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BAJO DE GRADO- MONOGRAFIA\"/>
    </mc:Choice>
  </mc:AlternateContent>
  <bookViews>
    <workbookView xWindow="0" yWindow="0" windowWidth="20490" windowHeight="7755"/>
  </bookViews>
  <sheets>
    <sheet name="matriz" sheetId="1" r:id="rId1"/>
    <sheet name="grafica" sheetId="2" r:id="rId2"/>
    <sheet name="Hoja1" sheetId="3" r:id="rId3"/>
  </sheets>
  <calcPr calcId="152511"/>
  <extLst>
    <ext uri="GoogleSheetsCustomDataVersion1">
      <go:sheetsCustomData xmlns:go="http://customooxmlschemas.google.com/" r:id="rId5" roundtripDataSignature="AMtx7mjAtU9qtMM7+oTBcZ+6SZEhUWXHug=="/>
    </ext>
  </extLst>
</workbook>
</file>

<file path=xl/calcChain.xml><?xml version="1.0" encoding="utf-8"?>
<calcChain xmlns="http://schemas.openxmlformats.org/spreadsheetml/2006/main">
  <c r="B17" i="2" l="1"/>
  <c r="S15" i="1" l="1"/>
  <c r="D35" i="1" s="1"/>
  <c r="I15" i="2" l="1"/>
  <c r="A14" i="2"/>
  <c r="B14" i="2" s="1"/>
  <c r="H29" i="1"/>
  <c r="A19" i="2"/>
  <c r="B19" i="2" s="1"/>
  <c r="A18" i="2"/>
  <c r="B18" i="2" s="1"/>
  <c r="A17" i="2"/>
  <c r="A16" i="2"/>
  <c r="B16" i="2" s="1"/>
  <c r="A15" i="2"/>
  <c r="B15" i="2" s="1"/>
  <c r="S16" i="1"/>
  <c r="D36" i="1" s="1"/>
  <c r="I16" i="2" s="1"/>
  <c r="S17" i="1"/>
  <c r="D37" i="1" s="1"/>
  <c r="I17" i="2" s="1"/>
  <c r="S18" i="1"/>
  <c r="D38" i="1" s="1"/>
  <c r="I18" i="2" s="1"/>
  <c r="S19" i="1"/>
  <c r="D39" i="1" s="1"/>
  <c r="I19" i="2" s="1"/>
  <c r="S14" i="1"/>
  <c r="D34" i="1" s="1"/>
  <c r="I14" i="2" s="1"/>
  <c r="S13" i="1"/>
  <c r="S12" i="1"/>
  <c r="S11" i="1"/>
  <c r="S10" i="1"/>
  <c r="S9" i="1"/>
  <c r="S8" i="1"/>
  <c r="S7" i="1"/>
  <c r="D27" i="1" s="1"/>
  <c r="S6" i="1"/>
  <c r="S5" i="1"/>
  <c r="S4" i="1"/>
  <c r="R20" i="1"/>
  <c r="E39" i="1" s="1"/>
  <c r="J19" i="2" s="1"/>
  <c r="Q20" i="1"/>
  <c r="E38" i="1" s="1"/>
  <c r="J18" i="2" s="1"/>
  <c r="P20" i="1"/>
  <c r="E37" i="1" s="1"/>
  <c r="J17" i="2" s="1"/>
  <c r="O20" i="1"/>
  <c r="E36" i="1" s="1"/>
  <c r="J16" i="2" s="1"/>
  <c r="N20" i="1"/>
  <c r="E35" i="1" s="1"/>
  <c r="J15" i="2" s="1"/>
  <c r="M20" i="1"/>
  <c r="E34" i="1" s="1"/>
  <c r="J14" i="2" s="1"/>
  <c r="L20" i="1"/>
  <c r="K20" i="1"/>
  <c r="J20" i="1"/>
  <c r="I20" i="1"/>
  <c r="H20" i="1"/>
  <c r="G20" i="1"/>
  <c r="F20" i="1"/>
  <c r="E27" i="1" s="1"/>
  <c r="E20" i="1"/>
  <c r="D20" i="1"/>
  <c r="C20" i="1"/>
  <c r="R3" i="1"/>
  <c r="Q3" i="1"/>
  <c r="P3" i="1"/>
  <c r="O3" i="1"/>
  <c r="N3" i="1"/>
  <c r="M3" i="1"/>
  <c r="B15" i="1"/>
  <c r="B16" i="1"/>
  <c r="B17" i="1"/>
  <c r="B18" i="1"/>
  <c r="B19" i="1"/>
  <c r="B14" i="1"/>
  <c r="S20" i="1" l="1"/>
  <c r="A13" i="2"/>
  <c r="B13" i="2" s="1"/>
  <c r="A12" i="2"/>
  <c r="B12" i="2" s="1"/>
  <c r="A11" i="2"/>
  <c r="B11" i="2" s="1"/>
  <c r="A10" i="2"/>
  <c r="B10" i="2" s="1"/>
  <c r="A9" i="2"/>
  <c r="B9" i="2" s="1"/>
  <c r="A8" i="2"/>
  <c r="B8" i="2" s="1"/>
  <c r="A7" i="2"/>
  <c r="B7" i="2" s="1"/>
  <c r="A6" i="2"/>
  <c r="B6" i="2" s="1"/>
  <c r="A5" i="2"/>
  <c r="B5" i="2" s="1"/>
  <c r="A4" i="2"/>
  <c r="B4" i="2" s="1"/>
  <c r="E33" i="1"/>
  <c r="J13" i="2" s="1"/>
  <c r="E32" i="1"/>
  <c r="J12" i="2" s="1"/>
  <c r="E31" i="1"/>
  <c r="J11" i="2" s="1"/>
  <c r="E30" i="1"/>
  <c r="J10" i="2" s="1"/>
  <c r="E29" i="1"/>
  <c r="J9" i="2" s="1"/>
  <c r="E28" i="1"/>
  <c r="J8" i="2" s="1"/>
  <c r="J7" i="2"/>
  <c r="E26" i="1"/>
  <c r="J6" i="2" s="1"/>
  <c r="E25" i="1"/>
  <c r="J5" i="2" s="1"/>
  <c r="E24" i="1"/>
  <c r="J4" i="2" s="1"/>
  <c r="D33" i="1"/>
  <c r="I13" i="2" s="1"/>
  <c r="B13" i="1"/>
  <c r="D32" i="1"/>
  <c r="I12" i="2" s="1"/>
  <c r="B12" i="1"/>
  <c r="D31" i="1"/>
  <c r="I11" i="2" s="1"/>
  <c r="B11" i="1"/>
  <c r="D30" i="1"/>
  <c r="I10" i="2" s="1"/>
  <c r="B10" i="1"/>
  <c r="D29" i="1"/>
  <c r="I9" i="2" s="1"/>
  <c r="B9" i="1"/>
  <c r="D28" i="1"/>
  <c r="I8" i="2" s="1"/>
  <c r="B8" i="1"/>
  <c r="I7" i="2"/>
  <c r="B7" i="1"/>
  <c r="D26" i="1"/>
  <c r="I6" i="2" s="1"/>
  <c r="B6" i="1"/>
  <c r="D25" i="1"/>
  <c r="I5" i="2" s="1"/>
  <c r="B5" i="1"/>
  <c r="D24" i="1"/>
  <c r="I4" i="2" s="1"/>
  <c r="B4" i="1"/>
  <c r="L3" i="1"/>
  <c r="K3" i="1"/>
  <c r="J3" i="1"/>
  <c r="I3" i="1"/>
  <c r="H3" i="1"/>
  <c r="G3" i="1"/>
  <c r="F3" i="1"/>
  <c r="E3" i="1"/>
  <c r="D3" i="1"/>
  <c r="C3" i="1"/>
  <c r="L25" i="1" l="1"/>
  <c r="H2" i="2" s="1"/>
  <c r="L24" i="1"/>
  <c r="H1" i="2" s="1"/>
</calcChain>
</file>

<file path=xl/sharedStrings.xml><?xml version="1.0" encoding="utf-8"?>
<sst xmlns="http://schemas.openxmlformats.org/spreadsheetml/2006/main" count="56" uniqueCount="49">
  <si>
    <t>I N C I D E N C I A</t>
  </si>
  <si>
    <t>X</t>
  </si>
  <si>
    <t xml:space="preserve"> D E P E N D E N C I A</t>
  </si>
  <si>
    <t>PROBLEMÁTICA</t>
  </si>
  <si>
    <t>Y</t>
  </si>
  <si>
    <t>CALIFICACION INCIDENCIA</t>
  </si>
  <si>
    <t>eje X =</t>
  </si>
  <si>
    <t>0 = NADA</t>
  </si>
  <si>
    <t>eje Y =</t>
  </si>
  <si>
    <t xml:space="preserve">1 = POCA </t>
  </si>
  <si>
    <t>3 = MUCHA</t>
  </si>
  <si>
    <t>Núm. de Problemas:</t>
  </si>
  <si>
    <t>MIC MAC</t>
  </si>
  <si>
    <t>PROBLEMAS</t>
  </si>
  <si>
    <r>
      <t>•</t>
    </r>
    <r>
      <rPr>
        <sz val="8"/>
        <color rgb="FF44546A"/>
        <rFont val="Times New Roman"/>
        <family val="1"/>
      </rPr>
      <t>1. Nula asignacion de funciones y responsabilidades</t>
    </r>
  </si>
  <si>
    <r>
      <t>•</t>
    </r>
    <r>
      <rPr>
        <sz val="8"/>
        <color rgb="FF44546A"/>
        <rFont val="Times New Roman"/>
        <family val="1"/>
      </rPr>
      <t>2. Baja administracion de materiales e insumos</t>
    </r>
  </si>
  <si>
    <r>
      <t>•</t>
    </r>
    <r>
      <rPr>
        <sz val="8"/>
        <color rgb="FF44546A"/>
        <rFont val="Times New Roman"/>
        <family val="1"/>
      </rPr>
      <t xml:space="preserve">3. Inexistencia de contabilidad </t>
    </r>
  </si>
  <si>
    <r>
      <t>•</t>
    </r>
    <r>
      <rPr>
        <sz val="8"/>
        <color rgb="FF44546A"/>
        <rFont val="Times New Roman"/>
        <family val="1"/>
      </rPr>
      <t>4. Carencia de estrategias de ahorro y uso eficiente del agua</t>
    </r>
  </si>
  <si>
    <r>
      <t>•</t>
    </r>
    <r>
      <rPr>
        <sz val="8"/>
        <color rgb="FF44546A"/>
        <rFont val="Times New Roman"/>
        <family val="1"/>
      </rPr>
      <t xml:space="preserve">5. Cumplimiento parcial normativo </t>
    </r>
  </si>
  <si>
    <r>
      <t>•</t>
    </r>
    <r>
      <rPr>
        <sz val="8"/>
        <color rgb="FF44546A"/>
        <rFont val="Times New Roman"/>
        <family val="1"/>
      </rPr>
      <t xml:space="preserve">1. Contaminacion de las fuentes hidricas por actividades agricolas y pecuarias </t>
    </r>
  </si>
  <si>
    <r>
      <t>•</t>
    </r>
    <r>
      <rPr>
        <sz val="8"/>
        <color rgb="FF44546A"/>
        <rFont val="Times New Roman"/>
        <family val="1"/>
      </rPr>
      <t>2. Disminución de la cobertura vegetal que contribuye a la conservacion y recarga acuifera</t>
    </r>
  </si>
  <si>
    <r>
      <t>•</t>
    </r>
    <r>
      <rPr>
        <sz val="8"/>
        <color rgb="FF44546A"/>
        <rFont val="Times New Roman"/>
        <family val="1"/>
      </rPr>
      <t xml:space="preserve">3. Desconocimiento social de impactos ambientales ocasionados por parte de actividades agricolas y pecuarias </t>
    </r>
  </si>
  <si>
    <r>
      <t>•</t>
    </r>
    <r>
      <rPr>
        <sz val="8"/>
        <color rgb="FF44546A"/>
        <rFont val="Times New Roman"/>
        <family val="1"/>
      </rPr>
      <t xml:space="preserve">4. Baja participacion en estrategias o alternativas de proteccion a la fuente de abastecimiento </t>
    </r>
  </si>
  <si>
    <r>
      <t>•</t>
    </r>
    <r>
      <rPr>
        <sz val="8"/>
        <color rgb="FF44546A"/>
        <rFont val="Times New Roman"/>
        <family val="1"/>
      </rPr>
      <t>5. Débil acompañamiento de las autoridades ambietnales para dar cumplimiento a la normatividad</t>
    </r>
  </si>
  <si>
    <r>
      <t>•</t>
    </r>
    <r>
      <rPr>
        <sz val="8"/>
        <color rgb="FF44546A"/>
        <rFont val="Times New Roman"/>
        <family val="1"/>
      </rPr>
      <t xml:space="preserve">1. Pérdidas en el transporte del recurso hidrico </t>
    </r>
  </si>
  <si>
    <r>
      <t>•</t>
    </r>
    <r>
      <rPr>
        <sz val="8"/>
        <color rgb="FF44546A"/>
        <rFont val="Times New Roman"/>
        <family val="1"/>
      </rPr>
      <t>2. Inexistencia del sistema de tratamiento de agua</t>
    </r>
  </si>
  <si>
    <r>
      <t>•</t>
    </r>
    <r>
      <rPr>
        <sz val="8"/>
        <color rgb="FF44546A"/>
        <rFont val="Times New Roman"/>
        <family val="1"/>
      </rPr>
      <t xml:space="preserve">3. Calidad del agua inviable para consumo humano </t>
    </r>
  </si>
  <si>
    <r>
      <t>•</t>
    </r>
    <r>
      <rPr>
        <sz val="8"/>
        <color rgb="FF44546A"/>
        <rFont val="Times New Roman"/>
        <family val="1"/>
      </rPr>
      <t xml:space="preserve">4. Almacenamiento no apto del agua </t>
    </r>
  </si>
  <si>
    <r>
      <t>•</t>
    </r>
    <r>
      <rPr>
        <sz val="8"/>
        <color rgb="FF44546A"/>
        <rFont val="Times New Roman"/>
        <family val="1"/>
      </rPr>
      <t xml:space="preserve">5. Reducción del caudal para abastecimiento </t>
    </r>
  </si>
  <si>
    <r>
      <t>•</t>
    </r>
    <r>
      <rPr>
        <sz val="8"/>
        <color rgb="FF44546A"/>
        <rFont val="Times New Roman"/>
        <family val="1"/>
      </rPr>
      <t>1. Calificacion deficiente en la calidad del agua suministrada por el sistema de acueducto</t>
    </r>
  </si>
  <si>
    <r>
      <t>•</t>
    </r>
    <r>
      <rPr>
        <sz val="8"/>
        <color rgb="FF44546A"/>
        <rFont val="Times New Roman"/>
        <family val="1"/>
      </rPr>
      <t xml:space="preserve">2. Insatisfaccion de la comunidad en la prestacion del sistema de acueducto </t>
    </r>
  </si>
  <si>
    <t>Nula asignacion de funciones y responsabilidades</t>
  </si>
  <si>
    <t>Baja administracion de materiales e insumos</t>
  </si>
  <si>
    <t xml:space="preserve"> Inexistencia de contabilidad </t>
  </si>
  <si>
    <t>Carencia de estrategias de ahorro y uso eficiente del agua</t>
  </si>
  <si>
    <t xml:space="preserve">Pérdidas en el transporte del recurso hidrico </t>
  </si>
  <si>
    <t xml:space="preserve"> Inexistencia del sistema de tratamiento de agua
</t>
  </si>
  <si>
    <t xml:space="preserve"> Calidad del agua inviable para consumo humano </t>
  </si>
  <si>
    <t xml:space="preserve">Almacenamiento no apto del agua 
</t>
  </si>
  <si>
    <t xml:space="preserve">Reducción del caudal para abastecimiento 
</t>
  </si>
  <si>
    <t xml:space="preserve">Desconocimiento social acerca de los impactos ambientales </t>
  </si>
  <si>
    <t xml:space="preserve">Baja participacion en estrategias de proteccion a la fuente de abastecimiento </t>
  </si>
  <si>
    <t xml:space="preserve">Disminución de la cobertura vegetal </t>
  </si>
  <si>
    <t xml:space="preserve">Insatisfaccion de la comunidad en la prestacion del sistema de acueducto </t>
  </si>
  <si>
    <t>Contaminacion de las fuentes hidricas</t>
  </si>
  <si>
    <t xml:space="preserve">Cumplimiento parcial normativo </t>
  </si>
  <si>
    <t xml:space="preserve">Débil acompañamiento de las autoridades ambientales </t>
  </si>
  <si>
    <t>TOTALES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</si>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</sst>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color rgb="FF000000"/>
      <name val="Arial"/>
    </font>
    <font>
      <sz val="10"/>
      <name val="Arial"/>
    </font>
    <font>
      <sz val="8"/>
      <color theme="1"/>
      <name val="Times New Roman"/>
      <family val="1"/>
    </font>
    <font>
      <sz val="8"/>
      <color rgb="FF44546A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b/>
      <sz val="24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2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b/>
      <sz val="10"/>
      <color rgb="FF008000"/>
      <name val="Times New Roman"/>
      <family val="1"/>
    </font>
    <font>
      <b/>
      <sz val="9"/>
      <color rgb="FF000000"/>
      <name val="Times New Roman"/>
      <family val="1"/>
    </font>
    <font>
      <b/>
      <sz val="10"/>
      <color rgb="FFFFFF00"/>
      <name val="Times New Roman"/>
      <family val="1"/>
    </font>
    <font>
      <b/>
      <sz val="10"/>
      <color rgb="FFFF0000"/>
      <name val="Times New Roman"/>
      <family val="1"/>
    </font>
    <font>
      <sz val="28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b/>
      <sz val="12"/>
      <color rgb="FF000000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6DDE8"/>
        <bgColor rgb="FFB6DDE8"/>
      </patternFill>
    </fill>
    <fill>
      <patternFill patternType="solid">
        <fgColor rgb="FF366092"/>
        <bgColor rgb="FF366092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rgb="FFFF9900"/>
      </patternFill>
    </fill>
    <fill>
      <patternFill patternType="solid">
        <fgColor theme="5" tint="0.59999389629810485"/>
        <bgColor rgb="FFE5B8B7"/>
      </patternFill>
    </fill>
    <fill>
      <patternFill patternType="solid">
        <fgColor theme="5" tint="0.79998168889431442"/>
        <bgColor rgb="FFB2A1C7"/>
      </patternFill>
    </fill>
    <fill>
      <patternFill patternType="solid">
        <fgColor theme="5" tint="0.79998168889431442"/>
        <bgColor rgb="FFFF0000"/>
      </patternFill>
    </fill>
    <fill>
      <patternFill patternType="solid">
        <fgColor theme="6" tint="-0.249977111117893"/>
        <bgColor rgb="FF00FF00"/>
      </patternFill>
    </fill>
    <fill>
      <patternFill patternType="solid">
        <fgColor theme="5" tint="0.79998168889431442"/>
        <bgColor rgb="FFC6D9F0"/>
      </patternFill>
    </fill>
    <fill>
      <patternFill patternType="solid">
        <fgColor theme="5" tint="0.39997558519241921"/>
        <bgColor rgb="FF9900FF"/>
      </patternFill>
    </fill>
    <fill>
      <patternFill patternType="solid">
        <fgColor theme="5" tint="0.79998168889431442"/>
        <bgColor rgb="FFFBD4B4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5" tint="0.39997558519241921"/>
        <bgColor rgb="FF92D050"/>
      </patternFill>
    </fill>
    <fill>
      <patternFill patternType="solid">
        <fgColor theme="5" tint="0.59999389629810485"/>
        <bgColor rgb="FFFDE9D9"/>
      </patternFill>
    </fill>
    <fill>
      <patternFill patternType="solid">
        <fgColor theme="5" tint="0.39997558519241921"/>
        <bgColor rgb="FFC2D69B"/>
      </patternFill>
    </fill>
    <fill>
      <patternFill patternType="solid">
        <fgColor theme="5" tint="0.59999389629810485"/>
        <bgColor rgb="FFFF0000"/>
      </patternFill>
    </fill>
    <fill>
      <patternFill patternType="solid">
        <fgColor theme="5" tint="0.39997558519241921"/>
        <bgColor rgb="FFFF0000"/>
      </patternFill>
    </fill>
    <fill>
      <patternFill patternType="solid">
        <fgColor theme="5" tint="0.39997558519241921"/>
        <bgColor rgb="FFD6E3BC"/>
      </patternFill>
    </fill>
    <fill>
      <patternFill patternType="solid">
        <fgColor theme="0" tint="-0.34998626667073579"/>
        <bgColor rgb="FF99CCFF"/>
      </patternFill>
    </fill>
    <fill>
      <patternFill patternType="solid">
        <fgColor theme="0"/>
        <bgColor rgb="FFC6D9F0"/>
      </patternFill>
    </fill>
    <fill>
      <patternFill patternType="solid">
        <fgColor theme="0"/>
        <bgColor rgb="FFFF9900"/>
      </patternFill>
    </fill>
    <fill>
      <patternFill patternType="solid">
        <fgColor theme="0"/>
        <bgColor rgb="FF9900FF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92D050"/>
      </patternFill>
    </fill>
    <fill>
      <patternFill patternType="solid">
        <fgColor theme="0"/>
        <bgColor rgb="FFB2A1C7"/>
      </patternFill>
    </fill>
    <fill>
      <patternFill patternType="solid">
        <fgColor theme="0"/>
        <bgColor rgb="FFFDE9D9"/>
      </patternFill>
    </fill>
    <fill>
      <patternFill patternType="solid">
        <fgColor theme="0"/>
        <bgColor rgb="FFC2D69B"/>
      </patternFill>
    </fill>
    <fill>
      <patternFill patternType="solid">
        <fgColor theme="0"/>
        <bgColor rgb="FFFF0000"/>
      </patternFill>
    </fill>
    <fill>
      <patternFill patternType="solid">
        <fgColor theme="5" tint="0.59999389629810485"/>
        <bgColor rgb="FFFCE5CD"/>
      </patternFill>
    </fill>
    <fill>
      <patternFill patternType="solid">
        <fgColor theme="6" tint="-0.249977111117893"/>
        <bgColor rgb="FF00B0F0"/>
      </patternFill>
    </fill>
    <fill>
      <patternFill patternType="solid">
        <fgColor theme="5" tint="0.59999389629810485"/>
        <bgColor rgb="FFC6D9F0"/>
      </patternFill>
    </fill>
    <fill>
      <patternFill patternType="solid">
        <fgColor theme="5" tint="0.39997558519241921"/>
        <bgColor rgb="FFC6D9F0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/>
    <xf numFmtId="0" fontId="2" fillId="0" borderId="0" xfId="0" applyFont="1" applyAlignment="1">
      <alignment horizontal="left" vertical="center"/>
    </xf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left" vertical="center"/>
    </xf>
    <xf numFmtId="0" fontId="5" fillId="0" borderId="0" xfId="0" applyFont="1" applyAlignment="1"/>
    <xf numFmtId="0" fontId="12" fillId="0" borderId="0" xfId="0" applyFont="1" applyAlignment="1">
      <alignment horizontal="center"/>
    </xf>
    <xf numFmtId="0" fontId="10" fillId="0" borderId="0" xfId="0" applyFont="1"/>
    <xf numFmtId="2" fontId="9" fillId="0" borderId="0" xfId="0" applyNumberFormat="1" applyFont="1"/>
    <xf numFmtId="0" fontId="10" fillId="0" borderId="10" xfId="0" applyFont="1" applyFill="1" applyBorder="1" applyAlignment="1"/>
    <xf numFmtId="0" fontId="5" fillId="0" borderId="0" xfId="0" applyFont="1" applyAlignment="1">
      <alignment horizontal="center" vertical="center" wrapText="1"/>
    </xf>
    <xf numFmtId="0" fontId="5" fillId="0" borderId="11" xfId="0" applyFont="1" applyBorder="1" applyAlignment="1"/>
    <xf numFmtId="0" fontId="7" fillId="0" borderId="11" xfId="0" applyFont="1" applyBorder="1" applyAlignment="1">
      <alignment horizontal="center"/>
    </xf>
    <xf numFmtId="0" fontId="9" fillId="10" borderId="11" xfId="0" applyFont="1" applyFill="1" applyBorder="1" applyAlignment="1">
      <alignment horizontal="center" vertical="center" wrapText="1"/>
    </xf>
    <xf numFmtId="0" fontId="9" fillId="16" borderId="11" xfId="0" applyFont="1" applyFill="1" applyBorder="1" applyAlignment="1">
      <alignment horizontal="center" vertical="center" wrapText="1"/>
    </xf>
    <xf numFmtId="0" fontId="9" fillId="17" borderId="11" xfId="0" applyFont="1" applyFill="1" applyBorder="1" applyAlignment="1">
      <alignment horizontal="center" vertical="center" wrapText="1"/>
    </xf>
    <xf numFmtId="0" fontId="9" fillId="18" borderId="11" xfId="0" applyFont="1" applyFill="1" applyBorder="1" applyAlignment="1">
      <alignment horizontal="center" vertical="center" wrapText="1"/>
    </xf>
    <xf numFmtId="0" fontId="9" fillId="19" borderId="11" xfId="0" applyFont="1" applyFill="1" applyBorder="1" applyAlignment="1">
      <alignment horizontal="center" vertical="center" wrapText="1"/>
    </xf>
    <xf numFmtId="0" fontId="9" fillId="12" borderId="11" xfId="0" applyFont="1" applyFill="1" applyBorder="1" applyAlignment="1">
      <alignment horizontal="center" vertical="top" wrapText="1"/>
    </xf>
    <xf numFmtId="0" fontId="9" fillId="20" borderId="11" xfId="0" applyFont="1" applyFill="1" applyBorder="1" applyAlignment="1">
      <alignment horizontal="center" vertical="center" wrapText="1"/>
    </xf>
    <xf numFmtId="0" fontId="9" fillId="13" borderId="11" xfId="0" applyFont="1" applyFill="1" applyBorder="1" applyAlignment="1">
      <alignment horizontal="center" vertical="top" wrapText="1"/>
    </xf>
    <xf numFmtId="0" fontId="9" fillId="22" borderId="11" xfId="0" applyFont="1" applyFill="1" applyBorder="1" applyAlignment="1">
      <alignment horizontal="center" vertical="center" wrapText="1"/>
    </xf>
    <xf numFmtId="0" fontId="9" fillId="13" borderId="11" xfId="0" applyFont="1" applyFill="1" applyBorder="1" applyAlignment="1">
      <alignment horizontal="center" vertical="center" wrapText="1"/>
    </xf>
    <xf numFmtId="0" fontId="9" fillId="23" borderId="11" xfId="0" applyFont="1" applyFill="1" applyBorder="1" applyAlignment="1">
      <alignment horizontal="center" vertical="center" wrapText="1"/>
    </xf>
    <xf numFmtId="0" fontId="9" fillId="21" borderId="11" xfId="0" applyFont="1" applyFill="1" applyBorder="1" applyAlignment="1">
      <alignment horizontal="center" vertical="center" wrapText="1"/>
    </xf>
    <xf numFmtId="0" fontId="11" fillId="25" borderId="11" xfId="0" applyFont="1" applyFill="1" applyBorder="1" applyAlignment="1">
      <alignment horizontal="center" vertical="center" wrapText="1"/>
    </xf>
    <xf numFmtId="0" fontId="11" fillId="25" borderId="11" xfId="0" applyFont="1" applyFill="1" applyBorder="1"/>
    <xf numFmtId="0" fontId="7" fillId="0" borderId="1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11" fillId="25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0" fontId="11" fillId="25" borderId="13" xfId="0" applyFont="1" applyFill="1" applyBorder="1" applyAlignment="1">
      <alignment horizontal="center" vertical="center"/>
    </xf>
    <xf numFmtId="0" fontId="10" fillId="25" borderId="12" xfId="0" applyFont="1" applyFill="1" applyBorder="1" applyAlignment="1">
      <alignment horizontal="center" vertical="center"/>
    </xf>
    <xf numFmtId="0" fontId="9" fillId="15" borderId="13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9" fillId="15" borderId="12" xfId="0" applyFont="1" applyFill="1" applyBorder="1" applyAlignment="1">
      <alignment horizontal="center" vertical="center" wrapText="1"/>
    </xf>
    <xf numFmtId="0" fontId="9" fillId="11" borderId="12" xfId="0" applyFont="1" applyFill="1" applyBorder="1" applyAlignment="1">
      <alignment horizontal="center" vertical="center" wrapText="1"/>
    </xf>
    <xf numFmtId="0" fontId="9" fillId="24" borderId="12" xfId="0" applyFont="1" applyFill="1" applyBorder="1" applyAlignment="1">
      <alignment horizontal="center" vertical="center" wrapText="1"/>
    </xf>
    <xf numFmtId="0" fontId="9" fillId="17" borderId="12" xfId="0" applyFont="1" applyFill="1" applyBorder="1" applyAlignment="1">
      <alignment horizontal="center" vertical="center" wrapText="1"/>
    </xf>
    <xf numFmtId="0" fontId="9" fillId="18" borderId="12" xfId="0" applyFont="1" applyFill="1" applyBorder="1" applyAlignment="1">
      <alignment horizontal="center" vertical="center" wrapText="1"/>
    </xf>
    <xf numFmtId="0" fontId="9" fillId="19" borderId="12" xfId="0" applyFont="1" applyFill="1" applyBorder="1" applyAlignment="1">
      <alignment horizontal="center" vertical="center" wrapText="1"/>
    </xf>
    <xf numFmtId="0" fontId="9" fillId="12" borderId="12" xfId="0" applyFont="1" applyFill="1" applyBorder="1" applyAlignment="1">
      <alignment horizontal="center" vertical="center" wrapText="1"/>
    </xf>
    <xf numFmtId="0" fontId="9" fillId="20" borderId="12" xfId="0" applyFont="1" applyFill="1" applyBorder="1" applyAlignment="1">
      <alignment horizontal="center" vertical="center" wrapText="1"/>
    </xf>
    <xf numFmtId="0" fontId="9" fillId="21" borderId="12" xfId="0" applyFont="1" applyFill="1" applyBorder="1" applyAlignment="1">
      <alignment horizontal="center" vertical="center" wrapText="1"/>
    </xf>
    <xf numFmtId="0" fontId="9" fillId="13" borderId="12" xfId="0" applyFont="1" applyFill="1" applyBorder="1" applyAlignment="1">
      <alignment horizontal="center" vertical="center" wrapText="1"/>
    </xf>
    <xf numFmtId="0" fontId="9" fillId="22" borderId="12" xfId="0" applyFont="1" applyFill="1" applyBorder="1" applyAlignment="1">
      <alignment horizontal="center" vertical="center" wrapText="1"/>
    </xf>
    <xf numFmtId="0" fontId="9" fillId="23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9" fillId="26" borderId="11" xfId="0" applyFont="1" applyFill="1" applyBorder="1" applyAlignment="1">
      <alignment horizontal="center" vertical="center" wrapText="1"/>
    </xf>
    <xf numFmtId="0" fontId="9" fillId="27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9" fillId="28" borderId="11" xfId="0" applyFont="1" applyFill="1" applyBorder="1" applyAlignment="1">
      <alignment horizontal="center" vertical="center"/>
    </xf>
    <xf numFmtId="0" fontId="9" fillId="29" borderId="11" xfId="0" applyFont="1" applyFill="1" applyBorder="1" applyAlignment="1">
      <alignment horizontal="center" vertical="center"/>
    </xf>
    <xf numFmtId="0" fontId="9" fillId="30" borderId="11" xfId="0" applyFont="1" applyFill="1" applyBorder="1" applyAlignment="1">
      <alignment horizontal="center" vertical="center"/>
    </xf>
    <xf numFmtId="0" fontId="9" fillId="31" borderId="11" xfId="0" applyFont="1" applyFill="1" applyBorder="1" applyAlignment="1">
      <alignment horizontal="center" vertical="center"/>
    </xf>
    <xf numFmtId="0" fontId="9" fillId="32" borderId="11" xfId="0" applyFont="1" applyFill="1" applyBorder="1" applyAlignment="1">
      <alignment horizontal="center" vertical="center"/>
    </xf>
    <xf numFmtId="0" fontId="7" fillId="33" borderId="11" xfId="0" applyFont="1" applyFill="1" applyBorder="1" applyAlignment="1">
      <alignment horizontal="center" vertical="center"/>
    </xf>
    <xf numFmtId="0" fontId="9" fillId="34" borderId="11" xfId="0" applyFont="1" applyFill="1" applyBorder="1" applyAlignment="1">
      <alignment horizontal="center" vertical="center"/>
    </xf>
    <xf numFmtId="0" fontId="9" fillId="35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5" borderId="11" xfId="0" applyFont="1" applyFill="1" applyBorder="1" applyAlignment="1">
      <alignment horizontal="center" vertical="center"/>
    </xf>
    <xf numFmtId="0" fontId="13" fillId="15" borderId="11" xfId="0" applyFont="1" applyFill="1" applyBorder="1" applyAlignment="1">
      <alignment horizontal="center" vertical="center" wrapText="1"/>
    </xf>
    <xf numFmtId="0" fontId="13" fillId="17" borderId="11" xfId="0" applyFont="1" applyFill="1" applyBorder="1" applyAlignment="1">
      <alignment horizontal="center" vertical="center" wrapText="1"/>
    </xf>
    <xf numFmtId="0" fontId="13" fillId="12" borderId="11" xfId="0" applyFont="1" applyFill="1" applyBorder="1" applyAlignment="1">
      <alignment horizontal="center" vertical="center" wrapText="1"/>
    </xf>
    <xf numFmtId="0" fontId="13" fillId="13" borderId="11" xfId="0" applyFont="1" applyFill="1" applyBorder="1" applyAlignment="1">
      <alignment horizontal="center" vertical="center" wrapText="1"/>
    </xf>
    <xf numFmtId="0" fontId="15" fillId="7" borderId="11" xfId="0" applyFont="1" applyFill="1" applyBorder="1" applyAlignment="1">
      <alignment horizontal="center" vertical="center" wrapText="1"/>
    </xf>
    <xf numFmtId="0" fontId="13" fillId="10" borderId="11" xfId="0" applyFont="1" applyFill="1" applyBorder="1" applyAlignment="1">
      <alignment horizontal="center" vertical="center" wrapText="1"/>
    </xf>
    <xf numFmtId="0" fontId="13" fillId="18" borderId="11" xfId="0" applyFont="1" applyFill="1" applyBorder="1" applyAlignment="1">
      <alignment horizontal="center" vertical="center" wrapText="1"/>
    </xf>
    <xf numFmtId="0" fontId="15" fillId="36" borderId="11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15" fillId="16" borderId="11" xfId="0" applyFont="1" applyFill="1" applyBorder="1" applyAlignment="1">
      <alignment horizontal="center" vertical="center" wrapText="1"/>
    </xf>
    <xf numFmtId="0" fontId="13" fillId="19" borderId="11" xfId="0" applyFont="1" applyFill="1" applyBorder="1" applyAlignment="1">
      <alignment horizontal="center" vertical="center" wrapText="1"/>
    </xf>
    <xf numFmtId="0" fontId="13" fillId="21" borderId="11" xfId="0" applyFont="1" applyFill="1" applyBorder="1" applyAlignment="1">
      <alignment horizontal="center" vertical="center" wrapText="1"/>
    </xf>
    <xf numFmtId="0" fontId="15" fillId="9" borderId="1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2" fontId="21" fillId="0" borderId="11" xfId="0" applyNumberFormat="1" applyFont="1" applyBorder="1" applyAlignment="1">
      <alignment horizontal="center" vertical="center"/>
    </xf>
    <xf numFmtId="0" fontId="6" fillId="14" borderId="11" xfId="0" applyFont="1" applyFill="1" applyBorder="1" applyAlignment="1">
      <alignment horizontal="center" vertical="center" textRotation="90"/>
    </xf>
    <xf numFmtId="0" fontId="6" fillId="14" borderId="11" xfId="0" applyFont="1" applyFill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5" fillId="0" borderId="0" xfId="0" applyFont="1" applyAlignment="1"/>
    <xf numFmtId="0" fontId="19" fillId="8" borderId="1" xfId="0" applyFont="1" applyFill="1" applyBorder="1" applyAlignment="1">
      <alignment horizontal="center" wrapText="1"/>
    </xf>
    <xf numFmtId="0" fontId="20" fillId="8" borderId="2" xfId="0" applyFont="1" applyFill="1" applyBorder="1"/>
    <xf numFmtId="0" fontId="14" fillId="3" borderId="3" xfId="0" applyFont="1" applyFill="1" applyBorder="1" applyAlignment="1">
      <alignment horizontal="center"/>
    </xf>
    <xf numFmtId="0" fontId="12" fillId="0" borderId="4" xfId="0" applyFont="1" applyBorder="1"/>
    <xf numFmtId="0" fontId="16" fillId="4" borderId="3" xfId="0" applyFont="1" applyFill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2" fillId="0" borderId="6" xfId="0" applyFont="1" applyBorder="1"/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21" fillId="0" borderId="9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2" fontId="21" fillId="0" borderId="17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0" fillId="37" borderId="11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15" borderId="11" xfId="0" applyFont="1" applyFill="1" applyBorder="1" applyAlignment="1">
      <alignment horizontal="center" vertical="center" wrapText="1"/>
    </xf>
    <xf numFmtId="0" fontId="21" fillId="7" borderId="11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38" borderId="11" xfId="0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horizontal="center" vertical="center"/>
    </xf>
    <xf numFmtId="0" fontId="21" fillId="39" borderId="11" xfId="0" applyFont="1" applyFill="1" applyBorder="1" applyAlignment="1">
      <alignment horizontal="center" vertical="center" wrapText="1"/>
    </xf>
    <xf numFmtId="0" fontId="21" fillId="9" borderId="11" xfId="0" applyFont="1" applyFill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</cellXfs>
  <cellStyles count="1">
    <cellStyle name="Normal" xfId="0" builtinId="0"/>
  </cellStyles>
  <dxfs count="63"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  <dxf>
      <font>
        <b/>
        <color rgb="FF76923C"/>
      </font>
      <fill>
        <patternFill patternType="solid">
          <fgColor rgb="FF92CDDC"/>
          <bgColor rgb="FF92CDDC"/>
        </patternFill>
      </fill>
    </dxf>
    <dxf>
      <font>
        <b/>
        <color rgb="FFFFC000"/>
      </font>
      <fill>
        <patternFill patternType="solid">
          <fgColor rgb="FF0070C0"/>
          <bgColor rgb="FF0070C0"/>
        </patternFill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66FFCC"/>
      <color rgb="FFFF6600"/>
      <color rgb="FFA50021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c:style val="2"/>
  <c:chart>
    <c:autoTitleDeleted val="1"/>
    <c:plotArea>
      <c:layout>
        <c:manualLayout>
          <c:xMode val="edge"/>
          <c:yMode val="edge"/>
          <c:x val="3.8946905209650884E-2"/>
          <c:y val="2.7299813895135867E-2"/>
          <c:w val="0.50262262139107605"/>
          <c:h val="0.91110084529686841"/>
        </c:manualLayout>
      </c:layout>
      <c:scatterChart>
        <c:scatterStyle val="lineMarker"/>
        <c:varyColors val="0"/>
        <c:ser>
          <c:idx val="0"/>
          <c:order val="0"/>
          <c:spPr>
            <a:ln w="47625">
              <a:noFill/>
            </a:ln>
          </c:spPr>
          <c:marker>
            <c:symbol val="circle"/>
            <c:size val="15"/>
            <c:spPr>
              <a:solidFill>
                <a:srgbClr val="436EA1"/>
              </a:solidFill>
              <a:ln cmpd="sng">
                <a:solidFill>
                  <a:srgbClr val="436EA1"/>
                </a:solidFill>
              </a:ln>
            </c:spPr>
          </c:marker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65000"/>
                    <a:lumOff val="35000"/>
                  </a:sysClr>
                </a:solidFill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  <c15:layout/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xVal>
            <c:numRef>
              <c:f>grafica!$I$4:$I$19</c:f>
              <c:numCache>
                <c:formatCode>General</c:formatCode>
                <c:ptCount val="16"/>
                <c:pt idx="0">
                  <c:v>29</c:v>
                </c:pt>
                <c:pt idx="1">
                  <c:v>16</c:v>
                </c:pt>
                <c:pt idx="2">
                  <c:v>4</c:v>
                </c:pt>
                <c:pt idx="3">
                  <c:v>34</c:v>
                </c:pt>
                <c:pt idx="4">
                  <c:v>27</c:v>
                </c:pt>
                <c:pt idx="5">
                  <c:v>17</c:v>
                </c:pt>
                <c:pt idx="6">
                  <c:v>17</c:v>
                </c:pt>
                <c:pt idx="7">
                  <c:v>26</c:v>
                </c:pt>
                <c:pt idx="8">
                  <c:v>18</c:v>
                </c:pt>
                <c:pt idx="9">
                  <c:v>24</c:v>
                </c:pt>
                <c:pt idx="10">
                  <c:v>31</c:v>
                </c:pt>
                <c:pt idx="11">
                  <c:v>18</c:v>
                </c:pt>
                <c:pt idx="12">
                  <c:v>24</c:v>
                </c:pt>
                <c:pt idx="13">
                  <c:v>16</c:v>
                </c:pt>
                <c:pt idx="14">
                  <c:v>23</c:v>
                </c:pt>
                <c:pt idx="15">
                  <c:v>16</c:v>
                </c:pt>
              </c:numCache>
            </c:numRef>
          </c:xVal>
          <c:yVal>
            <c:numRef>
              <c:f>grafica!$J$4:$J$19</c:f>
              <c:numCache>
                <c:formatCode>General</c:formatCode>
                <c:ptCount val="16"/>
                <c:pt idx="0">
                  <c:v>10</c:v>
                </c:pt>
                <c:pt idx="1">
                  <c:v>13</c:v>
                </c:pt>
                <c:pt idx="2">
                  <c:v>9</c:v>
                </c:pt>
                <c:pt idx="3">
                  <c:v>34</c:v>
                </c:pt>
                <c:pt idx="4">
                  <c:v>31</c:v>
                </c:pt>
                <c:pt idx="5">
                  <c:v>20</c:v>
                </c:pt>
                <c:pt idx="6">
                  <c:v>17</c:v>
                </c:pt>
                <c:pt idx="7">
                  <c:v>30</c:v>
                </c:pt>
                <c:pt idx="8">
                  <c:v>18</c:v>
                </c:pt>
                <c:pt idx="9">
                  <c:v>17</c:v>
                </c:pt>
                <c:pt idx="10">
                  <c:v>24</c:v>
                </c:pt>
                <c:pt idx="11">
                  <c:v>22</c:v>
                </c:pt>
                <c:pt idx="12">
                  <c:v>23</c:v>
                </c:pt>
                <c:pt idx="13">
                  <c:v>29</c:v>
                </c:pt>
                <c:pt idx="14">
                  <c:v>17</c:v>
                </c:pt>
                <c:pt idx="15">
                  <c:v>26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5722688"/>
        <c:axId val="1065709632"/>
      </c:scatterChart>
      <c:valAx>
        <c:axId val="1065722688"/>
        <c:scaling>
          <c:orientation val="minMax"/>
        </c:scaling>
        <c:delete val="0"/>
        <c:axPos val="b"/>
        <c:majorGridlines>
          <c:spPr>
            <a:ln>
              <a:solidFill>
                <a:srgbClr val="FFFFFF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s-CO"/>
          </a:p>
        </c:txPr>
        <c:crossAx val="1065709632"/>
        <c:crosses val="autoZero"/>
        <c:crossBetween val="midCat"/>
      </c:valAx>
      <c:valAx>
        <c:axId val="106570963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es-CO"/>
          </a:p>
        </c:txPr>
        <c:crossAx val="1065722688"/>
        <c:crosses val="autoZero"/>
        <c:crossBetween val="midCat"/>
      </c:valAx>
      <c:spPr>
        <a:solidFill>
          <a:srgbClr val="FFFFFF"/>
        </a:solidFill>
      </c:spPr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485775</xdr:colOff>
      <xdr:row>0</xdr:row>
      <xdr:rowOff>276225</xdr:rowOff>
    </xdr:from>
    <xdr:ext cx="8429625" cy="6657975"/>
    <xdr:graphicFrame macro="">
      <xdr:nvGraphicFramePr>
        <xdr:cNvPr id="199293894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98977</xdr:colOff>
      <xdr:row>13</xdr:row>
      <xdr:rowOff>50110</xdr:rowOff>
    </xdr:from>
    <xdr:ext cx="3619500" cy="38100"/>
    <xdr:grpSp>
      <xdr:nvGrpSpPr>
        <xdr:cNvPr id="2" name="Shape 2" title="Dibujo"/>
        <xdr:cNvGrpSpPr/>
      </xdr:nvGrpSpPr>
      <xdr:grpSpPr>
        <a:xfrm>
          <a:off x="14195977" y="4050610"/>
          <a:ext cx="3619500" cy="38100"/>
          <a:chOff x="3536250" y="3780000"/>
          <a:chExt cx="3619500" cy="0"/>
        </a:xfrm>
      </xdr:grpSpPr>
      <xdr:cxnSp macro="">
        <xdr:nvCxnSpPr>
          <xdr:cNvPr id="7" name="Shape 7"/>
          <xdr:cNvCxnSpPr/>
        </xdr:nvCxnSpPr>
        <xdr:spPr>
          <a:xfrm>
            <a:off x="3536250" y="3780000"/>
            <a:ext cx="3619500" cy="0"/>
          </a:xfrm>
          <a:prstGeom prst="straightConnector1">
            <a:avLst/>
          </a:prstGeom>
          <a:noFill/>
          <a:ln w="38100" cap="flat" cmpd="sng">
            <a:solidFill>
              <a:srgbClr val="FF99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337931</xdr:colOff>
      <xdr:row>0</xdr:row>
      <xdr:rowOff>243094</xdr:rowOff>
    </xdr:from>
    <xdr:ext cx="38100" cy="6238875"/>
    <xdr:grpSp>
      <xdr:nvGrpSpPr>
        <xdr:cNvPr id="3" name="Shape 2" title="Dibujo"/>
        <xdr:cNvGrpSpPr/>
      </xdr:nvGrpSpPr>
      <xdr:grpSpPr>
        <a:xfrm>
          <a:off x="16073231" y="243094"/>
          <a:ext cx="38100" cy="6238875"/>
          <a:chOff x="5032538" y="769388"/>
          <a:chExt cx="28500" cy="6238800"/>
        </a:xfrm>
      </xdr:grpSpPr>
      <xdr:cxnSp macro="">
        <xdr:nvCxnSpPr>
          <xdr:cNvPr id="8" name="Shape 8"/>
          <xdr:cNvCxnSpPr/>
        </xdr:nvCxnSpPr>
        <xdr:spPr>
          <a:xfrm flipH="1">
            <a:off x="5032538" y="769388"/>
            <a:ext cx="28500" cy="6238800"/>
          </a:xfrm>
          <a:prstGeom prst="straightConnector1">
            <a:avLst/>
          </a:prstGeom>
          <a:noFill/>
          <a:ln w="38100" cap="flat" cmpd="sng">
            <a:solidFill>
              <a:srgbClr val="FF99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451139</xdr:colOff>
      <xdr:row>1</xdr:row>
      <xdr:rowOff>286529</xdr:rowOff>
    </xdr:from>
    <xdr:ext cx="1019175" cy="380511"/>
    <xdr:grpSp>
      <xdr:nvGrpSpPr>
        <xdr:cNvPr id="4" name="Shape 2"/>
        <xdr:cNvGrpSpPr/>
      </xdr:nvGrpSpPr>
      <xdr:grpSpPr>
        <a:xfrm>
          <a:off x="13824239" y="591329"/>
          <a:ext cx="1019175" cy="380511"/>
          <a:chOff x="4509477" y="3754450"/>
          <a:chExt cx="1256100" cy="424169"/>
        </a:xfrm>
      </xdr:grpSpPr>
      <xdr:sp macro="" textlink="">
        <xdr:nvSpPr>
          <xdr:cNvPr id="9" name="Shape 9"/>
          <xdr:cNvSpPr txBox="1"/>
        </xdr:nvSpPr>
        <xdr:spPr>
          <a:xfrm>
            <a:off x="4509477" y="3881319"/>
            <a:ext cx="1256100" cy="297300"/>
          </a:xfrm>
          <a:prstGeom prst="rect">
            <a:avLst/>
          </a:prstGeom>
          <a:solidFill>
            <a:srgbClr val="92D050">
              <a:alpha val="29803"/>
            </a:srgbClr>
          </a:solidFill>
          <a:ln>
            <a:noFill/>
          </a:ln>
        </xdr:spPr>
        <xdr:txBody>
          <a:bodyPr spcFirstLastPara="1" wrap="square" lIns="91425" tIns="45700" rIns="91425" bIns="45700" anchor="t" anchorCtr="0">
            <a:noAutofit/>
          </a:bodyPr>
          <a:lstStyle/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100">
                <a:solidFill>
                  <a:schemeClr val="dk1"/>
                </a:solidFill>
                <a:latin typeface="Calibri"/>
                <a:ea typeface="Calibri"/>
                <a:cs typeface="Calibri"/>
                <a:sym typeface="Calibri"/>
              </a:rPr>
              <a:t>Zona de Poder</a:t>
            </a:r>
            <a:endParaRPr sz="1100"/>
          </a:p>
        </xdr:txBody>
      </xdr:sp>
      <xdr:sp macro="" textlink="">
        <xdr:nvSpPr>
          <xdr:cNvPr id="10" name="Shape 10"/>
          <xdr:cNvSpPr txBox="1"/>
        </xdr:nvSpPr>
        <xdr:spPr>
          <a:xfrm>
            <a:off x="4951500" y="3754450"/>
            <a:ext cx="625800" cy="13500"/>
          </a:xfrm>
          <a:prstGeom prst="rect">
            <a:avLst/>
          </a:prstGeom>
          <a:solidFill>
            <a:srgbClr val="92D050">
              <a:alpha val="29800"/>
            </a:srgbClr>
          </a:solidFill>
          <a:ln>
            <a:noFill/>
          </a:ln>
        </xdr:spPr>
        <xdr:txBody>
          <a:bodyPr spcFirstLastPara="1" wrap="square" lIns="91425" tIns="91425" rIns="91425" bIns="91425" anchor="t" anchorCtr="0">
            <a:noAutofit/>
          </a:bodyPr>
          <a:lstStyle/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 sz="1400"/>
          </a:p>
        </xdr:txBody>
      </xdr:sp>
    </xdr:grpSp>
    <xdr:clientData fLocksWithSheet="0"/>
  </xdr:oneCellAnchor>
  <xdr:oneCellAnchor>
    <xdr:from>
      <xdr:col>10</xdr:col>
      <xdr:colOff>39832</xdr:colOff>
      <xdr:row>19</xdr:row>
      <xdr:rowOff>57151</xdr:rowOff>
    </xdr:from>
    <xdr:ext cx="1200150" cy="600075"/>
    <xdr:sp macro="" textlink="">
      <xdr:nvSpPr>
        <xdr:cNvPr id="11" name="Shape 11"/>
        <xdr:cNvSpPr txBox="1"/>
      </xdr:nvSpPr>
      <xdr:spPr>
        <a:xfrm>
          <a:off x="13345968" y="6190674"/>
          <a:ext cx="1200150" cy="600075"/>
        </a:xfrm>
        <a:prstGeom prst="rect">
          <a:avLst/>
        </a:prstGeom>
        <a:solidFill>
          <a:srgbClr val="F2F2F2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/>
            <a:t>Zona autónoma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/>
            <a:t>o independiente</a:t>
          </a:r>
          <a:endParaRPr sz="1400"/>
        </a:p>
      </xdr:txBody>
    </xdr:sp>
    <xdr:clientData fLocksWithSheet="0"/>
  </xdr:oneCellAnchor>
  <xdr:oneCellAnchor>
    <xdr:from>
      <xdr:col>16</xdr:col>
      <xdr:colOff>480868</xdr:colOff>
      <xdr:row>2</xdr:row>
      <xdr:rowOff>2887</xdr:rowOff>
    </xdr:from>
    <xdr:ext cx="1628775" cy="381000"/>
    <xdr:sp macro="" textlink="">
      <xdr:nvSpPr>
        <xdr:cNvPr id="12" name="Shape 12"/>
        <xdr:cNvSpPr txBox="1"/>
      </xdr:nvSpPr>
      <xdr:spPr>
        <a:xfrm>
          <a:off x="17568141" y="580160"/>
          <a:ext cx="1628775" cy="381000"/>
        </a:xfrm>
        <a:prstGeom prst="rect">
          <a:avLst/>
        </a:prstGeom>
        <a:solidFill>
          <a:srgbClr val="FF0000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lt1"/>
              </a:solidFill>
            </a:rPr>
            <a:t>Zona de  Conflicto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6"/>
  <sheetViews>
    <sheetView tabSelected="1" zoomScale="77" zoomScaleNormal="77" workbookViewId="0">
      <pane xSplit="2" ySplit="3" topLeftCell="J4" activePane="bottomRight" state="frozen"/>
      <selection pane="topRight" activeCell="C1" sqref="C1"/>
      <selection pane="bottomLeft" activeCell="A4" sqref="A4"/>
      <selection pane="bottomRight" activeCell="B1" sqref="B1:R1"/>
    </sheetView>
  </sheetViews>
  <sheetFormatPr baseColWidth="10" defaultColWidth="14.42578125" defaultRowHeight="15" customHeight="1" x14ac:dyDescent="0.2"/>
  <cols>
    <col min="1" max="1" width="5.5703125" style="7" customWidth="1"/>
    <col min="2" max="2" width="32.28515625" style="12" customWidth="1"/>
    <col min="3" max="3" width="22.28515625" style="7" customWidth="1"/>
    <col min="4" max="4" width="19" style="7" customWidth="1"/>
    <col min="5" max="5" width="19.28515625" style="7" customWidth="1"/>
    <col min="6" max="6" width="23" style="7" customWidth="1"/>
    <col min="7" max="7" width="23.5703125" style="7" customWidth="1"/>
    <col min="8" max="8" width="19.140625" style="7" customWidth="1"/>
    <col min="9" max="9" width="20.28515625" style="7" customWidth="1"/>
    <col min="10" max="11" width="20.85546875" style="7" customWidth="1"/>
    <col min="12" max="12" width="22" style="7" bestFit="1" customWidth="1"/>
    <col min="13" max="13" width="19.5703125" style="7" customWidth="1"/>
    <col min="14" max="14" width="18.85546875" style="7" customWidth="1"/>
    <col min="15" max="15" width="22.5703125" style="7" customWidth="1"/>
    <col min="16" max="16" width="25" style="7" customWidth="1"/>
    <col min="17" max="17" width="22.140625" style="7" customWidth="1"/>
    <col min="18" max="18" width="20.42578125" style="7" customWidth="1"/>
    <col min="19" max="19" width="15.28515625" style="33" bestFit="1" customWidth="1"/>
    <col min="20" max="39" width="10.7109375" style="7" customWidth="1"/>
    <col min="40" max="16384" width="14.42578125" style="7"/>
  </cols>
  <sheetData>
    <row r="1" spans="1:19" ht="36.75" customHeight="1" x14ac:dyDescent="0.2">
      <c r="A1" s="13"/>
      <c r="B1" s="90" t="s">
        <v>0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29" t="s">
        <v>1</v>
      </c>
    </row>
    <row r="2" spans="1:19" ht="12.75" customHeight="1" x14ac:dyDescent="0.2">
      <c r="A2" s="103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5"/>
    </row>
    <row r="3" spans="1:19" s="30" customFormat="1" ht="65.25" customHeight="1" thickBot="1" x14ac:dyDescent="0.25">
      <c r="A3" s="89" t="s">
        <v>2</v>
      </c>
      <c r="B3" s="38" t="s">
        <v>3</v>
      </c>
      <c r="C3" s="39" t="str">
        <f>B24</f>
        <v>Nula asignacion de funciones y responsabilidades</v>
      </c>
      <c r="D3" s="40" t="str">
        <f>B25</f>
        <v>Baja administracion de materiales e insumos</v>
      </c>
      <c r="E3" s="41" t="str">
        <f>B26</f>
        <v xml:space="preserve"> Inexistencia de contabilidad </v>
      </c>
      <c r="F3" s="42" t="str">
        <f>$B$27</f>
        <v>Carencia de estrategias de ahorro y uso eficiente del agua</v>
      </c>
      <c r="G3" s="43" t="str">
        <f>$B$28</f>
        <v xml:space="preserve">Cumplimiento parcial normativo </v>
      </c>
      <c r="H3" s="44" t="str">
        <f>$B$29</f>
        <v xml:space="preserve">Pérdidas en el transporte del recurso hidrico </v>
      </c>
      <c r="I3" s="45" t="str">
        <f>$B$30</f>
        <v xml:space="preserve"> Inexistencia del sistema de tratamiento de agua
</v>
      </c>
      <c r="J3" s="46" t="str">
        <f>$B$31</f>
        <v xml:space="preserve"> Calidad del agua inviable para consumo humano </v>
      </c>
      <c r="K3" s="47" t="str">
        <f>$B$32</f>
        <v xml:space="preserve">Almacenamiento no apto del agua 
</v>
      </c>
      <c r="L3" s="48" t="str">
        <f>$B$33</f>
        <v xml:space="preserve">Reducción del caudal para abastecimiento 
</v>
      </c>
      <c r="M3" s="49" t="str">
        <f>$B$34</f>
        <v>Contaminacion de las fuentes hidricas</v>
      </c>
      <c r="N3" s="50" t="str">
        <f>$B$35</f>
        <v xml:space="preserve">Disminución de la cobertura vegetal </v>
      </c>
      <c r="O3" s="48" t="str">
        <f>$B$36</f>
        <v xml:space="preserve">Desconocimiento social acerca de los impactos ambientales </v>
      </c>
      <c r="P3" s="49" t="str">
        <f>$B$37</f>
        <v xml:space="preserve">Baja participacion en estrategias de proteccion a la fuente de abastecimiento </v>
      </c>
      <c r="Q3" s="50" t="str">
        <f>$B$38</f>
        <v xml:space="preserve">Débil acompañamiento de las autoridades ambientales </v>
      </c>
      <c r="R3" s="49" t="str">
        <f>$B$39</f>
        <v xml:space="preserve">Insatisfaccion de la comunidad en la prestacion del sistema de acueducto </v>
      </c>
      <c r="S3" s="36" t="s">
        <v>47</v>
      </c>
    </row>
    <row r="4" spans="1:19" ht="43.5" customHeight="1" x14ac:dyDescent="0.2">
      <c r="A4" s="89"/>
      <c r="B4" s="37" t="str">
        <f>$B$24</f>
        <v>Nula asignacion de funciones y responsabilidades</v>
      </c>
      <c r="C4" s="51"/>
      <c r="D4" s="52">
        <v>3</v>
      </c>
      <c r="E4" s="52">
        <v>3</v>
      </c>
      <c r="F4" s="52">
        <v>3</v>
      </c>
      <c r="G4" s="52">
        <v>3</v>
      </c>
      <c r="H4" s="52">
        <v>1</v>
      </c>
      <c r="I4" s="52">
        <v>1</v>
      </c>
      <c r="J4" s="52">
        <v>3</v>
      </c>
      <c r="K4" s="52">
        <v>1</v>
      </c>
      <c r="L4" s="52">
        <v>0</v>
      </c>
      <c r="M4" s="52">
        <v>3</v>
      </c>
      <c r="N4" s="52">
        <v>3</v>
      </c>
      <c r="O4" s="52">
        <v>1</v>
      </c>
      <c r="P4" s="52">
        <v>3</v>
      </c>
      <c r="Q4" s="52">
        <v>0</v>
      </c>
      <c r="R4" s="52">
        <v>1</v>
      </c>
      <c r="S4" s="35">
        <f t="shared" ref="S4:S15" si="0">SUM(C4:R4)</f>
        <v>29</v>
      </c>
    </row>
    <row r="5" spans="1:19" ht="42.75" customHeight="1" x14ac:dyDescent="0.2">
      <c r="A5" s="89"/>
      <c r="B5" s="15" t="str">
        <f>$B$25</f>
        <v>Baja administracion de materiales e insumos</v>
      </c>
      <c r="C5" s="53">
        <v>0</v>
      </c>
      <c r="D5" s="54"/>
      <c r="E5" s="53">
        <v>3</v>
      </c>
      <c r="F5" s="53">
        <v>0</v>
      </c>
      <c r="G5" s="53">
        <v>1</v>
      </c>
      <c r="H5" s="53">
        <v>3</v>
      </c>
      <c r="I5" s="53">
        <v>3</v>
      </c>
      <c r="J5" s="53">
        <v>1</v>
      </c>
      <c r="K5" s="53">
        <v>3</v>
      </c>
      <c r="L5" s="53">
        <v>0</v>
      </c>
      <c r="M5" s="53">
        <v>1</v>
      </c>
      <c r="N5" s="53">
        <v>0</v>
      </c>
      <c r="O5" s="53">
        <v>0</v>
      </c>
      <c r="P5" s="53">
        <v>0</v>
      </c>
      <c r="Q5" s="53">
        <v>0</v>
      </c>
      <c r="R5" s="53">
        <v>1</v>
      </c>
      <c r="S5" s="32">
        <f t="shared" si="0"/>
        <v>16</v>
      </c>
    </row>
    <row r="6" spans="1:19" ht="45.75" customHeight="1" x14ac:dyDescent="0.2">
      <c r="A6" s="89"/>
      <c r="B6" s="16" t="str">
        <f>$B$26</f>
        <v xml:space="preserve"> Inexistencia de contabilidad </v>
      </c>
      <c r="C6" s="53">
        <v>0</v>
      </c>
      <c r="D6" s="53">
        <v>1</v>
      </c>
      <c r="E6" s="54"/>
      <c r="F6" s="53">
        <v>0</v>
      </c>
      <c r="G6" s="53">
        <v>1</v>
      </c>
      <c r="H6" s="53">
        <v>0</v>
      </c>
      <c r="I6" s="53">
        <v>0</v>
      </c>
      <c r="J6" s="53">
        <v>0</v>
      </c>
      <c r="K6" s="53">
        <v>0</v>
      </c>
      <c r="L6" s="53">
        <v>0</v>
      </c>
      <c r="M6" s="53">
        <v>0</v>
      </c>
      <c r="N6" s="53">
        <v>0</v>
      </c>
      <c r="O6" s="53">
        <v>0</v>
      </c>
      <c r="P6" s="53">
        <v>0</v>
      </c>
      <c r="Q6" s="53">
        <v>1</v>
      </c>
      <c r="R6" s="53">
        <v>1</v>
      </c>
      <c r="S6" s="32">
        <f t="shared" si="0"/>
        <v>4</v>
      </c>
    </row>
    <row r="7" spans="1:19" ht="46.5" customHeight="1" x14ac:dyDescent="0.2">
      <c r="A7" s="89"/>
      <c r="B7" s="17" t="str">
        <f>$B$27</f>
        <v>Carencia de estrategias de ahorro y uso eficiente del agua</v>
      </c>
      <c r="C7" s="53">
        <v>1</v>
      </c>
      <c r="D7" s="53">
        <v>1</v>
      </c>
      <c r="E7" s="53">
        <v>0</v>
      </c>
      <c r="F7" s="54"/>
      <c r="G7" s="53">
        <v>3</v>
      </c>
      <c r="H7" s="53">
        <v>3</v>
      </c>
      <c r="I7" s="53">
        <v>1</v>
      </c>
      <c r="J7" s="53">
        <v>3</v>
      </c>
      <c r="K7" s="53">
        <v>3</v>
      </c>
      <c r="L7" s="53">
        <v>3</v>
      </c>
      <c r="M7" s="53">
        <v>3</v>
      </c>
      <c r="N7" s="53">
        <v>3</v>
      </c>
      <c r="O7" s="53">
        <v>3</v>
      </c>
      <c r="P7" s="53">
        <v>3</v>
      </c>
      <c r="Q7" s="53">
        <v>3</v>
      </c>
      <c r="R7" s="53">
        <v>1</v>
      </c>
      <c r="S7" s="32">
        <f t="shared" si="0"/>
        <v>34</v>
      </c>
    </row>
    <row r="8" spans="1:19" ht="40.5" customHeight="1" x14ac:dyDescent="0.2">
      <c r="A8" s="89"/>
      <c r="B8" s="18" t="str">
        <f>$B$28</f>
        <v xml:space="preserve">Cumplimiento parcial normativo </v>
      </c>
      <c r="C8" s="53">
        <v>3</v>
      </c>
      <c r="D8" s="53">
        <v>1</v>
      </c>
      <c r="E8" s="53">
        <v>3</v>
      </c>
      <c r="F8" s="53">
        <v>3</v>
      </c>
      <c r="G8" s="54"/>
      <c r="H8" s="53">
        <v>1</v>
      </c>
      <c r="I8" s="53">
        <v>3</v>
      </c>
      <c r="J8" s="53">
        <v>3</v>
      </c>
      <c r="K8" s="53">
        <v>1</v>
      </c>
      <c r="L8" s="53">
        <v>1</v>
      </c>
      <c r="M8" s="53">
        <v>1</v>
      </c>
      <c r="N8" s="53">
        <v>0</v>
      </c>
      <c r="O8" s="53">
        <v>0</v>
      </c>
      <c r="P8" s="53">
        <v>1</v>
      </c>
      <c r="Q8" s="53">
        <v>3</v>
      </c>
      <c r="R8" s="53">
        <v>3</v>
      </c>
      <c r="S8" s="32">
        <f t="shared" si="0"/>
        <v>27</v>
      </c>
    </row>
    <row r="9" spans="1:19" ht="42.75" customHeight="1" x14ac:dyDescent="0.2">
      <c r="A9" s="89"/>
      <c r="B9" s="19" t="str">
        <f>$B$29</f>
        <v xml:space="preserve">Pérdidas en el transporte del recurso hidrico </v>
      </c>
      <c r="C9" s="53">
        <v>0</v>
      </c>
      <c r="D9" s="53">
        <v>1</v>
      </c>
      <c r="E9" s="53">
        <v>0</v>
      </c>
      <c r="F9" s="53">
        <v>3</v>
      </c>
      <c r="G9" s="53">
        <v>3</v>
      </c>
      <c r="H9" s="54"/>
      <c r="I9" s="53">
        <v>1</v>
      </c>
      <c r="J9" s="53">
        <v>1</v>
      </c>
      <c r="K9" s="53">
        <v>0</v>
      </c>
      <c r="L9" s="53">
        <v>1</v>
      </c>
      <c r="M9" s="53">
        <v>0</v>
      </c>
      <c r="N9" s="53">
        <v>0</v>
      </c>
      <c r="O9" s="53">
        <v>1</v>
      </c>
      <c r="P9" s="53">
        <v>0</v>
      </c>
      <c r="Q9" s="53">
        <v>3</v>
      </c>
      <c r="R9" s="53">
        <v>3</v>
      </c>
      <c r="S9" s="32">
        <f t="shared" si="0"/>
        <v>17</v>
      </c>
    </row>
    <row r="10" spans="1:19" ht="36.75" customHeight="1" x14ac:dyDescent="0.2">
      <c r="A10" s="89"/>
      <c r="B10" s="20" t="str">
        <f>$B$30</f>
        <v xml:space="preserve"> Inexistencia del sistema de tratamiento de agua
</v>
      </c>
      <c r="C10" s="53">
        <v>0</v>
      </c>
      <c r="D10" s="53">
        <v>0</v>
      </c>
      <c r="E10" s="53">
        <v>0</v>
      </c>
      <c r="F10" s="53">
        <v>3</v>
      </c>
      <c r="G10" s="53">
        <v>3</v>
      </c>
      <c r="H10" s="53">
        <v>0</v>
      </c>
      <c r="I10" s="54"/>
      <c r="J10" s="53">
        <v>3</v>
      </c>
      <c r="K10" s="53">
        <v>0</v>
      </c>
      <c r="L10" s="53">
        <v>1</v>
      </c>
      <c r="M10" s="53">
        <v>3</v>
      </c>
      <c r="N10" s="53">
        <v>0</v>
      </c>
      <c r="O10" s="53">
        <v>0</v>
      </c>
      <c r="P10" s="53">
        <v>0</v>
      </c>
      <c r="Q10" s="53">
        <v>1</v>
      </c>
      <c r="R10" s="53">
        <v>3</v>
      </c>
      <c r="S10" s="32">
        <f t="shared" si="0"/>
        <v>17</v>
      </c>
    </row>
    <row r="11" spans="1:19" ht="40.5" customHeight="1" x14ac:dyDescent="0.2">
      <c r="A11" s="89"/>
      <c r="B11" s="21" t="str">
        <f t="shared" ref="B11:B12" si="1">$B31</f>
        <v xml:space="preserve"> Calidad del agua inviable para consumo humano </v>
      </c>
      <c r="C11" s="53">
        <v>1</v>
      </c>
      <c r="D11" s="53">
        <v>1</v>
      </c>
      <c r="E11" s="53">
        <v>0</v>
      </c>
      <c r="F11" s="53">
        <v>3</v>
      </c>
      <c r="G11" s="53">
        <v>3</v>
      </c>
      <c r="H11" s="53">
        <v>3</v>
      </c>
      <c r="I11" s="53">
        <v>3</v>
      </c>
      <c r="J11" s="54"/>
      <c r="K11" s="53">
        <v>1</v>
      </c>
      <c r="L11" s="53">
        <v>0</v>
      </c>
      <c r="M11" s="53">
        <v>1</v>
      </c>
      <c r="N11" s="53">
        <v>0</v>
      </c>
      <c r="O11" s="53">
        <v>3</v>
      </c>
      <c r="P11" s="53">
        <v>3</v>
      </c>
      <c r="Q11" s="53">
        <v>1</v>
      </c>
      <c r="R11" s="53">
        <v>3</v>
      </c>
      <c r="S11" s="32">
        <f t="shared" si="0"/>
        <v>26</v>
      </c>
    </row>
    <row r="12" spans="1:19" ht="40.5" customHeight="1" x14ac:dyDescent="0.2">
      <c r="A12" s="89"/>
      <c r="B12" s="26" t="str">
        <f t="shared" si="1"/>
        <v xml:space="preserve">Almacenamiento no apto del agua 
</v>
      </c>
      <c r="C12" s="53">
        <v>0</v>
      </c>
      <c r="D12" s="53">
        <v>3</v>
      </c>
      <c r="E12" s="53">
        <v>0</v>
      </c>
      <c r="F12" s="53">
        <v>1</v>
      </c>
      <c r="G12" s="53">
        <v>3</v>
      </c>
      <c r="H12" s="53">
        <v>0</v>
      </c>
      <c r="I12" s="53">
        <v>0</v>
      </c>
      <c r="J12" s="53">
        <v>3</v>
      </c>
      <c r="K12" s="54"/>
      <c r="L12" s="53">
        <v>1</v>
      </c>
      <c r="M12" s="53">
        <v>0</v>
      </c>
      <c r="N12" s="53">
        <v>0</v>
      </c>
      <c r="O12" s="53">
        <v>1</v>
      </c>
      <c r="P12" s="53">
        <v>3</v>
      </c>
      <c r="Q12" s="53">
        <v>0</v>
      </c>
      <c r="R12" s="53">
        <v>3</v>
      </c>
      <c r="S12" s="32">
        <f t="shared" si="0"/>
        <v>18</v>
      </c>
    </row>
    <row r="13" spans="1:19" ht="35.25" customHeight="1" x14ac:dyDescent="0.2">
      <c r="A13" s="89"/>
      <c r="B13" s="22" t="str">
        <f>$B$33</f>
        <v xml:space="preserve">Reducción del caudal para abastecimiento 
</v>
      </c>
      <c r="C13" s="53">
        <v>0</v>
      </c>
      <c r="D13" s="53">
        <v>0</v>
      </c>
      <c r="E13" s="53">
        <v>0</v>
      </c>
      <c r="F13" s="53">
        <v>3</v>
      </c>
      <c r="G13" s="53">
        <v>1</v>
      </c>
      <c r="H13" s="53">
        <v>1</v>
      </c>
      <c r="I13" s="53">
        <v>0</v>
      </c>
      <c r="J13" s="53">
        <v>3</v>
      </c>
      <c r="K13" s="53">
        <v>0</v>
      </c>
      <c r="L13" s="54"/>
      <c r="M13" s="55">
        <v>3</v>
      </c>
      <c r="N13" s="55">
        <v>3</v>
      </c>
      <c r="O13" s="55">
        <v>3</v>
      </c>
      <c r="P13" s="55">
        <v>3</v>
      </c>
      <c r="Q13" s="55">
        <v>1</v>
      </c>
      <c r="R13" s="55">
        <v>3</v>
      </c>
      <c r="S13" s="32">
        <f t="shared" si="0"/>
        <v>24</v>
      </c>
    </row>
    <row r="14" spans="1:19" ht="36.75" customHeight="1" x14ac:dyDescent="0.2">
      <c r="A14" s="89"/>
      <c r="B14" s="23" t="str">
        <f>$B34</f>
        <v>Contaminacion de las fuentes hidricas</v>
      </c>
      <c r="C14" s="53">
        <v>1</v>
      </c>
      <c r="D14" s="53">
        <v>1</v>
      </c>
      <c r="E14" s="53">
        <v>0</v>
      </c>
      <c r="F14" s="53">
        <v>3</v>
      </c>
      <c r="G14" s="53">
        <v>3</v>
      </c>
      <c r="H14" s="53">
        <v>0</v>
      </c>
      <c r="I14" s="53">
        <v>1</v>
      </c>
      <c r="J14" s="53">
        <v>3</v>
      </c>
      <c r="K14" s="53">
        <v>1</v>
      </c>
      <c r="L14" s="55">
        <v>3</v>
      </c>
      <c r="M14" s="54"/>
      <c r="N14" s="55">
        <v>3</v>
      </c>
      <c r="O14" s="55">
        <v>3</v>
      </c>
      <c r="P14" s="55">
        <v>3</v>
      </c>
      <c r="Q14" s="55">
        <v>3</v>
      </c>
      <c r="R14" s="55">
        <v>3</v>
      </c>
      <c r="S14" s="32">
        <f t="shared" si="0"/>
        <v>31</v>
      </c>
    </row>
    <row r="15" spans="1:19" ht="36.75" customHeight="1" x14ac:dyDescent="0.2">
      <c r="A15" s="89"/>
      <c r="B15" s="25" t="str">
        <f t="shared" ref="B15:B19" si="2">$B35</f>
        <v xml:space="preserve">Disminución de la cobertura vegetal </v>
      </c>
      <c r="C15" s="53">
        <v>0</v>
      </c>
      <c r="D15" s="53">
        <v>0</v>
      </c>
      <c r="E15" s="53">
        <v>0</v>
      </c>
      <c r="F15" s="53">
        <v>3</v>
      </c>
      <c r="G15" s="53">
        <v>3</v>
      </c>
      <c r="H15" s="53">
        <v>0</v>
      </c>
      <c r="I15" s="53">
        <v>0</v>
      </c>
      <c r="J15" s="53">
        <v>1</v>
      </c>
      <c r="K15" s="53">
        <v>0</v>
      </c>
      <c r="L15" s="55">
        <v>3</v>
      </c>
      <c r="M15" s="55">
        <v>1</v>
      </c>
      <c r="N15" s="54"/>
      <c r="O15" s="55">
        <v>3</v>
      </c>
      <c r="P15" s="55">
        <v>3</v>
      </c>
      <c r="Q15" s="55">
        <v>1</v>
      </c>
      <c r="R15" s="55">
        <v>0</v>
      </c>
      <c r="S15" s="32">
        <f t="shared" si="0"/>
        <v>18</v>
      </c>
    </row>
    <row r="16" spans="1:19" ht="46.5" customHeight="1" x14ac:dyDescent="0.2">
      <c r="A16" s="89"/>
      <c r="B16" s="24" t="str">
        <f t="shared" si="2"/>
        <v xml:space="preserve">Desconocimiento social acerca de los impactos ambientales </v>
      </c>
      <c r="C16" s="53">
        <v>0</v>
      </c>
      <c r="D16" s="53">
        <v>0</v>
      </c>
      <c r="E16" s="53">
        <v>0</v>
      </c>
      <c r="F16" s="53">
        <v>3</v>
      </c>
      <c r="G16" s="53">
        <v>1</v>
      </c>
      <c r="H16" s="53">
        <v>3</v>
      </c>
      <c r="I16" s="53">
        <v>0</v>
      </c>
      <c r="J16" s="53">
        <v>1</v>
      </c>
      <c r="K16" s="53">
        <v>3</v>
      </c>
      <c r="L16" s="55">
        <v>3</v>
      </c>
      <c r="M16" s="55">
        <v>3</v>
      </c>
      <c r="N16" s="55">
        <v>3</v>
      </c>
      <c r="O16" s="54"/>
      <c r="P16" s="55">
        <v>3</v>
      </c>
      <c r="Q16" s="55">
        <v>0</v>
      </c>
      <c r="R16" s="55">
        <v>1</v>
      </c>
      <c r="S16" s="32">
        <f t="shared" ref="S16:S19" si="3">SUM(C16:R16)</f>
        <v>24</v>
      </c>
    </row>
    <row r="17" spans="1:19" ht="51" customHeight="1" x14ac:dyDescent="0.2">
      <c r="A17" s="89"/>
      <c r="B17" s="23" t="str">
        <f t="shared" si="2"/>
        <v xml:space="preserve">Baja participacion en estrategias de proteccion a la fuente de abastecimiento </v>
      </c>
      <c r="C17" s="53">
        <v>3</v>
      </c>
      <c r="D17" s="53">
        <v>0</v>
      </c>
      <c r="E17" s="53">
        <v>0</v>
      </c>
      <c r="F17" s="53">
        <v>3</v>
      </c>
      <c r="G17" s="53">
        <v>0</v>
      </c>
      <c r="H17" s="53">
        <v>1</v>
      </c>
      <c r="I17" s="53">
        <v>0</v>
      </c>
      <c r="J17" s="53">
        <v>1</v>
      </c>
      <c r="K17" s="53">
        <v>3</v>
      </c>
      <c r="L17" s="55">
        <v>0</v>
      </c>
      <c r="M17" s="55">
        <v>1</v>
      </c>
      <c r="N17" s="55">
        <v>3</v>
      </c>
      <c r="O17" s="55">
        <v>1</v>
      </c>
      <c r="P17" s="54"/>
      <c r="Q17" s="55">
        <v>0</v>
      </c>
      <c r="R17" s="55">
        <v>0</v>
      </c>
      <c r="S17" s="32">
        <f t="shared" si="3"/>
        <v>16</v>
      </c>
    </row>
    <row r="18" spans="1:19" ht="50.25" customHeight="1" x14ac:dyDescent="0.2">
      <c r="A18" s="89"/>
      <c r="B18" s="25" t="str">
        <f t="shared" si="2"/>
        <v xml:space="preserve">Débil acompañamiento de las autoridades ambientales </v>
      </c>
      <c r="C18" s="53">
        <v>0</v>
      </c>
      <c r="D18" s="53">
        <v>0</v>
      </c>
      <c r="E18" s="53">
        <v>0</v>
      </c>
      <c r="F18" s="53">
        <v>3</v>
      </c>
      <c r="G18" s="53">
        <v>3</v>
      </c>
      <c r="H18" s="53">
        <v>3</v>
      </c>
      <c r="I18" s="53">
        <v>1</v>
      </c>
      <c r="J18" s="53">
        <v>1</v>
      </c>
      <c r="K18" s="53">
        <v>1</v>
      </c>
      <c r="L18" s="55">
        <v>1</v>
      </c>
      <c r="M18" s="55">
        <v>3</v>
      </c>
      <c r="N18" s="55">
        <v>3</v>
      </c>
      <c r="O18" s="55">
        <v>3</v>
      </c>
      <c r="P18" s="55">
        <v>1</v>
      </c>
      <c r="Q18" s="54"/>
      <c r="R18" s="55">
        <v>0</v>
      </c>
      <c r="S18" s="32">
        <f t="shared" si="3"/>
        <v>23</v>
      </c>
    </row>
    <row r="19" spans="1:19" ht="43.5" customHeight="1" x14ac:dyDescent="0.2">
      <c r="A19" s="89"/>
      <c r="B19" s="24" t="str">
        <f t="shared" si="2"/>
        <v xml:space="preserve">Insatisfaccion de la comunidad en la prestacion del sistema de acueducto </v>
      </c>
      <c r="C19" s="53">
        <v>1</v>
      </c>
      <c r="D19" s="53">
        <v>1</v>
      </c>
      <c r="E19" s="53">
        <v>0</v>
      </c>
      <c r="F19" s="53">
        <v>0</v>
      </c>
      <c r="G19" s="53">
        <v>0</v>
      </c>
      <c r="H19" s="53">
        <v>1</v>
      </c>
      <c r="I19" s="53">
        <v>3</v>
      </c>
      <c r="J19" s="53">
        <v>3</v>
      </c>
      <c r="K19" s="53">
        <v>1</v>
      </c>
      <c r="L19" s="55">
        <v>0</v>
      </c>
      <c r="M19" s="55">
        <v>1</v>
      </c>
      <c r="N19" s="55">
        <v>1</v>
      </c>
      <c r="O19" s="55">
        <v>1</v>
      </c>
      <c r="P19" s="55">
        <v>3</v>
      </c>
      <c r="Q19" s="55">
        <v>0</v>
      </c>
      <c r="R19" s="54"/>
      <c r="S19" s="32">
        <f t="shared" si="3"/>
        <v>16</v>
      </c>
    </row>
    <row r="20" spans="1:19" ht="28.5" customHeight="1" x14ac:dyDescent="0.35">
      <c r="A20" s="14" t="s">
        <v>4</v>
      </c>
      <c r="B20" s="27" t="s">
        <v>47</v>
      </c>
      <c r="C20" s="28">
        <f t="shared" ref="C20:R20" si="4">SUM(C4:C19)</f>
        <v>10</v>
      </c>
      <c r="D20" s="28">
        <f t="shared" si="4"/>
        <v>13</v>
      </c>
      <c r="E20" s="28">
        <f t="shared" si="4"/>
        <v>9</v>
      </c>
      <c r="F20" s="28">
        <f t="shared" si="4"/>
        <v>34</v>
      </c>
      <c r="G20" s="28">
        <f t="shared" si="4"/>
        <v>31</v>
      </c>
      <c r="H20" s="28">
        <f t="shared" si="4"/>
        <v>20</v>
      </c>
      <c r="I20" s="28">
        <f t="shared" si="4"/>
        <v>17</v>
      </c>
      <c r="J20" s="28">
        <f t="shared" si="4"/>
        <v>30</v>
      </c>
      <c r="K20" s="28">
        <f t="shared" si="4"/>
        <v>18</v>
      </c>
      <c r="L20" s="28">
        <f t="shared" si="4"/>
        <v>17</v>
      </c>
      <c r="M20" s="28">
        <f t="shared" si="4"/>
        <v>24</v>
      </c>
      <c r="N20" s="28">
        <f t="shared" si="4"/>
        <v>22</v>
      </c>
      <c r="O20" s="28">
        <f t="shared" si="4"/>
        <v>23</v>
      </c>
      <c r="P20" s="28">
        <f t="shared" si="4"/>
        <v>29</v>
      </c>
      <c r="Q20" s="28">
        <f t="shared" si="4"/>
        <v>17</v>
      </c>
      <c r="R20" s="28">
        <f t="shared" si="4"/>
        <v>26</v>
      </c>
      <c r="S20" s="32">
        <f>SUM(S4:S15)</f>
        <v>261</v>
      </c>
    </row>
    <row r="21" spans="1:19" ht="12.75" customHeight="1" x14ac:dyDescent="0.2"/>
    <row r="22" spans="1:19" ht="12.75" customHeight="1" x14ac:dyDescent="0.2">
      <c r="C22" s="8"/>
    </row>
    <row r="23" spans="1:19" ht="12.75" customHeight="1" thickBot="1" x14ac:dyDescent="0.25">
      <c r="A23" s="100"/>
      <c r="B23" s="101"/>
      <c r="C23" s="102"/>
      <c r="D23" s="72" t="s">
        <v>1</v>
      </c>
      <c r="E23" s="72" t="s">
        <v>4</v>
      </c>
    </row>
    <row r="24" spans="1:19" ht="24.75" x14ac:dyDescent="0.25">
      <c r="A24" s="58">
        <v>1</v>
      </c>
      <c r="B24" s="73" t="s">
        <v>31</v>
      </c>
      <c r="C24" s="56"/>
      <c r="D24" s="59">
        <f>$S$4</f>
        <v>29</v>
      </c>
      <c r="E24" s="59">
        <f>$C$20</f>
        <v>10</v>
      </c>
      <c r="G24" s="93" t="s">
        <v>5</v>
      </c>
      <c r="H24" s="94"/>
      <c r="K24" s="9" t="s">
        <v>6</v>
      </c>
      <c r="L24" s="10">
        <f>$S$20/$H$29</f>
        <v>16.3125</v>
      </c>
      <c r="M24" s="10"/>
      <c r="N24" s="10"/>
      <c r="O24" s="10"/>
      <c r="P24" s="10"/>
      <c r="Q24" s="10"/>
      <c r="R24" s="10"/>
      <c r="S24" s="34"/>
    </row>
    <row r="25" spans="1:19" ht="24" x14ac:dyDescent="0.25">
      <c r="A25" s="58">
        <v>2</v>
      </c>
      <c r="B25" s="78" t="s">
        <v>32</v>
      </c>
      <c r="C25" s="57"/>
      <c r="D25" s="59">
        <f>$S$5</f>
        <v>16</v>
      </c>
      <c r="E25" s="59">
        <f>$D$20</f>
        <v>13</v>
      </c>
      <c r="G25" s="95" t="s">
        <v>7</v>
      </c>
      <c r="H25" s="96"/>
      <c r="K25" s="9" t="s">
        <v>8</v>
      </c>
      <c r="L25" s="10">
        <f>$S$20/$H$29</f>
        <v>16.3125</v>
      </c>
      <c r="M25" s="10"/>
      <c r="N25" s="10"/>
      <c r="O25" s="10"/>
      <c r="P25" s="10"/>
      <c r="Q25" s="10"/>
      <c r="R25" s="10"/>
      <c r="S25" s="34"/>
    </row>
    <row r="26" spans="1:19" ht="26.25" customHeight="1" x14ac:dyDescent="0.2">
      <c r="A26" s="58">
        <v>3</v>
      </c>
      <c r="B26" s="82" t="s">
        <v>33</v>
      </c>
      <c r="C26" s="60"/>
      <c r="D26" s="59">
        <f>$S$6</f>
        <v>4</v>
      </c>
      <c r="E26" s="59">
        <f>$E$20</f>
        <v>9</v>
      </c>
      <c r="G26" s="97" t="s">
        <v>9</v>
      </c>
      <c r="H26" s="96"/>
    </row>
    <row r="27" spans="1:19" ht="34.5" customHeight="1" thickBot="1" x14ac:dyDescent="0.25">
      <c r="A27" s="58">
        <v>4</v>
      </c>
      <c r="B27" s="74" t="s">
        <v>34</v>
      </c>
      <c r="C27" s="61"/>
      <c r="D27" s="59">
        <f>$S$7</f>
        <v>34</v>
      </c>
      <c r="E27" s="59">
        <f>$F$20</f>
        <v>34</v>
      </c>
      <c r="G27" s="98" t="s">
        <v>10</v>
      </c>
      <c r="H27" s="99"/>
    </row>
    <row r="28" spans="1:19" ht="21.75" customHeight="1" thickBot="1" x14ac:dyDescent="0.25">
      <c r="A28" s="58">
        <v>5</v>
      </c>
      <c r="B28" s="79" t="s">
        <v>45</v>
      </c>
      <c r="C28" s="62"/>
      <c r="D28" s="59">
        <f>$S$8</f>
        <v>27</v>
      </c>
      <c r="E28" s="59">
        <f>$G$20</f>
        <v>31</v>
      </c>
      <c r="G28" s="69"/>
      <c r="H28" s="69"/>
    </row>
    <row r="29" spans="1:19" ht="24.75" thickBot="1" x14ac:dyDescent="0.3">
      <c r="A29" s="58">
        <v>6</v>
      </c>
      <c r="B29" s="83" t="s">
        <v>35</v>
      </c>
      <c r="C29" s="63"/>
      <c r="D29" s="59">
        <f>$S$9</f>
        <v>17</v>
      </c>
      <c r="E29" s="59">
        <f>$H$20</f>
        <v>20</v>
      </c>
      <c r="G29" s="70" t="s">
        <v>11</v>
      </c>
      <c r="H29" s="71">
        <f>COUNTA(B24:B39)</f>
        <v>16</v>
      </c>
    </row>
    <row r="30" spans="1:19" ht="36" x14ac:dyDescent="0.2">
      <c r="A30" s="58">
        <v>7</v>
      </c>
      <c r="B30" s="75" t="s">
        <v>36</v>
      </c>
      <c r="C30" s="64"/>
      <c r="D30" s="59">
        <f>$S$10</f>
        <v>17</v>
      </c>
      <c r="E30" s="59">
        <f>$I$20</f>
        <v>17</v>
      </c>
    </row>
    <row r="31" spans="1:19" ht="36.75" customHeight="1" x14ac:dyDescent="0.2">
      <c r="A31" s="58">
        <v>8</v>
      </c>
      <c r="B31" s="80" t="s">
        <v>37</v>
      </c>
      <c r="C31" s="65"/>
      <c r="D31" s="59">
        <f>$S$11</f>
        <v>26</v>
      </c>
      <c r="E31" s="59">
        <f>$J$20</f>
        <v>30</v>
      </c>
      <c r="H31" s="91" t="s">
        <v>12</v>
      </c>
      <c r="I31" s="92"/>
      <c r="J31" s="92"/>
      <c r="K31" s="92"/>
    </row>
    <row r="32" spans="1:19" ht="41.25" customHeight="1" x14ac:dyDescent="0.2">
      <c r="A32" s="58">
        <v>9</v>
      </c>
      <c r="B32" s="84" t="s">
        <v>38</v>
      </c>
      <c r="C32" s="66"/>
      <c r="D32" s="59">
        <f>$S$12</f>
        <v>18</v>
      </c>
      <c r="E32" s="59">
        <f>$K$20</f>
        <v>18</v>
      </c>
      <c r="H32" s="92"/>
      <c r="I32" s="92"/>
      <c r="J32" s="92"/>
      <c r="K32" s="92"/>
    </row>
    <row r="33" spans="1:5" ht="45" customHeight="1" x14ac:dyDescent="0.2">
      <c r="A33" s="58">
        <v>10</v>
      </c>
      <c r="B33" s="76" t="s">
        <v>39</v>
      </c>
      <c r="C33" s="67"/>
      <c r="D33" s="59">
        <f>$S$13</f>
        <v>24</v>
      </c>
      <c r="E33" s="59">
        <f>$L$20</f>
        <v>17</v>
      </c>
    </row>
    <row r="34" spans="1:5" ht="26.25" customHeight="1" x14ac:dyDescent="0.2">
      <c r="A34" s="68">
        <v>11</v>
      </c>
      <c r="B34" s="81" t="s">
        <v>44</v>
      </c>
      <c r="C34" s="31"/>
      <c r="D34" s="31">
        <f>$S$14</f>
        <v>31</v>
      </c>
      <c r="E34" s="31">
        <f>$M20</f>
        <v>24</v>
      </c>
    </row>
    <row r="35" spans="1:5" ht="27" customHeight="1" x14ac:dyDescent="0.2">
      <c r="A35" s="68">
        <v>12</v>
      </c>
      <c r="B35" s="85" t="s">
        <v>42</v>
      </c>
      <c r="C35" s="31"/>
      <c r="D35" s="31">
        <f>$S$15</f>
        <v>18</v>
      </c>
      <c r="E35" s="31">
        <f>$N20</f>
        <v>22</v>
      </c>
    </row>
    <row r="36" spans="1:5" ht="23.25" customHeight="1" x14ac:dyDescent="0.2">
      <c r="A36" s="68">
        <v>13</v>
      </c>
      <c r="B36" s="77" t="s">
        <v>40</v>
      </c>
      <c r="C36" s="31"/>
      <c r="D36" s="31">
        <f>$S$16</f>
        <v>24</v>
      </c>
      <c r="E36" s="31">
        <f>$O20</f>
        <v>23</v>
      </c>
    </row>
    <row r="37" spans="1:5" ht="38.25" customHeight="1" x14ac:dyDescent="0.2">
      <c r="A37" s="68">
        <v>14</v>
      </c>
      <c r="B37" s="81" t="s">
        <v>41</v>
      </c>
      <c r="C37" s="31"/>
      <c r="D37" s="31">
        <f>$S$17</f>
        <v>16</v>
      </c>
      <c r="E37" s="31">
        <f>$P20</f>
        <v>29</v>
      </c>
    </row>
    <row r="38" spans="1:5" ht="30" customHeight="1" x14ac:dyDescent="0.2">
      <c r="A38" s="68">
        <v>15</v>
      </c>
      <c r="B38" s="85" t="s">
        <v>46</v>
      </c>
      <c r="C38" s="31"/>
      <c r="D38" s="31">
        <f>$S$18</f>
        <v>23</v>
      </c>
      <c r="E38" s="31">
        <f>$Q20</f>
        <v>17</v>
      </c>
    </row>
    <row r="39" spans="1:5" ht="34.5" customHeight="1" x14ac:dyDescent="0.2">
      <c r="A39" s="68">
        <v>16</v>
      </c>
      <c r="B39" s="77" t="s">
        <v>43</v>
      </c>
      <c r="C39" s="31"/>
      <c r="D39" s="31">
        <f>$S$19</f>
        <v>16</v>
      </c>
      <c r="E39" s="31">
        <f>$R20</f>
        <v>26</v>
      </c>
    </row>
    <row r="40" spans="1:5" ht="12.75" customHeight="1" x14ac:dyDescent="0.25">
      <c r="A40" s="11"/>
    </row>
    <row r="41" spans="1:5" ht="12.75" customHeight="1" x14ac:dyDescent="0.2"/>
    <row r="42" spans="1:5" ht="12.75" customHeight="1" x14ac:dyDescent="0.2"/>
    <row r="43" spans="1:5" ht="12.75" customHeight="1" x14ac:dyDescent="0.2"/>
    <row r="44" spans="1:5" ht="12.75" customHeight="1" x14ac:dyDescent="0.2"/>
    <row r="45" spans="1:5" ht="12.75" customHeight="1" x14ac:dyDescent="0.2"/>
    <row r="46" spans="1:5" ht="12.75" customHeight="1" x14ac:dyDescent="0.2"/>
    <row r="47" spans="1:5" ht="12.75" customHeight="1" x14ac:dyDescent="0.2"/>
    <row r="48" spans="1:5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</sheetData>
  <mergeCells count="9">
    <mergeCell ref="A3:A19"/>
    <mergeCell ref="B1:R1"/>
    <mergeCell ref="H31:K32"/>
    <mergeCell ref="G24:H24"/>
    <mergeCell ref="G25:H25"/>
    <mergeCell ref="G26:H26"/>
    <mergeCell ref="G27:H27"/>
    <mergeCell ref="A23:C23"/>
    <mergeCell ref="A2:S2"/>
  </mergeCells>
  <conditionalFormatting sqref="C4:R19">
    <cfRule type="containsText" dxfId="62" priority="1" operator="containsText" text="3">
      <formula>NOT(ISERROR(SEARCH(("3"),(C4))))</formula>
    </cfRule>
  </conditionalFormatting>
  <conditionalFormatting sqref="C4:R19">
    <cfRule type="containsText" dxfId="61" priority="2" operator="containsText" text="1">
      <formula>NOT(ISERROR(SEARCH(("1"),(C4))))</formula>
    </cfRule>
  </conditionalFormatting>
  <conditionalFormatting sqref="C4:R19">
    <cfRule type="containsText" dxfId="60" priority="3" operator="containsText" text="0">
      <formula>NOT(ISERROR(SEARCH(("0"),(C4))))</formula>
    </cfRule>
  </conditionalFormatting>
  <conditionalFormatting sqref="E4:G4 L4:R4">
    <cfRule type="containsText" dxfId="59" priority="4" operator="containsText" text="3">
      <formula>NOT(ISERROR(SEARCH(("3"),(E4))))</formula>
    </cfRule>
  </conditionalFormatting>
  <conditionalFormatting sqref="E4:G4 L4:R4">
    <cfRule type="containsText" dxfId="58" priority="5" operator="containsText" text="1">
      <formula>NOT(ISERROR(SEARCH(("1"),(E4))))</formula>
    </cfRule>
  </conditionalFormatting>
  <conditionalFormatting sqref="E4:G4 L4:R4">
    <cfRule type="containsText" dxfId="57" priority="6" operator="containsText" text="0">
      <formula>NOT(ISERROR(SEARCH(("0"),(E4))))</formula>
    </cfRule>
  </conditionalFormatting>
  <conditionalFormatting sqref="E5">
    <cfRule type="containsText" dxfId="56" priority="7" operator="containsText" text="3">
      <formula>NOT(ISERROR(SEARCH(("3"),(E5))))</formula>
    </cfRule>
  </conditionalFormatting>
  <conditionalFormatting sqref="E5">
    <cfRule type="containsText" dxfId="55" priority="8" operator="containsText" text="1">
      <formula>NOT(ISERROR(SEARCH(("1"),(E5))))</formula>
    </cfRule>
  </conditionalFormatting>
  <conditionalFormatting sqref="E5">
    <cfRule type="containsText" dxfId="54" priority="9" operator="containsText" text="0">
      <formula>NOT(ISERROR(SEARCH(("0"),(E5))))</formula>
    </cfRule>
  </conditionalFormatting>
  <conditionalFormatting sqref="F5:G5 L5:R5">
    <cfRule type="containsText" dxfId="53" priority="10" operator="containsText" text="3">
      <formula>NOT(ISERROR(SEARCH(("3"),(F5))))</formula>
    </cfRule>
  </conditionalFormatting>
  <conditionalFormatting sqref="F5:G5 L5:R5">
    <cfRule type="containsText" dxfId="52" priority="11" operator="containsText" text="1">
      <formula>NOT(ISERROR(SEARCH(("1"),(F5))))</formula>
    </cfRule>
  </conditionalFormatting>
  <conditionalFormatting sqref="F5:G5 L5:R5">
    <cfRule type="containsText" dxfId="51" priority="12" operator="containsText" text="0">
      <formula>NOT(ISERROR(SEARCH(("0"),(F5))))</formula>
    </cfRule>
  </conditionalFormatting>
  <conditionalFormatting sqref="C5">
    <cfRule type="containsText" dxfId="50" priority="13" operator="containsText" text="3">
      <formula>NOT(ISERROR(SEARCH(("3"),(C5))))</formula>
    </cfRule>
  </conditionalFormatting>
  <conditionalFormatting sqref="C5">
    <cfRule type="containsText" dxfId="49" priority="14" operator="containsText" text="1">
      <formula>NOT(ISERROR(SEARCH(("1"),(C5))))</formula>
    </cfRule>
  </conditionalFormatting>
  <conditionalFormatting sqref="C5">
    <cfRule type="containsText" dxfId="48" priority="15" operator="containsText" text="0">
      <formula>NOT(ISERROR(SEARCH(("0"),(C5))))</formula>
    </cfRule>
  </conditionalFormatting>
  <conditionalFormatting sqref="C6:D6">
    <cfRule type="containsText" dxfId="47" priority="16" operator="containsText" text="3">
      <formula>NOT(ISERROR(SEARCH(("3"),(C6))))</formula>
    </cfRule>
  </conditionalFormatting>
  <conditionalFormatting sqref="C6:D6">
    <cfRule type="containsText" dxfId="46" priority="17" operator="containsText" text="1">
      <formula>NOT(ISERROR(SEARCH(("1"),(C6))))</formula>
    </cfRule>
  </conditionalFormatting>
  <conditionalFormatting sqref="C6:D6">
    <cfRule type="containsText" dxfId="45" priority="18" operator="containsText" text="0">
      <formula>NOT(ISERROR(SEARCH(("0"),(C6))))</formula>
    </cfRule>
  </conditionalFormatting>
  <conditionalFormatting sqref="F6:G6 L4:R11">
    <cfRule type="containsText" dxfId="44" priority="19" operator="containsText" text="3">
      <formula>NOT(ISERROR(SEARCH(("3"),(F6))))</formula>
    </cfRule>
  </conditionalFormatting>
  <conditionalFormatting sqref="F6:G6 L4:R11">
    <cfRule type="containsText" dxfId="43" priority="20" operator="containsText" text="1">
      <formula>NOT(ISERROR(SEARCH(("1"),(F6))))</formula>
    </cfRule>
  </conditionalFormatting>
  <conditionalFormatting sqref="F6:G6 L4:R11">
    <cfRule type="containsText" dxfId="42" priority="21" operator="containsText" text="0">
      <formula>NOT(ISERROR(SEARCH(("0"),(F6))))</formula>
    </cfRule>
  </conditionalFormatting>
  <conditionalFormatting sqref="K4">
    <cfRule type="containsText" dxfId="41" priority="22" operator="containsText" text="3">
      <formula>NOT(ISERROR(SEARCH(("3"),(K4))))</formula>
    </cfRule>
  </conditionalFormatting>
  <conditionalFormatting sqref="K4">
    <cfRule type="containsText" dxfId="40" priority="23" operator="containsText" text="1">
      <formula>NOT(ISERROR(SEARCH(("1"),(K4))))</formula>
    </cfRule>
  </conditionalFormatting>
  <conditionalFormatting sqref="K4">
    <cfRule type="containsText" dxfId="39" priority="24" operator="containsText" text="0">
      <formula>NOT(ISERROR(SEARCH(("0"),(K4))))</formula>
    </cfRule>
  </conditionalFormatting>
  <conditionalFormatting sqref="K5">
    <cfRule type="containsText" dxfId="38" priority="25" operator="containsText" text="3">
      <formula>NOT(ISERROR(SEARCH(("3"),(K5))))</formula>
    </cfRule>
  </conditionalFormatting>
  <conditionalFormatting sqref="K5">
    <cfRule type="containsText" dxfId="37" priority="26" operator="containsText" text="1">
      <formula>NOT(ISERROR(SEARCH(("1"),(K5))))</formula>
    </cfRule>
  </conditionalFormatting>
  <conditionalFormatting sqref="K5">
    <cfRule type="containsText" dxfId="36" priority="27" operator="containsText" text="0">
      <formula>NOT(ISERROR(SEARCH(("0"),(K5))))</formula>
    </cfRule>
  </conditionalFormatting>
  <conditionalFormatting sqref="K4:K11">
    <cfRule type="containsText" dxfId="35" priority="28" operator="containsText" text="3">
      <formula>NOT(ISERROR(SEARCH(("3"),(K4))))</formula>
    </cfRule>
  </conditionalFormatting>
  <conditionalFormatting sqref="K4:K11">
    <cfRule type="containsText" dxfId="34" priority="29" operator="containsText" text="1">
      <formula>NOT(ISERROR(SEARCH(("1"),(K4))))</formula>
    </cfRule>
  </conditionalFormatting>
  <conditionalFormatting sqref="K4:K11">
    <cfRule type="containsText" dxfId="33" priority="30" operator="containsText" text="0">
      <formula>NOT(ISERROR(SEARCH(("0"),(K4))))</formula>
    </cfRule>
  </conditionalFormatting>
  <conditionalFormatting sqref="J4">
    <cfRule type="containsText" dxfId="32" priority="31" operator="containsText" text="3">
      <formula>NOT(ISERROR(SEARCH(("3"),(J4))))</formula>
    </cfRule>
  </conditionalFormatting>
  <conditionalFormatting sqref="J4">
    <cfRule type="containsText" dxfId="31" priority="32" operator="containsText" text="1">
      <formula>NOT(ISERROR(SEARCH(("1"),(J4))))</formula>
    </cfRule>
  </conditionalFormatting>
  <conditionalFormatting sqref="J4">
    <cfRule type="containsText" dxfId="30" priority="33" operator="containsText" text="0">
      <formula>NOT(ISERROR(SEARCH(("0"),(J4))))</formula>
    </cfRule>
  </conditionalFormatting>
  <conditionalFormatting sqref="J5">
    <cfRule type="containsText" dxfId="29" priority="34" operator="containsText" text="3">
      <formula>NOT(ISERROR(SEARCH(("3"),(J5))))</formula>
    </cfRule>
  </conditionalFormatting>
  <conditionalFormatting sqref="J5">
    <cfRule type="containsText" dxfId="28" priority="35" operator="containsText" text="1">
      <formula>NOT(ISERROR(SEARCH(("1"),(J5))))</formula>
    </cfRule>
  </conditionalFormatting>
  <conditionalFormatting sqref="J5">
    <cfRule type="containsText" dxfId="27" priority="36" operator="containsText" text="0">
      <formula>NOT(ISERROR(SEARCH(("0"),(J5))))</formula>
    </cfRule>
  </conditionalFormatting>
  <conditionalFormatting sqref="J4:J10">
    <cfRule type="containsText" dxfId="26" priority="37" operator="containsText" text="3">
      <formula>NOT(ISERROR(SEARCH(("3"),(J4))))</formula>
    </cfRule>
  </conditionalFormatting>
  <conditionalFormatting sqref="J4:J10">
    <cfRule type="containsText" dxfId="25" priority="38" operator="containsText" text="1">
      <formula>NOT(ISERROR(SEARCH(("1"),(J4))))</formula>
    </cfRule>
  </conditionalFormatting>
  <conditionalFormatting sqref="J4:J10">
    <cfRule type="containsText" dxfId="24" priority="39" operator="containsText" text="0">
      <formula>NOT(ISERROR(SEARCH(("0"),(J4))))</formula>
    </cfRule>
  </conditionalFormatting>
  <conditionalFormatting sqref="I4">
    <cfRule type="containsText" dxfId="23" priority="40" operator="containsText" text="3">
      <formula>NOT(ISERROR(SEARCH(("3"),(I4))))</formula>
    </cfRule>
  </conditionalFormatting>
  <conditionalFormatting sqref="I4">
    <cfRule type="containsText" dxfId="22" priority="41" operator="containsText" text="1">
      <formula>NOT(ISERROR(SEARCH(("1"),(I4))))</formula>
    </cfRule>
  </conditionalFormatting>
  <conditionalFormatting sqref="I4">
    <cfRule type="containsText" dxfId="21" priority="42" operator="containsText" text="0">
      <formula>NOT(ISERROR(SEARCH(("0"),(I4))))</formula>
    </cfRule>
  </conditionalFormatting>
  <conditionalFormatting sqref="I5">
    <cfRule type="containsText" dxfId="20" priority="43" operator="containsText" text="3">
      <formula>NOT(ISERROR(SEARCH(("3"),(I5))))</formula>
    </cfRule>
  </conditionalFormatting>
  <conditionalFormatting sqref="I5">
    <cfRule type="containsText" dxfId="19" priority="44" operator="containsText" text="1">
      <formula>NOT(ISERROR(SEARCH(("1"),(I5))))</formula>
    </cfRule>
  </conditionalFormatting>
  <conditionalFormatting sqref="I5">
    <cfRule type="containsText" dxfId="18" priority="45" operator="containsText" text="0">
      <formula>NOT(ISERROR(SEARCH(("0"),(I5))))</formula>
    </cfRule>
  </conditionalFormatting>
  <conditionalFormatting sqref="I4:I9">
    <cfRule type="containsText" dxfId="17" priority="46" operator="containsText" text="3">
      <formula>NOT(ISERROR(SEARCH(("3"),(I4))))</formula>
    </cfRule>
  </conditionalFormatting>
  <conditionalFormatting sqref="I4:I9">
    <cfRule type="containsText" dxfId="16" priority="47" operator="containsText" text="1">
      <formula>NOT(ISERROR(SEARCH(("1"),(I4))))</formula>
    </cfRule>
  </conditionalFormatting>
  <conditionalFormatting sqref="I4:I9">
    <cfRule type="containsText" dxfId="15" priority="48" operator="containsText" text="0">
      <formula>NOT(ISERROR(SEARCH(("0"),(I4))))</formula>
    </cfRule>
  </conditionalFormatting>
  <conditionalFormatting sqref="H4">
    <cfRule type="containsText" dxfId="14" priority="49" operator="containsText" text="3">
      <formula>NOT(ISERROR(SEARCH(("3"),(H4))))</formula>
    </cfRule>
  </conditionalFormatting>
  <conditionalFormatting sqref="H4">
    <cfRule type="containsText" dxfId="13" priority="50" operator="containsText" text="1">
      <formula>NOT(ISERROR(SEARCH(("1"),(H4))))</formula>
    </cfRule>
  </conditionalFormatting>
  <conditionalFormatting sqref="H4">
    <cfRule type="containsText" dxfId="12" priority="51" operator="containsText" text="0">
      <formula>NOT(ISERROR(SEARCH(("0"),(H4))))</formula>
    </cfRule>
  </conditionalFormatting>
  <conditionalFormatting sqref="H5">
    <cfRule type="containsText" dxfId="11" priority="52" operator="containsText" text="3">
      <formula>NOT(ISERROR(SEARCH(("3"),(H5))))</formula>
    </cfRule>
  </conditionalFormatting>
  <conditionalFormatting sqref="H5">
    <cfRule type="containsText" dxfId="10" priority="53" operator="containsText" text="1">
      <formula>NOT(ISERROR(SEARCH(("1"),(H5))))</formula>
    </cfRule>
  </conditionalFormatting>
  <conditionalFormatting sqref="H5">
    <cfRule type="containsText" dxfId="9" priority="54" operator="containsText" text="0">
      <formula>NOT(ISERROR(SEARCH(("0"),(H5))))</formula>
    </cfRule>
  </conditionalFormatting>
  <conditionalFormatting sqref="H4:H8">
    <cfRule type="containsText" dxfId="8" priority="55" operator="containsText" text="3">
      <formula>NOT(ISERROR(SEARCH(("3"),(H4))))</formula>
    </cfRule>
  </conditionalFormatting>
  <conditionalFormatting sqref="H4:H8">
    <cfRule type="containsText" dxfId="7" priority="56" operator="containsText" text="1">
      <formula>NOT(ISERROR(SEARCH(("1"),(H4))))</formula>
    </cfRule>
  </conditionalFormatting>
  <conditionalFormatting sqref="H4:H8">
    <cfRule type="containsText" dxfId="6" priority="57" operator="containsText" text="0">
      <formula>NOT(ISERROR(SEARCH(("0"),(H4))))</formula>
    </cfRule>
  </conditionalFormatting>
  <conditionalFormatting sqref="H10:H19">
    <cfRule type="containsText" dxfId="5" priority="58" operator="containsText" text="3">
      <formula>NOT(ISERROR(SEARCH(("3"),(H10))))</formula>
    </cfRule>
  </conditionalFormatting>
  <conditionalFormatting sqref="H10:H19">
    <cfRule type="containsText" dxfId="4" priority="59" operator="containsText" text="1">
      <formula>NOT(ISERROR(SEARCH(("1"),(H10))))</formula>
    </cfRule>
  </conditionalFormatting>
  <conditionalFormatting sqref="H10:H19">
    <cfRule type="containsText" dxfId="3" priority="60" operator="containsText" text="0">
      <formula>NOT(ISERROR(SEARCH(("0"),(H10))))</formula>
    </cfRule>
  </conditionalFormatting>
  <conditionalFormatting sqref="L12:R12">
    <cfRule type="containsText" dxfId="2" priority="62" operator="containsText" text="3">
      <formula>NOT(ISERROR(SEARCH(("3"),(L20))))</formula>
    </cfRule>
  </conditionalFormatting>
  <conditionalFormatting sqref="L12:R12">
    <cfRule type="containsText" dxfId="1" priority="64" operator="containsText" text="1">
      <formula>NOT(ISERROR(SEARCH(("1"),(L20))))</formula>
    </cfRule>
  </conditionalFormatting>
  <conditionalFormatting sqref="L12:R12">
    <cfRule type="containsText" dxfId="0" priority="66" operator="containsText" text="0">
      <formula>NOT(ISERROR(SEARCH(("0"),(L20))))</formula>
    </cfRule>
  </conditionalFormatting>
  <pageMargins left="0.75" right="0.75" top="1" bottom="1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1"/>
  <sheetViews>
    <sheetView zoomScale="25" zoomScaleNormal="25" workbookViewId="0">
      <selection activeCell="B3" sqref="B3:J19"/>
    </sheetView>
  </sheetViews>
  <sheetFormatPr baseColWidth="10" defaultColWidth="14.42578125" defaultRowHeight="15" customHeight="1" x14ac:dyDescent="0.2"/>
  <cols>
    <col min="1" max="1" width="84.42578125" customWidth="1"/>
    <col min="2" max="2" width="13.5703125" customWidth="1"/>
    <col min="3" max="3" width="11.28515625" customWidth="1"/>
    <col min="4" max="4" width="12.42578125" customWidth="1"/>
    <col min="5" max="5" width="16.7109375" customWidth="1"/>
    <col min="6" max="6" width="19.28515625" customWidth="1"/>
    <col min="7" max="7" width="8.85546875" customWidth="1"/>
    <col min="8" max="8" width="11.42578125" customWidth="1"/>
    <col min="9" max="11" width="10.7109375" customWidth="1"/>
    <col min="12" max="12" width="2.5703125" customWidth="1"/>
    <col min="13" max="26" width="10.7109375" customWidth="1"/>
  </cols>
  <sheetData>
    <row r="1" spans="1:25" ht="22.5" customHeight="1" x14ac:dyDescent="0.2">
      <c r="A1" s="86"/>
      <c r="B1" s="86"/>
      <c r="C1" s="86"/>
      <c r="D1" s="86"/>
      <c r="E1" s="86"/>
      <c r="F1" s="86"/>
      <c r="G1" s="58" t="s">
        <v>6</v>
      </c>
      <c r="H1" s="88">
        <f>matriz!$L$24</f>
        <v>16.3125</v>
      </c>
      <c r="I1" s="87"/>
      <c r="J1" s="87"/>
    </row>
    <row r="2" spans="1:25" ht="22.5" customHeight="1" x14ac:dyDescent="0.2">
      <c r="A2" s="86"/>
      <c r="B2" s="109"/>
      <c r="C2" s="109"/>
      <c r="D2" s="109"/>
      <c r="E2" s="109"/>
      <c r="F2" s="109"/>
      <c r="G2" s="110" t="s">
        <v>8</v>
      </c>
      <c r="H2" s="111">
        <f>matriz!$L$25</f>
        <v>16.3125</v>
      </c>
      <c r="I2" s="112"/>
      <c r="J2" s="112"/>
    </row>
    <row r="3" spans="1:25" ht="22.5" customHeight="1" x14ac:dyDescent="0.2">
      <c r="A3" s="106"/>
      <c r="B3" s="113" t="s">
        <v>13</v>
      </c>
      <c r="C3" s="114"/>
      <c r="D3" s="114"/>
      <c r="E3" s="114"/>
      <c r="F3" s="114"/>
      <c r="G3" s="114"/>
      <c r="H3" s="114"/>
      <c r="I3" s="58" t="s">
        <v>1</v>
      </c>
      <c r="J3" s="58" t="s">
        <v>4</v>
      </c>
    </row>
    <row r="4" spans="1:25" ht="22.5" customHeight="1" x14ac:dyDescent="0.2">
      <c r="A4" s="107" t="str">
        <f>matriz!B24</f>
        <v>Nula asignacion de funciones y responsabilidades</v>
      </c>
      <c r="B4" s="115" t="str">
        <f t="shared" ref="B4:B13" si="0">A4</f>
        <v>Nula asignacion de funciones y responsabilidades</v>
      </c>
      <c r="C4" s="116"/>
      <c r="D4" s="116"/>
      <c r="E4" s="116"/>
      <c r="F4" s="116"/>
      <c r="G4" s="116"/>
      <c r="H4" s="116"/>
      <c r="I4" s="117">
        <f>matriz!D24</f>
        <v>29</v>
      </c>
      <c r="J4" s="117">
        <f>matriz!E24</f>
        <v>10</v>
      </c>
    </row>
    <row r="5" spans="1:25" ht="22.5" customHeight="1" x14ac:dyDescent="0.2">
      <c r="A5" s="107" t="str">
        <f>matriz!B25</f>
        <v>Baja administracion de materiales e insumos</v>
      </c>
      <c r="B5" s="118" t="str">
        <f t="shared" si="0"/>
        <v>Baja administracion de materiales e insumos</v>
      </c>
      <c r="C5" s="119"/>
      <c r="D5" s="119"/>
      <c r="E5" s="119"/>
      <c r="F5" s="119"/>
      <c r="G5" s="119"/>
      <c r="H5" s="119"/>
      <c r="I5" s="117">
        <f>matriz!D25</f>
        <v>16</v>
      </c>
      <c r="J5" s="117">
        <f>matriz!E25</f>
        <v>13</v>
      </c>
    </row>
    <row r="6" spans="1:25" ht="22.5" customHeight="1" x14ac:dyDescent="0.2">
      <c r="A6" s="107" t="str">
        <f>matriz!B26</f>
        <v xml:space="preserve"> Inexistencia de contabilidad </v>
      </c>
      <c r="B6" s="120" t="str">
        <f t="shared" si="0"/>
        <v xml:space="preserve"> Inexistencia de contabilidad </v>
      </c>
      <c r="C6" s="121"/>
      <c r="D6" s="121"/>
      <c r="E6" s="121"/>
      <c r="F6" s="121"/>
      <c r="G6" s="121"/>
      <c r="H6" s="121"/>
      <c r="I6" s="117">
        <f>matriz!D26</f>
        <v>4</v>
      </c>
      <c r="J6" s="117">
        <f>matriz!E26</f>
        <v>9</v>
      </c>
    </row>
    <row r="7" spans="1:25" ht="22.5" customHeight="1" x14ac:dyDescent="0.2">
      <c r="A7" s="107" t="str">
        <f>matriz!B27</f>
        <v>Carencia de estrategias de ahorro y uso eficiente del agua</v>
      </c>
      <c r="B7" s="115" t="str">
        <f t="shared" si="0"/>
        <v>Carencia de estrategias de ahorro y uso eficiente del agua</v>
      </c>
      <c r="C7" s="116"/>
      <c r="D7" s="116"/>
      <c r="E7" s="116"/>
      <c r="F7" s="116"/>
      <c r="G7" s="116"/>
      <c r="H7" s="116"/>
      <c r="I7" s="122">
        <f>matriz!D27</f>
        <v>34</v>
      </c>
      <c r="J7" s="122">
        <f>matriz!E27</f>
        <v>34</v>
      </c>
    </row>
    <row r="8" spans="1:25" ht="30" customHeight="1" x14ac:dyDescent="0.2">
      <c r="A8" s="107" t="str">
        <f>matriz!B28</f>
        <v xml:space="preserve">Cumplimiento parcial normativo </v>
      </c>
      <c r="B8" s="118" t="str">
        <f t="shared" si="0"/>
        <v xml:space="preserve">Cumplimiento parcial normativo </v>
      </c>
      <c r="C8" s="119"/>
      <c r="D8" s="119"/>
      <c r="E8" s="119"/>
      <c r="F8" s="119"/>
      <c r="G8" s="119"/>
      <c r="H8" s="119"/>
      <c r="I8" s="117">
        <f>matriz!D28</f>
        <v>27</v>
      </c>
      <c r="J8" s="117">
        <f>matriz!E28</f>
        <v>31</v>
      </c>
      <c r="L8" s="1"/>
    </row>
    <row r="9" spans="1:25" ht="22.5" customHeight="1" x14ac:dyDescent="0.2">
      <c r="A9" s="107" t="str">
        <f>matriz!B29</f>
        <v xml:space="preserve">Pérdidas en el transporte del recurso hidrico </v>
      </c>
      <c r="B9" s="120" t="str">
        <f t="shared" si="0"/>
        <v xml:space="preserve">Pérdidas en el transporte del recurso hidrico </v>
      </c>
      <c r="C9" s="121"/>
      <c r="D9" s="121"/>
      <c r="E9" s="121"/>
      <c r="F9" s="121"/>
      <c r="G9" s="121"/>
      <c r="H9" s="121"/>
      <c r="I9" s="117">
        <f>matriz!D29</f>
        <v>17</v>
      </c>
      <c r="J9" s="117">
        <f>matriz!E29</f>
        <v>20</v>
      </c>
      <c r="L9" s="1"/>
    </row>
    <row r="10" spans="1:25" ht="22.5" customHeight="1" x14ac:dyDescent="0.2">
      <c r="A10" s="107" t="str">
        <f>matriz!B30</f>
        <v xml:space="preserve"> Inexistencia del sistema de tratamiento de agua
</v>
      </c>
      <c r="B10" s="115" t="str">
        <f t="shared" si="0"/>
        <v xml:space="preserve"> Inexistencia del sistema de tratamiento de agua
</v>
      </c>
      <c r="C10" s="116"/>
      <c r="D10" s="116"/>
      <c r="E10" s="116"/>
      <c r="F10" s="116"/>
      <c r="G10" s="116"/>
      <c r="H10" s="116"/>
      <c r="I10" s="117">
        <f>matriz!D30</f>
        <v>17</v>
      </c>
      <c r="J10" s="117">
        <f>matriz!E30</f>
        <v>17</v>
      </c>
    </row>
    <row r="11" spans="1:25" ht="22.5" customHeight="1" x14ac:dyDescent="0.2">
      <c r="A11" s="107" t="str">
        <f>matriz!B31</f>
        <v xml:space="preserve"> Calidad del agua inviable para consumo humano </v>
      </c>
      <c r="B11" s="118" t="str">
        <f t="shared" si="0"/>
        <v xml:space="preserve"> Calidad del agua inviable para consumo humano </v>
      </c>
      <c r="C11" s="119"/>
      <c r="D11" s="119"/>
      <c r="E11" s="119"/>
      <c r="F11" s="119"/>
      <c r="G11" s="119"/>
      <c r="H11" s="119"/>
      <c r="I11" s="117">
        <f>matriz!D31</f>
        <v>26</v>
      </c>
      <c r="J11" s="117">
        <f>matriz!E31</f>
        <v>30</v>
      </c>
    </row>
    <row r="12" spans="1:25" ht="21.75" customHeight="1" x14ac:dyDescent="0.2">
      <c r="A12" s="107" t="str">
        <f>matriz!B32</f>
        <v xml:space="preserve">Almacenamiento no apto del agua 
</v>
      </c>
      <c r="B12" s="120" t="str">
        <f t="shared" si="0"/>
        <v xml:space="preserve">Almacenamiento no apto del agua 
</v>
      </c>
      <c r="C12" s="121"/>
      <c r="D12" s="121"/>
      <c r="E12" s="121"/>
      <c r="F12" s="121"/>
      <c r="G12" s="121"/>
      <c r="H12" s="121"/>
      <c r="I12" s="117">
        <f>matriz!D32</f>
        <v>18</v>
      </c>
      <c r="J12" s="117">
        <f>matriz!E32</f>
        <v>18</v>
      </c>
    </row>
    <row r="13" spans="1:25" ht="22.5" customHeight="1" x14ac:dyDescent="0.2">
      <c r="A13" s="107" t="str">
        <f>matriz!B33</f>
        <v xml:space="preserve">Reducción del caudal para abastecimiento 
</v>
      </c>
      <c r="B13" s="115" t="str">
        <f t="shared" si="0"/>
        <v xml:space="preserve">Reducción del caudal para abastecimiento 
</v>
      </c>
      <c r="C13" s="116"/>
      <c r="D13" s="116"/>
      <c r="E13" s="116"/>
      <c r="F13" s="116"/>
      <c r="G13" s="116"/>
      <c r="H13" s="116"/>
      <c r="I13" s="117">
        <f>matriz!D33</f>
        <v>24</v>
      </c>
      <c r="J13" s="117">
        <f>matriz!E33</f>
        <v>17</v>
      </c>
      <c r="Y13" t="s">
        <v>48</v>
      </c>
    </row>
    <row r="14" spans="1:25" s="2" customFormat="1" ht="22.5" customHeight="1" x14ac:dyDescent="0.2">
      <c r="A14" s="107" t="str">
        <f>matriz!B34</f>
        <v>Contaminacion de las fuentes hidricas</v>
      </c>
      <c r="B14" s="118" t="str">
        <f>A14</f>
        <v>Contaminacion de las fuentes hidricas</v>
      </c>
      <c r="C14" s="118"/>
      <c r="D14" s="118"/>
      <c r="E14" s="118"/>
      <c r="F14" s="118"/>
      <c r="G14" s="118"/>
      <c r="H14" s="118"/>
      <c r="I14" s="117">
        <f>matriz!D34</f>
        <v>31</v>
      </c>
      <c r="J14" s="117">
        <f>matriz!E34</f>
        <v>24</v>
      </c>
    </row>
    <row r="15" spans="1:25" ht="31.5" customHeight="1" x14ac:dyDescent="0.2">
      <c r="A15" s="107" t="str">
        <f>matriz!B35</f>
        <v xml:space="preserve">Disminución de la cobertura vegetal </v>
      </c>
      <c r="B15" s="120" t="str">
        <f t="shared" ref="B15:B18" si="1">A15</f>
        <v xml:space="preserve">Disminución de la cobertura vegetal </v>
      </c>
      <c r="C15" s="121"/>
      <c r="D15" s="121"/>
      <c r="E15" s="121"/>
      <c r="F15" s="121"/>
      <c r="G15" s="121"/>
      <c r="H15" s="121"/>
      <c r="I15" s="117">
        <f>matriz!D35</f>
        <v>18</v>
      </c>
      <c r="J15" s="117">
        <f>matriz!E35</f>
        <v>22</v>
      </c>
    </row>
    <row r="16" spans="1:25" ht="31.5" customHeight="1" x14ac:dyDescent="0.2">
      <c r="A16" s="108" t="str">
        <f>matriz!B36</f>
        <v xml:space="preserve">Desconocimiento social acerca de los impactos ambientales </v>
      </c>
      <c r="B16" s="115" t="str">
        <f t="shared" si="1"/>
        <v xml:space="preserve">Desconocimiento social acerca de los impactos ambientales </v>
      </c>
      <c r="C16" s="116"/>
      <c r="D16" s="116"/>
      <c r="E16" s="116"/>
      <c r="F16" s="116"/>
      <c r="G16" s="116"/>
      <c r="H16" s="116"/>
      <c r="I16" s="117">
        <f>matriz!D36</f>
        <v>24</v>
      </c>
      <c r="J16" s="117">
        <f>matriz!E36</f>
        <v>23</v>
      </c>
    </row>
    <row r="17" spans="1:10" ht="31.5" customHeight="1" x14ac:dyDescent="0.2">
      <c r="A17" s="108" t="str">
        <f>matriz!B37</f>
        <v xml:space="preserve">Baja participacion en estrategias de proteccion a la fuente de abastecimiento </v>
      </c>
      <c r="B17" s="115" t="str">
        <f t="shared" ref="B17" si="2">A17</f>
        <v xml:space="preserve">Baja participacion en estrategias de proteccion a la fuente de abastecimiento </v>
      </c>
      <c r="C17" s="116"/>
      <c r="D17" s="116"/>
      <c r="E17" s="116"/>
      <c r="F17" s="116"/>
      <c r="G17" s="116"/>
      <c r="H17" s="116"/>
      <c r="I17" s="117">
        <f>matriz!D37</f>
        <v>16</v>
      </c>
      <c r="J17" s="117">
        <f>matriz!E37</f>
        <v>29</v>
      </c>
    </row>
    <row r="18" spans="1:10" ht="31.5" customHeight="1" x14ac:dyDescent="0.2">
      <c r="A18" s="108" t="str">
        <f>matriz!B38</f>
        <v xml:space="preserve">Débil acompañamiento de las autoridades ambientales </v>
      </c>
      <c r="B18" s="120" t="str">
        <f t="shared" si="1"/>
        <v xml:space="preserve">Débil acompañamiento de las autoridades ambientales </v>
      </c>
      <c r="C18" s="121"/>
      <c r="D18" s="121"/>
      <c r="E18" s="121"/>
      <c r="F18" s="121"/>
      <c r="G18" s="121"/>
      <c r="H18" s="121"/>
      <c r="I18" s="117">
        <f>matriz!D38</f>
        <v>23</v>
      </c>
      <c r="J18" s="117">
        <f>matriz!E38</f>
        <v>17</v>
      </c>
    </row>
    <row r="19" spans="1:10" ht="31.5" customHeight="1" x14ac:dyDescent="0.2">
      <c r="A19" s="108" t="str">
        <f>matriz!B39</f>
        <v xml:space="preserve">Insatisfaccion de la comunidad en la prestacion del sistema de acueducto </v>
      </c>
      <c r="B19" s="115" t="str">
        <f t="shared" ref="B19" si="3">A19</f>
        <v xml:space="preserve">Insatisfaccion de la comunidad en la prestacion del sistema de acueducto </v>
      </c>
      <c r="C19" s="116"/>
      <c r="D19" s="116"/>
      <c r="E19" s="116"/>
      <c r="F19" s="116"/>
      <c r="G19" s="116"/>
      <c r="H19" s="116"/>
      <c r="I19" s="117">
        <f>matriz!D39</f>
        <v>16</v>
      </c>
      <c r="J19" s="117">
        <f>matriz!E39</f>
        <v>26</v>
      </c>
    </row>
    <row r="20" spans="1:10" ht="31.5" customHeight="1" x14ac:dyDescent="0.2"/>
    <row r="21" spans="1:10" ht="31.5" customHeight="1" x14ac:dyDescent="0.2"/>
    <row r="22" spans="1:10" ht="31.5" customHeight="1" x14ac:dyDescent="0.2"/>
    <row r="23" spans="1:10" ht="33" customHeight="1" x14ac:dyDescent="0.2"/>
    <row r="24" spans="1:10" ht="33" customHeight="1" x14ac:dyDescent="0.2"/>
    <row r="25" spans="1:10" ht="33" customHeight="1" x14ac:dyDescent="0.2"/>
    <row r="26" spans="1:10" ht="12.75" customHeight="1" x14ac:dyDescent="0.2"/>
    <row r="27" spans="1:10" ht="22.5" customHeight="1" x14ac:dyDescent="0.2"/>
    <row r="28" spans="1:10" ht="22.5" customHeight="1" x14ac:dyDescent="0.2"/>
    <row r="29" spans="1:10" ht="22.5" customHeight="1" x14ac:dyDescent="0.2"/>
    <row r="30" spans="1:10" ht="22.5" customHeight="1" x14ac:dyDescent="0.2"/>
    <row r="31" spans="1:10" ht="12.75" customHeight="1" x14ac:dyDescent="0.2"/>
    <row r="32" spans="1:10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17">
    <mergeCell ref="B17:H17"/>
    <mergeCell ref="B18:H18"/>
    <mergeCell ref="B19:H19"/>
    <mergeCell ref="B14:H14"/>
    <mergeCell ref="B12:H12"/>
    <mergeCell ref="B13:H13"/>
    <mergeCell ref="B4:H4"/>
    <mergeCell ref="B15:H15"/>
    <mergeCell ref="B16:H16"/>
    <mergeCell ref="B3:H3"/>
    <mergeCell ref="B9:H9"/>
    <mergeCell ref="B10:H10"/>
    <mergeCell ref="B11:H11"/>
    <mergeCell ref="B5:H5"/>
    <mergeCell ref="B8:H8"/>
    <mergeCell ref="B7:H7"/>
    <mergeCell ref="B6:H6"/>
  </mergeCells>
  <pageMargins left="0.7" right="0.7" top="0.75" bottom="0.75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17" sqref="A17"/>
    </sheetView>
  </sheetViews>
  <sheetFormatPr baseColWidth="10" defaultRowHeight="12.75" x14ac:dyDescent="0.2"/>
  <cols>
    <col min="1" max="1" width="11.42578125" style="2"/>
  </cols>
  <sheetData>
    <row r="1" spans="1:7" x14ac:dyDescent="0.2">
      <c r="A1" s="3" t="s">
        <v>14</v>
      </c>
      <c r="B1" s="4"/>
      <c r="C1" s="5"/>
      <c r="D1" s="5"/>
      <c r="E1" s="5"/>
      <c r="F1" s="5"/>
      <c r="G1" s="5"/>
    </row>
    <row r="2" spans="1:7" x14ac:dyDescent="0.2">
      <c r="A2" s="3" t="s">
        <v>15</v>
      </c>
      <c r="B2" s="4"/>
      <c r="C2" s="5"/>
      <c r="D2" s="5"/>
      <c r="E2" s="5"/>
      <c r="F2" s="5"/>
      <c r="G2" s="5"/>
    </row>
    <row r="3" spans="1:7" x14ac:dyDescent="0.2">
      <c r="A3" s="3" t="s">
        <v>16</v>
      </c>
      <c r="B3" s="4"/>
      <c r="C3" s="5"/>
      <c r="D3" s="5"/>
      <c r="E3" s="5"/>
      <c r="F3" s="5"/>
      <c r="G3" s="5"/>
    </row>
    <row r="4" spans="1:7" x14ac:dyDescent="0.2">
      <c r="A4" s="3" t="s">
        <v>17</v>
      </c>
      <c r="B4" s="4"/>
      <c r="C4" s="5"/>
      <c r="D4" s="5"/>
      <c r="E4" s="5"/>
      <c r="F4" s="5"/>
      <c r="G4" s="5"/>
    </row>
    <row r="5" spans="1:7" x14ac:dyDescent="0.2">
      <c r="A5" s="3" t="s">
        <v>18</v>
      </c>
      <c r="B5" s="4"/>
      <c r="C5" s="5"/>
      <c r="D5" s="5"/>
      <c r="E5" s="5"/>
      <c r="F5" s="5"/>
      <c r="G5" s="5"/>
    </row>
    <row r="6" spans="1:7" x14ac:dyDescent="0.2">
      <c r="A6" s="6" t="s">
        <v>24</v>
      </c>
      <c r="B6" s="4"/>
      <c r="C6" s="5"/>
      <c r="D6" s="5"/>
      <c r="E6" s="5"/>
      <c r="F6" s="5"/>
      <c r="G6" s="5"/>
    </row>
    <row r="7" spans="1:7" x14ac:dyDescent="0.2">
      <c r="A7" s="6" t="s">
        <v>25</v>
      </c>
      <c r="B7" s="4"/>
      <c r="C7" s="5"/>
      <c r="D7" s="5"/>
      <c r="E7" s="5"/>
      <c r="F7" s="5"/>
      <c r="G7" s="5"/>
    </row>
    <row r="8" spans="1:7" x14ac:dyDescent="0.2">
      <c r="A8" s="6" t="s">
        <v>26</v>
      </c>
      <c r="B8" s="4"/>
      <c r="C8" s="5"/>
      <c r="D8" s="5"/>
      <c r="E8" s="5"/>
      <c r="F8" s="5"/>
      <c r="G8" s="5"/>
    </row>
    <row r="9" spans="1:7" x14ac:dyDescent="0.2">
      <c r="A9" s="6" t="s">
        <v>27</v>
      </c>
      <c r="B9" s="4"/>
      <c r="C9" s="5"/>
      <c r="D9" s="5"/>
      <c r="E9" s="5"/>
      <c r="F9" s="5"/>
      <c r="G9" s="5"/>
    </row>
    <row r="10" spans="1:7" x14ac:dyDescent="0.2">
      <c r="A10" s="6" t="s">
        <v>28</v>
      </c>
      <c r="B10" s="4"/>
      <c r="C10" s="5"/>
      <c r="D10" s="5"/>
      <c r="E10" s="5"/>
      <c r="F10" s="5"/>
      <c r="G10" s="5"/>
    </row>
    <row r="11" spans="1:7" x14ac:dyDescent="0.2">
      <c r="A11" s="3" t="s">
        <v>19</v>
      </c>
      <c r="B11" s="4"/>
      <c r="C11" s="5"/>
      <c r="D11" s="5"/>
      <c r="E11" s="5"/>
      <c r="F11" s="5"/>
      <c r="G11" s="5"/>
    </row>
    <row r="12" spans="1:7" x14ac:dyDescent="0.2">
      <c r="A12" s="3" t="s">
        <v>20</v>
      </c>
      <c r="B12" s="4"/>
      <c r="C12" s="5"/>
      <c r="D12" s="5"/>
      <c r="E12" s="5"/>
      <c r="F12" s="5"/>
      <c r="G12" s="5"/>
    </row>
    <row r="13" spans="1:7" x14ac:dyDescent="0.2">
      <c r="A13" s="3" t="s">
        <v>21</v>
      </c>
      <c r="B13" s="4"/>
      <c r="C13" s="5"/>
      <c r="D13" s="5"/>
      <c r="E13" s="5"/>
      <c r="F13" s="5"/>
      <c r="G13" s="5"/>
    </row>
    <row r="14" spans="1:7" x14ac:dyDescent="0.2">
      <c r="A14" s="3" t="s">
        <v>22</v>
      </c>
      <c r="B14" s="4"/>
      <c r="C14" s="5"/>
      <c r="D14" s="5"/>
      <c r="E14" s="5"/>
      <c r="F14" s="5"/>
      <c r="G14" s="5"/>
    </row>
    <row r="15" spans="1:7" x14ac:dyDescent="0.2">
      <c r="A15" s="3" t="s">
        <v>23</v>
      </c>
      <c r="B15" s="4"/>
      <c r="C15" s="5"/>
      <c r="D15" s="5"/>
      <c r="E15" s="5"/>
      <c r="F15" s="5"/>
      <c r="G15" s="5"/>
    </row>
    <row r="16" spans="1:7" x14ac:dyDescent="0.2">
      <c r="A16" s="6" t="s">
        <v>29</v>
      </c>
      <c r="B16" s="4"/>
      <c r="C16" s="5"/>
      <c r="D16" s="5"/>
      <c r="E16" s="5"/>
      <c r="F16" s="5"/>
      <c r="G16" s="5"/>
    </row>
    <row r="17" spans="1:7" x14ac:dyDescent="0.2">
      <c r="A17" s="6" t="s">
        <v>30</v>
      </c>
      <c r="B17" s="4"/>
      <c r="C17" s="5"/>
      <c r="D17" s="5"/>
      <c r="E17" s="5"/>
      <c r="F17" s="5"/>
      <c r="G17" s="5"/>
    </row>
    <row r="18" spans="1:7" x14ac:dyDescent="0.2">
      <c r="A18" s="6"/>
      <c r="B18" s="4"/>
      <c r="C18" s="5"/>
      <c r="D18" s="5"/>
      <c r="E18" s="5"/>
      <c r="F18" s="5"/>
      <c r="G18" s="5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</vt:lpstr>
      <vt:lpstr>grafica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fvelasquez</dc:creator>
  <cp:lastModifiedBy>Windows User</cp:lastModifiedBy>
  <dcterms:created xsi:type="dcterms:W3CDTF">2014-08-11T15:28:05Z</dcterms:created>
  <dcterms:modified xsi:type="dcterms:W3CDTF">2020-01-28T20:16:19Z</dcterms:modified>
</cp:coreProperties>
</file>