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5.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6.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drawings/drawing7.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defaultThemeVersion="124226"/>
  <mc:AlternateContent xmlns:mc="http://schemas.openxmlformats.org/markup-compatibility/2006">
    <mc:Choice Requires="x15">
      <x15ac:absPath xmlns:x15ac="http://schemas.microsoft.com/office/spreadsheetml/2010/11/ac" url="https://estyla-my.sharepoint.com/personal/erika_zambrano_omni_pro/Documents/Erika 2021/Proyecto de Grado/Fiesta de Grado/"/>
    </mc:Choice>
  </mc:AlternateContent>
  <xr:revisionPtr revIDLastSave="0" documentId="13_ncr:1_{462BF254-5945-4D18-8F3E-7663E54B0A38}" xr6:coauthVersionLast="47" xr6:coauthVersionMax="47" xr10:uidLastSave="{00000000-0000-0000-0000-000000000000}"/>
  <bookViews>
    <workbookView showSheetTabs="0" xWindow="-108" yWindow="-108" windowWidth="23256" windowHeight="12576" activeTab="2" xr2:uid="{00000000-000D-0000-FFFF-FFFF00000000}"/>
  </bookViews>
  <sheets>
    <sheet name="INICIO" sheetId="8" r:id="rId1"/>
    <sheet name="1. ASPECTOS GENERALES" sheetId="9" r:id="rId2"/>
    <sheet name="2. CADENA DE VALOR" sheetId="1" r:id="rId3"/>
    <sheet name="3. COMPETENCIA" sheetId="6" r:id="rId4"/>
    <sheet name="4. FACTORES MACROECONÓMICOS" sheetId="7" r:id="rId5"/>
    <sheet name="5. CAPITAL HUMANO" sheetId="10" r:id="rId6"/>
    <sheet name="6. EMPRESAS" sheetId="11" r:id="rId7"/>
    <sheet name="7. I+D+i" sheetId="12" r:id="rId8"/>
    <sheet name="8. MEDIO AMBIENTE" sheetId="13" r:id="rId9"/>
    <sheet name="9. NORMATIVIDAD" sheetId="14" r:id="rId10"/>
    <sheet name="10. PROBLEM. OPORT. PERSP." sheetId="15"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1" l="1"/>
  <c r="I497" i="7" l="1"/>
  <c r="E497" i="7" l="1"/>
  <c r="J105" i="1"/>
  <c r="M102" i="1"/>
  <c r="H103" i="1"/>
  <c r="H104" i="1"/>
  <c r="H105" i="1"/>
  <c r="M103" i="1"/>
  <c r="I106" i="10"/>
  <c r="H106" i="10"/>
  <c r="P119" i="11" l="1"/>
  <c r="P117" i="11"/>
  <c r="P118" i="11"/>
  <c r="P120" i="11"/>
  <c r="P269" i="7" l="1"/>
  <c r="Q269" i="7"/>
  <c r="R269" i="7"/>
  <c r="I269" i="7"/>
  <c r="E269" i="7" l="1"/>
  <c r="N269" i="7"/>
  <c r="O269" i="7"/>
  <c r="L105" i="1" l="1"/>
  <c r="L104" i="1"/>
  <c r="L103" i="1"/>
  <c r="D342" i="1" l="1"/>
  <c r="H118" i="11" l="1"/>
  <c r="H119" i="11"/>
  <c r="H117" i="11"/>
  <c r="F119" i="11"/>
  <c r="F118" i="11"/>
  <c r="F117" i="11"/>
  <c r="H415" i="1" l="1"/>
  <c r="H416" i="1"/>
  <c r="H417" i="1"/>
  <c r="H418" i="1"/>
  <c r="H419" i="1"/>
  <c r="H420" i="1"/>
  <c r="J194" i="1" l="1"/>
  <c r="J195" i="1"/>
  <c r="J196" i="1"/>
  <c r="J197" i="1"/>
  <c r="J193" i="1"/>
  <c r="P102" i="1"/>
  <c r="F83" i="11" l="1"/>
  <c r="F82" i="11"/>
  <c r="F81" i="11"/>
  <c r="D81" i="11"/>
  <c r="G83" i="11"/>
  <c r="H83" i="11" s="1"/>
  <c r="G82" i="11"/>
  <c r="H82" i="11" s="1"/>
  <c r="G81" i="11"/>
  <c r="H81" i="11" s="1"/>
  <c r="E83" i="11"/>
  <c r="E82" i="11"/>
  <c r="E81" i="11"/>
  <c r="D83" i="11"/>
  <c r="D82" i="11"/>
  <c r="H84" i="11" l="1"/>
  <c r="G740" i="7"/>
  <c r="H740" i="7" s="1"/>
  <c r="I740" i="7" s="1"/>
  <c r="F740" i="7"/>
  <c r="E740" i="7"/>
  <c r="E268" i="7" l="1"/>
  <c r="E267" i="7"/>
  <c r="E266" i="7"/>
  <c r="E265" i="7"/>
  <c r="E264" i="7"/>
  <c r="E263" i="7"/>
  <c r="E262" i="7"/>
  <c r="E261" i="7"/>
  <c r="E260" i="7"/>
  <c r="E259" i="7"/>
  <c r="E258" i="7"/>
  <c r="E257" i="7"/>
  <c r="E256" i="7"/>
  <c r="E255" i="7"/>
  <c r="F268" i="7"/>
  <c r="F267" i="7"/>
  <c r="F266" i="7"/>
  <c r="F265" i="7"/>
  <c r="F264" i="7"/>
  <c r="F263" i="7"/>
  <c r="F262" i="7"/>
  <c r="F261" i="7"/>
  <c r="F260" i="7"/>
  <c r="F259" i="7"/>
  <c r="F258" i="7"/>
  <c r="F257" i="7"/>
  <c r="F256" i="7"/>
  <c r="F255" i="7"/>
  <c r="F269" i="7" s="1"/>
  <c r="H269" i="7"/>
  <c r="G269" i="7"/>
  <c r="L69" i="7" l="1"/>
  <c r="L68" i="7"/>
  <c r="P68" i="7"/>
  <c r="L71" i="7"/>
  <c r="L70" i="7"/>
  <c r="E97" i="7" l="1"/>
  <c r="E92" i="7"/>
  <c r="E87" i="7"/>
  <c r="P82" i="7" s="1"/>
  <c r="E82" i="7"/>
  <c r="E77" i="7"/>
  <c r="E72" i="7"/>
  <c r="L72" i="7" l="1"/>
  <c r="F463" i="7"/>
  <c r="J415" i="1" l="1"/>
  <c r="J416" i="1"/>
  <c r="J417" i="1"/>
  <c r="J418" i="1"/>
  <c r="J419" i="1"/>
  <c r="J414" i="1"/>
  <c r="L420" i="1"/>
  <c r="G414" i="1"/>
  <c r="E414" i="1"/>
  <c r="M419" i="1" s="1"/>
  <c r="F414" i="1"/>
  <c r="N419" i="1" s="1"/>
  <c r="D414" i="1"/>
  <c r="L460" i="1" s="1"/>
  <c r="H414" i="1" l="1"/>
  <c r="O414" i="1"/>
  <c r="O415" i="1"/>
  <c r="O419" i="1"/>
  <c r="L417" i="1"/>
  <c r="L414" i="1"/>
  <c r="L418" i="1"/>
  <c r="L415" i="1"/>
  <c r="L419" i="1"/>
  <c r="L416" i="1"/>
  <c r="M460" i="1"/>
  <c r="O132" i="1"/>
  <c r="O130" i="1"/>
  <c r="J132" i="1"/>
  <c r="J130" i="1"/>
  <c r="O129" i="1"/>
  <c r="J129" i="1"/>
  <c r="O133" i="1"/>
  <c r="J133" i="1"/>
  <c r="O131" i="1"/>
  <c r="J131" i="1"/>
  <c r="P418" i="1" l="1"/>
  <c r="P419" i="1"/>
  <c r="P417" i="1"/>
  <c r="P416" i="1"/>
  <c r="P415" i="1"/>
  <c r="P414" i="1"/>
  <c r="G236" i="10"/>
  <c r="F236" i="10"/>
  <c r="E106" i="10" l="1"/>
  <c r="F497" i="7"/>
  <c r="G497" i="7"/>
  <c r="H497" i="7"/>
  <c r="E463" i="7"/>
  <c r="P73" i="7"/>
  <c r="L73" i="7"/>
  <c r="O417" i="1" l="1"/>
  <c r="F106" i="10" l="1"/>
  <c r="G106" i="10"/>
  <c r="R364" i="7" l="1"/>
  <c r="Q364" i="7"/>
  <c r="P364" i="7"/>
  <c r="O364" i="7"/>
  <c r="N364" i="7"/>
  <c r="R316" i="7"/>
  <c r="Q316" i="7"/>
  <c r="P316" i="7"/>
  <c r="O316" i="7"/>
  <c r="N316" i="7"/>
  <c r="O236" i="10" l="1"/>
  <c r="N236" i="10"/>
  <c r="M236" i="10"/>
  <c r="L236" i="10"/>
  <c r="K236" i="10"/>
  <c r="J236" i="10"/>
  <c r="I236" i="10"/>
  <c r="H236" i="10"/>
  <c r="O183" i="10"/>
  <c r="N183" i="10"/>
  <c r="M183" i="10"/>
  <c r="L183" i="10"/>
  <c r="K183" i="10"/>
  <c r="J183" i="10"/>
  <c r="I183" i="10"/>
  <c r="H183" i="10"/>
  <c r="G183" i="10"/>
  <c r="F183" i="10"/>
  <c r="G463" i="7"/>
  <c r="H463" i="7"/>
  <c r="I463" i="7"/>
  <c r="M415" i="1"/>
  <c r="N415" i="1"/>
  <c r="M416" i="1"/>
  <c r="N416" i="1"/>
  <c r="O416" i="1"/>
  <c r="M417" i="1"/>
  <c r="N417" i="1"/>
  <c r="M418" i="1"/>
  <c r="N418" i="1"/>
  <c r="O418" i="1"/>
  <c r="M414" i="1"/>
  <c r="N414" i="1"/>
  <c r="J140" i="1"/>
  <c r="L74" i="7" l="1"/>
  <c r="L75" i="7"/>
  <c r="L76" i="7"/>
  <c r="L77" i="7"/>
  <c r="L78" i="7"/>
  <c r="L79" i="7"/>
  <c r="L80" i="7"/>
  <c r="L81" i="7"/>
  <c r="L82" i="7"/>
  <c r="L83" i="7"/>
  <c r="L84" i="7"/>
  <c r="L85" i="7"/>
  <c r="L86" i="7"/>
  <c r="L87" i="7"/>
  <c r="L88" i="7"/>
  <c r="L89" i="7"/>
  <c r="L90" i="7"/>
  <c r="P70" i="7"/>
  <c r="P71" i="7"/>
  <c r="P72" i="7"/>
  <c r="P74" i="7"/>
  <c r="P75" i="7"/>
  <c r="P76" i="7"/>
  <c r="P77" i="7"/>
  <c r="P78" i="7"/>
  <c r="P79" i="7"/>
  <c r="P80" i="7"/>
  <c r="P81" i="7"/>
  <c r="P83" i="7"/>
  <c r="P84" i="7"/>
  <c r="P85" i="7"/>
  <c r="P86" i="7"/>
  <c r="P87" i="7"/>
  <c r="P88" i="7"/>
  <c r="P89" i="7"/>
  <c r="P90" i="7"/>
  <c r="P69" i="7"/>
  <c r="I145" i="10" l="1"/>
  <c r="H145" i="10"/>
  <c r="G145" i="10"/>
  <c r="F145" i="10"/>
  <c r="E145" i="10"/>
  <c r="H121" i="11" l="1"/>
  <c r="G121" i="11"/>
  <c r="O120" i="11" s="1"/>
  <c r="F121" i="11"/>
  <c r="N120" i="11" s="1"/>
  <c r="E121" i="11"/>
  <c r="M120" i="11" s="1"/>
  <c r="D121" i="11"/>
  <c r="J120" i="11"/>
  <c r="J119" i="11"/>
  <c r="J118" i="11"/>
  <c r="J117" i="11"/>
  <c r="L120" i="11" l="1"/>
  <c r="L119" i="11"/>
  <c r="L118" i="11"/>
  <c r="L117" i="11"/>
  <c r="N117" i="11"/>
  <c r="N119" i="11"/>
  <c r="N118" i="11"/>
  <c r="M117" i="11"/>
  <c r="O117" i="11"/>
  <c r="M118" i="11"/>
  <c r="O118" i="11"/>
  <c r="M119" i="11"/>
  <c r="O119" i="11"/>
  <c r="P460" i="1" l="1"/>
  <c r="N460" i="1"/>
  <c r="O460" i="1"/>
  <c r="J421" i="1"/>
  <c r="J275" i="1"/>
  <c r="F140" i="1"/>
  <c r="G140" i="1"/>
  <c r="H140" i="1"/>
  <c r="I140" i="1"/>
  <c r="L140" i="1"/>
  <c r="M140" i="1"/>
  <c r="N140" i="1"/>
  <c r="O140" i="1"/>
  <c r="O102" i="1" l="1"/>
  <c r="O103" i="1"/>
  <c r="P103" i="1"/>
  <c r="O104" i="1"/>
  <c r="P104" i="1"/>
  <c r="O105" i="1"/>
  <c r="P105" i="1"/>
  <c r="O106" i="1"/>
  <c r="P106" i="1"/>
  <c r="L106" i="1" l="1"/>
  <c r="M104" i="1"/>
  <c r="N104" i="1"/>
  <c r="M105" i="1"/>
  <c r="N105" i="1"/>
  <c r="M106" i="1"/>
  <c r="N106" i="1"/>
  <c r="N103" i="1"/>
  <c r="N102" i="1"/>
  <c r="J106" i="1"/>
  <c r="J104" i="1"/>
  <c r="J103" i="1"/>
  <c r="K140" i="1"/>
</calcChain>
</file>

<file path=xl/sharedStrings.xml><?xml version="1.0" encoding="utf-8"?>
<sst xmlns="http://schemas.openxmlformats.org/spreadsheetml/2006/main" count="958" uniqueCount="534">
  <si>
    <t>2. CADENA DE VALOR</t>
  </si>
  <si>
    <t xml:space="preserve">Instrucción: </t>
  </si>
  <si>
    <t>Información de Entrada:</t>
  </si>
  <si>
    <t>NOMBRE DE LA ENTRADA</t>
  </si>
  <si>
    <t>VALORES EN PESOS</t>
  </si>
  <si>
    <t>Total</t>
  </si>
  <si>
    <t xml:space="preserve">Parcial </t>
  </si>
  <si>
    <t>TIPO PRODUCTIVIDAD</t>
  </si>
  <si>
    <t>INDICADOR</t>
  </si>
  <si>
    <t>Resultados:</t>
  </si>
  <si>
    <t>AÑO 1</t>
  </si>
  <si>
    <t>AÑO 2</t>
  </si>
  <si>
    <t>AÑO 3</t>
  </si>
  <si>
    <t>Variación de Inventarios (a)</t>
  </si>
  <si>
    <t>De acuerdo a la información recolectada se debe comparar el resultado obtenido en cada tipo de productividad en los diferentes periodos con respecto a un año base previamente definido. Un aumento de la productividad a lo largo de los periodos y con respecto al año base,  puede entenderse como un resultado del uso más eficiente de los insumos  un cumplimiento de las metas de producción trazadas.</t>
  </si>
  <si>
    <t>SISTEMA DE TRANSPORTE</t>
  </si>
  <si>
    <t>Ventas Totales</t>
  </si>
  <si>
    <t>Venta Neta de Productos no fabricados por el Establecimiento</t>
  </si>
  <si>
    <t>Venta Neta de Productos fabricados en el Exterior</t>
  </si>
  <si>
    <t>Venta Neta de Productos fabricados en el País</t>
  </si>
  <si>
    <t>Otros Ingresos Generados por la Actividad</t>
  </si>
  <si>
    <t xml:space="preserve">VENTAS  </t>
  </si>
  <si>
    <t>AÑO 4</t>
  </si>
  <si>
    <t>AÑO 5</t>
  </si>
  <si>
    <t>Unidades</t>
  </si>
  <si>
    <t>PRODUCCIÓN</t>
  </si>
  <si>
    <t>IMPORTACIONES</t>
  </si>
  <si>
    <t>TOTAL</t>
  </si>
  <si>
    <t>EXPORTACIONES</t>
  </si>
  <si>
    <t>INTERNO</t>
  </si>
  <si>
    <t>VALORES EN TONELADAS DE PRODUCTOS Y SUBPRODUCTOS</t>
  </si>
  <si>
    <t>VALORES EN TONELADAS DE INSUMOS</t>
  </si>
  <si>
    <t>Resultado:</t>
  </si>
  <si>
    <t>/ Ventas</t>
  </si>
  <si>
    <t xml:space="preserve">Costos transporte </t>
  </si>
  <si>
    <t>Costos de almacenamiento total</t>
  </si>
  <si>
    <t>Costos de almacenamiento total / Ventas</t>
  </si>
  <si>
    <t>3. COMPETENCIA</t>
  </si>
  <si>
    <t>TAMAÑO DE EMPRESA</t>
  </si>
  <si>
    <t>Grande Empresa</t>
  </si>
  <si>
    <t>Mediana Empresa</t>
  </si>
  <si>
    <t>PARTICIPACION PORCENTUAL SOBRE LAS VENTAS ANUALES</t>
  </si>
  <si>
    <t>* Determine los tamaños de empresa que hacen parte del sector</t>
  </si>
  <si>
    <t xml:space="preserve">* Ingrese los valores en pesos de las ventas generadas por cada tamaño de empresa durante el periodo de tiempo establecido para el diagnóstico </t>
  </si>
  <si>
    <t>ENERO</t>
  </si>
  <si>
    <t>FEBRERO</t>
  </si>
  <si>
    <t>MARZO</t>
  </si>
  <si>
    <t>ABRIL</t>
  </si>
  <si>
    <t>MAYO</t>
  </si>
  <si>
    <t>JUNIO</t>
  </si>
  <si>
    <t>JULIO</t>
  </si>
  <si>
    <t>AGOSTO</t>
  </si>
  <si>
    <t>SEPTIEMBRE</t>
  </si>
  <si>
    <t>OCTUBRE</t>
  </si>
  <si>
    <t>NOVIEMBRE</t>
  </si>
  <si>
    <t>DICIEMBRE</t>
  </si>
  <si>
    <t>TRIMESTRE</t>
  </si>
  <si>
    <t>I</t>
  </si>
  <si>
    <t>II</t>
  </si>
  <si>
    <t>III</t>
  </si>
  <si>
    <t>IV</t>
  </si>
  <si>
    <t>AÑO</t>
  </si>
  <si>
    <t>PIB</t>
  </si>
  <si>
    <t>TASA ANUAL DE CRECIMIENTO PIB</t>
  </si>
  <si>
    <t>TASA TRIMESTRAL DE CRECIMIENTO PIB</t>
  </si>
  <si>
    <t>VARIACION % ANUAL</t>
  </si>
  <si>
    <t>VARIACION % TRIMESTRAL</t>
  </si>
  <si>
    <t>MILES DE MILLONES DE PESOS</t>
  </si>
  <si>
    <t xml:space="preserve">  </t>
  </si>
  <si>
    <t>4.2. COMERCIO INTERNACIONAL</t>
  </si>
  <si>
    <t xml:space="preserve">Nombre del Sector: </t>
  </si>
  <si>
    <t>1. ASPECTOS GENERALES</t>
  </si>
  <si>
    <t>1.1.1 LISTA DE CHEQUEO</t>
  </si>
  <si>
    <t>ASPECTOS</t>
  </si>
  <si>
    <t>ESTADO</t>
  </si>
  <si>
    <t>COMENTARIOS</t>
  </si>
  <si>
    <t>1.2.1 LISTA DE CHEQUEO</t>
  </si>
  <si>
    <t>Mención de los aspectos generales de la situación actual del sector que estén ligados a la importancia de lograr el objetivo general propuesto en el paso anterior.</t>
  </si>
  <si>
    <t>Mención de los principales productos ofrecidos por el sector.</t>
  </si>
  <si>
    <t>Registrar momentos de auge y declive del sector basado en la relación de oferta y demanda.</t>
  </si>
  <si>
    <t xml:space="preserve">Descripción de programas y políticas de fomento al desarrollo y crecimiento del sector que se han establecido y ejecutado durante el periodo de tiempo de estudio. </t>
  </si>
  <si>
    <t>Enumeración de las entradas del proceso cómo materias primas e insumos.</t>
  </si>
  <si>
    <t>Enumere la secuencia de las fases productivas que conforman el proceso de transformación de los productos, así como de las diferentes actividades que se desarrollan dentro de cada fase.</t>
  </si>
  <si>
    <t>Enumeración de las salidas del proceso, como, productos terminados, subproductos, residuos no reutilizables.</t>
  </si>
  <si>
    <t>Valor en pesos de la producción de cada producto y subproducto durante el espacio de tiempo de estudio.</t>
  </si>
  <si>
    <t>Valor aproximado en pesos de las entradas del proceso (materiales, mano de obra, capital, etc.) durante el espacio de tiempo de estudio.</t>
  </si>
  <si>
    <t xml:space="preserve">Valor en pesos de los ingresos por venta de las salidas generadas por el sector durante el espacio de tiempo de estudio. </t>
  </si>
  <si>
    <t>2.1.1 LISTA DE CHEQUEO</t>
  </si>
  <si>
    <t>2.1 CADENA PRODUCTIVA</t>
  </si>
  <si>
    <t>2.2.1 LISTA DE CHEQUEO</t>
  </si>
  <si>
    <t>Mención de los sistemas de transporte utilizados para el aprovisionamiento de materias primas e insumos, nacionales e importados, al inicio y durante el proceso productivo.</t>
  </si>
  <si>
    <t>Especificación de la cantidad de carga de materias primas e insumos, nacionales e importados, movilizados por cada sistema de transporte.</t>
  </si>
  <si>
    <t>Mención de los sistemas de transporte utilizados para la distribución de los productos y subproductos de la cadena al consumidor final, en mercados tanto internos como externos.</t>
  </si>
  <si>
    <t>Especificación de la cantidad de carga de productos y subproductos movilizados por cada sistema de transporte según su destino (Interno y externo).</t>
  </si>
  <si>
    <t xml:space="preserve">Recopilación de información relacionada con los costos de transporte generados en la cadena de valor diferenciando los costos incurridos en el aprovisionamiento y distribución al interior del país y desde y hacia el exterior. </t>
  </si>
  <si>
    <t xml:space="preserve">Recopilación de información relacionada con los costos de almacenamiento generados a lo largo de la cadena de valor. </t>
  </si>
  <si>
    <t>Formulación de objetivos específicos del diagnóstico. Incluye la descripción de las principales actividades que permiten el logro del objetivo general.</t>
  </si>
  <si>
    <t>Descripción de la importancia del sector en la economía del país en términos de su participación en el producto interno bruto PIB.</t>
  </si>
  <si>
    <t>Mención de hechos históricos del país que tuvieron un impacto positivo o negativo en el sector dentro del espacio de tiempo establecido.</t>
  </si>
  <si>
    <r>
      <t xml:space="preserve">Las intrucciones de uso las encuentra en la </t>
    </r>
    <r>
      <rPr>
        <b/>
        <sz val="10"/>
        <color theme="1"/>
        <rFont val="Arial Narrow"/>
        <family val="2"/>
      </rPr>
      <t>GUÍA DEL USUARIO PARA APLICACIÓN DE LA METODOLOGÍA DE DIAGNÓSTICO</t>
    </r>
  </si>
  <si>
    <t>2.2 TIPOS DE PRODUCTOS</t>
  </si>
  <si>
    <t>Mención del portafolio de productos generados por el sector.</t>
  </si>
  <si>
    <t>Total de unidades producidas por cada producto y subproducto en el sector, durante el espacio de tiempo de estudio.</t>
  </si>
  <si>
    <t>2.2.2.2 PRODUCTOS Y SUBPRODUCTOS</t>
  </si>
  <si>
    <t>2.2.2.3 EVOLUCIÓN DE VENTAS</t>
  </si>
  <si>
    <t>2.3.2 GRÁFICOS Y/O INDICADORES</t>
  </si>
  <si>
    <t>2.3.1 LISTA DE CHEQUEO</t>
  </si>
  <si>
    <t>2.3.2.1 PARTICIPACIÓN MODO DE 
TRANSPORTE DE CARGA DE INSUMOS</t>
  </si>
  <si>
    <t>2.3.2.3 PARTICIPACIÓN DE LOS COSTOS 
DE TRANSPORTE SOBRE LAS VENTAS TOTALES</t>
  </si>
  <si>
    <t>2.3.2.4 PARTICIPACIÓN DE LOS COSTOS 
DE ALMACENAMIENTO SOBRE LAS VENTAS TOTALES</t>
  </si>
  <si>
    <t>2.2.2 GRÁFICOS Y/O INDICADORES</t>
  </si>
  <si>
    <t>2.2.2.1 PRODUCTIVIDAD</t>
  </si>
  <si>
    <t>2.3.2.2 PARTICIPACIÓN MODO DE 
TRANSPORTE DE CARGA DE PRODUCTOS Y SUBPRODUCTOS</t>
  </si>
  <si>
    <r>
      <t xml:space="preserve">La </t>
    </r>
    <r>
      <rPr>
        <b/>
        <i/>
        <sz val="12"/>
        <color theme="1"/>
        <rFont val="Calibri"/>
        <family val="2"/>
        <scheme val="minor"/>
      </rPr>
      <t>productividad</t>
    </r>
    <r>
      <rPr>
        <i/>
        <sz val="12"/>
        <color theme="1"/>
        <rFont val="Calibri"/>
        <family val="2"/>
        <scheme val="minor"/>
      </rPr>
      <t xml:space="preserve"> es un indicador que permite conocer que tan bien se están usando los recursos de una economía en la producción de bienes y servicios, es decir, es una medición de la relación que existe entre recursos utilizados y productos obtenidos.   </t>
    </r>
  </si>
  <si>
    <t>2. Ingrese los valores en pesos de la producción total e insumos que incluirá en el análisis.</t>
  </si>
  <si>
    <t>Análisis de Resultados:</t>
  </si>
  <si>
    <t>1. Determine que clasificaciones de ventas contempladas en la sección de información de entrada serán analizadas e incluir clasificaciones adicionales si es necesario.</t>
  </si>
  <si>
    <t>1. Establezca los productos y/o subproductos que serán incluidos en el análisis.</t>
  </si>
  <si>
    <t>1.Determine cuales sistemas de transporte son utilizados para transportar los insumos durante el último periodo de estudio.</t>
  </si>
  <si>
    <t>2. Ingrese los valores en toneladas de carga de insumos que fueron transportados por cada medio de transporte, al interior del país, como importaciones y como exportaciones.</t>
  </si>
  <si>
    <t>Este indicador es una medida de control obtenida de la relación entre los costos de transporte y las ventas totales realizados en el sector. Adicionalmente puede calcularse de manera total (Costo total de transporte / Ventas totales)y parcial, es decir por sistema de transporte (Costo por sistema de transporte / Ventas totales).</t>
  </si>
  <si>
    <t>Este indicador es una medida de control obtenida de la relación entre los costos de almacenamiento y las ventas totales realizados en el sector. La forma de calcularlo es:  Costo de almacenamiento total / Ventas totales</t>
  </si>
  <si>
    <t>Formulación del objetivo general del diagnóstico. Responde las preguntas: ¿Por qué y para qué hacer el diagnóstico del sector?.</t>
  </si>
  <si>
    <t>DESTINO DE EXPORTACIÓN</t>
  </si>
  <si>
    <t>EXPORTACIONES (VALORES EN MILLONES DE DOLARES (FOB))</t>
  </si>
  <si>
    <t>EXPORTACIONES (VALORES EN TONELADAS)</t>
  </si>
  <si>
    <t>1. Establezca los principales destinos de exportación del sector.</t>
  </si>
  <si>
    <t>4.3. COMERCIO DE IMPORTACIONES</t>
  </si>
  <si>
    <t>PRODUCTO IMPORTADO</t>
  </si>
  <si>
    <t>1. Establezca los principales productos que tendrá en cuenta para el análisis de las importaciones</t>
  </si>
  <si>
    <t>FLUJO DE COMERCIO</t>
  </si>
  <si>
    <t>Importaciones Totales</t>
  </si>
  <si>
    <t>Exportaciones Totales</t>
  </si>
  <si>
    <t>Balanza comercial</t>
  </si>
  <si>
    <t>2. Introduzca los valores en toneladas de carga de productos y subproductos que fueron transportados por cada medio de transporte, al interior del país, como desde y hacia el exterior.</t>
  </si>
  <si>
    <t>1. Ingrese los costos generados por cada medio de transporte utilizado para los productos y subproductos ofrecidos por el sector, durante el periodo de tiempo del diagnóstico.</t>
  </si>
  <si>
    <t>3.1 ACUERDOS COMERCIALES INTERNACIONALES</t>
  </si>
  <si>
    <t>3.1.1 LISTA DE CHEQUEO</t>
  </si>
  <si>
    <t>Clasificación de los acuerdos internacionales que impactan el funcionamiento del sector dentro de los siguientes tipos: Acuerdo de complementación económica, Acuerdo de integración económicas, Tratado de libre comercio, Acuerdos de alcance parcial, Acuerdo comercial regional, Unión Aduanera y Preferencias Comerciales.</t>
  </si>
  <si>
    <t>Enumeración de cada uno de los acuerdos y sus características en cuanto a los países involucrados, su vigencia y los resultados que de este acuerdo se han derivado.</t>
  </si>
  <si>
    <t>Descripción de los acuerdos por: Bienes sujetos al acuerdo; nivel de importaciones y exportaciones; apoyo del gobierno para incursionar en otros mercados; estrategias para aumentar la capacidad de responder al crecimiento de la demanda; desgravamen arancelario; tratamiento de las barreras no arancelarias; gravámenes aduaneros; políticas crediticias; fomento a la inversión nacional y extranjera; política de competencia.</t>
  </si>
  <si>
    <t>3.2 DETERMINACIÓN DEL NIVEL DE ATRACCIÓN DE LOS SEGMENTOS DEL MERCADO</t>
  </si>
  <si>
    <t>3.2.1. LISTA DE CHEQUEO</t>
  </si>
  <si>
    <t>RIVALIDAD ENTRE COMPETIDORES ACTUALES</t>
  </si>
  <si>
    <t>AMENAZA DE COMPETIDORES POTENCIALES</t>
  </si>
  <si>
    <t>PODER DE NEGOCIACIÓN DE PROVEEDORES</t>
  </si>
  <si>
    <t>PODER DE NEGOCIACIÓN DE LOS CLIENTES</t>
  </si>
  <si>
    <t>AMENAZA DE LOS PRODUCTOS SUSTITUTOS</t>
  </si>
  <si>
    <t>Enumeración de los países exportadores líderes a nivel mundial, fuertes y emergentes, de productos del sector objeto de estudio.</t>
  </si>
  <si>
    <t>Categorización de los países de acuerdo a las estrategias competitivas empleadas, tales como: Estrategia de Segmentación, Estrategia de Diferenciación y Liderazgo en costos.</t>
  </si>
  <si>
    <t>Liste los países que importan en mayores cantidades sus productos a nuestro país.</t>
  </si>
  <si>
    <t>Determinación de los factores que pueden ocasionar variaciones en los costos de producción (Ej.: Estaciones climáticas, costo de mano de obra extranjera, intereses, etc.)</t>
  </si>
  <si>
    <t>Mención de los sistemas de transporte apropiados para la distribución de productos a los países escogidos como principales destinos de exportación.</t>
  </si>
  <si>
    <t>Descripción el nivel de accesibilidad y condiciones necesarias para incursionar en los canales de distribución de los países.</t>
  </si>
  <si>
    <t>Referenciación de las políticas gubernamentales nacionales que condicionan los procesos de exportación a nuevos destinos.</t>
  </si>
  <si>
    <t>Mención de políticas gubernamentales propias de los países potenciales para exportación que impactan la libre entrada y distribución de productos.</t>
  </si>
  <si>
    <t>Mención de barreras de entrada que limitan el ingreso de competidores potenciales internacionales al mercado nacional del sector.</t>
  </si>
  <si>
    <t>Descripción del nivel de especificidad de las materias primas e insumos necesarios en la cadena de valor, su relación con el costo de las mismas y su impacto sobre el precio de venta del producto final y/o subproductos.</t>
  </si>
  <si>
    <t>Determinación de la ubicación de los proveedores y su impacto en los costos totales.</t>
  </si>
  <si>
    <t>Determinación de la influencia de la calidad de las materias primas o insumos sobre la selección de los proveedores y la cantidad adquirida.</t>
  </si>
  <si>
    <t>Enumeración de las materias primas e insumos que pueden remplazarse por sustitutos durante el proceso de transformación.</t>
  </si>
  <si>
    <t>Definición de las características propias de las materias primas e insumos ofrecidos por los diferentes proveedores, que determinan la selección de los suministradores.</t>
  </si>
  <si>
    <t>Mención del grado de concentración de los proveedores de suministros demandados por el sector.</t>
  </si>
  <si>
    <t>Descripción de las condiciones de negociación con los canales de distribución.</t>
  </si>
  <si>
    <t>Evaluación del efecto de factores como la exclusividad, precio, diferenciación y nivel de servicio, sobre la facilidad del Cliente para cambiar de proveedor.</t>
  </si>
  <si>
    <t>Capacidad de los Clientes de implementar en su cadena de valor una integración vertical que pueda afectar el nivel de compra de productos generados por el sector, debido a la generación propia por parte del Cliente de estos productos.</t>
  </si>
  <si>
    <t>Identificación de los ciclos de compra de los productos del sector.</t>
  </si>
  <si>
    <t>Análisis de la flexibilidad del Cliente para optar por la compra de productos sustitutos de otros sectores económicos.</t>
  </si>
  <si>
    <t>Definición del nivel de influencia de factores como el precio, la calidad, nivel de servicio, ventajas funcionales, entre otros, sobre la decisión del Cliente de inclinarse por productos sustitutos de otros sectores.</t>
  </si>
  <si>
    <t>Definición de las ventajas y desventajas que recibe el Cliente al cambiar por su elección por productos sustitutos.</t>
  </si>
  <si>
    <t>3.2.2 GRÁFICOS Y/O
 INDICADORES</t>
  </si>
  <si>
    <t>3.2.2.1 CICLICIDAD Y 
ESTACIONALIDAD DE LAS VENTAS</t>
  </si>
  <si>
    <t>1. Determinar que clasificaciones de ventas contempladas en la sección de información de entrada serán analizadas e incluir clasificaciones adicionales si es necesario.</t>
  </si>
  <si>
    <t>4.1 PARTICIPACIÓN/RELEVANCIA DEL SECTOR EN EL PIB</t>
  </si>
  <si>
    <t>4.1.1 LISTA DE CHEQUEO</t>
  </si>
  <si>
    <t>Recopilación de las cifras de producto interno bruto a lo largo del periodo de tiempo establecido para el estudio del sector.</t>
  </si>
  <si>
    <t>Identificación de los periodos de auge y declive de la participación del sector en el PIB y los eventos que pudieron generarlos.</t>
  </si>
  <si>
    <t>1. Ingrese los valores del PIB en miles de millones de pesos para los periodos determinados inicialmente para el estudio (año 1 al 5), incluyendo además los datos del año anterior al periodo de estudio (año 0).</t>
  </si>
  <si>
    <t>4.1.2 GRÁFICOS Y/O
 INDICADORES</t>
  </si>
  <si>
    <t>4.1.2.1 VARIACIÓN DEL PIB</t>
  </si>
  <si>
    <t>4.2.1 LISTA DE CHEQUEO</t>
  </si>
  <si>
    <t>Lista de los actuales destinos de exportación de los productos nacionales generados por el sector.</t>
  </si>
  <si>
    <t>Recopilación de información sobre ventas totales de los productos exportados durante el periodo de tiempo definido para el diagnóstico (en toneladas y  en dólares a la TRM promedio del año base).</t>
  </si>
  <si>
    <t>Enumeración los destinos objetivo potenciales para exportar basado en el análisis de su nivel de importaciones de productos del sector.</t>
  </si>
  <si>
    <t>Mención de las tendencias mundiales de consumo de productos pertenecientes al sector.</t>
  </si>
  <si>
    <t>Enumeración de los principales exportadores de productos generados por el sector a nivel mundial.</t>
  </si>
  <si>
    <t>Descripción de prácticas productivas de los competidores potenciales que les ofrecen ventajas competitivas dado factores como: las cualidades diferenciadoras de los productos, la calidad de los mismos, capacidad instalada, estructura de sus procesos productivos, la tecnología que utilizan y las características del servicio.</t>
  </si>
  <si>
    <t>4.2.2 GRÁFICOS Y/O
 INDICADORES</t>
  </si>
  <si>
    <t>4.3.1 LISTA DE CHEQUEO</t>
  </si>
  <si>
    <t>Recopilación de información sobre importaciones totales de los productos pertenecientes al sector objeto de estudio durante el periodo de tiempo definido para el diagnóstico (en toneladas y en dólares a la TRM promedio del año base).</t>
  </si>
  <si>
    <t>Determinación de los principales orígenes de importación de los productos del mismo sector de análisis.</t>
  </si>
  <si>
    <t>Identificación de los departamentos del país hacia las cuales se distribuyen los productos importados del sector.</t>
  </si>
  <si>
    <t>Mención de las principales causas que hacen necesaria la importación de productos del sector aun cuando exista una oferta interna.</t>
  </si>
  <si>
    <t>4.3.2 GRÁFICOS Y/O
 INDICADORES</t>
  </si>
  <si>
    <t>4.3.2.1 PRINCIPALES PRODUCTOS IMPORTADOS DEL SECTOR</t>
  </si>
  <si>
    <t>4.3.2.2 BALANZA COMERCIAL</t>
  </si>
  <si>
    <t>5. CAPITAL HUMANO</t>
  </si>
  <si>
    <t>NIVEL DE EDUCACIÓN</t>
  </si>
  <si>
    <t>ASIGNACIÓN SALARIAL PROMEDIO (SMLMV) POR TAMAÑO DE EMPRESA</t>
  </si>
  <si>
    <t>GRANDE</t>
  </si>
  <si>
    <t>MEDIANA</t>
  </si>
  <si>
    <t>PEQUEÑA</t>
  </si>
  <si>
    <t>PROMEDIO</t>
  </si>
  <si>
    <t>Doctorado</t>
  </si>
  <si>
    <t>Maestría</t>
  </si>
  <si>
    <t>Especialista</t>
  </si>
  <si>
    <t>Profesional</t>
  </si>
  <si>
    <t>Tecnólogo</t>
  </si>
  <si>
    <t>Técnico</t>
  </si>
  <si>
    <t>Bachiller</t>
  </si>
  <si>
    <t>Primaria</t>
  </si>
  <si>
    <t>6. EMPRESAS</t>
  </si>
  <si>
    <t>MICRO</t>
  </si>
  <si>
    <t>CANTIDAD DE EMPRESAS</t>
  </si>
  <si>
    <t>2. Ingrese la cantidad de empresas por su tamaño durante el periodo de tiempo del diagnóstico.</t>
  </si>
  <si>
    <t>1. Establezca los tamaños de empresa presentes en sector.</t>
  </si>
  <si>
    <t>TAMAÑO*</t>
  </si>
  <si>
    <t xml:space="preserve">*Definición del tamaño Empresarial Micro, Pequeña, Mediana o Grande empresa de acuerdo al articulo 2º de la Ley 905 de 2004 - </t>
  </si>
  <si>
    <t>Total Empresas</t>
  </si>
  <si>
    <t>MES</t>
  </si>
  <si>
    <t>INDICE DE PRECIOS</t>
  </si>
  <si>
    <t>Oferta (Producción total)</t>
  </si>
  <si>
    <t>Demanda (Ventas totales)</t>
  </si>
  <si>
    <t>1. Ingrese el nivel de oferta  expresado por la producción total del sector, durante los años comprendidos en el periodo del diagnóstico.</t>
  </si>
  <si>
    <t xml:space="preserve">2. Introduzca los valores de la demanda del sector en ventas totales, durante el periodo de tiempo establecido para el diagnóstico. </t>
  </si>
  <si>
    <t>4.4.1 LISTA DE CHEQUEO</t>
  </si>
  <si>
    <t>Identificación de los periodos de mayor y menor demanda interna para el sector y las situaciones que pudieron generarlos.</t>
  </si>
  <si>
    <t>4.4.2 GRÁFICOS Y/O
 INDICADORES</t>
  </si>
  <si>
    <t>4.4.2.1 RELACIÓN OFERTA VS DEMANDA</t>
  </si>
  <si>
    <t>4.5 ESTRUCTURA DE PRECIOS</t>
  </si>
  <si>
    <t>4.4 DEMANDA INTERNA</t>
  </si>
  <si>
    <t>4.5.1 LISTA DE CHEQUEO</t>
  </si>
  <si>
    <t>Análisis de la clase de competencia que se presenta entre el grupo de empresas pertenecientes al sector objeto de estudio y su relación con la fijación del precio percibido por el Cliente. (Monopolio, Competencia perfecta, Oligopolio, Duopolio, Monopsonio, etc.).</t>
  </si>
  <si>
    <t>Mención de los factores que en mayor medida determinan la fijación de precios de los productos del sector (elasticidad precio, calidad percibida por el cliente, tamaño del marcado, exclusividad, etc.) y la existencia de algún ente regulador especificando su papel en el proceso de fijación.</t>
  </si>
  <si>
    <t>Identificación de los periodos de mayor desviación de precios de los productos durante el tiempo establecido para el diagnóstico y descripción de las causas que pudieron generala.</t>
  </si>
  <si>
    <t>Análisis de los efectos que las desviaciones de precio producen en la demanda de los productos del sector.</t>
  </si>
  <si>
    <t>4.5.2 GRÁFICOS Y/O
 INDICADORES</t>
  </si>
  <si>
    <t>4.5.2.1 VARIACIÓN DEL INDICE DE PRECIOS</t>
  </si>
  <si>
    <t>4.6 IMPACTO FISCAL</t>
  </si>
  <si>
    <t>4.6.1 LISTA DE CHEQUEO</t>
  </si>
  <si>
    <t>Mención de los impuestos que aplican a las actividades económicas relacionadas con el sector, de acuerdo a la política fiscal definida para dicho sector.</t>
  </si>
  <si>
    <t>Determinación de la relación que existe entre la política fiscal y los costos fijos y variables de la cadena de valor del sector.</t>
  </si>
  <si>
    <t>Establezca la influencia de  los cobros fiscales en relación con la entrada de nuevas empresas al sector.</t>
  </si>
  <si>
    <t>4. FACTORES MACROECONÓMICOS</t>
  </si>
  <si>
    <t>4.7 FLUJOS FINANCIEROS</t>
  </si>
  <si>
    <t>4.7.1 LISTA DE CHEQUEO</t>
  </si>
  <si>
    <t>Recopilación de las principales fuentes actuales de financiación, tales como públicas, privadas, nacionales, internacionales, etc. y su incidencia en la producción, el empleo generado y los precios.</t>
  </si>
  <si>
    <t>Determinación de la necesidad de mejorar o establecer nuevas fuentes de financiación que fomenten el efectivo desempeño del sector.</t>
  </si>
  <si>
    <t>Recolección de cifras en pesos de la inversión o formación bruta de capital (en millones de dólares a la TRM promedio del año base).</t>
  </si>
  <si>
    <t>4.7.2 GRÁFICOS Y/O
 INDICADORES</t>
  </si>
  <si>
    <t>VALORES EN MILLONES DE DOLARES</t>
  </si>
  <si>
    <t>Inversión Extranjera Directa</t>
  </si>
  <si>
    <t>Formación Bruta de Capital Fijo</t>
  </si>
  <si>
    <t>4.8 ARTICULACIÓN INTERSECTORIAL O INTRASECTORIAL</t>
  </si>
  <si>
    <t>4.8.1 LISTA DE CHEQUEO</t>
  </si>
  <si>
    <t>Mención y descripción de las agremiaciones existentes de empresas al interior del sector, incluida su influencia en el desempeño del sector.</t>
  </si>
  <si>
    <t>Determinación de las relaciones con otros sectores económicos que hacen parte de la cadena de valor del sector ya sea como proveedores o consumidores.</t>
  </si>
  <si>
    <t>5.1 DIMENSIÓN SOCIOCULTURAL</t>
  </si>
  <si>
    <t>5.1.1 LISTA DE CHEQUEO</t>
  </si>
  <si>
    <t>Identificación de las comunidades autóctonas en las regiones donde se llevan a cabo las actividades económicas asociadas al sector, las condiciones en las que viven y determinación de si estas de alguna manera se ven afectadas por el desarrollo de la actividad económica.</t>
  </si>
  <si>
    <t>Determinación del nivel de migración de la población que está relacionada con las actividades económicas del sector hacia otras de un sector diferente.</t>
  </si>
  <si>
    <t>5.2.2 GRÁFICOS Y/O
 INDICADORES</t>
  </si>
  <si>
    <t>5.2.1 LISTA DE CHEQUEO</t>
  </si>
  <si>
    <t xml:space="preserve">Recopilación de información sobre el nivel de ocupación permanente y temporal en el sector durante el periodo de tiempo establecido para el diagnóstico. </t>
  </si>
  <si>
    <t xml:space="preserve">Descripción de la población ocupada en el sector teniendo en cuenta características como género, edad, área geográfica, comportamiento de la temporalidad. </t>
  </si>
  <si>
    <t xml:space="preserve">Recopilación de información de la participación del sector en generación de empleo formal con respecto al total de empleos generados en el país. </t>
  </si>
  <si>
    <t xml:space="preserve">5.2.2.1 PROPORCIÓN DE EMPLEO GENERADO POR EL SECTOR </t>
  </si>
  <si>
    <t>EMPLEO GENERADO</t>
  </si>
  <si>
    <t>Total de empleo generado en el país</t>
  </si>
  <si>
    <t>Total de empleo generado por el sector</t>
  </si>
  <si>
    <t>5.2.2.2 PROPORCIÓN DE EMPLEO PERMANENTE Y TEMPORAL</t>
  </si>
  <si>
    <t>TIPO DE EMPLEADO</t>
  </si>
  <si>
    <t>Empleado Permanente</t>
  </si>
  <si>
    <t>Empleado Temporal</t>
  </si>
  <si>
    <t>Proporción empleo sector vs empleo país</t>
  </si>
  <si>
    <t>4.7.2.1  FLUJO DE INVERSIÓN EXTRANJERA DIRECTA Y FORMACIÓN BRUTA DE CAPITAL FIJO</t>
  </si>
  <si>
    <t>5.2.2.3 PROPORCIÓN DE EMPLEADOS POR CATEGORÍA</t>
  </si>
  <si>
    <t>Obreros y Operarios de Producción</t>
  </si>
  <si>
    <t>Empleados de administración y Ventas</t>
  </si>
  <si>
    <t>EMPLEADO POR CATEGORÍA</t>
  </si>
  <si>
    <t>APLICATIVO DE LA METODOLOGÍA DE DIAGNÓSTICO SECTORIAL</t>
  </si>
  <si>
    <t>5.2.2.4 PROPORCIÓN DE EMPLEADOS POR GÉNERO</t>
  </si>
  <si>
    <t>EMPLEADO PERMANENTE POR GÉNERO</t>
  </si>
  <si>
    <t>Hombres</t>
  </si>
  <si>
    <t>Mujeres</t>
  </si>
  <si>
    <t>5.2 EMPLEO</t>
  </si>
  <si>
    <t>Determinación del porcentaje que representan los costos de nómina sobre los costos totales de producción.</t>
  </si>
  <si>
    <t xml:space="preserve">Análisis de la relación existente entre las fluctuaciones salariales y la sensibilidad de los ocupados en las actividades del sector. </t>
  </si>
  <si>
    <t>5.3 NIVEL DE EDUCACIÓN DE PROBLACIÓN OCUPADA POR EL SECTOR</t>
  </si>
  <si>
    <t>5.3.1 LISTA DE CHEQUEO</t>
  </si>
  <si>
    <t>Determinación del porcentaje de empleados del sector por cada nivel educativo.</t>
  </si>
  <si>
    <t xml:space="preserve">Descripción de la relación existente entre el nivel de educación que posee la población ocupada y el salario que reciben como remuneración por su trabajo. </t>
  </si>
  <si>
    <t xml:space="preserve">Relación existente entre la demanda de personal calificado por parte del sector objeto de estudio y la oferta existente actualmente por parte de las entidades educativas. </t>
  </si>
  <si>
    <t>Análisis de la disposición que tienen las empresas del sector para incorporar a su nómina personal recién egresado de las entidades educativas con baja o nula experiencia.</t>
  </si>
  <si>
    <t>Determinación de las facilidades que proveen las compañías del sector para fomentar el ingreso de sus empleados a niveles de educación superiores a los que actualmente poseen.</t>
  </si>
  <si>
    <t>5.3.2 GRÁFICOS Y/O
 INDICADORES</t>
  </si>
  <si>
    <t>5.3.2.1 NIVEL DE EDUCACIÓN DE LA POBLACIÓN EMPLEADA</t>
  </si>
  <si>
    <t>6.1 NÚMERO Y TAMAÑO DE LAS EMPRESAS DEL SECTOR</t>
  </si>
  <si>
    <t>6.1.1 LISTA DE CHEQUEO</t>
  </si>
  <si>
    <t>6.1.2.2 TAMAÑO DE EMPRESAS VS PARTICIPACIÓN  EN VENTAS</t>
  </si>
  <si>
    <t>6.2 LOCALIZACIÓN DE LAS EMPRESAS DEL SECTOR Y SU INFLUENCIA</t>
  </si>
  <si>
    <t>6.2.1 LISTA DE CHEQUEO</t>
  </si>
  <si>
    <t>Determinación de la ubicación geográfica de las empresas pertenecientes al sector y los beneficios que les representa (Accesibilidad a servicios públicos, a materias primas, a canales de distribución, a consumidores, relación con costo de mano de obra, condiciones ambientales, etc.).</t>
  </si>
  <si>
    <t>Establecimiento de la relación entre la ubicación geográfica de las empresas y la contribución a la productividad y crecimiento de las mismas.</t>
  </si>
  <si>
    <t>7. INVESTIGACIÓN, DESARROLLO, INNOVACIÓN (I+D+i)</t>
  </si>
  <si>
    <t>7.1 ESTADO TECNOLÓGICO, PRÁCTICAS PRODUCTIVAS Y TRANSFERENCIA TECNOLÓGICA</t>
  </si>
  <si>
    <t>Determinación del nivel de importación de tecnologías en maquinarias, equipos y componentes que intervienen durante el proceso productivo del sector.</t>
  </si>
  <si>
    <t>Recopilación de información sobre el desarrollo de nuevas tecnologías propias del sector en el país, incluyendo datos sobre el número de patentes registradas, exportaciones de tecnologías, participación en muestras nacionales e internacionales de desarrollos tecnológicos e innovadores para el sector.</t>
  </si>
  <si>
    <t>Mención de las políticas públicas que fomentan la investigación, el desarrollo tecnológico y la innovación del sector.</t>
  </si>
  <si>
    <t>Determinación de las principales fuentes de financiación que apoyan la transferencia tecnológica y la innovación en las pequeñas y medianas empresas.</t>
  </si>
  <si>
    <t>Análisis de las brechas competitivas entre los diferentes tamaños de empresas con base al nivel de investigación, desarrollo e innovación.</t>
  </si>
  <si>
    <t>7.2 CAPACIDAD INSTALADA VS CAPACIDAD NECESARIA</t>
  </si>
  <si>
    <t>7.2.1 LISTA DE CHEQUEO</t>
  </si>
  <si>
    <t>7.1.1 LISTA DE CHEQUEO</t>
  </si>
  <si>
    <t>Determinación de la relación existente entre la capacidad utilizada y la instalada y mención de las causas que pueden generar estas diferencias.</t>
  </si>
  <si>
    <t>8. MEDIO AMBIENTE</t>
  </si>
  <si>
    <t>8.1 IMPACTO AMBIENTAL</t>
  </si>
  <si>
    <t>8.1.1 LISTA DE CHEQUEO</t>
  </si>
  <si>
    <t>Elaboración del listado de los principales contaminantes generados por las actividades económicas que involucra el sector objeto de estudio.</t>
  </si>
  <si>
    <t>Descripción de los procesos mediante los cuales se hace disposición final de los productos residuales que surgen durante la cadena de valor.</t>
  </si>
  <si>
    <t>Identificación de los principales procesos en los que se generan contaminantes durante la cadena de valor.</t>
  </si>
  <si>
    <t>Referenciación de las medidas normativas vigentes aplicables para el sector que controlan los niveles de contaminación del mismo y que permiten medir su grado de importancia al propender por un desarrollo sostenible.</t>
  </si>
  <si>
    <t>Descripción del grado de sensibilidad de los actores del sector con respecto al impacto al medio ambiente y comparación de este indicador con los de otros países que manejan actividades similares a las del sector.</t>
  </si>
  <si>
    <t>9. NORMATIVIDAD</t>
  </si>
  <si>
    <t>9.1 SISTEMAS DE CALIDAD</t>
  </si>
  <si>
    <t>9.1.1 LISTA DE CHEQUEO</t>
  </si>
  <si>
    <t>Mención de las normas de calidad vigentes que aplican a las actividades productivas del sector y están relacionadas con aspectos como sanidad, seguridad e higiene ocupacional, calidad, entre otras.</t>
  </si>
  <si>
    <t>9.2 MARCO INTITUCIONAL</t>
  </si>
  <si>
    <t>9.2.1 LISTA DE CHEQUEO</t>
  </si>
  <si>
    <t>Determinación de la estructura institucional actual del sector y el rol que cada organización vinculada tiene en  la determinación de normas legislativas que limitan la actuación de lo actores del sector.</t>
  </si>
  <si>
    <t>9.3 MARCO LEGAL</t>
  </si>
  <si>
    <t>9.3.1 LISTA DE CHEQUEO</t>
  </si>
  <si>
    <t>10. PROBLEMÁTICAS, OPORTUNIDADES Y PERSPECTIVAS</t>
  </si>
  <si>
    <t>10.1 DEBILIDADES, OPORTUNIDADES, FORTALEZAS, AMENAZAS (DOFA)</t>
  </si>
  <si>
    <t>10.1.1 LISTA DE CHEQUEO</t>
  </si>
  <si>
    <t>DEBILIDADES</t>
  </si>
  <si>
    <t>OPORTUNIDADES</t>
  </si>
  <si>
    <t>FORTALEZAS</t>
  </si>
  <si>
    <t>10.2 PERSPECTIVA Y RECOMENDACIONES</t>
  </si>
  <si>
    <t>10.2.1 LISTA DE CHEQUEO</t>
  </si>
  <si>
    <t>Enumere la lista de acciones de mejora y recomendaciones identificadas a lo larga del desarrollo del diagnóstico.</t>
  </si>
  <si>
    <t>5.3.2.2 RELACIÓN ENTRE EL NIVEL DE EDUCACIÓN DE LOS EMPLEADOS Y EL SALARIO DEVENGADO</t>
  </si>
  <si>
    <t>6.1.2.1 PROPORCIÓN DE LAS EMPRESAS DEL SECTOR POR SU TAMAÑO</t>
  </si>
  <si>
    <t>2.3 SISTEMAS DE TRANSPORTE Y CANALES DE DISTRIBUCIÓN</t>
  </si>
  <si>
    <t>4.2.2.1 PRINCIPALES DESTINOS DE EXPORTACIÓN</t>
  </si>
  <si>
    <t>Recopilación de información sobre el porcentaje que representan los diferentes tamaños de empresa (Micro empresa, Pequeña empresa, Mediana empresas y Gran empresa) sobre el conjunto de empresas que realizan actividades económicas asociadas al sector.</t>
  </si>
  <si>
    <t xml:space="preserve">Determinación de la ubicación geográfica de las empresas pertenecientes al sector y los beneficios que les representa (Accesibilidad a servicios públicos, a materias primas, a canales de distribución, a consumidores, relación con costo de mano de obra, condiciones ambientales, etc.)  </t>
  </si>
  <si>
    <t xml:space="preserve">1. Adicione, de ser necesario, los insumos que no estén incluidos en la plantilla pero sobre los cuales desee realizar el análisis de productividad. </t>
  </si>
  <si>
    <t>Producción Total</t>
  </si>
  <si>
    <t>(a) Los costos de variación de inventarios pueden ser negativos cuando el costo de producción fue causado en un periodo anterior dejando inventarios que fueron utilizados en el periodo actual, mientras que es positivo cuando se debe incurrir en un costo adicional por la adquisición de productos terminados que no fueron producidos por el sector.</t>
  </si>
  <si>
    <t>2. Ingrese las unidades producidas y vendidas de los productos o subproductos a lo largo del periodo de estudio.</t>
  </si>
  <si>
    <t>2. Ingrese los valores en pesos de las diferentes clasificaciones de  ventas a lo largo del periodo de estudio.</t>
  </si>
  <si>
    <t>1. Establezca los medios de transporte utilizados para productos y subproductos generados por el sector durante el último periodo de estudio.</t>
  </si>
  <si>
    <t>* Inserte  los valores en pesos de los costos totales de almacenamiento generados durante los periodos de evaluación.</t>
  </si>
  <si>
    <t>Los picos más altos arrojados por el indicador a lo largo del periodo de estudio indican una mayor participación de los costos de almacenamiento sobre las ventas totales; para estos casos se deben identificar las causas que generaron un aumento de estos costos logísticos con el fin de evaluar estrategias que logren disminuirlos.</t>
  </si>
  <si>
    <t xml:space="preserve">2. Introduzca los valores de exportaciones en millones de dólares (FOB) por destino durante el periodo de tiempo establecido para el diagnóstico. </t>
  </si>
  <si>
    <t xml:space="preserve">3. Introduzca los valores de exportaciones en toneladas por destino durante el periodo de tiempo establecido para el diagnóstico. </t>
  </si>
  <si>
    <t xml:space="preserve">2. Introduzca los valores de importaciones por producto en millones de dólares (CIF) durante el periodo de tiempo establecido para el diagnóstico. </t>
  </si>
  <si>
    <t xml:space="preserve">1. Introduzca los valores totales de exportaciones en millones de dólares (FOB) durante el periodo de tiempo establecido para el diagnóstico. </t>
  </si>
  <si>
    <t xml:space="preserve">2. Introduzca los valores de importaciones tales en millones de dólares (FOB) durante el periodo de tiempo establecido para el diagnóstico. </t>
  </si>
  <si>
    <t>1. Ingrese los valores del índice de precios, teniendo presente el año base establecido desde el inicio de la aplicación de la metodología de diagnóstico.</t>
  </si>
  <si>
    <t xml:space="preserve">1. Introduzca los valores de Inversión Extranjera Directa y Formación Bruta de Capital en millones de dólares, para el periodo de tiempo establecido para el diagnóstico. </t>
  </si>
  <si>
    <t>1.Introduzca los valores de personal empleado por el sector, durante el periodo de tiempo establecido para el diagnóstico.</t>
  </si>
  <si>
    <t>1.Introduzca los valores de personal empleado en total en el país, durante el periodo de tiempo establecido para el diagnóstico.</t>
  </si>
  <si>
    <t>1.Introduzca los valores de personal empleado de manera permanente en miles de personas, durante el periodo de tiempo establecido para el diagnóstico.</t>
  </si>
  <si>
    <t>2. Introduzca los valores de personal empleado de manera temporal en miles de personas, durante el periodo de tiempo establecido para el diagnóstico.</t>
  </si>
  <si>
    <t>1.Introduzca los valores  en miles de personas, empleados permanentes para cada una de las categorías de empleo, durante el periodo de tiempo establecido para el diagnóstico.</t>
  </si>
  <si>
    <t>2.Introduzca los valores  en miles de personas, de empleados temporales para cada una de las categorías de empleo, durante el periodo de tiempo establecido para el diagnóstico.</t>
  </si>
  <si>
    <t>Profesionales Técnicos y Tecnólogos de producción</t>
  </si>
  <si>
    <t>1.Introduzca los valores  en miles de personas, de empleados permanentes para los géneros masculino y femenino, durante el periodo de tiempo establecido para el diagnóstico.</t>
  </si>
  <si>
    <t>2.Introduzca los valores  en miles de personas, de empleados temporales para los géneros masculino y femenino, durante el periodo de tiempo establecido para el diagnóstico.</t>
  </si>
  <si>
    <t>1. Establezca los principales niveles de educación de la población ocupada en el sector en el último año del periodo de  estudio.</t>
  </si>
  <si>
    <t>2. Ingrese el número de empleados por cada nivel de educación.</t>
  </si>
  <si>
    <t>2. Ingrese la asignación salarial correspondiente a cada nivel de educación por tamaño de empresa.</t>
  </si>
  <si>
    <t>Enumeración de las actividades económicas que componen al sector de acuerdo a la Clasificación Industrial Internacional Uniforme.</t>
  </si>
  <si>
    <t>-</t>
  </si>
  <si>
    <t>PORCENTAJE %</t>
  </si>
  <si>
    <t>VALOR EN  PERSONAS</t>
  </si>
  <si>
    <t>VALORES EN PERSONAS</t>
  </si>
  <si>
    <t>VALORES EN PERSONAS EMPLEADAS PERMANENTE</t>
  </si>
  <si>
    <t>VALORES EN PERSONAS EMPLEADAS TEMPORAL</t>
  </si>
  <si>
    <t>VALORES EN PERSONAS EMPLEADAS PERMANENTES</t>
  </si>
  <si>
    <t>VALORES EN PERSONAS EMPLEADAS TEMPORALES</t>
  </si>
  <si>
    <t>AMENZAS</t>
  </si>
  <si>
    <t xml:space="preserve">Confección de Prendas de Vestir </t>
  </si>
  <si>
    <t>1.1 DESCRIPCIÓN DEL SECTOR</t>
  </si>
  <si>
    <t>1.0 OBJETIVO DEL DIAGNÓSTICO</t>
  </si>
  <si>
    <t xml:space="preserve"> LISTA DE CHEQUEO</t>
  </si>
  <si>
    <t>1.2 ANTECEDENTES</t>
  </si>
  <si>
    <t>Costos Laborales</t>
  </si>
  <si>
    <t>Costos de materias primas, materiales y empaques</t>
  </si>
  <si>
    <t>Preparación, hilatura, tejeduría y acabado de productos textiles</t>
  </si>
  <si>
    <t>Fabricación de otros productos textiles</t>
  </si>
  <si>
    <t>Confección de prendas de vestir, excepto prendas de piel</t>
  </si>
  <si>
    <t>Fabricación de artículos de punto y ganchillo</t>
  </si>
  <si>
    <t>Fabricación de calzado</t>
  </si>
  <si>
    <t>Curtido y recurtido de cueros; fabricación de otros productos</t>
  </si>
  <si>
    <t>Aéreo</t>
  </si>
  <si>
    <t>Terrestre</t>
  </si>
  <si>
    <t>VALORES EN CANTIDAD DE PERSONAS</t>
  </si>
  <si>
    <t>NOMBRE DE LA CATEGORIA DEL PRODUCTO O SUBPRODUCTO</t>
  </si>
  <si>
    <t>Miles de Pesos</t>
  </si>
  <si>
    <t>VALORES EN MILES DE PESOS</t>
  </si>
  <si>
    <t>Ecuador</t>
  </si>
  <si>
    <t>Estados Unidos</t>
  </si>
  <si>
    <t>Fibras</t>
  </si>
  <si>
    <t>Hilados</t>
  </si>
  <si>
    <t>Tejidos</t>
  </si>
  <si>
    <t>Confecciones</t>
  </si>
  <si>
    <t xml:space="preserve">VALORES EN MILLONES DE DOLARES </t>
  </si>
  <si>
    <t>Venezuela</t>
  </si>
  <si>
    <t>Perú</t>
  </si>
  <si>
    <t>Alemania</t>
  </si>
  <si>
    <t>Paises Bajos</t>
  </si>
  <si>
    <t xml:space="preserve">Japón </t>
  </si>
  <si>
    <t>Francia</t>
  </si>
  <si>
    <t>Bélgica</t>
  </si>
  <si>
    <t>Mexico</t>
  </si>
  <si>
    <t>India</t>
  </si>
  <si>
    <t>China</t>
  </si>
  <si>
    <t>Panamá</t>
  </si>
  <si>
    <t>Demás Países</t>
  </si>
  <si>
    <t>AÑO 2019</t>
  </si>
  <si>
    <t>AÑO 2018</t>
  </si>
  <si>
    <t>AÑO 2017</t>
  </si>
  <si>
    <t>Ninguno</t>
  </si>
  <si>
    <t>Técnico o tecnológico</t>
  </si>
  <si>
    <t>Universitario</t>
  </si>
  <si>
    <t>Postgrado</t>
  </si>
  <si>
    <t>Otros</t>
  </si>
  <si>
    <t>Pequeña  y Micro Empresa</t>
  </si>
  <si>
    <t>Pequeña y Micro  Empresa</t>
  </si>
  <si>
    <t>VALORES DE VENTAS EN MILES DE PESOS</t>
  </si>
  <si>
    <t>IMPORTACIONES (VALORES EN USD (CIF)</t>
  </si>
  <si>
    <t>EXPORTACIONES (VALORES EN MILES DE DOLARES (FOB)</t>
  </si>
  <si>
    <t>Ferroviario</t>
  </si>
  <si>
    <t>Completado ,. Formato Metodología de Diagnóstico Sectorial. Pág. 1</t>
  </si>
  <si>
    <t>Completado, Formato Metodología de Diagnóstico Sectorial. Pág. 3. Esta enumeración de actividades está basada en la Clasificación Industrial Internacional Uniforme, División 14, Confección de prendas de vestir (DANE 2012.)</t>
  </si>
  <si>
    <t>Completado ,. Formato Metodología de Diagnóstico Sectorial. Pág. 4 y 5</t>
  </si>
  <si>
    <t>Completado ,. Formato Metodología de Diagnóstico Sectorial. Pág. 5 - 10</t>
  </si>
  <si>
    <t>Completado ,. Formato Metodología de Diagnóstico Sectorial. Pág. 11 - 16</t>
  </si>
  <si>
    <t>Completado ,. Formato Metodología de Diagnóstico Sectorial. Pág. 16 - 20</t>
  </si>
  <si>
    <t>Completado ,. Formato Metodología de Diagnóstico Sectorial. Pág. 21- 22</t>
  </si>
  <si>
    <t>Completado ,. Formato Metodología de Diagnóstico Sectorial. Pág. 23- 24</t>
  </si>
  <si>
    <t xml:space="preserve">Completado. Formato Metodología de Diagnóstico Sectorial. Pág. 48 - 47. Anexo Encuesta Anual Manufacturera Desagregación de variables DANE. Hoja 6.2 </t>
  </si>
  <si>
    <t xml:space="preserve">Completado. Formato Metodología de Diagnóstico Sectorial. Pág. 49 .  Anexos Digitales. Información obtenida de la Encuesta Anual Manufacturera Desagregación de variables DANE. Hoja 6.2 </t>
  </si>
  <si>
    <t>Completado. Especificado en el numeral 1.1 Descripción del Sector Pag. 11 - 16</t>
  </si>
  <si>
    <t>Completado. Formato Metodología de Diagnóstico Sectorial. Pág. 25 - 28. Se tiene en cuenta las entradas del proceso en la cadena productiva de la confección textil</t>
  </si>
  <si>
    <t>Completado. Formato Metodología de Diagnóstico Sectorial. Pág. 29 - 41. Para el desarrollo de este numeral se realizó un diagrama general del proceso de producción de las prendas de vestir para tener una mayor claridad sobre el mismo además del diagrama que evidencia la cadena productiva del sector.</t>
  </si>
  <si>
    <t>Completado. Formato Metodología de Diagnóstico Sectorial. Pág. 41 - 43. Se tiene en cuenta tanto los residuos peligrosos como no peligrosos</t>
  </si>
  <si>
    <t>Completado. Formato Metodología de Diagnóstico Sectorial. Pág. 44 - 47. Se obtuvo a partir de los costos y gastos de operación, administración y ventas de la Encuesta Anual Manufacturera DANE</t>
  </si>
  <si>
    <t>Completado. Formato Metodología de Diagnóstico Sectorial. Pág. 49 - 51. Información obtenida a partir de los informes de Inexmoda y Supersociedades</t>
  </si>
  <si>
    <t>Completado. Formato Metodología de Diagnóstico Sectorial. Pág. 65-66</t>
  </si>
  <si>
    <t>Completado. Formato Metodología de Diagnóstico Sectorial. Pág. 66-73. Información obtenida del Ministerio de Transporte</t>
  </si>
  <si>
    <t xml:space="preserve">Completado. Formato Metodología de Diagnóstico Sectorial. Pág. 73 </t>
  </si>
  <si>
    <t>Completado. Formato Metodología de Diagnóstico Sectorial. Pág. 84- 87</t>
  </si>
  <si>
    <t>Completado. Formato Metodología de Diagnóstico Sectorial. Pág. 77  - 83</t>
  </si>
  <si>
    <t xml:space="preserve">Completado. Formato Metodología de Diagnóstico Sectorial. Pág. 89 - 91.   </t>
  </si>
  <si>
    <t>Completado. Formato Metodología de Diagnóstico Sectorial. Pág. 91 - 125. Se relizó una tabla para evidenciar el detalle de cada acuerdo</t>
  </si>
  <si>
    <t>Completado. Formato Metodología de Diagnóstico Sectorial. Pág. 126 - 128.</t>
  </si>
  <si>
    <t>Completado. Formato Metodología de Diagnóstico Sectorial. Pág. 128 - 129.</t>
  </si>
  <si>
    <t>Completado. Formato Metodología de Diagnóstico Sectorial. Pág. 129 - 130.</t>
  </si>
  <si>
    <t>Completado. Formato Metodología de Diagnóstico Sectorial. Pág. 131.</t>
  </si>
  <si>
    <t>Completado. Formato Metodología de Diagnóstico Sectorial. Pág. 132.</t>
  </si>
  <si>
    <t>Completado. Formato Metodología de Diagnóstico Sectorial. Pág. 132 151. Realización de tablas de detalle que especifican las características del transporte empleado en mayor medida por cada país</t>
  </si>
  <si>
    <t>Completado. Formato Metodología de Diagnóstico Sectorial. Pág. 151 - 158.</t>
  </si>
  <si>
    <t>Completado. Formato Metodología de Diagnóstico Sectorial. Pág. 159.</t>
  </si>
  <si>
    <t>Completado. Formato Metodología de Diagnóstico Sectorial. Pág. 160.</t>
  </si>
  <si>
    <t>Completado. Formato Metodología de Diagnóstico Sectorial. Pág. 165 - 167.</t>
  </si>
  <si>
    <t>Completado. Formato Metodología de Diagnóstico Sectorial. Pág. 164 - 165.</t>
  </si>
  <si>
    <t>Completado. Formato Metodología de Diagnóstico Sectorial. Pág. 163 - 164.</t>
  </si>
  <si>
    <t>Completado. Formato Metodología de Diagnóstico Sectorial. Pág. 161 - 163.</t>
  </si>
  <si>
    <t>Completado. Formato Metodología de Diagnóstico Sectorial. Pág. 160 - 161.</t>
  </si>
  <si>
    <t>Completado. Formato Metodología de Diagnóstico Sectorial. Pág. 167 - 168.</t>
  </si>
  <si>
    <t>Completado. Formato Metodología de Diagnóstico Sectorial. Pág. 168 - 169.</t>
  </si>
  <si>
    <t>Completado. Formato Metodología de Diagnóstico Sectorial. Pág.169.</t>
  </si>
  <si>
    <t>Completado. Formato Metodología de Diagnóstico Sectorial. Pág.170.</t>
  </si>
  <si>
    <t>Completado. Formato Metodología de Diagnóstico Sectorial. Pág.171 - 172.</t>
  </si>
  <si>
    <t>Completado. Formato Metodología de Diagnóstico Sectorial. Pág.172 - 173.</t>
  </si>
  <si>
    <t>Completado. Formato Metodología de Diagnóstico Sectorial. Pág.173.</t>
  </si>
  <si>
    <t xml:space="preserve">Completado. Formato Metodología de Diagnóstico Sectorial. Pág. 173 - 175.   </t>
  </si>
  <si>
    <t xml:space="preserve">Completado. Formato Metodología de Diagnóstico Sectorial. Pág. 176 - 180.   </t>
  </si>
  <si>
    <t xml:space="preserve">Completado. Formato Metodología de Diagnóstico Sectorial. Pág. 181.  </t>
  </si>
  <si>
    <t>Completado. Formato Metodología de Diagnóstico Sectorial. Pág. 182 - 184.</t>
  </si>
  <si>
    <t>Completado. Formato Metodología de Diagnóstico Sectorial. Pág. 182 - 186.</t>
  </si>
  <si>
    <t>Completado. Formato Metodología de Diagnóstico Sectorial. Pág. 187 - 188.</t>
  </si>
  <si>
    <t>Completado. Formato Metodología de Diagnóstico Sectorial. Pág. 188 - 190.</t>
  </si>
  <si>
    <t>Completado. Formato Metodología de Diagnóstico Sectorial. Pág. 191 - 192.</t>
  </si>
  <si>
    <t>Completado. Formato Metodología de Diagnóstico Sectorial. Pág. 193 - 200.</t>
  </si>
  <si>
    <t>Completado. Formato Metodología de Diagnóstico Sectorial. Pág. 201.</t>
  </si>
  <si>
    <t>Completado. Formato Metodología de Diagnóstico Sectorial. Pág. 202 - 204.</t>
  </si>
  <si>
    <t>Completado. Formato Metodología de Diagnóstico Sectorial. Pág. 205 - 206.</t>
  </si>
  <si>
    <t>Completado. Formato Metodología de Diagnóstico Sectorial. Pág. 208 - 209.</t>
  </si>
  <si>
    <t>Completado. Formato Metodología de Diagnóstico Sectorial. Pág. 214 - 215.</t>
  </si>
  <si>
    <t>Completado. Formato Metodología de Diagnóstico Sectorial. Pág. 215.</t>
  </si>
  <si>
    <t>Completado. Formato Metodología de Diagnóstico Sectorial. Pág. 221 - 222.</t>
  </si>
  <si>
    <t>Completado. Formato Metodología de Diagnóstico Sectorial. Pág. 222.</t>
  </si>
  <si>
    <t>Completado. Formato Metodología de Diagnóstico Sectorial. Pág. 223.</t>
  </si>
  <si>
    <t>Completado. Formato Metodología de Diagnóstico Sectorial. Pág. 223 - 227.</t>
  </si>
  <si>
    <t>Completado. Formato Metodología de Diagnóstico Sectorial. Pág. 227.</t>
  </si>
  <si>
    <t>Completado. Formato Metodología de Diagnóstico Sectorial. Pág. 228 - 230.</t>
  </si>
  <si>
    <t>Completado. Formato Metodología de Diagnóstico Sectorial. Pág. 231 - 233.</t>
  </si>
  <si>
    <t>Completado. Formato Metodología de Diagnóstico Sectorial. Pág. 233 - 234.</t>
  </si>
  <si>
    <t>Completado. Formato Metodología de Diagnóstico Sectorial. Pág. 235 - 239.</t>
  </si>
  <si>
    <t>Completado. Formato Metodología de Diagnóstico Sectorial. Pág. 239 - 244.</t>
  </si>
  <si>
    <t>Completado. Formato Metodología de Diagnóstico Sectorial. Pág. 244.</t>
  </si>
  <si>
    <t>Completado. Formato Metodología de Diagnóstico Sectorial. Pág. 281 - 286.</t>
  </si>
  <si>
    <t>Completado. Formato Metodología de Diagnóstico Sectorial. Pág. 287.</t>
  </si>
  <si>
    <t>Completado. Formato Metodología de Diagnóstico Sectorial. Pág. 287 - 290.</t>
  </si>
  <si>
    <t>Completado. Formato Metodología de Diagnóstico Sectorial. Pág. 290 - 292.</t>
  </si>
  <si>
    <t>Completado. Formato Metodología de Diagnóstico Sectorial. Pág. 292 - 293.</t>
  </si>
  <si>
    <t>Completado. Formato Metodología de Diagnóstico Sectorial. Pág. 297 - 298.</t>
  </si>
  <si>
    <t>Completado. Formato Metodología de Diagnóstico Sectorial. Pág. 298 - 299.</t>
  </si>
  <si>
    <t>Completado. Formato Metodología de Diagnóstico Sectorial. Pág. 300.</t>
  </si>
  <si>
    <t>Completado. Formato Metodología de Diagnóstico Sectorial. Pág. 304.</t>
  </si>
  <si>
    <t>Completado. Formato Metodología de Diagnóstico Sectorial. Pág. 305.</t>
  </si>
  <si>
    <t>Completado. Formato Metodología de Diagnóstico Sectorial. Pág. 306 - 307.</t>
  </si>
  <si>
    <t>Completado. Formato Metodología de Diagnóstico Sectorial. Pág. 308.</t>
  </si>
  <si>
    <t>Completado. Formato Metodología de Diagnóstico Sectorial. Pág. 309.</t>
  </si>
  <si>
    <t>Completado. Formato Metodología de Diagnóstico Sectorial. Pág. 309 - 310.</t>
  </si>
  <si>
    <t>Completado. Formato Metodología de Diagnóstico Sectorial. Pág. 311 - 312.</t>
  </si>
  <si>
    <t>Completado. Formato Metodología de Diagnóstico Sectorial. Pág. 313.</t>
  </si>
  <si>
    <t>Completado. Formato Metodología de Diagnóstico Sectorial. Pág. 314 - 315.</t>
  </si>
  <si>
    <t>Completado. Formato Metodología de Diagnóstico Sectorial. Pág. 315 - 317.</t>
  </si>
  <si>
    <t>Completado. Formato Metodología de Diagnóstico Sectorial. Pág. 317 - 320.</t>
  </si>
  <si>
    <t>Completado. Formato Metodología de Diagnóstico Sectorial. Pág. 320 - 321.</t>
  </si>
  <si>
    <t>Completado. Formato Metodología de Diagnóstico Sectorial. Pág. 322 - 323.</t>
  </si>
  <si>
    <t>Completado. Formato Metodología de Diagnóstico Sectorial. Pág. 323 - 324.</t>
  </si>
  <si>
    <t>Completado. Formato Metodología de Diagnóstico Sectorial. Pág. 326 - 327.</t>
  </si>
  <si>
    <t>Completado. Formato Metodología de Diagnóstico Sectorial. Pág. 327 - 328.</t>
  </si>
  <si>
    <t>Parcialmente completado. Formato Metodología de Diagnóstico Sectorial. Pág. 74-77. La información que se tiene es solamente del medio de transporte terrestre debido a que la de otros medios de transporte lainformación en el país está incompleta.</t>
  </si>
  <si>
    <t>Información no encontrada debido a que no hay otros sectores económicos que hacen parte relevante de la cadena de valor para el sector textil</t>
  </si>
  <si>
    <t>Información no encontrada, debido a que no existen datos relacionados directamente con la migración de un sector a otro.</t>
  </si>
  <si>
    <t>Gastos laborales admin y ventas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</si>
</sst>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0\ &quot;€&quot;_-;\-* #,##0.00\ &quot;€&quot;_-;_-* &quot;-&quot;??\ &quot;€&quot;_-;_-@_-"/>
    <numFmt numFmtId="166" formatCode="_-* #,##0.00\ _€_-;\-* #,##0.00\ _€_-;_-* &quot;-&quot;??\ _€_-;_-@_-"/>
    <numFmt numFmtId="167" formatCode="_-[$$-240A]\ * #,##0_ ;_-[$$-240A]\ * \-#,##0\ ;_-[$$-240A]\ * &quot;-&quot;??_ ;_-@_ "/>
    <numFmt numFmtId="168" formatCode="_-* #,##0\ _€_-;\-* #,##0\ _€_-;_-* &quot;-&quot;??\ _€_-;_-@_-"/>
    <numFmt numFmtId="169" formatCode="_ * #,##0.00_ ;_ * \-#,##0.00_ ;_ * &quot;-&quot;??_ ;_ @_ "/>
    <numFmt numFmtId="170" formatCode="0.0%"/>
    <numFmt numFmtId="171" formatCode="0.000%"/>
    <numFmt numFmtId="172" formatCode="0.0"/>
    <numFmt numFmtId="173" formatCode="_-[$$-240A]\ * #,##0.0_ ;_-[$$-240A]\ * \-#,##0.0\ ;_-[$$-240A]\ * &quot;-&quot;??_ ;_-@_ "/>
    <numFmt numFmtId="174" formatCode="_-[$$-240A]\ * #,##0.00_ ;_-[$$-240A]\ * \-#,##0.00\ ;_-[$$-240A]\ * &quot;-&quot;??_ ;_-@_ "/>
    <numFmt numFmtId="175" formatCode="_-[$$-240A]\ * #,##0.000_ ;_-[$$-240A]\ * \-#,##0.000\ ;_-[$$-240A]\ * &quot;-&quot;??_ ;_-@_ "/>
    <numFmt numFmtId="176" formatCode="0.000"/>
  </numFmts>
  <fonts count="45" x14ac:knownFonts="1">
    <font>
      <sz val="11"/>
      <color theme="1"/>
      <name val="Calibri"/>
      <family val="2"/>
      <scheme val="minor"/>
    </font>
    <font>
      <b/>
      <sz val="11"/>
      <color theme="1"/>
      <name val="Calibri"/>
      <family val="2"/>
      <scheme val="minor"/>
    </font>
    <font>
      <sz val="11"/>
      <color theme="0"/>
      <name val="Calibri"/>
      <family val="2"/>
      <scheme val="minor"/>
    </font>
    <font>
      <sz val="11"/>
      <color theme="1"/>
      <name val="Calibri"/>
      <family val="2"/>
      <scheme val="minor"/>
    </font>
    <font>
      <i/>
      <sz val="11"/>
      <color theme="1"/>
      <name val="Calibri"/>
      <family val="2"/>
      <scheme val="minor"/>
    </font>
    <font>
      <sz val="9"/>
      <color theme="1"/>
      <name val="Calibri"/>
      <family val="2"/>
      <scheme val="minor"/>
    </font>
    <font>
      <b/>
      <i/>
      <sz val="11"/>
      <color theme="1"/>
      <name val="Calibri"/>
      <family val="2"/>
      <scheme val="minor"/>
    </font>
    <font>
      <sz val="10"/>
      <name val="Arial"/>
      <family val="2"/>
    </font>
    <font>
      <sz val="10"/>
      <name val="Times New Roman"/>
      <family val="1"/>
    </font>
    <font>
      <sz val="11"/>
      <color indexed="8"/>
      <name val="Calibri"/>
      <family val="2"/>
    </font>
    <font>
      <b/>
      <sz val="11"/>
      <color indexed="8"/>
      <name val="Calibri"/>
      <family val="2"/>
    </font>
    <font>
      <b/>
      <sz val="18"/>
      <color indexed="56"/>
      <name val="Cambria"/>
      <family val="2"/>
    </font>
    <font>
      <sz val="11"/>
      <color indexed="10"/>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i/>
      <sz val="11"/>
      <color indexed="23"/>
      <name val="Calibri"/>
      <family val="2"/>
    </font>
    <font>
      <b/>
      <sz val="15"/>
      <color indexed="56"/>
      <name val="Calibri"/>
      <family val="2"/>
    </font>
    <font>
      <b/>
      <sz val="13"/>
      <color indexed="56"/>
      <name val="Calibri"/>
      <family val="2"/>
    </font>
    <font>
      <u/>
      <sz val="11"/>
      <color theme="10"/>
      <name val="Calibri"/>
      <family val="2"/>
    </font>
    <font>
      <b/>
      <sz val="12"/>
      <color theme="1"/>
      <name val="Calibri"/>
      <family val="2"/>
      <scheme val="minor"/>
    </font>
    <font>
      <sz val="10"/>
      <color theme="1"/>
      <name val="Arial Narrow"/>
      <family val="2"/>
    </font>
    <font>
      <b/>
      <sz val="10"/>
      <color theme="1"/>
      <name val="Arial Narrow"/>
      <family val="2"/>
    </font>
    <font>
      <b/>
      <sz val="14"/>
      <color theme="1"/>
      <name val="Calibri"/>
      <family val="2"/>
      <scheme val="minor"/>
    </font>
    <font>
      <sz val="12"/>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sz val="9"/>
      <name val="Arial"/>
      <family val="2"/>
    </font>
    <font>
      <sz val="11"/>
      <name val="Calibri"/>
      <family val="2"/>
      <scheme val="minor"/>
    </font>
    <font>
      <u/>
      <sz val="11"/>
      <color theme="1"/>
      <name val="Calibri"/>
      <family val="2"/>
      <scheme val="minor"/>
    </font>
    <font>
      <u val="singleAccounting"/>
      <sz val="11"/>
      <color theme="1"/>
      <name val="Calibri"/>
      <family val="2"/>
      <scheme val="minor"/>
    </font>
    <font>
      <sz val="11"/>
      <color rgb="FFFF0000"/>
      <name val="Calibri"/>
      <family val="2"/>
      <scheme val="minor"/>
    </font>
    <font>
      <sz val="8"/>
      <color theme="1"/>
      <name val="Calibri"/>
      <family val="2"/>
      <scheme val="minor"/>
    </font>
    <font>
      <b/>
      <sz val="9"/>
      <color theme="1"/>
      <name val="Segoe UI"/>
      <family val="2"/>
    </font>
    <font>
      <sz val="9"/>
      <name val="Segoe UI"/>
      <family val="2"/>
    </font>
    <font>
      <sz val="11"/>
      <name val="Arial"/>
      <family val="2"/>
    </font>
    <font>
      <sz val="10"/>
      <name val="Calibri"/>
      <family val="2"/>
      <scheme val="minor"/>
    </font>
  </fonts>
  <fills count="33">
    <fill>
      <patternFill patternType="none"/>
    </fill>
    <fill>
      <patternFill patternType="gray125"/>
    </fill>
    <fill>
      <patternFill patternType="solid">
        <fgColor theme="8"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rgb="FFFFD653"/>
        <bgColor indexed="64"/>
      </patternFill>
    </fill>
    <fill>
      <patternFill patternType="solid">
        <fgColor theme="6" tint="0.79998168889431442"/>
        <bgColor indexed="64"/>
      </patternFill>
    </fill>
    <fill>
      <patternFill patternType="solid">
        <fgColor theme="9" tint="0.399975585192419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32">
    <xf numFmtId="0" fontId="0" fillId="0" borderId="0"/>
    <xf numFmtId="43"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7" fillId="0" borderId="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5" fillId="21" borderId="11" applyNumberFormat="0" applyAlignment="0" applyProtection="0"/>
    <xf numFmtId="0" fontId="15" fillId="21" borderId="11" applyNumberFormat="0" applyAlignment="0" applyProtection="0"/>
    <xf numFmtId="0" fontId="15" fillId="21" borderId="11" applyNumberFormat="0" applyAlignment="0" applyProtection="0"/>
    <xf numFmtId="0" fontId="15" fillId="21" borderId="11" applyNumberFormat="0" applyAlignment="0" applyProtection="0"/>
    <xf numFmtId="0" fontId="16" fillId="22" borderId="12" applyNumberFormat="0" applyAlignment="0" applyProtection="0"/>
    <xf numFmtId="0" fontId="16" fillId="22" borderId="12" applyNumberFormat="0" applyAlignment="0" applyProtection="0"/>
    <xf numFmtId="0" fontId="16" fillId="22" borderId="12" applyNumberFormat="0" applyAlignment="0" applyProtection="0"/>
    <xf numFmtId="0" fontId="16" fillId="22" borderId="12" applyNumberFormat="0" applyAlignment="0" applyProtection="0"/>
    <xf numFmtId="0" fontId="17" fillId="0" borderId="13" applyNumberFormat="0" applyFill="0" applyAlignment="0" applyProtection="0"/>
    <xf numFmtId="0" fontId="17" fillId="0" borderId="13" applyNumberFormat="0" applyFill="0" applyAlignment="0" applyProtection="0"/>
    <xf numFmtId="0" fontId="17" fillId="0" borderId="13" applyNumberFormat="0" applyFill="0" applyAlignment="0" applyProtection="0"/>
    <xf numFmtId="0" fontId="17" fillId="0" borderId="13"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9" fillId="12" borderId="11" applyNumberFormat="0" applyAlignment="0" applyProtection="0"/>
    <xf numFmtId="0" fontId="19" fillId="12" borderId="11" applyNumberFormat="0" applyAlignment="0" applyProtection="0"/>
    <xf numFmtId="0" fontId="19" fillId="12" borderId="11" applyNumberFormat="0" applyAlignment="0" applyProtection="0"/>
    <xf numFmtId="0" fontId="19" fillId="12" borderId="11" applyNumberFormat="0" applyAlignment="0" applyProtection="0"/>
    <xf numFmtId="0" fontId="26" fillId="0" borderId="0" applyNumberFormat="0" applyFill="0" applyBorder="0" applyAlignment="0" applyProtection="0">
      <alignment vertical="top"/>
      <protection locked="0"/>
    </xf>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166" fontId="9"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9"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0" fontId="21" fillId="27"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7" fillId="0" borderId="0"/>
    <xf numFmtId="0" fontId="7" fillId="0" borderId="0"/>
    <xf numFmtId="0" fontId="9" fillId="28" borderId="15" applyNumberFormat="0" applyFont="0" applyAlignment="0" applyProtection="0"/>
    <xf numFmtId="0" fontId="9" fillId="28" borderId="15" applyNumberFormat="0" applyFont="0" applyAlignment="0" applyProtection="0"/>
    <xf numFmtId="0" fontId="9" fillId="28" borderId="15" applyNumberFormat="0" applyFont="0" applyAlignment="0" applyProtection="0"/>
    <xf numFmtId="0" fontId="9" fillId="28" borderId="15" applyNumberFormat="0" applyFont="0" applyAlignment="0" applyProtection="0"/>
    <xf numFmtId="0" fontId="9" fillId="28" borderId="15" applyNumberFormat="0" applyFont="0" applyAlignment="0" applyProtection="0"/>
    <xf numFmtId="0" fontId="22" fillId="21" borderId="16" applyNumberFormat="0" applyAlignment="0" applyProtection="0"/>
    <xf numFmtId="0" fontId="22" fillId="21" borderId="16" applyNumberFormat="0" applyAlignment="0" applyProtection="0"/>
    <xf numFmtId="0" fontId="22" fillId="21" borderId="16" applyNumberFormat="0" applyAlignment="0" applyProtection="0"/>
    <xf numFmtId="0" fontId="22" fillId="21" borderId="16" applyNumberFormat="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4" fillId="0" borderId="14" applyNumberFormat="0" applyFill="0" applyAlignment="0" applyProtection="0"/>
    <xf numFmtId="0" fontId="25" fillId="0" borderId="17" applyNumberFormat="0" applyFill="0" applyAlignment="0" applyProtection="0"/>
    <xf numFmtId="0" fontId="25" fillId="0" borderId="17" applyNumberFormat="0" applyFill="0" applyAlignment="0" applyProtection="0"/>
    <xf numFmtId="0" fontId="25" fillId="0" borderId="17" applyNumberFormat="0" applyFill="0" applyAlignment="0" applyProtection="0"/>
    <xf numFmtId="0" fontId="25" fillId="0" borderId="17" applyNumberFormat="0" applyFill="0" applyAlignment="0" applyProtection="0"/>
    <xf numFmtId="0" fontId="18" fillId="0" borderId="18" applyNumberFormat="0" applyFill="0" applyAlignment="0" applyProtection="0"/>
    <xf numFmtId="0" fontId="18" fillId="0" borderId="18" applyNumberFormat="0" applyFill="0" applyAlignment="0" applyProtection="0"/>
    <xf numFmtId="0" fontId="18" fillId="0" borderId="18" applyNumberFormat="0" applyFill="0" applyAlignment="0" applyProtection="0"/>
    <xf numFmtId="0" fontId="18" fillId="0" borderId="18"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0" fillId="0" borderId="19" applyNumberFormat="0" applyFill="0" applyAlignment="0" applyProtection="0"/>
  </cellStyleXfs>
  <cellXfs count="312">
    <xf numFmtId="0" fontId="0" fillId="0" borderId="0" xfId="0"/>
    <xf numFmtId="0" fontId="0" fillId="0" borderId="0" xfId="0" applyAlignment="1">
      <alignment horizontal="left"/>
    </xf>
    <xf numFmtId="0" fontId="1" fillId="0" borderId="0" xfId="0" applyFont="1"/>
    <xf numFmtId="0" fontId="1" fillId="0" borderId="0" xfId="0" applyFont="1" applyAlignment="1"/>
    <xf numFmtId="0" fontId="0" fillId="0" borderId="3" xfId="0" applyBorder="1"/>
    <xf numFmtId="0" fontId="2" fillId="0" borderId="0" xfId="0" applyFont="1"/>
    <xf numFmtId="167" fontId="0" fillId="0" borderId="1" xfId="0" applyNumberFormat="1" applyBorder="1" applyAlignment="1"/>
    <xf numFmtId="0" fontId="0" fillId="0" borderId="0" xfId="0" applyAlignment="1">
      <alignment horizontal="left" vertical="center" wrapText="1"/>
    </xf>
    <xf numFmtId="0" fontId="4" fillId="0" borderId="0" xfId="0" applyFont="1"/>
    <xf numFmtId="0" fontId="1" fillId="5" borderId="1" xfId="0" applyFont="1" applyFill="1" applyBorder="1" applyAlignment="1">
      <alignment horizontal="center"/>
    </xf>
    <xf numFmtId="0" fontId="0" fillId="0" borderId="0" xfId="0" applyAlignment="1">
      <alignment wrapText="1"/>
    </xf>
    <xf numFmtId="0" fontId="0" fillId="0" borderId="0" xfId="0" applyAlignment="1">
      <alignment vertical="center" wrapText="1"/>
    </xf>
    <xf numFmtId="0" fontId="6" fillId="0" borderId="0" xfId="0" applyFont="1"/>
    <xf numFmtId="2" fontId="0" fillId="0" borderId="1" xfId="0" applyNumberFormat="1" applyBorder="1" applyAlignment="1">
      <alignment horizontal="center" vertical="center"/>
    </xf>
    <xf numFmtId="0" fontId="0" fillId="0" borderId="0" xfId="0" applyAlignment="1">
      <alignment horizontal="left" vertical="center" wrapText="1"/>
    </xf>
    <xf numFmtId="0" fontId="1" fillId="5" borderId="1" xfId="0" applyFont="1" applyFill="1" applyBorder="1" applyAlignment="1">
      <alignment horizontal="center"/>
    </xf>
    <xf numFmtId="0" fontId="1" fillId="5" borderId="1" xfId="0" applyFont="1" applyFill="1" applyBorder="1" applyAlignment="1">
      <alignment horizontal="center"/>
    </xf>
    <xf numFmtId="0" fontId="0" fillId="0" borderId="0" xfId="0" applyAlignment="1">
      <alignment horizontal="left" vertical="center" wrapText="1"/>
    </xf>
    <xf numFmtId="0" fontId="1" fillId="5" borderId="2" xfId="0" applyFont="1" applyFill="1" applyBorder="1" applyAlignment="1">
      <alignment horizontal="center"/>
    </xf>
    <xf numFmtId="0" fontId="1" fillId="6" borderId="1" xfId="0" applyFont="1" applyFill="1" applyBorder="1" applyAlignment="1">
      <alignment horizontal="center"/>
    </xf>
    <xf numFmtId="0" fontId="5" fillId="0" borderId="0" xfId="0" applyFont="1" applyBorder="1" applyAlignment="1">
      <alignment horizontal="center" wrapText="1"/>
    </xf>
    <xf numFmtId="0" fontId="1" fillId="6" borderId="1" xfId="0" applyFont="1" applyFill="1" applyBorder="1" applyAlignment="1">
      <alignment horizontal="center"/>
    </xf>
    <xf numFmtId="0" fontId="0" fillId="0" borderId="0" xfId="0" applyAlignment="1">
      <alignment horizontal="left" vertical="center" wrapText="1"/>
    </xf>
    <xf numFmtId="167" fontId="0" fillId="0" borderId="1" xfId="3" applyNumberFormat="1" applyFont="1" applyBorder="1" applyAlignment="1"/>
    <xf numFmtId="0" fontId="0" fillId="0" borderId="0" xfId="0" applyBorder="1" applyAlignment="1">
      <alignment horizontal="left"/>
    </xf>
    <xf numFmtId="1" fontId="0" fillId="0" borderId="0" xfId="0" applyNumberFormat="1" applyBorder="1" applyAlignment="1"/>
    <xf numFmtId="167" fontId="0" fillId="0" borderId="0" xfId="3" applyNumberFormat="1" applyFont="1" applyBorder="1" applyAlignment="1"/>
    <xf numFmtId="0" fontId="6" fillId="0" borderId="0" xfId="0" applyFont="1" applyAlignment="1">
      <alignment horizontal="left" vertical="center"/>
    </xf>
    <xf numFmtId="168" fontId="0" fillId="0" borderId="1" xfId="2" applyNumberFormat="1" applyFont="1" applyBorder="1" applyAlignment="1"/>
    <xf numFmtId="2" fontId="0" fillId="0" borderId="0" xfId="0" applyNumberFormat="1" applyBorder="1" applyAlignment="1">
      <alignment horizontal="center" vertical="center"/>
    </xf>
    <xf numFmtId="10" fontId="0" fillId="0" borderId="1" xfId="4" applyNumberFormat="1" applyFont="1" applyBorder="1" applyAlignment="1">
      <alignment horizontal="center" vertical="center"/>
    </xf>
    <xf numFmtId="10" fontId="0" fillId="0" borderId="0" xfId="4" applyNumberFormat="1" applyFont="1" applyBorder="1" applyAlignment="1">
      <alignment horizontal="center" vertical="center"/>
    </xf>
    <xf numFmtId="0" fontId="0" fillId="0" borderId="2" xfId="0" applyBorder="1" applyAlignment="1">
      <alignment horizontal="left"/>
    </xf>
    <xf numFmtId="0" fontId="0" fillId="0" borderId="1" xfId="0" applyBorder="1" applyAlignment="1">
      <alignment horizontal="left"/>
    </xf>
    <xf numFmtId="0" fontId="1" fillId="6" borderId="1" xfId="0" applyFont="1" applyFill="1" applyBorder="1" applyAlignment="1">
      <alignment horizontal="center" vertical="center" wrapText="1"/>
    </xf>
    <xf numFmtId="0" fontId="1" fillId="6" borderId="2" xfId="0" applyFont="1" applyFill="1" applyBorder="1" applyAlignment="1"/>
    <xf numFmtId="0" fontId="1" fillId="6" borderId="4" xfId="0" applyFont="1" applyFill="1" applyBorder="1" applyAlignment="1"/>
    <xf numFmtId="0" fontId="0" fillId="0" borderId="1" xfId="0" applyBorder="1" applyAlignment="1">
      <alignment horizontal="center" vertical="center" wrapText="1"/>
    </xf>
    <xf numFmtId="0" fontId="1" fillId="6" borderId="3" xfId="0" applyFont="1" applyFill="1" applyBorder="1" applyAlignment="1"/>
    <xf numFmtId="0" fontId="1" fillId="6" borderId="1" xfId="0" applyFont="1" applyFill="1" applyBorder="1" applyAlignment="1">
      <alignment horizontal="center" vertical="center"/>
    </xf>
    <xf numFmtId="0" fontId="1" fillId="6" borderId="2" xfId="0" applyFont="1" applyFill="1" applyBorder="1" applyAlignment="1">
      <alignment horizontal="center" vertical="center"/>
    </xf>
    <xf numFmtId="170" fontId="0" fillId="0" borderId="1" xfId="4" applyNumberFormat="1" applyFont="1" applyBorder="1" applyAlignment="1">
      <alignment wrapText="1"/>
    </xf>
    <xf numFmtId="0" fontId="1" fillId="4" borderId="1" xfId="0" applyFont="1" applyFill="1" applyBorder="1" applyAlignment="1">
      <alignment horizontal="center"/>
    </xf>
    <xf numFmtId="0" fontId="0" fillId="29" borderId="0" xfId="0" applyFill="1"/>
    <xf numFmtId="0" fontId="0" fillId="29" borderId="0" xfId="0" applyFill="1" applyBorder="1"/>
    <xf numFmtId="0" fontId="1" fillId="29" borderId="0" xfId="0" applyFont="1" applyFill="1"/>
    <xf numFmtId="0" fontId="1" fillId="0" borderId="0" xfId="0" applyFont="1" applyFill="1" applyAlignment="1">
      <alignment horizontal="center"/>
    </xf>
    <xf numFmtId="0" fontId="1" fillId="0" borderId="0" xfId="0" applyFont="1" applyFill="1"/>
    <xf numFmtId="0" fontId="1" fillId="4" borderId="1" xfId="0" applyFont="1" applyFill="1" applyBorder="1" applyAlignment="1">
      <alignment horizontal="center"/>
    </xf>
    <xf numFmtId="0" fontId="0" fillId="0" borderId="0" xfId="0" applyBorder="1" applyAlignment="1">
      <alignment horizontal="left" vertical="center" wrapText="1"/>
    </xf>
    <xf numFmtId="0" fontId="0" fillId="0" borderId="1" xfId="0" applyBorder="1" applyAlignment="1">
      <alignment horizontal="center" vertical="center" wrapText="1"/>
    </xf>
    <xf numFmtId="0" fontId="1" fillId="4" borderId="1" xfId="0" applyFont="1" applyFill="1" applyBorder="1" applyAlignment="1">
      <alignment horizontal="center"/>
    </xf>
    <xf numFmtId="0" fontId="0" fillId="0" borderId="0" xfId="0" applyBorder="1" applyAlignment="1">
      <alignment horizontal="left" vertical="center" wrapText="1"/>
    </xf>
    <xf numFmtId="0" fontId="0" fillId="0" borderId="1" xfId="0"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0" fontId="31" fillId="29" borderId="2" xfId="0" applyFont="1" applyFill="1" applyBorder="1" applyAlignment="1">
      <alignment horizontal="left"/>
    </xf>
    <xf numFmtId="0" fontId="31" fillId="29" borderId="3" xfId="0" applyFont="1" applyFill="1" applyBorder="1" applyAlignment="1">
      <alignment horizontal="left"/>
    </xf>
    <xf numFmtId="0" fontId="1" fillId="0" borderId="20" xfId="0" applyFont="1" applyBorder="1"/>
    <xf numFmtId="0" fontId="0" fillId="0" borderId="20" xfId="0" applyBorder="1"/>
    <xf numFmtId="0" fontId="1" fillId="0" borderId="6" xfId="0" applyFont="1" applyBorder="1"/>
    <xf numFmtId="0" fontId="1" fillId="0" borderId="6" xfId="0" applyFont="1" applyBorder="1" applyAlignment="1"/>
    <xf numFmtId="0" fontId="0" fillId="0" borderId="6" xfId="0" applyBorder="1"/>
    <xf numFmtId="0" fontId="1" fillId="31" borderId="0" xfId="0" applyFont="1" applyFill="1"/>
    <xf numFmtId="0" fontId="0" fillId="31" borderId="0" xfId="0" applyFill="1"/>
    <xf numFmtId="0" fontId="6" fillId="0" borderId="6" xfId="0" applyFont="1" applyFill="1" applyBorder="1" applyAlignment="1">
      <alignment horizontal="left" vertical="center"/>
    </xf>
    <xf numFmtId="0" fontId="0" fillId="31" borderId="0" xfId="0" applyFont="1" applyFill="1"/>
    <xf numFmtId="0" fontId="1" fillId="31" borderId="0" xfId="0" applyFont="1" applyFill="1" applyAlignment="1">
      <alignment horizontal="center"/>
    </xf>
    <xf numFmtId="0" fontId="6" fillId="0" borderId="0" xfId="0" applyFont="1" applyBorder="1"/>
    <xf numFmtId="0" fontId="1" fillId="0" borderId="0" xfId="0" applyFont="1" applyBorder="1"/>
    <xf numFmtId="0" fontId="0" fillId="0" borderId="0" xfId="0" applyBorder="1"/>
    <xf numFmtId="0" fontId="6" fillId="0" borderId="20" xfId="0" applyFont="1" applyBorder="1"/>
    <xf numFmtId="0" fontId="1" fillId="31" borderId="0" xfId="0" applyFont="1" applyFill="1" applyBorder="1"/>
    <xf numFmtId="0" fontId="0" fillId="29" borderId="0" xfId="0" applyFont="1" applyFill="1"/>
    <xf numFmtId="0" fontId="1" fillId="6" borderId="1" xfId="0" applyFont="1" applyFill="1" applyBorder="1" applyAlignment="1">
      <alignment horizontal="center"/>
    </xf>
    <xf numFmtId="0" fontId="1" fillId="6" borderId="1" xfId="0" applyFont="1" applyFill="1" applyBorder="1" applyAlignment="1">
      <alignment horizontal="center"/>
    </xf>
    <xf numFmtId="0" fontId="0" fillId="0" borderId="0" xfId="0" applyFill="1" applyBorder="1"/>
    <xf numFmtId="0" fontId="1" fillId="0" borderId="0" xfId="0" applyFont="1" applyFill="1" applyBorder="1" applyAlignment="1">
      <alignment horizontal="center"/>
    </xf>
    <xf numFmtId="167" fontId="0" fillId="0" borderId="0" xfId="0" applyNumberFormat="1" applyFill="1" applyBorder="1" applyAlignment="1"/>
    <xf numFmtId="167" fontId="2" fillId="0" borderId="0" xfId="0" applyNumberFormat="1" applyFont="1" applyFill="1" applyBorder="1" applyAlignment="1"/>
    <xf numFmtId="168" fontId="0" fillId="0" borderId="1" xfId="2" applyNumberFormat="1" applyFont="1" applyBorder="1" applyAlignment="1">
      <alignment vertical="center"/>
    </xf>
    <xf numFmtId="0" fontId="0" fillId="0" borderId="0" xfId="0" applyAlignment="1">
      <alignment vertical="center"/>
    </xf>
    <xf numFmtId="0" fontId="6" fillId="0" borderId="20" xfId="0" applyFont="1" applyBorder="1" applyAlignment="1">
      <alignment horizontal="left" vertical="center"/>
    </xf>
    <xf numFmtId="0" fontId="1" fillId="6" borderId="1" xfId="0" applyFont="1" applyFill="1" applyBorder="1" applyAlignment="1">
      <alignment horizontal="center"/>
    </xf>
    <xf numFmtId="0" fontId="1" fillId="0" borderId="0" xfId="0" applyFont="1" applyFill="1" applyBorder="1" applyAlignment="1">
      <alignment horizontal="center"/>
    </xf>
    <xf numFmtId="0" fontId="0" fillId="0" borderId="20" xfId="0" applyBorder="1" applyAlignment="1">
      <alignment horizontal="left" vertical="center" wrapText="1"/>
    </xf>
    <xf numFmtId="0" fontId="0" fillId="0" borderId="20" xfId="0"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horizontal="center" vertical="center" wrapText="1"/>
    </xf>
    <xf numFmtId="0" fontId="0" fillId="0" borderId="6" xfId="0" applyBorder="1" applyAlignment="1">
      <alignment horizontal="left"/>
    </xf>
    <xf numFmtId="0" fontId="1" fillId="6" borderId="30" xfId="0" applyFont="1" applyFill="1" applyBorder="1" applyAlignment="1">
      <alignment horizontal="center"/>
    </xf>
    <xf numFmtId="0" fontId="1" fillId="6" borderId="1" xfId="0" applyFont="1" applyFill="1" applyBorder="1" applyAlignment="1">
      <alignment horizontal="center"/>
    </xf>
    <xf numFmtId="0" fontId="1" fillId="0" borderId="0" xfId="0" applyFont="1" applyFill="1" applyBorder="1" applyAlignment="1">
      <alignment horizontal="center"/>
    </xf>
    <xf numFmtId="0" fontId="1" fillId="0" borderId="0" xfId="0" applyFont="1" applyFill="1" applyBorder="1" applyAlignment="1">
      <alignment horizontal="center"/>
    </xf>
    <xf numFmtId="0" fontId="0" fillId="0" borderId="0" xfId="0" applyAlignment="1">
      <alignment horizontal="center"/>
    </xf>
    <xf numFmtId="2" fontId="35" fillId="0" borderId="0" xfId="0" applyNumberFormat="1" applyFont="1" applyFill="1" applyBorder="1" applyAlignment="1">
      <alignment horizontal="center"/>
    </xf>
    <xf numFmtId="10" fontId="0" fillId="0" borderId="1" xfId="4" applyNumberFormat="1" applyFont="1" applyBorder="1" applyAlignment="1"/>
    <xf numFmtId="0" fontId="0" fillId="0" borderId="0" xfId="0" applyBorder="1" applyAlignment="1">
      <alignment horizontal="center"/>
    </xf>
    <xf numFmtId="167" fontId="0" fillId="0" borderId="0" xfId="0" applyNumberFormat="1" applyBorder="1" applyAlignment="1"/>
    <xf numFmtId="0" fontId="1" fillId="0" borderId="0" xfId="0" applyFont="1" applyAlignment="1">
      <alignment horizontal="center"/>
    </xf>
    <xf numFmtId="0" fontId="1" fillId="4" borderId="0" xfId="0" applyFont="1" applyFill="1" applyBorder="1" applyAlignment="1">
      <alignment vertical="center" wrapText="1"/>
    </xf>
    <xf numFmtId="0" fontId="0" fillId="31" borderId="2" xfId="0" applyFill="1" applyBorder="1" applyAlignment="1">
      <alignment horizontal="left"/>
    </xf>
    <xf numFmtId="0" fontId="0" fillId="31" borderId="4" xfId="0" applyFill="1" applyBorder="1" applyAlignment="1">
      <alignment horizontal="left"/>
    </xf>
    <xf numFmtId="0" fontId="0" fillId="0" borderId="1" xfId="0" applyNumberFormat="1" applyBorder="1" applyAlignment="1">
      <alignment horizontal="center"/>
    </xf>
    <xf numFmtId="0" fontId="0" fillId="0" borderId="3" xfId="0" applyNumberFormat="1" applyBorder="1" applyAlignment="1">
      <alignment horizontal="center"/>
    </xf>
    <xf numFmtId="0" fontId="30" fillId="0" borderId="0" xfId="0" applyFont="1" applyFill="1" applyAlignment="1">
      <alignment horizontal="center" vertical="center"/>
    </xf>
    <xf numFmtId="0" fontId="1" fillId="5" borderId="1" xfId="0" applyFont="1" applyFill="1" applyBorder="1" applyAlignment="1">
      <alignment horizontal="center"/>
    </xf>
    <xf numFmtId="0" fontId="1" fillId="6" borderId="1" xfId="0" applyFont="1" applyFill="1" applyBorder="1" applyAlignment="1">
      <alignment horizontal="center"/>
    </xf>
    <xf numFmtId="0" fontId="1" fillId="5" borderId="2" xfId="0" applyFont="1" applyFill="1" applyBorder="1" applyAlignment="1">
      <alignment horizontal="center"/>
    </xf>
    <xf numFmtId="0" fontId="0" fillId="0" borderId="1" xfId="0" applyBorder="1" applyAlignment="1">
      <alignment horizontal="center" vertical="center" wrapText="1"/>
    </xf>
    <xf numFmtId="0" fontId="0" fillId="0" borderId="2" xfId="0" applyBorder="1" applyAlignment="1">
      <alignment horizontal="left"/>
    </xf>
    <xf numFmtId="165" fontId="0" fillId="0" borderId="1" xfId="3" applyFont="1" applyBorder="1" applyAlignment="1"/>
    <xf numFmtId="167" fontId="0" fillId="0" borderId="3" xfId="3" applyNumberFormat="1" applyFont="1" applyBorder="1"/>
    <xf numFmtId="167" fontId="0" fillId="0" borderId="1" xfId="2" applyNumberFormat="1" applyFont="1" applyBorder="1" applyAlignment="1"/>
    <xf numFmtId="2" fontId="36" fillId="0" borderId="1" xfId="4" applyNumberFormat="1" applyFont="1" applyBorder="1" applyAlignment="1"/>
    <xf numFmtId="171" fontId="0" fillId="0" borderId="0" xfId="4" applyNumberFormat="1" applyFont="1"/>
    <xf numFmtId="168" fontId="0" fillId="0" borderId="1" xfId="2" applyNumberFormat="1" applyFont="1" applyBorder="1" applyAlignment="1">
      <alignment horizontal="center" vertical="center"/>
    </xf>
    <xf numFmtId="9" fontId="2" fillId="0" borderId="0" xfId="4" applyFont="1"/>
    <xf numFmtId="0" fontId="0" fillId="0" borderId="0" xfId="0"/>
    <xf numFmtId="0" fontId="1" fillId="6" borderId="1" xfId="0" applyFont="1" applyFill="1" applyBorder="1" applyAlignment="1">
      <alignment horizontal="center"/>
    </xf>
    <xf numFmtId="0" fontId="0" fillId="31" borderId="4" xfId="0" applyFill="1" applyBorder="1" applyAlignment="1">
      <alignment horizontal="center"/>
    </xf>
    <xf numFmtId="0" fontId="0" fillId="31" borderId="3" xfId="0" applyFill="1" applyBorder="1" applyAlignment="1">
      <alignment horizontal="center"/>
    </xf>
    <xf numFmtId="0" fontId="0" fillId="31" borderId="4" xfId="0" applyFill="1" applyBorder="1" applyAlignment="1"/>
    <xf numFmtId="0" fontId="0" fillId="31" borderId="3" xfId="0" applyFill="1" applyBorder="1" applyAlignment="1"/>
    <xf numFmtId="0" fontId="0" fillId="31" borderId="2" xfId="0" applyFill="1" applyBorder="1" applyAlignment="1"/>
    <xf numFmtId="0" fontId="0" fillId="0" borderId="0" xfId="0"/>
    <xf numFmtId="167" fontId="0" fillId="0" borderId="1" xfId="0" applyNumberFormat="1" applyBorder="1" applyAlignment="1"/>
    <xf numFmtId="0" fontId="1" fillId="6" borderId="1" xfId="0" applyFont="1" applyFill="1" applyBorder="1" applyAlignment="1">
      <alignment horizontal="center"/>
    </xf>
    <xf numFmtId="0" fontId="0" fillId="0" borderId="1" xfId="0" applyBorder="1"/>
    <xf numFmtId="0" fontId="1" fillId="31" borderId="0" xfId="0" applyFont="1" applyFill="1"/>
    <xf numFmtId="0" fontId="0" fillId="31" borderId="4" xfId="0" applyFill="1" applyBorder="1" applyAlignment="1">
      <alignment horizontal="center"/>
    </xf>
    <xf numFmtId="0" fontId="0" fillId="31" borderId="3" xfId="0" applyFill="1" applyBorder="1" applyAlignment="1">
      <alignment horizontal="center"/>
    </xf>
    <xf numFmtId="173" fontId="0" fillId="0" borderId="1" xfId="0" applyNumberFormat="1" applyBorder="1" applyAlignment="1"/>
    <xf numFmtId="173" fontId="1" fillId="0" borderId="1" xfId="0" applyNumberFormat="1" applyFont="1" applyBorder="1" applyAlignment="1"/>
    <xf numFmtId="0" fontId="0" fillId="31" borderId="2" xfId="0" applyFill="1" applyBorder="1" applyAlignment="1"/>
    <xf numFmtId="0" fontId="0" fillId="31" borderId="4" xfId="0" applyFill="1" applyBorder="1" applyAlignment="1"/>
    <xf numFmtId="0" fontId="0" fillId="31" borderId="3" xfId="0" applyFill="1" applyBorder="1" applyAlignment="1"/>
    <xf numFmtId="0" fontId="0" fillId="0" borderId="1" xfId="0" applyBorder="1" applyAlignment="1">
      <alignment horizontal="center" vertical="center" wrapText="1"/>
    </xf>
    <xf numFmtId="0" fontId="1" fillId="6" borderId="1" xfId="0" applyFont="1" applyFill="1" applyBorder="1" applyAlignment="1">
      <alignment horizontal="center"/>
    </xf>
    <xf numFmtId="167" fontId="34" fillId="0" borderId="3" xfId="3" applyNumberFormat="1" applyFont="1" applyBorder="1"/>
    <xf numFmtId="167" fontId="34" fillId="0" borderId="1" xfId="3" applyNumberFormat="1" applyFont="1" applyBorder="1" applyAlignment="1">
      <alignment vertical="center"/>
    </xf>
    <xf numFmtId="0" fontId="37" fillId="0" borderId="0" xfId="0" applyFont="1"/>
    <xf numFmtId="0" fontId="1" fillId="6" borderId="1" xfId="0" applyFont="1" applyFill="1" applyBorder="1" applyAlignment="1">
      <alignment horizontal="center"/>
    </xf>
    <xf numFmtId="0" fontId="1" fillId="31" borderId="2" xfId="0" applyFont="1" applyFill="1" applyBorder="1" applyAlignment="1">
      <alignment horizontal="center" vertical="center" wrapText="1"/>
    </xf>
    <xf numFmtId="168" fontId="38" fillId="0" borderId="1" xfId="2" applyNumberFormat="1" applyFont="1" applyBorder="1" applyAlignment="1"/>
    <xf numFmtId="0" fontId="0" fillId="29" borderId="2" xfId="0" applyFill="1" applyBorder="1" applyAlignment="1">
      <alignment horizontal="left"/>
    </xf>
    <xf numFmtId="0" fontId="0" fillId="29" borderId="3" xfId="0" applyFill="1" applyBorder="1" applyAlignment="1">
      <alignment horizontal="left"/>
    </xf>
    <xf numFmtId="0" fontId="0" fillId="29" borderId="1" xfId="0" applyFill="1" applyBorder="1" applyAlignment="1">
      <alignment horizontal="left"/>
    </xf>
    <xf numFmtId="168" fontId="34" fillId="0" borderId="1" xfId="2" applyNumberFormat="1" applyFont="1" applyBorder="1" applyAlignment="1">
      <alignment vertical="center"/>
    </xf>
    <xf numFmtId="171" fontId="36" fillId="0" borderId="1" xfId="4" applyNumberFormat="1" applyFont="1" applyFill="1" applyBorder="1" applyAlignment="1"/>
    <xf numFmtId="2" fontId="36" fillId="0" borderId="1" xfId="4" applyNumberFormat="1" applyFont="1" applyFill="1" applyBorder="1" applyAlignment="1"/>
    <xf numFmtId="0" fontId="0" fillId="31" borderId="4" xfId="0" applyFill="1" applyBorder="1" applyAlignment="1">
      <alignment horizontal="center"/>
    </xf>
    <xf numFmtId="0" fontId="0" fillId="31" borderId="3" xfId="0" applyFill="1" applyBorder="1" applyAlignment="1">
      <alignment horizontal="center"/>
    </xf>
    <xf numFmtId="173" fontId="34" fillId="0" borderId="1" xfId="0" applyNumberFormat="1" applyFont="1" applyBorder="1" applyAlignment="1"/>
    <xf numFmtId="167" fontId="34" fillId="0" borderId="1" xfId="0" applyNumberFormat="1" applyFont="1" applyBorder="1" applyAlignment="1"/>
    <xf numFmtId="167" fontId="40" fillId="0" borderId="1" xfId="0" applyNumberFormat="1" applyFont="1" applyBorder="1" applyAlignment="1"/>
    <xf numFmtId="167" fontId="40" fillId="0" borderId="1" xfId="0" applyNumberFormat="1" applyFont="1" applyBorder="1" applyAlignment="1">
      <alignment horizontal="center" vertical="center"/>
    </xf>
    <xf numFmtId="172" fontId="39" fillId="0" borderId="1" xfId="3" applyNumberFormat="1" applyFont="1" applyBorder="1" applyAlignment="1">
      <alignment horizontal="center"/>
    </xf>
    <xf numFmtId="0" fontId="0" fillId="31" borderId="4" xfId="0" applyFill="1" applyBorder="1" applyAlignment="1">
      <alignment horizontal="center"/>
    </xf>
    <xf numFmtId="0" fontId="0" fillId="31" borderId="3" xfId="0" applyFill="1" applyBorder="1" applyAlignment="1">
      <alignment horizontal="center"/>
    </xf>
    <xf numFmtId="3" fontId="41" fillId="0" borderId="1" xfId="0" applyNumberFormat="1" applyFont="1" applyFill="1" applyBorder="1" applyAlignment="1">
      <alignment horizontal="center" vertical="center"/>
    </xf>
    <xf numFmtId="167" fontId="0" fillId="0" borderId="1" xfId="0" applyNumberFormat="1" applyBorder="1" applyAlignment="1">
      <alignment horizontal="center" wrapText="1"/>
    </xf>
    <xf numFmtId="173" fontId="0" fillId="0" borderId="1" xfId="0" applyNumberFormat="1" applyFont="1" applyBorder="1" applyAlignment="1"/>
    <xf numFmtId="0" fontId="0" fillId="0" borderId="1" xfId="0" applyBorder="1" applyAlignment="1">
      <alignment horizontal="center" vertical="center" wrapText="1"/>
    </xf>
    <xf numFmtId="168" fontId="5" fillId="0" borderId="1" xfId="2" applyNumberFormat="1" applyFont="1" applyBorder="1"/>
    <xf numFmtId="0" fontId="0" fillId="31" borderId="2" xfId="0" applyFill="1" applyBorder="1" applyAlignment="1">
      <alignment horizontal="left"/>
    </xf>
    <xf numFmtId="0" fontId="0" fillId="31" borderId="4" xfId="0" applyFill="1" applyBorder="1" applyAlignment="1">
      <alignment horizontal="left"/>
    </xf>
    <xf numFmtId="0" fontId="0" fillId="31" borderId="3" xfId="0" applyFill="1" applyBorder="1" applyAlignment="1">
      <alignment horizontal="left"/>
    </xf>
    <xf numFmtId="172" fontId="42" fillId="0" borderId="1" xfId="157" applyNumberFormat="1" applyFont="1" applyFill="1" applyBorder="1" applyAlignment="1">
      <alignment horizontal="center"/>
    </xf>
    <xf numFmtId="172" fontId="7" fillId="0" borderId="1" xfId="0" applyNumberFormat="1" applyFont="1" applyFill="1" applyBorder="1" applyAlignment="1">
      <alignment horizontal="center"/>
    </xf>
    <xf numFmtId="0" fontId="1" fillId="6" borderId="28" xfId="0" applyFont="1" applyFill="1" applyBorder="1" applyAlignment="1">
      <alignment horizontal="center"/>
    </xf>
    <xf numFmtId="2" fontId="43" fillId="0" borderId="1" xfId="0" applyNumberFormat="1" applyFont="1" applyFill="1" applyBorder="1" applyAlignment="1">
      <alignment horizontal="right" vertical="center" wrapText="1"/>
    </xf>
    <xf numFmtId="2" fontId="43" fillId="0" borderId="1" xfId="0" applyNumberFormat="1" applyFont="1" applyFill="1" applyBorder="1"/>
    <xf numFmtId="174" fontId="0" fillId="0" borderId="1" xfId="0" applyNumberFormat="1" applyBorder="1" applyAlignment="1"/>
    <xf numFmtId="175" fontId="0" fillId="0" borderId="1" xfId="0" applyNumberFormat="1" applyBorder="1" applyAlignment="1"/>
    <xf numFmtId="167" fontId="0" fillId="0" borderId="0" xfId="0" applyNumberFormat="1"/>
    <xf numFmtId="167" fontId="34" fillId="0" borderId="0" xfId="0" applyNumberFormat="1" applyFont="1"/>
    <xf numFmtId="167" fontId="5" fillId="0" borderId="1" xfId="0" applyNumberFormat="1" applyFont="1" applyBorder="1" applyAlignment="1"/>
    <xf numFmtId="0" fontId="1" fillId="5" borderId="1" xfId="0" applyFont="1" applyFill="1" applyBorder="1" applyAlignment="1">
      <alignment horizontal="center"/>
    </xf>
    <xf numFmtId="167" fontId="34" fillId="0" borderId="1" xfId="2" applyNumberFormat="1" applyFont="1" applyBorder="1" applyAlignment="1"/>
    <xf numFmtId="176" fontId="36" fillId="0" borderId="3" xfId="0" applyNumberFormat="1" applyFont="1" applyBorder="1" applyAlignment="1">
      <alignment horizontal="center"/>
    </xf>
    <xf numFmtId="1" fontId="0" fillId="0" borderId="1" xfId="0" applyNumberFormat="1" applyBorder="1" applyAlignment="1">
      <alignment horizontal="center"/>
    </xf>
    <xf numFmtId="167" fontId="44" fillId="0" borderId="3" xfId="3" applyNumberFormat="1" applyFont="1" applyBorder="1"/>
    <xf numFmtId="2" fontId="36" fillId="0" borderId="1" xfId="4" applyNumberFormat="1" applyFont="1" applyBorder="1" applyAlignment="1">
      <alignment vertical="center"/>
    </xf>
    <xf numFmtId="168" fontId="0" fillId="0" borderId="0" xfId="0" applyNumberFormat="1"/>
    <xf numFmtId="164" fontId="0" fillId="0" borderId="0" xfId="0" applyNumberFormat="1"/>
    <xf numFmtId="0" fontId="27" fillId="32" borderId="22" xfId="0" applyFont="1" applyFill="1" applyBorder="1" applyAlignment="1">
      <alignment horizontal="center" vertical="center"/>
    </xf>
    <xf numFmtId="0" fontId="27" fillId="32" borderId="23" xfId="0" applyFont="1" applyFill="1" applyBorder="1" applyAlignment="1">
      <alignment horizontal="center" vertical="center"/>
    </xf>
    <xf numFmtId="0" fontId="27" fillId="32" borderId="24" xfId="0" applyFont="1" applyFill="1" applyBorder="1" applyAlignment="1">
      <alignment horizontal="center" vertical="center"/>
    </xf>
    <xf numFmtId="0" fontId="27" fillId="32" borderId="25" xfId="0" applyFont="1" applyFill="1" applyBorder="1" applyAlignment="1">
      <alignment horizontal="center" vertical="center"/>
    </xf>
    <xf numFmtId="0" fontId="27" fillId="32" borderId="26" xfId="0" applyFont="1" applyFill="1" applyBorder="1" applyAlignment="1">
      <alignment horizontal="center" vertical="center"/>
    </xf>
    <xf numFmtId="0" fontId="27" fillId="32" borderId="27" xfId="0" applyFont="1" applyFill="1" applyBorder="1" applyAlignment="1">
      <alignment horizontal="center" vertical="center"/>
    </xf>
    <xf numFmtId="0" fontId="28" fillId="30" borderId="21" xfId="0" applyFont="1" applyFill="1" applyBorder="1" applyAlignment="1">
      <alignment horizontal="center"/>
    </xf>
    <xf numFmtId="0" fontId="0" fillId="29" borderId="20" xfId="0" applyFill="1" applyBorder="1" applyAlignment="1">
      <alignment horizontal="center"/>
    </xf>
    <xf numFmtId="0" fontId="1" fillId="4" borderId="0" xfId="0" applyFont="1" applyFill="1" applyAlignment="1">
      <alignment horizontal="center" vertical="center"/>
    </xf>
    <xf numFmtId="0" fontId="1" fillId="4" borderId="1" xfId="0" applyFont="1" applyFill="1" applyBorder="1" applyAlignment="1">
      <alignment horizontal="center"/>
    </xf>
    <xf numFmtId="0" fontId="0" fillId="0" borderId="1" xfId="0" applyBorder="1" applyAlignment="1">
      <alignment horizontal="left" vertical="center" wrapText="1"/>
    </xf>
    <xf numFmtId="0" fontId="30" fillId="3" borderId="0" xfId="0" applyFont="1" applyFill="1" applyAlignment="1">
      <alignment horizontal="center" vertical="center"/>
    </xf>
    <xf numFmtId="0" fontId="27" fillId="2" borderId="0" xfId="0" applyFont="1" applyFill="1" applyAlignment="1">
      <alignment horizontal="center"/>
    </xf>
    <xf numFmtId="0" fontId="0" fillId="0" borderId="1" xfId="0"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0" fillId="0" borderId="20" xfId="0" applyBorder="1" applyAlignment="1">
      <alignment horizontal="left"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1" fillId="2" borderId="0" xfId="0" applyFont="1" applyFill="1" applyAlignment="1">
      <alignment horizontal="center"/>
    </xf>
    <xf numFmtId="0" fontId="1" fillId="6" borderId="2" xfId="0" applyFont="1" applyFill="1" applyBorder="1" applyAlignment="1">
      <alignment horizontal="center"/>
    </xf>
    <xf numFmtId="0" fontId="1" fillId="6" borderId="3" xfId="0" applyFont="1" applyFill="1" applyBorder="1" applyAlignment="1">
      <alignment horizontal="center"/>
    </xf>
    <xf numFmtId="168" fontId="0" fillId="0" borderId="2" xfId="2" applyNumberFormat="1" applyFont="1" applyBorder="1" applyAlignment="1">
      <alignment horizontal="center"/>
    </xf>
    <xf numFmtId="168" fontId="0" fillId="0" borderId="3" xfId="2" applyNumberFormat="1" applyFont="1" applyBorder="1" applyAlignment="1">
      <alignment horizontal="center"/>
    </xf>
    <xf numFmtId="166" fontId="0" fillId="0" borderId="2" xfId="2" applyFont="1" applyBorder="1" applyAlignment="1">
      <alignment horizontal="left"/>
    </xf>
    <xf numFmtId="166" fontId="0" fillId="0" borderId="3" xfId="2" applyFont="1" applyBorder="1" applyAlignment="1">
      <alignment horizontal="left"/>
    </xf>
    <xf numFmtId="0" fontId="0" fillId="31" borderId="2" xfId="0" applyFill="1" applyBorder="1" applyAlignment="1">
      <alignment horizontal="center" wrapText="1"/>
    </xf>
    <xf numFmtId="0" fontId="0" fillId="31" borderId="4" xfId="0" applyFill="1" applyBorder="1" applyAlignment="1">
      <alignment horizontal="center" wrapText="1"/>
    </xf>
    <xf numFmtId="0" fontId="0" fillId="31" borderId="3" xfId="0" applyFill="1" applyBorder="1" applyAlignment="1">
      <alignment horizontal="center" wrapText="1"/>
    </xf>
    <xf numFmtId="0" fontId="1" fillId="6" borderId="1" xfId="0" applyFont="1" applyFill="1" applyBorder="1" applyAlignment="1">
      <alignment horizontal="center"/>
    </xf>
    <xf numFmtId="0" fontId="1" fillId="6" borderId="4" xfId="0" applyFont="1" applyFill="1" applyBorder="1" applyAlignment="1">
      <alignment horizontal="center"/>
    </xf>
    <xf numFmtId="0" fontId="0" fillId="31" borderId="1" xfId="0" applyFill="1" applyBorder="1" applyAlignment="1">
      <alignment horizontal="left"/>
    </xf>
    <xf numFmtId="0" fontId="1" fillId="6" borderId="0" xfId="0" applyFont="1" applyFill="1" applyAlignment="1">
      <alignment horizontal="center" vertical="center"/>
    </xf>
    <xf numFmtId="0" fontId="31" fillId="29" borderId="2" xfId="0" applyFont="1" applyFill="1" applyBorder="1" applyAlignment="1">
      <alignment horizontal="left"/>
    </xf>
    <xf numFmtId="0" fontId="31" fillId="29" borderId="4" xfId="0" applyFont="1" applyFill="1" applyBorder="1" applyAlignment="1">
      <alignment horizontal="left"/>
    </xf>
    <xf numFmtId="0" fontId="1" fillId="5" borderId="1" xfId="0" applyFont="1" applyFill="1" applyBorder="1" applyAlignment="1">
      <alignment horizontal="center"/>
    </xf>
    <xf numFmtId="0" fontId="0" fillId="31" borderId="7" xfId="0" applyFill="1" applyBorder="1" applyAlignment="1">
      <alignment horizontal="left"/>
    </xf>
    <xf numFmtId="0" fontId="0" fillId="31" borderId="6" xfId="0" applyFill="1" applyBorder="1" applyAlignment="1">
      <alignment horizontal="left"/>
    </xf>
    <xf numFmtId="0" fontId="0" fillId="31" borderId="8" xfId="0" applyFill="1" applyBorder="1" applyAlignment="1">
      <alignment horizontal="left"/>
    </xf>
    <xf numFmtId="0" fontId="1" fillId="6" borderId="0" xfId="0" applyFont="1" applyFill="1" applyAlignment="1">
      <alignment horizontal="center" vertical="center" wrapText="1"/>
    </xf>
    <xf numFmtId="0" fontId="32" fillId="29" borderId="0" xfId="0" applyFont="1" applyFill="1" applyAlignment="1">
      <alignment horizontal="center" vertical="center" wrapText="1"/>
    </xf>
    <xf numFmtId="0" fontId="5" fillId="0" borderId="5" xfId="0" applyFont="1" applyBorder="1" applyAlignment="1">
      <alignment horizontal="center" wrapText="1"/>
    </xf>
    <xf numFmtId="0" fontId="0" fillId="31" borderId="0" xfId="0" applyFill="1" applyBorder="1" applyAlignment="1">
      <alignment horizontal="left" vertical="center" wrapText="1"/>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4" xfId="0" applyFont="1" applyFill="1" applyBorder="1" applyAlignment="1">
      <alignment horizontal="center"/>
    </xf>
    <xf numFmtId="0" fontId="34" fillId="0" borderId="5" xfId="0" applyFont="1" applyBorder="1" applyAlignment="1">
      <alignment horizontal="center" wrapText="1"/>
    </xf>
    <xf numFmtId="0" fontId="31" fillId="29" borderId="0" xfId="0" applyFont="1" applyFill="1" applyBorder="1" applyAlignment="1">
      <alignment horizontal="center" vertical="center" wrapText="1"/>
    </xf>
    <xf numFmtId="0" fontId="1" fillId="6" borderId="1" xfId="0" applyFont="1" applyFill="1" applyBorder="1" applyAlignment="1">
      <alignment horizontal="center" vertical="center" wrapText="1"/>
    </xf>
    <xf numFmtId="168" fontId="0" fillId="0" borderId="2" xfId="2" applyNumberFormat="1" applyFont="1" applyBorder="1" applyAlignment="1">
      <alignment horizontal="left"/>
    </xf>
    <xf numFmtId="168" fontId="0" fillId="0" borderId="3" xfId="2" applyNumberFormat="1" applyFont="1" applyBorder="1" applyAlignment="1">
      <alignment horizontal="left"/>
    </xf>
    <xf numFmtId="168" fontId="0" fillId="0" borderId="1" xfId="2" applyNumberFormat="1" applyFont="1" applyBorder="1" applyAlignment="1">
      <alignment horizontal="left"/>
    </xf>
    <xf numFmtId="166" fontId="0" fillId="0" borderId="1" xfId="2" applyFont="1" applyBorder="1" applyAlignment="1">
      <alignment horizontal="left"/>
    </xf>
    <xf numFmtId="0" fontId="1" fillId="6" borderId="9" xfId="0" applyFont="1" applyFill="1" applyBorder="1" applyAlignment="1">
      <alignment horizontal="center"/>
    </xf>
    <xf numFmtId="0" fontId="1" fillId="6" borderId="10" xfId="0" applyFont="1" applyFill="1" applyBorder="1" applyAlignment="1">
      <alignment horizontal="center"/>
    </xf>
    <xf numFmtId="168" fontId="0" fillId="0" borderId="1" xfId="2" applyNumberFormat="1" applyFont="1" applyBorder="1" applyAlignment="1">
      <alignment horizontal="center"/>
    </xf>
    <xf numFmtId="0" fontId="4" fillId="29" borderId="0" xfId="0" applyFont="1" applyFill="1" applyAlignment="1">
      <alignment horizontal="center" vertical="center" wrapText="1"/>
    </xf>
    <xf numFmtId="0" fontId="1" fillId="5" borderId="2"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0" xfId="0" applyFont="1" applyFill="1" applyAlignment="1">
      <alignment horizontal="center" vertical="center"/>
    </xf>
    <xf numFmtId="0" fontId="0" fillId="29" borderId="1" xfId="0" applyFill="1" applyBorder="1" applyAlignment="1">
      <alignment horizontal="left"/>
    </xf>
    <xf numFmtId="0" fontId="0" fillId="29" borderId="2" xfId="0" applyFill="1" applyBorder="1" applyAlignment="1">
      <alignment horizontal="left"/>
    </xf>
    <xf numFmtId="0" fontId="0" fillId="29" borderId="3" xfId="0" applyFill="1" applyBorder="1" applyAlignment="1">
      <alignment horizontal="left"/>
    </xf>
    <xf numFmtId="0" fontId="1" fillId="6" borderId="9"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7" xfId="0" applyFont="1" applyFill="1" applyBorder="1" applyAlignment="1">
      <alignment horizontal="center" vertical="center"/>
    </xf>
    <xf numFmtId="0" fontId="1" fillId="6" borderId="6" xfId="0" applyFont="1" applyFill="1" applyBorder="1" applyAlignment="1">
      <alignment horizontal="center" vertical="center"/>
    </xf>
    <xf numFmtId="0" fontId="1" fillId="6" borderId="8" xfId="0" applyFont="1" applyFill="1" applyBorder="1" applyAlignment="1">
      <alignment horizontal="center" vertical="center"/>
    </xf>
    <xf numFmtId="0" fontId="1" fillId="6" borderId="2"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29" borderId="0" xfId="0" applyFill="1" applyBorder="1" applyAlignment="1">
      <alignment horizontal="left" vertical="center" wrapText="1"/>
    </xf>
    <xf numFmtId="0" fontId="0" fillId="29" borderId="1" xfId="0" applyFill="1" applyBorder="1" applyAlignment="1">
      <alignment horizontal="left" vertical="center" wrapText="1"/>
    </xf>
    <xf numFmtId="0" fontId="0" fillId="29" borderId="2" xfId="0" applyFill="1" applyBorder="1" applyAlignment="1">
      <alignment horizontal="left" vertical="center" wrapText="1"/>
    </xf>
    <xf numFmtId="0" fontId="0" fillId="29" borderId="3" xfId="0" applyFill="1" applyBorder="1" applyAlignment="1">
      <alignment horizontal="left" vertical="center" wrapText="1"/>
    </xf>
    <xf numFmtId="0" fontId="1" fillId="31" borderId="7" xfId="0" applyFont="1" applyFill="1" applyBorder="1" applyAlignment="1">
      <alignment horizontal="center"/>
    </xf>
    <xf numFmtId="0" fontId="1" fillId="31" borderId="6" xfId="0" applyFont="1" applyFill="1" applyBorder="1" applyAlignment="1">
      <alignment horizontal="center"/>
    </xf>
    <xf numFmtId="0" fontId="1" fillId="31" borderId="8" xfId="0" applyFont="1" applyFill="1" applyBorder="1" applyAlignment="1">
      <alignment horizontal="center"/>
    </xf>
    <xf numFmtId="0" fontId="6" fillId="31" borderId="0" xfId="0" applyFont="1" applyFill="1" applyBorder="1" applyAlignment="1">
      <alignment horizontal="left" vertical="center"/>
    </xf>
    <xf numFmtId="0" fontId="27" fillId="2" borderId="6" xfId="0" applyFont="1" applyFill="1" applyBorder="1" applyAlignment="1">
      <alignment horizontal="center"/>
    </xf>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0" xfId="0" applyFont="1" applyFill="1" applyAlignment="1">
      <alignment horizontal="center" vertical="center" wrapText="1"/>
    </xf>
    <xf numFmtId="0" fontId="6" fillId="31" borderId="0" xfId="0" applyFont="1" applyFill="1" applyBorder="1" applyAlignment="1">
      <alignment horizontal="center" vertical="center"/>
    </xf>
    <xf numFmtId="0" fontId="0" fillId="31" borderId="2" xfId="0" applyFill="1" applyBorder="1" applyAlignment="1">
      <alignment horizontal="left"/>
    </xf>
    <xf numFmtId="0" fontId="0" fillId="31" borderId="4" xfId="0" applyFill="1" applyBorder="1" applyAlignment="1">
      <alignment horizontal="left"/>
    </xf>
    <xf numFmtId="0" fontId="0" fillId="31" borderId="3" xfId="0" applyFill="1" applyBorder="1" applyAlignment="1">
      <alignment horizontal="left"/>
    </xf>
    <xf numFmtId="0" fontId="1" fillId="31" borderId="2" xfId="0" applyFont="1" applyFill="1" applyBorder="1" applyAlignment="1">
      <alignment horizontal="center"/>
    </xf>
    <xf numFmtId="0" fontId="1" fillId="31" borderId="4" xfId="0" applyFont="1" applyFill="1" applyBorder="1" applyAlignment="1">
      <alignment horizontal="center"/>
    </xf>
    <xf numFmtId="0" fontId="1" fillId="31" borderId="3" xfId="0" applyFont="1" applyFill="1" applyBorder="1" applyAlignment="1">
      <alignment horizontal="center"/>
    </xf>
    <xf numFmtId="0" fontId="0" fillId="31" borderId="0" xfId="0" applyFill="1" applyBorder="1" applyAlignment="1">
      <alignment horizontal="center" vertical="center" wrapText="1"/>
    </xf>
    <xf numFmtId="0" fontId="1" fillId="0" borderId="0" xfId="0" applyFont="1" applyFill="1" applyBorder="1" applyAlignment="1">
      <alignment horizontal="center"/>
    </xf>
    <xf numFmtId="0" fontId="0" fillId="31" borderId="2" xfId="0" applyFill="1" applyBorder="1" applyAlignment="1">
      <alignment horizontal="center" vertical="center" wrapText="1"/>
    </xf>
    <xf numFmtId="0" fontId="0" fillId="31" borderId="4" xfId="0" applyFill="1" applyBorder="1" applyAlignment="1">
      <alignment horizontal="center" vertical="center" wrapText="1"/>
    </xf>
    <xf numFmtId="0" fontId="0" fillId="31" borderId="3" xfId="0" applyFill="1" applyBorder="1" applyAlignment="1">
      <alignment horizontal="center" vertical="center" wrapText="1"/>
    </xf>
    <xf numFmtId="0" fontId="0" fillId="0" borderId="0" xfId="0" applyFill="1" applyBorder="1" applyAlignment="1">
      <alignment horizontal="center"/>
    </xf>
    <xf numFmtId="0" fontId="1" fillId="31" borderId="2" xfId="0" applyFont="1" applyFill="1" applyBorder="1" applyAlignment="1">
      <alignment horizontal="center" vertical="center" wrapText="1"/>
    </xf>
    <xf numFmtId="0" fontId="1" fillId="31" borderId="4" xfId="0" applyFont="1" applyFill="1" applyBorder="1" applyAlignment="1">
      <alignment horizontal="center" vertical="center" wrapText="1"/>
    </xf>
    <xf numFmtId="0" fontId="1" fillId="31" borderId="3" xfId="0" applyFont="1" applyFill="1" applyBorder="1" applyAlignment="1">
      <alignment horizontal="center" vertical="center" wrapText="1"/>
    </xf>
    <xf numFmtId="0" fontId="0" fillId="31" borderId="28" xfId="0" applyFill="1" applyBorder="1" applyAlignment="1">
      <alignment horizontal="center" vertical="center"/>
    </xf>
    <xf numFmtId="0" fontId="0" fillId="31" borderId="29" xfId="0" applyFill="1" applyBorder="1" applyAlignment="1">
      <alignment horizontal="center" vertical="center"/>
    </xf>
    <xf numFmtId="0" fontId="0" fillId="31" borderId="30" xfId="0" applyFill="1" applyBorder="1" applyAlignment="1">
      <alignment horizontal="center" vertical="center"/>
    </xf>
    <xf numFmtId="0" fontId="0" fillId="31" borderId="2" xfId="0" applyFill="1" applyBorder="1" applyAlignment="1">
      <alignment horizontal="center"/>
    </xf>
    <xf numFmtId="0" fontId="0" fillId="31" borderId="4" xfId="0" applyFill="1" applyBorder="1" applyAlignment="1">
      <alignment horizontal="center"/>
    </xf>
    <xf numFmtId="0" fontId="0" fillId="31" borderId="3" xfId="0" applyFill="1" applyBorder="1" applyAlignment="1">
      <alignment horizontal="center"/>
    </xf>
    <xf numFmtId="0" fontId="0" fillId="31" borderId="1" xfId="0" applyFill="1" applyBorder="1" applyAlignment="1">
      <alignment horizontal="center"/>
    </xf>
    <xf numFmtId="0" fontId="1" fillId="4" borderId="0" xfId="0" applyFont="1" applyFill="1" applyBorder="1" applyAlignment="1">
      <alignment horizontal="center" vertical="center" wrapText="1"/>
    </xf>
    <xf numFmtId="168" fontId="36" fillId="0" borderId="2" xfId="2" applyNumberFormat="1" applyFont="1" applyBorder="1" applyAlignment="1">
      <alignment horizontal="center"/>
    </xf>
    <xf numFmtId="168" fontId="36" fillId="0" borderId="3" xfId="2" applyNumberFormat="1" applyFont="1" applyBorder="1" applyAlignment="1">
      <alignment horizontal="center"/>
    </xf>
    <xf numFmtId="0" fontId="1" fillId="31" borderId="2" xfId="0" applyFont="1" applyFill="1" applyBorder="1" applyAlignment="1">
      <alignment horizontal="center" wrapText="1"/>
    </xf>
    <xf numFmtId="0" fontId="1" fillId="31" borderId="4" xfId="0" applyFont="1" applyFill="1" applyBorder="1" applyAlignment="1">
      <alignment horizontal="center" wrapText="1"/>
    </xf>
    <xf numFmtId="0" fontId="1" fillId="31" borderId="3" xfId="0" applyFont="1" applyFill="1" applyBorder="1" applyAlignment="1">
      <alignment horizontal="center" wrapText="1"/>
    </xf>
    <xf numFmtId="0" fontId="27" fillId="2" borderId="0" xfId="0" applyFont="1" applyFill="1" applyAlignment="1">
      <alignment horizontal="center" wrapText="1"/>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0" fillId="31" borderId="0" xfId="0" applyFill="1" applyAlignment="1">
      <alignment horizontal="center" vertical="center"/>
    </xf>
    <xf numFmtId="0" fontId="34" fillId="0" borderId="5" xfId="0" applyFont="1" applyBorder="1" applyAlignment="1">
      <alignment horizontal="center" vertical="center" wrapText="1"/>
    </xf>
    <xf numFmtId="0" fontId="34" fillId="0" borderId="0" xfId="0" applyFont="1" applyBorder="1" applyAlignment="1">
      <alignment horizontal="center" vertical="center" wrapText="1"/>
    </xf>
    <xf numFmtId="0" fontId="1" fillId="4" borderId="4" xfId="0" applyFont="1" applyFill="1" applyBorder="1" applyAlignment="1">
      <alignment horizontal="center"/>
    </xf>
  </cellXfs>
  <cellStyles count="232">
    <cellStyle name="20% - Énfasis1 2" xfId="6" xr:uid="{00000000-0005-0000-0000-000000000000}"/>
    <cellStyle name="20% - Énfasis1 2 2" xfId="7" xr:uid="{00000000-0005-0000-0000-000001000000}"/>
    <cellStyle name="20% - Énfasis1 3" xfId="8" xr:uid="{00000000-0005-0000-0000-000002000000}"/>
    <cellStyle name="20% - Énfasis1 4" xfId="9" xr:uid="{00000000-0005-0000-0000-000003000000}"/>
    <cellStyle name="20% - Énfasis1 5" xfId="10" xr:uid="{00000000-0005-0000-0000-000004000000}"/>
    <cellStyle name="20% - Énfasis2 2" xfId="11" xr:uid="{00000000-0005-0000-0000-000005000000}"/>
    <cellStyle name="20% - Énfasis2 2 2" xfId="12" xr:uid="{00000000-0005-0000-0000-000006000000}"/>
    <cellStyle name="20% - Énfasis2 3" xfId="13" xr:uid="{00000000-0005-0000-0000-000007000000}"/>
    <cellStyle name="20% - Énfasis2 4" xfId="14" xr:uid="{00000000-0005-0000-0000-000008000000}"/>
    <cellStyle name="20% - Énfasis2 5" xfId="15" xr:uid="{00000000-0005-0000-0000-000009000000}"/>
    <cellStyle name="20% - Énfasis3 2" xfId="16" xr:uid="{00000000-0005-0000-0000-00000A000000}"/>
    <cellStyle name="20% - Énfasis3 2 2" xfId="17" xr:uid="{00000000-0005-0000-0000-00000B000000}"/>
    <cellStyle name="20% - Énfasis3 3" xfId="18" xr:uid="{00000000-0005-0000-0000-00000C000000}"/>
    <cellStyle name="20% - Énfasis3 4" xfId="19" xr:uid="{00000000-0005-0000-0000-00000D000000}"/>
    <cellStyle name="20% - Énfasis3 5" xfId="20" xr:uid="{00000000-0005-0000-0000-00000E000000}"/>
    <cellStyle name="20% - Énfasis4 2" xfId="21" xr:uid="{00000000-0005-0000-0000-00000F000000}"/>
    <cellStyle name="20% - Énfasis4 2 2" xfId="22" xr:uid="{00000000-0005-0000-0000-000010000000}"/>
    <cellStyle name="20% - Énfasis4 3" xfId="23" xr:uid="{00000000-0005-0000-0000-000011000000}"/>
    <cellStyle name="20% - Énfasis4 4" xfId="24" xr:uid="{00000000-0005-0000-0000-000012000000}"/>
    <cellStyle name="20% - Énfasis4 5" xfId="25" xr:uid="{00000000-0005-0000-0000-000013000000}"/>
    <cellStyle name="20% - Énfasis5 2" xfId="26" xr:uid="{00000000-0005-0000-0000-000014000000}"/>
    <cellStyle name="20% - Énfasis5 2 2" xfId="27" xr:uid="{00000000-0005-0000-0000-000015000000}"/>
    <cellStyle name="20% - Énfasis5 3" xfId="28" xr:uid="{00000000-0005-0000-0000-000016000000}"/>
    <cellStyle name="20% - Énfasis5 4" xfId="29" xr:uid="{00000000-0005-0000-0000-000017000000}"/>
    <cellStyle name="20% - Énfasis5 5" xfId="30" xr:uid="{00000000-0005-0000-0000-000018000000}"/>
    <cellStyle name="20% - Énfasis6 2" xfId="31" xr:uid="{00000000-0005-0000-0000-000019000000}"/>
    <cellStyle name="20% - Énfasis6 2 2" xfId="32" xr:uid="{00000000-0005-0000-0000-00001A000000}"/>
    <cellStyle name="20% - Énfasis6 3" xfId="33" xr:uid="{00000000-0005-0000-0000-00001B000000}"/>
    <cellStyle name="20% - Énfasis6 4" xfId="34" xr:uid="{00000000-0005-0000-0000-00001C000000}"/>
    <cellStyle name="20% - Énfasis6 5" xfId="35" xr:uid="{00000000-0005-0000-0000-00001D000000}"/>
    <cellStyle name="40% - Énfasis1 2" xfId="36" xr:uid="{00000000-0005-0000-0000-00001E000000}"/>
    <cellStyle name="40% - Énfasis1 2 2" xfId="37" xr:uid="{00000000-0005-0000-0000-00001F000000}"/>
    <cellStyle name="40% - Énfasis1 3" xfId="38" xr:uid="{00000000-0005-0000-0000-000020000000}"/>
    <cellStyle name="40% - Énfasis1 4" xfId="39" xr:uid="{00000000-0005-0000-0000-000021000000}"/>
    <cellStyle name="40% - Énfasis1 5" xfId="40" xr:uid="{00000000-0005-0000-0000-000022000000}"/>
    <cellStyle name="40% - Énfasis2 2" xfId="41" xr:uid="{00000000-0005-0000-0000-000023000000}"/>
    <cellStyle name="40% - Énfasis2 2 2" xfId="42" xr:uid="{00000000-0005-0000-0000-000024000000}"/>
    <cellStyle name="40% - Énfasis2 3" xfId="43" xr:uid="{00000000-0005-0000-0000-000025000000}"/>
    <cellStyle name="40% - Énfasis2 4" xfId="44" xr:uid="{00000000-0005-0000-0000-000026000000}"/>
    <cellStyle name="40% - Énfasis2 5" xfId="45" xr:uid="{00000000-0005-0000-0000-000027000000}"/>
    <cellStyle name="40% - Énfasis3 2" xfId="46" xr:uid="{00000000-0005-0000-0000-000028000000}"/>
    <cellStyle name="40% - Énfasis3 2 2" xfId="47" xr:uid="{00000000-0005-0000-0000-000029000000}"/>
    <cellStyle name="40% - Énfasis3 3" xfId="48" xr:uid="{00000000-0005-0000-0000-00002A000000}"/>
    <cellStyle name="40% - Énfasis3 4" xfId="49" xr:uid="{00000000-0005-0000-0000-00002B000000}"/>
    <cellStyle name="40% - Énfasis3 5" xfId="50" xr:uid="{00000000-0005-0000-0000-00002C000000}"/>
    <cellStyle name="40% - Énfasis4 2" xfId="51" xr:uid="{00000000-0005-0000-0000-00002D000000}"/>
    <cellStyle name="40% - Énfasis4 2 2" xfId="52" xr:uid="{00000000-0005-0000-0000-00002E000000}"/>
    <cellStyle name="40% - Énfasis4 3" xfId="53" xr:uid="{00000000-0005-0000-0000-00002F000000}"/>
    <cellStyle name="40% - Énfasis4 4" xfId="54" xr:uid="{00000000-0005-0000-0000-000030000000}"/>
    <cellStyle name="40% - Énfasis4 5" xfId="55" xr:uid="{00000000-0005-0000-0000-000031000000}"/>
    <cellStyle name="40% - Énfasis5 2" xfId="56" xr:uid="{00000000-0005-0000-0000-000032000000}"/>
    <cellStyle name="40% - Énfasis5 2 2" xfId="57" xr:uid="{00000000-0005-0000-0000-000033000000}"/>
    <cellStyle name="40% - Énfasis5 3" xfId="58" xr:uid="{00000000-0005-0000-0000-000034000000}"/>
    <cellStyle name="40% - Énfasis5 4" xfId="59" xr:uid="{00000000-0005-0000-0000-000035000000}"/>
    <cellStyle name="40% - Énfasis5 5" xfId="60" xr:uid="{00000000-0005-0000-0000-000036000000}"/>
    <cellStyle name="40% - Énfasis6 2" xfId="61" xr:uid="{00000000-0005-0000-0000-000037000000}"/>
    <cellStyle name="40% - Énfasis6 2 2" xfId="62" xr:uid="{00000000-0005-0000-0000-000038000000}"/>
    <cellStyle name="40% - Énfasis6 3" xfId="63" xr:uid="{00000000-0005-0000-0000-000039000000}"/>
    <cellStyle name="40% - Énfasis6 4" xfId="64" xr:uid="{00000000-0005-0000-0000-00003A000000}"/>
    <cellStyle name="40% - Énfasis6 5" xfId="65" xr:uid="{00000000-0005-0000-0000-00003B000000}"/>
    <cellStyle name="60% - Énfasis1 2" xfId="66" xr:uid="{00000000-0005-0000-0000-00003C000000}"/>
    <cellStyle name="60% - Énfasis1 3" xfId="67" xr:uid="{00000000-0005-0000-0000-00003D000000}"/>
    <cellStyle name="60% - Énfasis1 4" xfId="68" xr:uid="{00000000-0005-0000-0000-00003E000000}"/>
    <cellStyle name="60% - Énfasis1 5" xfId="69" xr:uid="{00000000-0005-0000-0000-00003F000000}"/>
    <cellStyle name="60% - Énfasis2 2" xfId="70" xr:uid="{00000000-0005-0000-0000-000040000000}"/>
    <cellStyle name="60% - Énfasis2 3" xfId="71" xr:uid="{00000000-0005-0000-0000-000041000000}"/>
    <cellStyle name="60% - Énfasis2 4" xfId="72" xr:uid="{00000000-0005-0000-0000-000042000000}"/>
    <cellStyle name="60% - Énfasis2 5" xfId="73" xr:uid="{00000000-0005-0000-0000-000043000000}"/>
    <cellStyle name="60% - Énfasis3 2" xfId="74" xr:uid="{00000000-0005-0000-0000-000044000000}"/>
    <cellStyle name="60% - Énfasis3 3" xfId="75" xr:uid="{00000000-0005-0000-0000-000045000000}"/>
    <cellStyle name="60% - Énfasis3 4" xfId="76" xr:uid="{00000000-0005-0000-0000-000046000000}"/>
    <cellStyle name="60% - Énfasis3 5" xfId="77" xr:uid="{00000000-0005-0000-0000-000047000000}"/>
    <cellStyle name="60% - Énfasis4 2" xfId="78" xr:uid="{00000000-0005-0000-0000-000048000000}"/>
    <cellStyle name="60% - Énfasis4 3" xfId="79" xr:uid="{00000000-0005-0000-0000-000049000000}"/>
    <cellStyle name="60% - Énfasis4 4" xfId="80" xr:uid="{00000000-0005-0000-0000-00004A000000}"/>
    <cellStyle name="60% - Énfasis4 5" xfId="81" xr:uid="{00000000-0005-0000-0000-00004B000000}"/>
    <cellStyle name="60% - Énfasis5 2" xfId="82" xr:uid="{00000000-0005-0000-0000-00004C000000}"/>
    <cellStyle name="60% - Énfasis5 3" xfId="83" xr:uid="{00000000-0005-0000-0000-00004D000000}"/>
    <cellStyle name="60% - Énfasis5 4" xfId="84" xr:uid="{00000000-0005-0000-0000-00004E000000}"/>
    <cellStyle name="60% - Énfasis5 5" xfId="85" xr:uid="{00000000-0005-0000-0000-00004F000000}"/>
    <cellStyle name="60% - Énfasis6 2" xfId="86" xr:uid="{00000000-0005-0000-0000-000050000000}"/>
    <cellStyle name="60% - Énfasis6 3" xfId="87" xr:uid="{00000000-0005-0000-0000-000051000000}"/>
    <cellStyle name="60% - Énfasis6 4" xfId="88" xr:uid="{00000000-0005-0000-0000-000052000000}"/>
    <cellStyle name="60% - Énfasis6 5" xfId="89" xr:uid="{00000000-0005-0000-0000-000053000000}"/>
    <cellStyle name="Buena 2" xfId="90" xr:uid="{00000000-0005-0000-0000-000054000000}"/>
    <cellStyle name="Buena 3" xfId="91" xr:uid="{00000000-0005-0000-0000-000055000000}"/>
    <cellStyle name="Buena 4" xfId="92" xr:uid="{00000000-0005-0000-0000-000056000000}"/>
    <cellStyle name="Buena 5" xfId="93" xr:uid="{00000000-0005-0000-0000-000057000000}"/>
    <cellStyle name="Cálculo 2" xfId="94" xr:uid="{00000000-0005-0000-0000-000058000000}"/>
    <cellStyle name="Cálculo 3" xfId="95" xr:uid="{00000000-0005-0000-0000-000059000000}"/>
    <cellStyle name="Cálculo 4" xfId="96" xr:uid="{00000000-0005-0000-0000-00005A000000}"/>
    <cellStyle name="Cálculo 5" xfId="97" xr:uid="{00000000-0005-0000-0000-00005B000000}"/>
    <cellStyle name="Celda de comprobación 2" xfId="98" xr:uid="{00000000-0005-0000-0000-00005C000000}"/>
    <cellStyle name="Celda de comprobación 3" xfId="99" xr:uid="{00000000-0005-0000-0000-00005D000000}"/>
    <cellStyle name="Celda de comprobación 4" xfId="100" xr:uid="{00000000-0005-0000-0000-00005E000000}"/>
    <cellStyle name="Celda de comprobación 5" xfId="101" xr:uid="{00000000-0005-0000-0000-00005F000000}"/>
    <cellStyle name="Celda vinculada 2" xfId="102" xr:uid="{00000000-0005-0000-0000-000060000000}"/>
    <cellStyle name="Celda vinculada 3" xfId="103" xr:uid="{00000000-0005-0000-0000-000061000000}"/>
    <cellStyle name="Celda vinculada 4" xfId="104" xr:uid="{00000000-0005-0000-0000-000062000000}"/>
    <cellStyle name="Celda vinculada 5" xfId="105" xr:uid="{00000000-0005-0000-0000-000063000000}"/>
    <cellStyle name="Comma" xfId="2" builtinId="3"/>
    <cellStyle name="Currency" xfId="3" builtinId="4"/>
    <cellStyle name="Encabezado 4 2" xfId="106" xr:uid="{00000000-0005-0000-0000-000064000000}"/>
    <cellStyle name="Encabezado 4 3" xfId="107" xr:uid="{00000000-0005-0000-0000-000065000000}"/>
    <cellStyle name="Encabezado 4 4" xfId="108" xr:uid="{00000000-0005-0000-0000-000066000000}"/>
    <cellStyle name="Encabezado 4 5" xfId="109" xr:uid="{00000000-0005-0000-0000-000067000000}"/>
    <cellStyle name="Énfasis1 2" xfId="110" xr:uid="{00000000-0005-0000-0000-000068000000}"/>
    <cellStyle name="Énfasis1 3" xfId="111" xr:uid="{00000000-0005-0000-0000-000069000000}"/>
    <cellStyle name="Énfasis1 4" xfId="112" xr:uid="{00000000-0005-0000-0000-00006A000000}"/>
    <cellStyle name="Énfasis1 5" xfId="113" xr:uid="{00000000-0005-0000-0000-00006B000000}"/>
    <cellStyle name="Énfasis2 2" xfId="114" xr:uid="{00000000-0005-0000-0000-00006C000000}"/>
    <cellStyle name="Énfasis2 3" xfId="115" xr:uid="{00000000-0005-0000-0000-00006D000000}"/>
    <cellStyle name="Énfasis2 4" xfId="116" xr:uid="{00000000-0005-0000-0000-00006E000000}"/>
    <cellStyle name="Énfasis2 5" xfId="117" xr:uid="{00000000-0005-0000-0000-00006F000000}"/>
    <cellStyle name="Énfasis3 2" xfId="118" xr:uid="{00000000-0005-0000-0000-000070000000}"/>
    <cellStyle name="Énfasis3 3" xfId="119" xr:uid="{00000000-0005-0000-0000-000071000000}"/>
    <cellStyle name="Énfasis3 4" xfId="120" xr:uid="{00000000-0005-0000-0000-000072000000}"/>
    <cellStyle name="Énfasis3 5" xfId="121" xr:uid="{00000000-0005-0000-0000-000073000000}"/>
    <cellStyle name="Énfasis4 2" xfId="122" xr:uid="{00000000-0005-0000-0000-000074000000}"/>
    <cellStyle name="Énfasis4 3" xfId="123" xr:uid="{00000000-0005-0000-0000-000075000000}"/>
    <cellStyle name="Énfasis4 4" xfId="124" xr:uid="{00000000-0005-0000-0000-000076000000}"/>
    <cellStyle name="Énfasis4 5" xfId="125" xr:uid="{00000000-0005-0000-0000-000077000000}"/>
    <cellStyle name="Énfasis5 2" xfId="126" xr:uid="{00000000-0005-0000-0000-000078000000}"/>
    <cellStyle name="Énfasis5 3" xfId="127" xr:uid="{00000000-0005-0000-0000-000079000000}"/>
    <cellStyle name="Énfasis5 4" xfId="128" xr:uid="{00000000-0005-0000-0000-00007A000000}"/>
    <cellStyle name="Énfasis5 5" xfId="129" xr:uid="{00000000-0005-0000-0000-00007B000000}"/>
    <cellStyle name="Énfasis6 2" xfId="130" xr:uid="{00000000-0005-0000-0000-00007C000000}"/>
    <cellStyle name="Énfasis6 3" xfId="131" xr:uid="{00000000-0005-0000-0000-00007D000000}"/>
    <cellStyle name="Énfasis6 4" xfId="132" xr:uid="{00000000-0005-0000-0000-00007E000000}"/>
    <cellStyle name="Énfasis6 5" xfId="133" xr:uid="{00000000-0005-0000-0000-00007F000000}"/>
    <cellStyle name="Entrada 2" xfId="134" xr:uid="{00000000-0005-0000-0000-000080000000}"/>
    <cellStyle name="Entrada 3" xfId="135" xr:uid="{00000000-0005-0000-0000-000081000000}"/>
    <cellStyle name="Entrada 4" xfId="136" xr:uid="{00000000-0005-0000-0000-000082000000}"/>
    <cellStyle name="Entrada 5" xfId="137" xr:uid="{00000000-0005-0000-0000-000083000000}"/>
    <cellStyle name="Hipervínculo 2" xfId="138" xr:uid="{00000000-0005-0000-0000-000084000000}"/>
    <cellStyle name="Incorrecto 2" xfId="139" xr:uid="{00000000-0005-0000-0000-000085000000}"/>
    <cellStyle name="Incorrecto 3" xfId="140" xr:uid="{00000000-0005-0000-0000-000086000000}"/>
    <cellStyle name="Incorrecto 4" xfId="141" xr:uid="{00000000-0005-0000-0000-000087000000}"/>
    <cellStyle name="Incorrecto 5" xfId="142" xr:uid="{00000000-0005-0000-0000-000088000000}"/>
    <cellStyle name="Millares 2" xfId="1" xr:uid="{00000000-0005-0000-0000-00008A000000}"/>
    <cellStyle name="Millares 2 2" xfId="144" xr:uid="{00000000-0005-0000-0000-00008B000000}"/>
    <cellStyle name="Millares 2 3" xfId="145" xr:uid="{00000000-0005-0000-0000-00008C000000}"/>
    <cellStyle name="Millares 2 4" xfId="143" xr:uid="{00000000-0005-0000-0000-00008D000000}"/>
    <cellStyle name="Millares 3" xfId="146" xr:uid="{00000000-0005-0000-0000-00008E000000}"/>
    <cellStyle name="Millares 4" xfId="147" xr:uid="{00000000-0005-0000-0000-00008F000000}"/>
    <cellStyle name="Millares 5" xfId="148" xr:uid="{00000000-0005-0000-0000-000090000000}"/>
    <cellStyle name="Millares 5 2" xfId="149" xr:uid="{00000000-0005-0000-0000-000091000000}"/>
    <cellStyle name="Millares 6" xfId="150" xr:uid="{00000000-0005-0000-0000-000092000000}"/>
    <cellStyle name="Millares 7" xfId="151" xr:uid="{00000000-0005-0000-0000-000093000000}"/>
    <cellStyle name="Millares 7 2" xfId="152" xr:uid="{00000000-0005-0000-0000-000094000000}"/>
    <cellStyle name="Millares 8" xfId="153" xr:uid="{00000000-0005-0000-0000-000095000000}"/>
    <cellStyle name="Millares 8 2" xfId="154" xr:uid="{00000000-0005-0000-0000-000096000000}"/>
    <cellStyle name="Neutral 2" xfId="155" xr:uid="{00000000-0005-0000-0000-000098000000}"/>
    <cellStyle name="Normal" xfId="0" builtinId="0"/>
    <cellStyle name="Normal 2" xfId="156" xr:uid="{00000000-0005-0000-0000-00009A000000}"/>
    <cellStyle name="Normal 2 2" xfId="157" xr:uid="{00000000-0005-0000-0000-00009B000000}"/>
    <cellStyle name="Normal 2 2 2" xfId="158" xr:uid="{00000000-0005-0000-0000-00009C000000}"/>
    <cellStyle name="Normal 2 3" xfId="159" xr:uid="{00000000-0005-0000-0000-00009D000000}"/>
    <cellStyle name="Normal 2_Cuadros base 2000 (Compendio) 07 10 2010" xfId="160" xr:uid="{00000000-0005-0000-0000-00009E000000}"/>
    <cellStyle name="Normal 3" xfId="161" xr:uid="{00000000-0005-0000-0000-00009F000000}"/>
    <cellStyle name="Normal 3 10" xfId="162" xr:uid="{00000000-0005-0000-0000-0000A0000000}"/>
    <cellStyle name="Normal 3 11" xfId="163" xr:uid="{00000000-0005-0000-0000-0000A1000000}"/>
    <cellStyle name="Normal 3 12" xfId="164" xr:uid="{00000000-0005-0000-0000-0000A2000000}"/>
    <cellStyle name="Normal 3 13" xfId="165" xr:uid="{00000000-0005-0000-0000-0000A3000000}"/>
    <cellStyle name="Normal 3 14" xfId="166" xr:uid="{00000000-0005-0000-0000-0000A4000000}"/>
    <cellStyle name="Normal 3 15" xfId="167" xr:uid="{00000000-0005-0000-0000-0000A5000000}"/>
    <cellStyle name="Normal 3 16" xfId="168" xr:uid="{00000000-0005-0000-0000-0000A6000000}"/>
    <cellStyle name="Normal 3 17" xfId="169" xr:uid="{00000000-0005-0000-0000-0000A7000000}"/>
    <cellStyle name="Normal 3 18" xfId="170" xr:uid="{00000000-0005-0000-0000-0000A8000000}"/>
    <cellStyle name="Normal 3 19" xfId="171" xr:uid="{00000000-0005-0000-0000-0000A9000000}"/>
    <cellStyle name="Normal 3 2" xfId="172" xr:uid="{00000000-0005-0000-0000-0000AA000000}"/>
    <cellStyle name="Normal 3 2 2" xfId="173" xr:uid="{00000000-0005-0000-0000-0000AB000000}"/>
    <cellStyle name="Normal 3 2_Cuadros de publicación base 2005_16 10 2010" xfId="174" xr:uid="{00000000-0005-0000-0000-0000AC000000}"/>
    <cellStyle name="Normal 3 20" xfId="175" xr:uid="{00000000-0005-0000-0000-0000AD000000}"/>
    <cellStyle name="Normal 3 21" xfId="176" xr:uid="{00000000-0005-0000-0000-0000AE000000}"/>
    <cellStyle name="Normal 3 22" xfId="177" xr:uid="{00000000-0005-0000-0000-0000AF000000}"/>
    <cellStyle name="Normal 3 23" xfId="178" xr:uid="{00000000-0005-0000-0000-0000B0000000}"/>
    <cellStyle name="Normal 3 24" xfId="179" xr:uid="{00000000-0005-0000-0000-0000B1000000}"/>
    <cellStyle name="Normal 3 25" xfId="180" xr:uid="{00000000-0005-0000-0000-0000B2000000}"/>
    <cellStyle name="Normal 3 26" xfId="181" xr:uid="{00000000-0005-0000-0000-0000B3000000}"/>
    <cellStyle name="Normal 3 27" xfId="182" xr:uid="{00000000-0005-0000-0000-0000B4000000}"/>
    <cellStyle name="Normal 3 28" xfId="183" xr:uid="{00000000-0005-0000-0000-0000B5000000}"/>
    <cellStyle name="Normal 3 29" xfId="184" xr:uid="{00000000-0005-0000-0000-0000B6000000}"/>
    <cellStyle name="Normal 3 3" xfId="185" xr:uid="{00000000-0005-0000-0000-0000B7000000}"/>
    <cellStyle name="Normal 3 4" xfId="186" xr:uid="{00000000-0005-0000-0000-0000B8000000}"/>
    <cellStyle name="Normal 3 5" xfId="187" xr:uid="{00000000-0005-0000-0000-0000B9000000}"/>
    <cellStyle name="Normal 3 6" xfId="188" xr:uid="{00000000-0005-0000-0000-0000BA000000}"/>
    <cellStyle name="Normal 3 7" xfId="189" xr:uid="{00000000-0005-0000-0000-0000BB000000}"/>
    <cellStyle name="Normal 3 8" xfId="190" xr:uid="{00000000-0005-0000-0000-0000BC000000}"/>
    <cellStyle name="Normal 3 9" xfId="191" xr:uid="{00000000-0005-0000-0000-0000BD000000}"/>
    <cellStyle name="Normal 3_Cuadros base 2000 (Compendio) 07 10 2010" xfId="192" xr:uid="{00000000-0005-0000-0000-0000BE000000}"/>
    <cellStyle name="Normal 4" xfId="193" xr:uid="{00000000-0005-0000-0000-0000BF000000}"/>
    <cellStyle name="Normal 4 2" xfId="194" xr:uid="{00000000-0005-0000-0000-0000C0000000}"/>
    <cellStyle name="Normal 5" xfId="5" xr:uid="{00000000-0005-0000-0000-0000C1000000}"/>
    <cellStyle name="Notas 2" xfId="195" xr:uid="{00000000-0005-0000-0000-0000C2000000}"/>
    <cellStyle name="Notas 2 2" xfId="196" xr:uid="{00000000-0005-0000-0000-0000C3000000}"/>
    <cellStyle name="Notas 3" xfId="197" xr:uid="{00000000-0005-0000-0000-0000C4000000}"/>
    <cellStyle name="Notas 4" xfId="198" xr:uid="{00000000-0005-0000-0000-0000C5000000}"/>
    <cellStyle name="Notas 5" xfId="199" xr:uid="{00000000-0005-0000-0000-0000C6000000}"/>
    <cellStyle name="Percent" xfId="4" builtinId="5"/>
    <cellStyle name="Salida 2" xfId="200" xr:uid="{00000000-0005-0000-0000-0000C8000000}"/>
    <cellStyle name="Salida 3" xfId="201" xr:uid="{00000000-0005-0000-0000-0000C9000000}"/>
    <cellStyle name="Salida 4" xfId="202" xr:uid="{00000000-0005-0000-0000-0000CA000000}"/>
    <cellStyle name="Salida 5" xfId="203" xr:uid="{00000000-0005-0000-0000-0000CB000000}"/>
    <cellStyle name="Texto de advertencia 2" xfId="204" xr:uid="{00000000-0005-0000-0000-0000CC000000}"/>
    <cellStyle name="Texto de advertencia 2 2" xfId="205" xr:uid="{00000000-0005-0000-0000-0000CD000000}"/>
    <cellStyle name="Texto de advertencia 3" xfId="206" xr:uid="{00000000-0005-0000-0000-0000CE000000}"/>
    <cellStyle name="Texto de advertencia 4" xfId="207" xr:uid="{00000000-0005-0000-0000-0000CF000000}"/>
    <cellStyle name="Texto de advertencia 5" xfId="208" xr:uid="{00000000-0005-0000-0000-0000D0000000}"/>
    <cellStyle name="Texto explicativo 2" xfId="209" xr:uid="{00000000-0005-0000-0000-0000D1000000}"/>
    <cellStyle name="Texto explicativo 3" xfId="210" xr:uid="{00000000-0005-0000-0000-0000D2000000}"/>
    <cellStyle name="Texto explicativo 4" xfId="211" xr:uid="{00000000-0005-0000-0000-0000D3000000}"/>
    <cellStyle name="Texto explicativo 5" xfId="212" xr:uid="{00000000-0005-0000-0000-0000D4000000}"/>
    <cellStyle name="Título 1 2" xfId="213" xr:uid="{00000000-0005-0000-0000-0000D5000000}"/>
    <cellStyle name="Título 1 3" xfId="214" xr:uid="{00000000-0005-0000-0000-0000D6000000}"/>
    <cellStyle name="Título 1 4" xfId="215" xr:uid="{00000000-0005-0000-0000-0000D7000000}"/>
    <cellStyle name="Título 1 5" xfId="216" xr:uid="{00000000-0005-0000-0000-0000D8000000}"/>
    <cellStyle name="Título 2 2" xfId="217" xr:uid="{00000000-0005-0000-0000-0000D9000000}"/>
    <cellStyle name="Título 2 3" xfId="218" xr:uid="{00000000-0005-0000-0000-0000DA000000}"/>
    <cellStyle name="Título 2 4" xfId="219" xr:uid="{00000000-0005-0000-0000-0000DB000000}"/>
    <cellStyle name="Título 2 5" xfId="220" xr:uid="{00000000-0005-0000-0000-0000DC000000}"/>
    <cellStyle name="Título 3 2" xfId="221" xr:uid="{00000000-0005-0000-0000-0000DD000000}"/>
    <cellStyle name="Título 3 3" xfId="222" xr:uid="{00000000-0005-0000-0000-0000DE000000}"/>
    <cellStyle name="Título 3 4" xfId="223" xr:uid="{00000000-0005-0000-0000-0000DF000000}"/>
    <cellStyle name="Título 3 5" xfId="224" xr:uid="{00000000-0005-0000-0000-0000E0000000}"/>
    <cellStyle name="Título 4" xfId="225" xr:uid="{00000000-0005-0000-0000-0000E1000000}"/>
    <cellStyle name="Título 5" xfId="226" xr:uid="{00000000-0005-0000-0000-0000E2000000}"/>
    <cellStyle name="Título 6" xfId="227" xr:uid="{00000000-0005-0000-0000-0000E3000000}"/>
    <cellStyle name="Título 7" xfId="228" xr:uid="{00000000-0005-0000-0000-0000E4000000}"/>
    <cellStyle name="Título 8" xfId="229" xr:uid="{00000000-0005-0000-0000-0000E5000000}"/>
    <cellStyle name="Título 9" xfId="230" xr:uid="{00000000-0005-0000-0000-0000E6000000}"/>
    <cellStyle name="Total 2" xfId="231" xr:uid="{00000000-0005-0000-0000-0000E7000000}"/>
  </cellStyles>
  <dxfs count="24">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F8989"/>
      <color rgb="FFFABD8A"/>
      <color rgb="FFB2E8BE"/>
      <color rgb="FFFFDA65"/>
      <color rgb="FFE5F6FF"/>
      <color rgb="FFB6A6CA"/>
      <color rgb="FFAFE2FF"/>
      <color rgb="FF00E266"/>
      <color rgb="FF15FF7F"/>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301037794347851"/>
          <c:y val="5.5468005839824121E-2"/>
          <c:w val="0.54966861571874681"/>
          <c:h val="0.83691532771188715"/>
        </c:manualLayout>
      </c:layout>
      <c:lineChart>
        <c:grouping val="standard"/>
        <c:varyColors val="0"/>
        <c:ser>
          <c:idx val="0"/>
          <c:order val="0"/>
          <c:tx>
            <c:strRef>
              <c:f>'2. CADENA DE VALOR'!$B$193:$E$193</c:f>
              <c:strCache>
                <c:ptCount val="4"/>
                <c:pt idx="0">
                  <c:v>Ventas Totales</c:v>
                </c:pt>
              </c:strCache>
            </c:strRef>
          </c:tx>
          <c:spPr>
            <a:ln>
              <a:solidFill>
                <a:srgbClr val="FFC000"/>
              </a:solidFill>
            </a:ln>
          </c:spPr>
          <c:marker>
            <c:symbol val="none"/>
          </c:marker>
          <c:cat>
            <c:numRef>
              <c:f>'2. CADENA DE VALOR'!$F$192:$J$192</c:f>
              <c:numCache>
                <c:formatCode>General</c:formatCode>
                <c:ptCount val="5"/>
                <c:pt idx="0">
                  <c:v>2015</c:v>
                </c:pt>
                <c:pt idx="1">
                  <c:v>2016</c:v>
                </c:pt>
                <c:pt idx="2">
                  <c:v>2017</c:v>
                </c:pt>
                <c:pt idx="3">
                  <c:v>2018</c:v>
                </c:pt>
                <c:pt idx="4">
                  <c:v>2019</c:v>
                </c:pt>
              </c:numCache>
            </c:numRef>
          </c:cat>
          <c:val>
            <c:numRef>
              <c:f>'2. CADENA DE VALOR'!$F$193:$I$193</c:f>
              <c:numCache>
                <c:formatCode>_-[$$-240A]\ * #,##0_ ;_-[$$-240A]\ * \-#,##0\ ;_-[$$-240A]\ * "-"??_ ;_-@_ </c:formatCode>
                <c:ptCount val="4"/>
                <c:pt idx="0">
                  <c:v>15533845871</c:v>
                </c:pt>
                <c:pt idx="1">
                  <c:v>17789574832</c:v>
                </c:pt>
                <c:pt idx="2">
                  <c:v>16356528968</c:v>
                </c:pt>
                <c:pt idx="3">
                  <c:v>16424719438</c:v>
                </c:pt>
              </c:numCache>
            </c:numRef>
          </c:val>
          <c:smooth val="0"/>
          <c:extLst>
            <c:ext xmlns:c16="http://schemas.microsoft.com/office/drawing/2014/chart" uri="{C3380CC4-5D6E-409C-BE32-E72D297353CC}">
              <c16:uniqueId val="{00000000-28DE-4497-867A-152F31D01E9C}"/>
            </c:ext>
          </c:extLst>
        </c:ser>
        <c:ser>
          <c:idx val="1"/>
          <c:order val="1"/>
          <c:tx>
            <c:strRef>
              <c:f>'2. CADENA DE VALOR'!$B$194</c:f>
              <c:strCache>
                <c:ptCount val="1"/>
                <c:pt idx="0">
                  <c:v>Venta Neta de Productos no fabricados por el Establecimiento</c:v>
                </c:pt>
              </c:strCache>
            </c:strRef>
          </c:tx>
          <c:spPr>
            <a:ln>
              <a:solidFill>
                <a:srgbClr val="FF0000"/>
              </a:solidFill>
            </a:ln>
          </c:spPr>
          <c:marker>
            <c:symbol val="none"/>
          </c:marker>
          <c:cat>
            <c:numRef>
              <c:f>'2. CADENA DE VALOR'!$F$192:$J$192</c:f>
              <c:numCache>
                <c:formatCode>General</c:formatCode>
                <c:ptCount val="5"/>
                <c:pt idx="0">
                  <c:v>2015</c:v>
                </c:pt>
                <c:pt idx="1">
                  <c:v>2016</c:v>
                </c:pt>
                <c:pt idx="2">
                  <c:v>2017</c:v>
                </c:pt>
                <c:pt idx="3">
                  <c:v>2018</c:v>
                </c:pt>
                <c:pt idx="4">
                  <c:v>2019</c:v>
                </c:pt>
              </c:numCache>
            </c:numRef>
          </c:cat>
          <c:val>
            <c:numRef>
              <c:f>'2. CADENA DE VALOR'!$F$194:$J$194</c:f>
              <c:numCache>
                <c:formatCode>_-[$$-240A]\ * #,##0_ ;_-[$$-240A]\ * \-#,##0\ ;_-[$$-240A]\ * "-"??_ ;_-@_ </c:formatCode>
                <c:ptCount val="5"/>
                <c:pt idx="0">
                  <c:v>2507427860</c:v>
                </c:pt>
                <c:pt idx="1">
                  <c:v>3487046009</c:v>
                </c:pt>
                <c:pt idx="2">
                  <c:v>2806842521</c:v>
                </c:pt>
                <c:pt idx="3">
                  <c:v>2797090185</c:v>
                </c:pt>
                <c:pt idx="4">
                  <c:v>2903379612.0300002</c:v>
                </c:pt>
              </c:numCache>
            </c:numRef>
          </c:val>
          <c:smooth val="0"/>
          <c:extLst>
            <c:ext xmlns:c16="http://schemas.microsoft.com/office/drawing/2014/chart" uri="{C3380CC4-5D6E-409C-BE32-E72D297353CC}">
              <c16:uniqueId val="{00000001-28DE-4497-867A-152F31D01E9C}"/>
            </c:ext>
          </c:extLst>
        </c:ser>
        <c:ser>
          <c:idx val="2"/>
          <c:order val="2"/>
          <c:tx>
            <c:strRef>
              <c:f>'2. CADENA DE VALOR'!$B$195</c:f>
              <c:strCache>
                <c:ptCount val="1"/>
                <c:pt idx="0">
                  <c:v>Venta Neta de Productos fabricados en el País</c:v>
                </c:pt>
              </c:strCache>
            </c:strRef>
          </c:tx>
          <c:spPr>
            <a:ln>
              <a:solidFill>
                <a:srgbClr val="00B050"/>
              </a:solidFill>
            </a:ln>
          </c:spPr>
          <c:marker>
            <c:symbol val="none"/>
          </c:marker>
          <c:cat>
            <c:numRef>
              <c:f>'2. CADENA DE VALOR'!$F$192:$J$192</c:f>
              <c:numCache>
                <c:formatCode>General</c:formatCode>
                <c:ptCount val="5"/>
                <c:pt idx="0">
                  <c:v>2015</c:v>
                </c:pt>
                <c:pt idx="1">
                  <c:v>2016</c:v>
                </c:pt>
                <c:pt idx="2">
                  <c:v>2017</c:v>
                </c:pt>
                <c:pt idx="3">
                  <c:v>2018</c:v>
                </c:pt>
                <c:pt idx="4">
                  <c:v>2019</c:v>
                </c:pt>
              </c:numCache>
            </c:numRef>
          </c:cat>
          <c:val>
            <c:numRef>
              <c:f>'2. CADENA DE VALOR'!$F$195:$J$195</c:f>
              <c:numCache>
                <c:formatCode>_-[$$-240A]\ * #,##0_ ;_-[$$-240A]\ * \-#,##0\ ;_-[$$-240A]\ * "-"??_ ;_-@_ </c:formatCode>
                <c:ptCount val="5"/>
                <c:pt idx="0">
                  <c:v>10565600571</c:v>
                </c:pt>
                <c:pt idx="1">
                  <c:v>12086010146</c:v>
                </c:pt>
                <c:pt idx="2">
                  <c:v>11415519888</c:v>
                </c:pt>
                <c:pt idx="3">
                  <c:v>11270919764</c:v>
                </c:pt>
                <c:pt idx="4">
                  <c:v>11699214715.032</c:v>
                </c:pt>
              </c:numCache>
            </c:numRef>
          </c:val>
          <c:smooth val="0"/>
          <c:extLst>
            <c:ext xmlns:c16="http://schemas.microsoft.com/office/drawing/2014/chart" uri="{C3380CC4-5D6E-409C-BE32-E72D297353CC}">
              <c16:uniqueId val="{00000002-28DE-4497-867A-152F31D01E9C}"/>
            </c:ext>
          </c:extLst>
        </c:ser>
        <c:ser>
          <c:idx val="3"/>
          <c:order val="3"/>
          <c:tx>
            <c:strRef>
              <c:f>'2. CADENA DE VALOR'!$B$196</c:f>
              <c:strCache>
                <c:ptCount val="1"/>
                <c:pt idx="0">
                  <c:v>Venta Neta de Productos fabricados en el Exterior</c:v>
                </c:pt>
              </c:strCache>
            </c:strRef>
          </c:tx>
          <c:spPr>
            <a:ln>
              <a:solidFill>
                <a:schemeClr val="accent6"/>
              </a:solidFill>
            </a:ln>
          </c:spPr>
          <c:marker>
            <c:symbol val="none"/>
          </c:marker>
          <c:cat>
            <c:numRef>
              <c:f>'2. CADENA DE VALOR'!$F$192:$J$192</c:f>
              <c:numCache>
                <c:formatCode>General</c:formatCode>
                <c:ptCount val="5"/>
                <c:pt idx="0">
                  <c:v>2015</c:v>
                </c:pt>
                <c:pt idx="1">
                  <c:v>2016</c:v>
                </c:pt>
                <c:pt idx="2">
                  <c:v>2017</c:v>
                </c:pt>
                <c:pt idx="3">
                  <c:v>2018</c:v>
                </c:pt>
                <c:pt idx="4">
                  <c:v>2019</c:v>
                </c:pt>
              </c:numCache>
            </c:numRef>
          </c:cat>
          <c:val>
            <c:numRef>
              <c:f>'2. CADENA DE VALOR'!$F$196:$J$196</c:f>
              <c:numCache>
                <c:formatCode>_-[$$-240A]\ * #,##0_ ;_-[$$-240A]\ * \-#,##0\ ;_-[$$-240A]\ * "-"??_ ;_-@_ </c:formatCode>
                <c:ptCount val="5"/>
                <c:pt idx="0">
                  <c:v>2302892618</c:v>
                </c:pt>
                <c:pt idx="1">
                  <c:v>2128735874</c:v>
                </c:pt>
                <c:pt idx="2">
                  <c:v>2001030897</c:v>
                </c:pt>
                <c:pt idx="3">
                  <c:v>2237866439</c:v>
                </c:pt>
                <c:pt idx="4">
                  <c:v>2322905363.6820002</c:v>
                </c:pt>
              </c:numCache>
            </c:numRef>
          </c:val>
          <c:smooth val="0"/>
          <c:extLst>
            <c:ext xmlns:c16="http://schemas.microsoft.com/office/drawing/2014/chart" uri="{C3380CC4-5D6E-409C-BE32-E72D297353CC}">
              <c16:uniqueId val="{00000003-28DE-4497-867A-152F31D01E9C}"/>
            </c:ext>
          </c:extLst>
        </c:ser>
        <c:ser>
          <c:idx val="4"/>
          <c:order val="4"/>
          <c:tx>
            <c:strRef>
              <c:f>'2. CADENA DE VALOR'!$B$197</c:f>
              <c:strCache>
                <c:ptCount val="1"/>
                <c:pt idx="0">
                  <c:v>Otros Ingresos Generados por la Actividad</c:v>
                </c:pt>
              </c:strCache>
            </c:strRef>
          </c:tx>
          <c:spPr>
            <a:ln>
              <a:solidFill>
                <a:srgbClr val="00B0F0"/>
              </a:solidFill>
            </a:ln>
          </c:spPr>
          <c:marker>
            <c:symbol val="none"/>
          </c:marker>
          <c:cat>
            <c:numRef>
              <c:f>'2. CADENA DE VALOR'!$F$192:$J$192</c:f>
              <c:numCache>
                <c:formatCode>General</c:formatCode>
                <c:ptCount val="5"/>
                <c:pt idx="0">
                  <c:v>2015</c:v>
                </c:pt>
                <c:pt idx="1">
                  <c:v>2016</c:v>
                </c:pt>
                <c:pt idx="2">
                  <c:v>2017</c:v>
                </c:pt>
                <c:pt idx="3">
                  <c:v>2018</c:v>
                </c:pt>
                <c:pt idx="4">
                  <c:v>2019</c:v>
                </c:pt>
              </c:numCache>
            </c:numRef>
          </c:cat>
          <c:val>
            <c:numRef>
              <c:f>'2. CADENA DE VALOR'!$F$197:$J$197</c:f>
              <c:numCache>
                <c:formatCode>_-[$$-240A]\ * #,##0_ ;_-[$$-240A]\ * \-#,##0\ ;_-[$$-240A]\ * "-"??_ ;_-@_ </c:formatCode>
                <c:ptCount val="5"/>
                <c:pt idx="0">
                  <c:v>833644358</c:v>
                </c:pt>
                <c:pt idx="1">
                  <c:v>871363794</c:v>
                </c:pt>
                <c:pt idx="2">
                  <c:v>826061002</c:v>
                </c:pt>
                <c:pt idx="3">
                  <c:v>822544069</c:v>
                </c:pt>
                <c:pt idx="4">
                  <c:v>853800743.62199998</c:v>
                </c:pt>
              </c:numCache>
            </c:numRef>
          </c:val>
          <c:smooth val="0"/>
          <c:extLst>
            <c:ext xmlns:c16="http://schemas.microsoft.com/office/drawing/2014/chart" uri="{C3380CC4-5D6E-409C-BE32-E72D297353CC}">
              <c16:uniqueId val="{00000004-28DE-4497-867A-152F31D01E9C}"/>
            </c:ext>
          </c:extLst>
        </c:ser>
        <c:dLbls>
          <c:showLegendKey val="0"/>
          <c:showVal val="0"/>
          <c:showCatName val="0"/>
          <c:showSerName val="0"/>
          <c:showPercent val="0"/>
          <c:showBubbleSize val="0"/>
        </c:dLbls>
        <c:smooth val="0"/>
        <c:axId val="136046080"/>
        <c:axId val="135641280"/>
      </c:lineChart>
      <c:catAx>
        <c:axId val="136046080"/>
        <c:scaling>
          <c:orientation val="minMax"/>
        </c:scaling>
        <c:delete val="0"/>
        <c:axPos val="b"/>
        <c:numFmt formatCode="General" sourceLinked="1"/>
        <c:majorTickMark val="none"/>
        <c:minorTickMark val="none"/>
        <c:tickLblPos val="nextTo"/>
        <c:txPr>
          <a:bodyPr/>
          <a:lstStyle/>
          <a:p>
            <a:pPr>
              <a:defRPr sz="800" b="1"/>
            </a:pPr>
            <a:endParaRPr lang="en-US"/>
          </a:p>
        </c:txPr>
        <c:crossAx val="135641280"/>
        <c:crosses val="autoZero"/>
        <c:auto val="1"/>
        <c:lblAlgn val="ctr"/>
        <c:lblOffset val="100"/>
        <c:noMultiLvlLbl val="0"/>
      </c:catAx>
      <c:valAx>
        <c:axId val="135641280"/>
        <c:scaling>
          <c:orientation val="minMax"/>
        </c:scaling>
        <c:delete val="0"/>
        <c:axPos val="l"/>
        <c:majorGridlines/>
        <c:title>
          <c:tx>
            <c:rich>
              <a:bodyPr/>
              <a:lstStyle/>
              <a:p>
                <a:pPr>
                  <a:defRPr/>
                </a:pPr>
                <a:r>
                  <a:rPr lang="es-CO"/>
                  <a:t>Valores</a:t>
                </a:r>
                <a:r>
                  <a:rPr lang="es-CO" baseline="0"/>
                  <a:t> de Ventas (Miles de pesos)</a:t>
                </a:r>
                <a:endParaRPr lang="es-CO"/>
              </a:p>
            </c:rich>
          </c:tx>
          <c:layout>
            <c:manualLayout>
              <c:xMode val="edge"/>
              <c:yMode val="edge"/>
              <c:x val="2.3425173559381255E-3"/>
              <c:y val="0.23709317249894041"/>
            </c:manualLayout>
          </c:layout>
          <c:overlay val="0"/>
        </c:title>
        <c:numFmt formatCode="_-[$$-240A]\ * #,##0_ ;_-[$$-240A]\ * \-#,##0\ ;_-[$$-240A]\ * &quot;-&quot;??_ ;_-@_ " sourceLinked="1"/>
        <c:majorTickMark val="none"/>
        <c:minorTickMark val="none"/>
        <c:tickLblPos val="nextTo"/>
        <c:txPr>
          <a:bodyPr/>
          <a:lstStyle/>
          <a:p>
            <a:pPr>
              <a:defRPr sz="800" b="1"/>
            </a:pPr>
            <a:endParaRPr lang="en-US"/>
          </a:p>
        </c:txPr>
        <c:crossAx val="136046080"/>
        <c:crosses val="autoZero"/>
        <c:crossBetween val="between"/>
      </c:valAx>
      <c:spPr>
        <a:ln>
          <a:noFill/>
        </a:ln>
      </c:spPr>
    </c:plotArea>
    <c:legend>
      <c:legendPos val="r"/>
      <c:layout>
        <c:manualLayout>
          <c:xMode val="edge"/>
          <c:yMode val="edge"/>
          <c:x val="0.73242016154749334"/>
          <c:y val="9.0054709638687697E-2"/>
          <c:w val="0.25296796490542456"/>
          <c:h val="0.8451029135989524"/>
        </c:manualLayout>
      </c:layout>
      <c:overlay val="0"/>
      <c:txPr>
        <a:bodyPr/>
        <a:lstStyle/>
        <a:p>
          <a:pPr>
            <a:defRPr sz="900" b="1"/>
          </a:pPr>
          <a:endParaRPr lang="en-US"/>
        </a:p>
      </c:tx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TOTAL</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70EA-4DEB-A78E-7B3B3A79DDE5}"/>
              </c:ext>
            </c:extLst>
          </c:dPt>
          <c:dPt>
            <c:idx val="1"/>
            <c:bubble3D val="0"/>
            <c:spPr>
              <a:solidFill>
                <a:srgbClr val="AFE2FF"/>
              </a:solidFill>
            </c:spPr>
            <c:extLst>
              <c:ext xmlns:c16="http://schemas.microsoft.com/office/drawing/2014/chart" uri="{C3380CC4-5D6E-409C-BE32-E72D297353CC}">
                <c16:uniqueId val="{00000003-70EA-4DEB-A78E-7B3B3A79DDE5}"/>
              </c:ext>
            </c:extLst>
          </c:dPt>
          <c:dPt>
            <c:idx val="2"/>
            <c:bubble3D val="0"/>
            <c:spPr>
              <a:solidFill>
                <a:srgbClr val="B2E8BE"/>
              </a:solidFill>
            </c:spPr>
            <c:extLst>
              <c:ext xmlns:c16="http://schemas.microsoft.com/office/drawing/2014/chart" uri="{C3380CC4-5D6E-409C-BE32-E72D297353CC}">
                <c16:uniqueId val="{00000005-70EA-4DEB-A78E-7B3B3A79DDE5}"/>
              </c:ext>
            </c:extLst>
          </c:dPt>
          <c:dPt>
            <c:idx val="3"/>
            <c:bubble3D val="0"/>
            <c:spPr>
              <a:solidFill>
                <a:srgbClr val="FFDA65"/>
              </a:solidFill>
            </c:spPr>
            <c:extLst>
              <c:ext xmlns:c16="http://schemas.microsoft.com/office/drawing/2014/chart" uri="{C3380CC4-5D6E-409C-BE32-E72D297353CC}">
                <c16:uniqueId val="{00000007-70EA-4DEB-A78E-7B3B3A79DDE5}"/>
              </c:ext>
            </c:extLst>
          </c:dPt>
          <c:dPt>
            <c:idx val="4"/>
            <c:bubble3D val="0"/>
            <c:spPr>
              <a:solidFill>
                <a:srgbClr val="FF8989"/>
              </a:solidFill>
            </c:spPr>
            <c:extLst>
              <c:ext xmlns:c16="http://schemas.microsoft.com/office/drawing/2014/chart" uri="{C3380CC4-5D6E-409C-BE32-E72D297353CC}">
                <c16:uniqueId val="{00000009-70EA-4DEB-A78E-7B3B3A79DDE5}"/>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VALOR'!$J$270:$J$274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70EA-4DEB-A78E-7B3B3A79DDE5}"/>
            </c:ext>
          </c:extLst>
        </c:ser>
        <c:ser>
          <c:idx val="1"/>
          <c:order val="1"/>
          <c:val>
            <c:numRef>
              <c:f>'2. CADENA DE VALOR'!$E$270:$E$274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70EA-4DEB-A78E-7B3B3A79DDE5}"/>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DE EXPORTACIONES</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D579-43C3-8A61-D40C8F36D38E}"/>
              </c:ext>
            </c:extLst>
          </c:dPt>
          <c:dPt>
            <c:idx val="1"/>
            <c:bubble3D val="0"/>
            <c:spPr>
              <a:solidFill>
                <a:srgbClr val="AFE2FF"/>
              </a:solidFill>
            </c:spPr>
            <c:extLst>
              <c:ext xmlns:c16="http://schemas.microsoft.com/office/drawing/2014/chart" uri="{C3380CC4-5D6E-409C-BE32-E72D297353CC}">
                <c16:uniqueId val="{00000003-D579-43C3-8A61-D40C8F36D38E}"/>
              </c:ext>
            </c:extLst>
          </c:dPt>
          <c:dPt>
            <c:idx val="2"/>
            <c:bubble3D val="0"/>
            <c:spPr>
              <a:solidFill>
                <a:srgbClr val="B2E8BE"/>
              </a:solidFill>
            </c:spPr>
            <c:extLst>
              <c:ext xmlns:c16="http://schemas.microsoft.com/office/drawing/2014/chart" uri="{C3380CC4-5D6E-409C-BE32-E72D297353CC}">
                <c16:uniqueId val="{00000005-D579-43C3-8A61-D40C8F36D38E}"/>
              </c:ext>
            </c:extLst>
          </c:dPt>
          <c:dPt>
            <c:idx val="3"/>
            <c:bubble3D val="0"/>
            <c:spPr>
              <a:solidFill>
                <a:srgbClr val="FFDA65"/>
              </a:solidFill>
            </c:spPr>
            <c:extLst>
              <c:ext xmlns:c16="http://schemas.microsoft.com/office/drawing/2014/chart" uri="{C3380CC4-5D6E-409C-BE32-E72D297353CC}">
                <c16:uniqueId val="{00000007-D579-43C3-8A61-D40C8F36D38E}"/>
              </c:ext>
            </c:extLst>
          </c:dPt>
          <c:dPt>
            <c:idx val="4"/>
            <c:bubble3D val="0"/>
            <c:spPr>
              <a:solidFill>
                <a:srgbClr val="FF8989"/>
              </a:solidFill>
            </c:spPr>
            <c:extLst>
              <c:ext xmlns:c16="http://schemas.microsoft.com/office/drawing/2014/chart" uri="{C3380CC4-5D6E-409C-BE32-E72D297353CC}">
                <c16:uniqueId val="{00000009-D579-43C3-8A61-D40C8F36D38E}"/>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VALOR'!$J$270:$J$274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D579-43C3-8A61-D40C8F36D38E}"/>
            </c:ext>
          </c:extLst>
        </c:ser>
        <c:ser>
          <c:idx val="1"/>
          <c:order val="1"/>
          <c:val>
            <c:numRef>
              <c:f>'2. CADENA DE VALOR'!$K$270:$K$274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D579-43C3-8A61-D40C8F36D38E}"/>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COSTOS</a:t>
            </a:r>
            <a:r>
              <a:rPr lang="en-US" baseline="0"/>
              <a:t> DE TRANSPORTE vs</a:t>
            </a:r>
            <a:r>
              <a:rPr lang="en-US"/>
              <a:t> VENTAS</a:t>
            </a:r>
          </a:p>
        </c:rich>
      </c:tx>
      <c:overlay val="0"/>
      <c:spPr>
        <a:noFill/>
        <a:ln>
          <a:noFill/>
        </a:ln>
        <a:effectLst/>
      </c:spPr>
    </c:title>
    <c:autoTitleDeleted val="0"/>
    <c:plotArea>
      <c:layout/>
      <c:lineChart>
        <c:grouping val="standard"/>
        <c:varyColors val="0"/>
        <c:ser>
          <c:idx val="0"/>
          <c:order val="0"/>
          <c:tx>
            <c:strRef>
              <c:f>'2. CADENA DE VALOR'!$J$414:$K$414</c:f>
              <c:strCache>
                <c:ptCount val="2"/>
                <c:pt idx="0">
                  <c:v>Costos transporte Preparación, hilatura, tejeduría y acabado de productos textiles/ Ventas</c:v>
                </c:pt>
              </c:strCache>
            </c:strRef>
          </c:tx>
          <c:spPr>
            <a:ln w="28575" cap="rnd" cmpd="sng" algn="ctr">
              <a:solidFill>
                <a:schemeClr val="accent1">
                  <a:shade val="95000"/>
                  <a:satMod val="105000"/>
                </a:schemeClr>
              </a:solidFill>
              <a:prstDash val="solid"/>
              <a:round/>
            </a:ln>
            <a:effectLst/>
          </c:spPr>
          <c:marker>
            <c:symbol val="circle"/>
            <c:size val="5"/>
            <c:spPr>
              <a:solidFill>
                <a:schemeClr val="accent1"/>
              </a:solidFill>
              <a:ln w="9525" cap="flat" cmpd="sng" algn="ctr">
                <a:solidFill>
                  <a:schemeClr val="accent1">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VALOR'!$L$414:$P$414</c:f>
              <c:numCache>
                <c:formatCode>0.000%</c:formatCode>
                <c:ptCount val="5"/>
                <c:pt idx="0">
                  <c:v>2.8390921582615723E-4</c:v>
                </c:pt>
                <c:pt idx="1">
                  <c:v>3.1446114102385648E-4</c:v>
                </c:pt>
                <c:pt idx="2">
                  <c:v>3.2766915343013258E-4</c:v>
                </c:pt>
                <c:pt idx="3">
                  <c:v>2.8712526979847458E-4</c:v>
                </c:pt>
                <c:pt idx="4">
                  <c:v>2.8712526979847463E-4</c:v>
                </c:pt>
              </c:numCache>
            </c:numRef>
          </c:val>
          <c:smooth val="0"/>
          <c:extLst>
            <c:ext xmlns:c16="http://schemas.microsoft.com/office/drawing/2014/chart" uri="{C3380CC4-5D6E-409C-BE32-E72D297353CC}">
              <c16:uniqueId val="{00000000-6C94-498A-909A-14FC635D683B}"/>
            </c:ext>
          </c:extLst>
        </c:ser>
        <c:ser>
          <c:idx val="1"/>
          <c:order val="1"/>
          <c:tx>
            <c:strRef>
              <c:f>'2. CADENA DE VALOR'!$J$415:$K$415</c:f>
              <c:strCache>
                <c:ptCount val="2"/>
                <c:pt idx="0">
                  <c:v>Costos transporte Fabricación de otros productos textiles/ Ventas</c:v>
                </c:pt>
              </c:strCache>
            </c:strRef>
          </c:tx>
          <c:spPr>
            <a:ln w="28575" cap="rnd" cmpd="sng" algn="ctr">
              <a:solidFill>
                <a:schemeClr val="accent3">
                  <a:shade val="95000"/>
                  <a:satMod val="105000"/>
                </a:schemeClr>
              </a:solidFill>
              <a:prstDash val="solid"/>
              <a:round/>
            </a:ln>
            <a:effectLst/>
          </c:spPr>
          <c:marker>
            <c:symbol val="circle"/>
            <c:size val="5"/>
            <c:spPr>
              <a:solidFill>
                <a:schemeClr val="accent3"/>
              </a:solidFill>
              <a:ln w="9525" cap="flat" cmpd="sng" algn="ctr">
                <a:solidFill>
                  <a:schemeClr val="accent3">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VALOR'!$L$415:$P$415</c:f>
              <c:numCache>
                <c:formatCode>0.000%</c:formatCode>
                <c:ptCount val="5"/>
                <c:pt idx="0">
                  <c:v>2.7754582064244817E-4</c:v>
                </c:pt>
                <c:pt idx="1">
                  <c:v>2.6607375638262247E-4</c:v>
                </c:pt>
                <c:pt idx="2">
                  <c:v>2.9640059999800809E-4</c:v>
                </c:pt>
                <c:pt idx="3">
                  <c:v>3.0717663209073076E-4</c:v>
                </c:pt>
                <c:pt idx="4">
                  <c:v>3.0717663209073076E-4</c:v>
                </c:pt>
              </c:numCache>
            </c:numRef>
          </c:val>
          <c:smooth val="0"/>
          <c:extLst>
            <c:ext xmlns:c16="http://schemas.microsoft.com/office/drawing/2014/chart" uri="{C3380CC4-5D6E-409C-BE32-E72D297353CC}">
              <c16:uniqueId val="{00000001-6C94-498A-909A-14FC635D683B}"/>
            </c:ext>
          </c:extLst>
        </c:ser>
        <c:ser>
          <c:idx val="2"/>
          <c:order val="2"/>
          <c:tx>
            <c:strRef>
              <c:f>'2. CADENA DE VALOR'!$J$416:$K$416</c:f>
              <c:strCache>
                <c:ptCount val="2"/>
                <c:pt idx="0">
                  <c:v>Costos transporte Confección de prendas de vestir, excepto prendas de piel/ Ventas</c:v>
                </c:pt>
              </c:strCache>
            </c:strRef>
          </c:tx>
          <c:spPr>
            <a:ln w="28575" cap="rnd" cmpd="sng" algn="ctr">
              <a:solidFill>
                <a:schemeClr val="accent5">
                  <a:shade val="95000"/>
                  <a:satMod val="105000"/>
                </a:schemeClr>
              </a:solidFill>
              <a:prstDash val="solid"/>
              <a:round/>
            </a:ln>
            <a:effectLst/>
          </c:spPr>
          <c:marker>
            <c:symbol val="circle"/>
            <c:size val="5"/>
            <c:spPr>
              <a:solidFill>
                <a:schemeClr val="accent5"/>
              </a:solidFill>
              <a:ln w="9525" cap="flat" cmpd="sng" algn="ctr">
                <a:solidFill>
                  <a:schemeClr val="accent5">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VALOR'!$L$416:$P$416</c:f>
              <c:numCache>
                <c:formatCode>0.000%</c:formatCode>
                <c:ptCount val="5"/>
                <c:pt idx="0">
                  <c:v>8.0725508055995313E-4</c:v>
                </c:pt>
                <c:pt idx="1">
                  <c:v>7.6288872152175107E-4</c:v>
                </c:pt>
                <c:pt idx="2">
                  <c:v>8.7750396359032696E-4</c:v>
                </c:pt>
                <c:pt idx="3">
                  <c:v>7.1764336946478072E-4</c:v>
                </c:pt>
                <c:pt idx="4">
                  <c:v>7.1764336946478083E-4</c:v>
                </c:pt>
              </c:numCache>
            </c:numRef>
          </c:val>
          <c:smooth val="0"/>
          <c:extLst>
            <c:ext xmlns:c16="http://schemas.microsoft.com/office/drawing/2014/chart" uri="{C3380CC4-5D6E-409C-BE32-E72D297353CC}">
              <c16:uniqueId val="{00000002-6C94-498A-909A-14FC635D683B}"/>
            </c:ext>
          </c:extLst>
        </c:ser>
        <c:ser>
          <c:idx val="3"/>
          <c:order val="3"/>
          <c:tx>
            <c:strRef>
              <c:f>'2. CADENA DE VALOR'!$J$417:$K$417</c:f>
              <c:strCache>
                <c:ptCount val="2"/>
                <c:pt idx="0">
                  <c:v>Costos transporte Fabricación de artículos de punto y ganchillo/ Ventas</c:v>
                </c:pt>
              </c:strCache>
            </c:strRef>
          </c:tx>
          <c:spPr>
            <a:ln w="28575" cap="rnd" cmpd="sng" algn="ctr">
              <a:solidFill>
                <a:schemeClr val="accent1">
                  <a:lumMod val="60000"/>
                  <a:shade val="95000"/>
                  <a:satMod val="105000"/>
                </a:schemeClr>
              </a:solidFill>
              <a:prstDash val="solid"/>
              <a:round/>
            </a:ln>
            <a:effectLst/>
          </c:spPr>
          <c:marker>
            <c:symbol val="circle"/>
            <c:size val="5"/>
            <c:spPr>
              <a:solidFill>
                <a:schemeClr val="accent1">
                  <a:lumMod val="60000"/>
                </a:schemeClr>
              </a:solidFill>
              <a:ln w="9525" cap="flat" cmpd="sng" algn="ctr">
                <a:solidFill>
                  <a:schemeClr val="accent1">
                    <a:lumMod val="60000"/>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VALOR'!$L$417:$P$417</c:f>
              <c:numCache>
                <c:formatCode>0.000%</c:formatCode>
                <c:ptCount val="5"/>
                <c:pt idx="0">
                  <c:v>4.526934320320578E-5</c:v>
                </c:pt>
                <c:pt idx="1">
                  <c:v>2.1301239831677163E-5</c:v>
                </c:pt>
                <c:pt idx="2">
                  <c:v>2.4026002140725094E-5</c:v>
                </c:pt>
                <c:pt idx="3">
                  <c:v>2.1674647250068904E-6</c:v>
                </c:pt>
                <c:pt idx="4">
                  <c:v>2.1674647250068909E-6</c:v>
                </c:pt>
              </c:numCache>
            </c:numRef>
          </c:val>
          <c:smooth val="0"/>
          <c:extLst>
            <c:ext xmlns:c16="http://schemas.microsoft.com/office/drawing/2014/chart" uri="{C3380CC4-5D6E-409C-BE32-E72D297353CC}">
              <c16:uniqueId val="{00000003-6C94-498A-909A-14FC635D683B}"/>
            </c:ext>
          </c:extLst>
        </c:ser>
        <c:ser>
          <c:idx val="4"/>
          <c:order val="4"/>
          <c:tx>
            <c:strRef>
              <c:f>'2. CADENA DE VALOR'!$J$418:$K$418</c:f>
              <c:strCache>
                <c:ptCount val="2"/>
                <c:pt idx="0">
                  <c:v>Costos transporte Curtido y recurtido de cueros; fabricación de otros productos/ Ventas</c:v>
                </c:pt>
              </c:strCache>
            </c:strRef>
          </c:tx>
          <c:spPr>
            <a:ln w="28575" cap="rnd" cmpd="sng" algn="ctr">
              <a:solidFill>
                <a:schemeClr val="accent3">
                  <a:lumMod val="60000"/>
                  <a:shade val="95000"/>
                  <a:satMod val="105000"/>
                </a:schemeClr>
              </a:solidFill>
              <a:prstDash val="solid"/>
              <a:round/>
            </a:ln>
            <a:effectLst/>
          </c:spPr>
          <c:marker>
            <c:symbol val="circle"/>
            <c:size val="5"/>
            <c:spPr>
              <a:solidFill>
                <a:schemeClr val="accent3">
                  <a:lumMod val="60000"/>
                </a:schemeClr>
              </a:solidFill>
              <a:ln w="9525" cap="flat" cmpd="sng" algn="ctr">
                <a:solidFill>
                  <a:schemeClr val="accent3">
                    <a:lumMod val="60000"/>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VALOR'!$L$418:$P$418</c:f>
              <c:numCache>
                <c:formatCode>0.000%</c:formatCode>
                <c:ptCount val="5"/>
                <c:pt idx="0">
                  <c:v>1.7991610211722049E-4</c:v>
                </c:pt>
                <c:pt idx="1">
                  <c:v>1.4158809436351345E-4</c:v>
                </c:pt>
                <c:pt idx="2">
                  <c:v>1.5682318693766519E-4</c:v>
                </c:pt>
                <c:pt idx="3">
                  <c:v>1.3887853662343939E-4</c:v>
                </c:pt>
                <c:pt idx="4">
                  <c:v>1.3887853662343942E-4</c:v>
                </c:pt>
              </c:numCache>
            </c:numRef>
          </c:val>
          <c:smooth val="0"/>
          <c:extLst>
            <c:ext xmlns:c16="http://schemas.microsoft.com/office/drawing/2014/chart" uri="{C3380CC4-5D6E-409C-BE32-E72D297353CC}">
              <c16:uniqueId val="{00000004-6C94-498A-909A-14FC635D683B}"/>
            </c:ext>
          </c:extLst>
        </c:ser>
        <c:ser>
          <c:idx val="5"/>
          <c:order val="5"/>
          <c:tx>
            <c:strRef>
              <c:f>'2. CADENA DE VALOR'!$J$419:$K$419</c:f>
              <c:strCache>
                <c:ptCount val="2"/>
                <c:pt idx="0">
                  <c:v>Costos transporte Fabricación de calzado/ Ventas</c:v>
                </c:pt>
              </c:strCache>
            </c:strRef>
          </c:tx>
          <c:spPr>
            <a:ln w="28575" cap="rnd" cmpd="sng" algn="ctr">
              <a:solidFill>
                <a:schemeClr val="accent5">
                  <a:lumMod val="60000"/>
                  <a:shade val="95000"/>
                  <a:satMod val="105000"/>
                </a:schemeClr>
              </a:solidFill>
              <a:prstDash val="solid"/>
              <a:round/>
            </a:ln>
            <a:effectLst/>
          </c:spPr>
          <c:marker>
            <c:symbol val="circle"/>
            <c:size val="5"/>
            <c:spPr>
              <a:solidFill>
                <a:schemeClr val="accent5">
                  <a:lumMod val="60000"/>
                </a:schemeClr>
              </a:solidFill>
              <a:ln w="9525" cap="flat" cmpd="sng" algn="ctr">
                <a:solidFill>
                  <a:schemeClr val="accent5">
                    <a:lumMod val="60000"/>
                    <a:shade val="95000"/>
                    <a:satMod val="105000"/>
                  </a:schemeClr>
                </a:solidFill>
                <a:prstDash val="solid"/>
                <a:round/>
              </a:ln>
              <a:effectLst/>
            </c:spPr>
          </c:marker>
          <c:cat>
            <c:numRef>
              <c:f>'2. CADENA DE VALOR'!$L$413:$P$413</c:f>
              <c:numCache>
                <c:formatCode>General</c:formatCode>
                <c:ptCount val="5"/>
                <c:pt idx="0">
                  <c:v>2015</c:v>
                </c:pt>
                <c:pt idx="1">
                  <c:v>2016</c:v>
                </c:pt>
                <c:pt idx="2">
                  <c:v>2017</c:v>
                </c:pt>
                <c:pt idx="3">
                  <c:v>2018</c:v>
                </c:pt>
                <c:pt idx="4">
                  <c:v>2019</c:v>
                </c:pt>
              </c:numCache>
            </c:numRef>
          </c:cat>
          <c:val>
            <c:numRef>
              <c:f>'2. CADENA DE VALOR'!$L$419:$P$419</c:f>
              <c:numCache>
                <c:formatCode>0.000%</c:formatCode>
                <c:ptCount val="5"/>
                <c:pt idx="0">
                  <c:v>8.1108182124565642E-5</c:v>
                </c:pt>
                <c:pt idx="1">
                  <c:v>1.186492662097367E-4</c:v>
                </c:pt>
                <c:pt idx="2">
                  <c:v>2.0498517787970332E-4</c:v>
                </c:pt>
                <c:pt idx="3">
                  <c:v>2.2252240068978887E-4</c:v>
                </c:pt>
                <c:pt idx="4">
                  <c:v>2.2252240068978889E-4</c:v>
                </c:pt>
              </c:numCache>
            </c:numRef>
          </c:val>
          <c:smooth val="0"/>
          <c:extLst>
            <c:ext xmlns:c16="http://schemas.microsoft.com/office/drawing/2014/chart" uri="{C3380CC4-5D6E-409C-BE32-E72D297353CC}">
              <c16:uniqueId val="{00000005-6C94-498A-909A-14FC635D683B}"/>
            </c:ext>
          </c:extLst>
        </c:ser>
        <c:dLbls>
          <c:showLegendKey val="0"/>
          <c:showVal val="0"/>
          <c:showCatName val="0"/>
          <c:showSerName val="0"/>
          <c:showPercent val="0"/>
          <c:showBubbleSize val="0"/>
        </c:dLbls>
        <c:marker val="1"/>
        <c:smooth val="0"/>
        <c:axId val="158238720"/>
        <c:axId val="158292160"/>
      </c:lineChart>
      <c:catAx>
        <c:axId val="158238720"/>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58292160"/>
        <c:crosses val="autoZero"/>
        <c:auto val="1"/>
        <c:lblAlgn val="ctr"/>
        <c:lblOffset val="100"/>
        <c:noMultiLvlLbl val="0"/>
      </c:catAx>
      <c:valAx>
        <c:axId val="158292160"/>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58238720"/>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COSTOS</a:t>
            </a:r>
            <a:r>
              <a:rPr lang="en-US" baseline="0"/>
              <a:t> DE INVENTARIO</a:t>
            </a:r>
            <a:endParaRPr lang="en-US"/>
          </a:p>
        </c:rich>
      </c:tx>
      <c:overlay val="0"/>
    </c:title>
    <c:autoTitleDeleted val="0"/>
    <c:plotArea>
      <c:layout/>
      <c:lineChart>
        <c:grouping val="standard"/>
        <c:varyColors val="0"/>
        <c:ser>
          <c:idx val="0"/>
          <c:order val="0"/>
          <c:tx>
            <c:strRef>
              <c:f>'2. CADENA DE VALOR'!$J$460:$K$460</c:f>
              <c:strCache>
                <c:ptCount val="2"/>
                <c:pt idx="0">
                  <c:v>Costos de almacenamiento total / Ventas</c:v>
                </c:pt>
              </c:strCache>
            </c:strRef>
          </c:tx>
          <c:spPr>
            <a:ln w="38100">
              <a:solidFill>
                <a:srgbClr val="00B0F0"/>
              </a:solidFill>
            </a:ln>
          </c:spPr>
          <c:marker>
            <c:symbol val="circle"/>
            <c:size val="5"/>
            <c:spPr>
              <a:ln w="38100">
                <a:solidFill>
                  <a:srgbClr val="00B0F0"/>
                </a:solidFill>
              </a:ln>
            </c:spPr>
          </c:marker>
          <c:cat>
            <c:numRef>
              <c:f>'2. CADENA DE VALOR'!$L$413:$P$413</c:f>
              <c:numCache>
                <c:formatCode>General</c:formatCode>
                <c:ptCount val="5"/>
                <c:pt idx="0">
                  <c:v>2015</c:v>
                </c:pt>
                <c:pt idx="1">
                  <c:v>2016</c:v>
                </c:pt>
                <c:pt idx="2">
                  <c:v>2017</c:v>
                </c:pt>
                <c:pt idx="3">
                  <c:v>2018</c:v>
                </c:pt>
                <c:pt idx="4">
                  <c:v>2019</c:v>
                </c:pt>
              </c:numCache>
            </c:numRef>
          </c:cat>
          <c:val>
            <c:numRef>
              <c:f>'2. CADENA DE VALOR'!$L$460:$P$460</c:f>
              <c:numCache>
                <c:formatCode>0.00</c:formatCode>
                <c:ptCount val="5"/>
                <c:pt idx="0">
                  <c:v>6.1575491861013583E-3</c:v>
                </c:pt>
                <c:pt idx="1">
                  <c:v>3.4859468753828622E-2</c:v>
                </c:pt>
                <c:pt idx="2">
                  <c:v>3.9494372018893491E-3</c:v>
                </c:pt>
                <c:pt idx="3">
                  <c:v>-9.9553953793387173E-3</c:v>
                </c:pt>
                <c:pt idx="4">
                  <c:v>0</c:v>
                </c:pt>
              </c:numCache>
            </c:numRef>
          </c:val>
          <c:smooth val="0"/>
          <c:extLst>
            <c:ext xmlns:c16="http://schemas.microsoft.com/office/drawing/2014/chart" uri="{C3380CC4-5D6E-409C-BE32-E72D297353CC}">
              <c16:uniqueId val="{00000000-B12E-457B-9FA0-B65D8BC45943}"/>
            </c:ext>
          </c:extLst>
        </c:ser>
        <c:dLbls>
          <c:showLegendKey val="0"/>
          <c:showVal val="0"/>
          <c:showCatName val="0"/>
          <c:showSerName val="0"/>
          <c:showPercent val="0"/>
          <c:showBubbleSize val="0"/>
        </c:dLbls>
        <c:marker val="1"/>
        <c:smooth val="0"/>
        <c:axId val="158240256"/>
        <c:axId val="159048256"/>
      </c:lineChart>
      <c:catAx>
        <c:axId val="158240256"/>
        <c:scaling>
          <c:orientation val="minMax"/>
        </c:scaling>
        <c:delete val="0"/>
        <c:axPos val="b"/>
        <c:numFmt formatCode="General" sourceLinked="1"/>
        <c:majorTickMark val="out"/>
        <c:minorTickMark val="none"/>
        <c:tickLblPos val="nextTo"/>
        <c:crossAx val="159048256"/>
        <c:crosses val="autoZero"/>
        <c:auto val="1"/>
        <c:lblAlgn val="ctr"/>
        <c:lblOffset val="100"/>
        <c:noMultiLvlLbl val="0"/>
      </c:catAx>
      <c:valAx>
        <c:axId val="159048256"/>
        <c:scaling>
          <c:orientation val="minMax"/>
        </c:scaling>
        <c:delete val="0"/>
        <c:axPos val="l"/>
        <c:majorGridlines/>
        <c:numFmt formatCode="0.00" sourceLinked="1"/>
        <c:majorTickMark val="out"/>
        <c:minorTickMark val="none"/>
        <c:tickLblPos val="nextTo"/>
        <c:crossAx val="158240256"/>
        <c:crosses val="autoZero"/>
        <c:crossBetween val="between"/>
      </c:valAx>
    </c:plotArea>
    <c:legend>
      <c:legendPos val="r"/>
      <c:overlay val="0"/>
      <c:txPr>
        <a:bodyPr/>
        <a:lstStyle/>
        <a:p>
          <a:pPr>
            <a:defRPr b="1"/>
          </a:pPr>
          <a:endParaRPr lang="en-US"/>
        </a:p>
      </c:txPr>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VENTAS TOTALES</a:t>
            </a:r>
          </a:p>
        </c:rich>
      </c:tx>
      <c:overlay val="0"/>
      <c:spPr>
        <a:noFill/>
        <a:ln>
          <a:noFill/>
        </a:ln>
        <a:effectLst/>
      </c:spPr>
    </c:title>
    <c:autoTitleDeleted val="0"/>
    <c:plotArea>
      <c:layout/>
      <c:lineChart>
        <c:grouping val="standard"/>
        <c:varyColors val="0"/>
        <c:ser>
          <c:idx val="0"/>
          <c:order val="0"/>
          <c:tx>
            <c:strRef>
              <c:f>'3. COMPETENCIA'!$B$136</c:f>
              <c:strCache>
                <c:ptCount val="1"/>
                <c:pt idx="0">
                  <c:v>Ventas Totales</c:v>
                </c:pt>
              </c:strCache>
            </c:strRef>
          </c:tx>
          <c:spPr>
            <a:ln w="28575" cap="rnd" cmpd="sng" algn="ctr">
              <a:solidFill>
                <a:schemeClr val="accent1">
                  <a:shade val="95000"/>
                  <a:satMod val="105000"/>
                </a:schemeClr>
              </a:solidFill>
              <a:prstDash val="solid"/>
              <a:round/>
            </a:ln>
            <a:effectLst/>
          </c:spPr>
          <c:marker>
            <c:symbol val="none"/>
          </c:marker>
          <c:trendline>
            <c:spPr>
              <a:ln w="28575" cap="rnd" cmpd="sng" algn="ctr">
                <a:solidFill>
                  <a:srgbClr val="00B0F0"/>
                </a:solidFill>
                <a:prstDash val="solid"/>
                <a:round/>
              </a:ln>
              <a:effectLst/>
            </c:spPr>
            <c:trendlineType val="linear"/>
            <c:dispRSqr val="0"/>
            <c:dispEq val="0"/>
          </c:trendline>
          <c:cat>
            <c:strRef>
              <c:f>('3. COMPETENCIA'!$F$135:$Q$135,'3. COMPETENCIA'!$F$142:$Q$142,'3. COMPETENCIA'!$F$149:$Q$149)</c:f>
              <c:strCache>
                <c:ptCount val="36"/>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strCache>
            </c:strRef>
          </c:cat>
          <c:val>
            <c:numRef>
              <c:f>('3. COMPETENCIA'!$F$136:$Q$136,'3. COMPETENCIA'!$F$143:$Q$143,'3. COMPETENCIA'!$F$150:$Q$150)</c:f>
              <c:numCache>
                <c:formatCode>0.0</c:formatCode>
                <c:ptCount val="36"/>
                <c:pt idx="0">
                  <c:v>73.895740716822345</c:v>
                </c:pt>
                <c:pt idx="1">
                  <c:v>77.136442460924272</c:v>
                </c:pt>
                <c:pt idx="2">
                  <c:v>88.197424641928038</c:v>
                </c:pt>
                <c:pt idx="3">
                  <c:v>83.460493078628346</c:v>
                </c:pt>
                <c:pt idx="4">
                  <c:v>92.144563607714232</c:v>
                </c:pt>
                <c:pt idx="5">
                  <c:v>89.113562009488916</c:v>
                </c:pt>
                <c:pt idx="6">
                  <c:v>93.498284719086527</c:v>
                </c:pt>
                <c:pt idx="7">
                  <c:v>92.568253341280908</c:v>
                </c:pt>
                <c:pt idx="8">
                  <c:v>91.366495589177134</c:v>
                </c:pt>
                <c:pt idx="9">
                  <c:v>100.04222472076776</c:v>
                </c:pt>
                <c:pt idx="10">
                  <c:v>118.11584321987209</c:v>
                </c:pt>
                <c:pt idx="11">
                  <c:v>145.43861710491112</c:v>
                </c:pt>
                <c:pt idx="12">
                  <c:v>75.59462996142986</c:v>
                </c:pt>
                <c:pt idx="13">
                  <c:v>80.610329629617326</c:v>
                </c:pt>
                <c:pt idx="14">
                  <c:v>84.505198841320876</c:v>
                </c:pt>
                <c:pt idx="15">
                  <c:v>90.12381742352764</c:v>
                </c:pt>
                <c:pt idx="16">
                  <c:v>95.625989968296423</c:v>
                </c:pt>
                <c:pt idx="17">
                  <c:v>89.440502266396607</c:v>
                </c:pt>
                <c:pt idx="18">
                  <c:v>96.009006078432606</c:v>
                </c:pt>
                <c:pt idx="19">
                  <c:v>93.690595385701855</c:v>
                </c:pt>
                <c:pt idx="20">
                  <c:v>94.698605954999493</c:v>
                </c:pt>
                <c:pt idx="21">
                  <c:v>105.88893152833981</c:v>
                </c:pt>
                <c:pt idx="22">
                  <c:v>120.48106127190481</c:v>
                </c:pt>
                <c:pt idx="23">
                  <c:v>141.56135012388478</c:v>
                </c:pt>
                <c:pt idx="24">
                  <c:v>77.314356286039015</c:v>
                </c:pt>
                <c:pt idx="25">
                  <c:v>63.969391864834741</c:v>
                </c:pt>
                <c:pt idx="26">
                  <c:v>75.922541850578568</c:v>
                </c:pt>
                <c:pt idx="27">
                  <c:v>71.576924185406355</c:v>
                </c:pt>
                <c:pt idx="28">
                  <c:v>83.607989171534896</c:v>
                </c:pt>
                <c:pt idx="29">
                  <c:v>96.361142179056188</c:v>
                </c:pt>
                <c:pt idx="30">
                  <c:v>90.863208136969391</c:v>
                </c:pt>
                <c:pt idx="31">
                  <c:v>87.629573080758917</c:v>
                </c:pt>
                <c:pt idx="32">
                  <c:v>87.677096091210174</c:v>
                </c:pt>
                <c:pt idx="33">
                  <c:v>89.882682786972694</c:v>
                </c:pt>
                <c:pt idx="34">
                  <c:v>117.69162430057924</c:v>
                </c:pt>
                <c:pt idx="35">
                  <c:v>257.50347006605955</c:v>
                </c:pt>
              </c:numCache>
            </c:numRef>
          </c:val>
          <c:smooth val="0"/>
          <c:extLst>
            <c:ext xmlns:c16="http://schemas.microsoft.com/office/drawing/2014/chart" uri="{C3380CC4-5D6E-409C-BE32-E72D297353CC}">
              <c16:uniqueId val="{00000001-21DC-4B5B-B2EC-6C2FFC1CACDB}"/>
            </c:ext>
          </c:extLst>
        </c:ser>
        <c:dLbls>
          <c:showLegendKey val="0"/>
          <c:showVal val="0"/>
          <c:showCatName val="0"/>
          <c:showSerName val="0"/>
          <c:showPercent val="0"/>
          <c:showBubbleSize val="0"/>
        </c:dLbls>
        <c:smooth val="0"/>
        <c:axId val="157257216"/>
        <c:axId val="159478272"/>
      </c:lineChart>
      <c:catAx>
        <c:axId val="157257216"/>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59478272"/>
        <c:crosses val="autoZero"/>
        <c:auto val="1"/>
        <c:lblAlgn val="ctr"/>
        <c:lblOffset val="100"/>
        <c:noMultiLvlLbl val="0"/>
      </c:catAx>
      <c:valAx>
        <c:axId val="15947827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57257216"/>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VENTAS PARCIALES POR TIPO DE MERCADO</a:t>
            </a:r>
          </a:p>
        </c:rich>
      </c:tx>
      <c:overlay val="0"/>
    </c:title>
    <c:autoTitleDeleted val="0"/>
    <c:plotArea>
      <c:layout>
        <c:manualLayout>
          <c:layoutTarget val="inner"/>
          <c:xMode val="edge"/>
          <c:yMode val="edge"/>
          <c:x val="4.6748310675575472E-2"/>
          <c:y val="0.13289192280911172"/>
          <c:w val="0.76801647649909621"/>
          <c:h val="0.71535561523923208"/>
        </c:manualLayout>
      </c:layout>
      <c:lineChart>
        <c:grouping val="standard"/>
        <c:varyColors val="0"/>
        <c:ser>
          <c:idx val="0"/>
          <c:order val="0"/>
          <c:tx>
            <c:strRef>
              <c:f>'3. COMPETENCIA'!$B$137</c:f>
              <c:strCache>
                <c:ptCount val="1"/>
                <c:pt idx="0">
                  <c:v>Venta Neta de Productos no fabricados por el Establecimiento</c:v>
                </c:pt>
              </c:strCache>
            </c:strRef>
          </c:tx>
          <c:spPr>
            <a:ln w="38100">
              <a:solidFill>
                <a:srgbClr val="FFC000"/>
              </a:solidFill>
            </a:ln>
          </c:spPr>
          <c:marker>
            <c:symbol val="none"/>
          </c:marker>
          <c:cat>
            <c:strRef>
              <c:f>('3. COMPETENCIA'!$F$135:$Q$135,'3. COMPETENCIA'!$F$142:$Q$142,'3. COMPETENCIA'!$F$149:$Q$149)</c:f>
              <c:strCache>
                <c:ptCount val="36"/>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strCache>
            </c:strRef>
          </c:cat>
          <c:val>
            <c:numRef>
              <c:f>('3. COMPETENCIA'!$F$137:$Q$137,'3. COMPETENCIA'!$F$144:$Q$144,'3. COMPETENCIA'!$F$151:$Q$151)</c:f>
              <c:numCache>
                <c:formatCode>_-* #,##0.00\ "€"_-;\-* #,##0.00\ "€"_-;_-* "-"??\ "€"_-;_-@_-</c:formatCode>
                <c:ptCount val="36"/>
              </c:numCache>
            </c:numRef>
          </c:val>
          <c:smooth val="0"/>
          <c:extLst>
            <c:ext xmlns:c16="http://schemas.microsoft.com/office/drawing/2014/chart" uri="{C3380CC4-5D6E-409C-BE32-E72D297353CC}">
              <c16:uniqueId val="{00000000-594C-4BCA-97C1-2C4A9D69561E}"/>
            </c:ext>
          </c:extLst>
        </c:ser>
        <c:ser>
          <c:idx val="1"/>
          <c:order val="1"/>
          <c:tx>
            <c:strRef>
              <c:f>'3. COMPETENCIA'!$B$138</c:f>
              <c:strCache>
                <c:ptCount val="1"/>
                <c:pt idx="0">
                  <c:v>Venta Neta de Productos fabricados en el País</c:v>
                </c:pt>
              </c:strCache>
            </c:strRef>
          </c:tx>
          <c:spPr>
            <a:ln w="38100">
              <a:solidFill>
                <a:srgbClr val="00B050"/>
              </a:solidFill>
            </a:ln>
          </c:spPr>
          <c:marker>
            <c:symbol val="none"/>
          </c:marker>
          <c:cat>
            <c:strRef>
              <c:f>('3. COMPETENCIA'!$F$135:$Q$135,'3. COMPETENCIA'!$F$142:$Q$142,'3. COMPETENCIA'!$F$149:$Q$149)</c:f>
              <c:strCache>
                <c:ptCount val="36"/>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strCache>
            </c:strRef>
          </c:cat>
          <c:val>
            <c:numRef>
              <c:f>('3. COMPETENCIA'!$F$138:$Q$138,'3. COMPETENCIA'!$F$145:$Q$145,'3. COMPETENCIA'!$F$152:$Q$152)</c:f>
              <c:numCache>
                <c:formatCode>_-* #,##0.00\ "€"_-;\-* #,##0.00\ "€"_-;_-* "-"??\ "€"_-;_-@_-</c:formatCode>
                <c:ptCount val="36"/>
              </c:numCache>
            </c:numRef>
          </c:val>
          <c:smooth val="0"/>
          <c:extLst>
            <c:ext xmlns:c16="http://schemas.microsoft.com/office/drawing/2014/chart" uri="{C3380CC4-5D6E-409C-BE32-E72D297353CC}">
              <c16:uniqueId val="{00000001-594C-4BCA-97C1-2C4A9D69561E}"/>
            </c:ext>
          </c:extLst>
        </c:ser>
        <c:ser>
          <c:idx val="2"/>
          <c:order val="2"/>
          <c:tx>
            <c:strRef>
              <c:f>'3. COMPETENCIA'!$B$139</c:f>
              <c:strCache>
                <c:ptCount val="1"/>
                <c:pt idx="0">
                  <c:v>Venta Neta de Productos fabricados en el Exterior</c:v>
                </c:pt>
              </c:strCache>
            </c:strRef>
          </c:tx>
          <c:spPr>
            <a:ln w="38100">
              <a:solidFill>
                <a:schemeClr val="accent6"/>
              </a:solidFill>
            </a:ln>
          </c:spPr>
          <c:marker>
            <c:symbol val="none"/>
          </c:marker>
          <c:cat>
            <c:strRef>
              <c:f>('3. COMPETENCIA'!$F$135:$Q$135,'3. COMPETENCIA'!$F$142:$Q$142,'3. COMPETENCIA'!$F$149:$Q$149)</c:f>
              <c:strCache>
                <c:ptCount val="36"/>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strCache>
            </c:strRef>
          </c:cat>
          <c:val>
            <c:numRef>
              <c:f>('3. COMPETENCIA'!$F$139:$Q$139,'3. COMPETENCIA'!$F$146:$Q$146,'3. COMPETENCIA'!$F$153:$Q$153)</c:f>
              <c:numCache>
                <c:formatCode>_-* #,##0.00\ "€"_-;\-* #,##0.00\ "€"_-;_-* "-"??\ "€"_-;_-@_-</c:formatCode>
                <c:ptCount val="36"/>
              </c:numCache>
            </c:numRef>
          </c:val>
          <c:smooth val="0"/>
          <c:extLst>
            <c:ext xmlns:c16="http://schemas.microsoft.com/office/drawing/2014/chart" uri="{C3380CC4-5D6E-409C-BE32-E72D297353CC}">
              <c16:uniqueId val="{00000002-594C-4BCA-97C1-2C4A9D69561E}"/>
            </c:ext>
          </c:extLst>
        </c:ser>
        <c:ser>
          <c:idx val="3"/>
          <c:order val="3"/>
          <c:tx>
            <c:strRef>
              <c:f>'3. COMPETENCIA'!$B$140</c:f>
              <c:strCache>
                <c:ptCount val="1"/>
                <c:pt idx="0">
                  <c:v>Otros Ingresos Generados por la Actividad</c:v>
                </c:pt>
              </c:strCache>
            </c:strRef>
          </c:tx>
          <c:spPr>
            <a:ln w="38100">
              <a:solidFill>
                <a:srgbClr val="00B0F0"/>
              </a:solidFill>
            </a:ln>
          </c:spPr>
          <c:marker>
            <c:symbol val="none"/>
          </c:marker>
          <c:cat>
            <c:strRef>
              <c:f>('3. COMPETENCIA'!$F$135:$Q$135,'3. COMPETENCIA'!$F$142:$Q$142,'3. COMPETENCIA'!$F$149:$Q$149)</c:f>
              <c:strCache>
                <c:ptCount val="36"/>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pt idx="12">
                  <c:v>ENERO</c:v>
                </c:pt>
                <c:pt idx="13">
                  <c:v>FEBRERO</c:v>
                </c:pt>
                <c:pt idx="14">
                  <c:v>MARZO</c:v>
                </c:pt>
                <c:pt idx="15">
                  <c:v>ABRIL</c:v>
                </c:pt>
                <c:pt idx="16">
                  <c:v>MAYO</c:v>
                </c:pt>
                <c:pt idx="17">
                  <c:v>JUNIO</c:v>
                </c:pt>
                <c:pt idx="18">
                  <c:v>JULIO</c:v>
                </c:pt>
                <c:pt idx="19">
                  <c:v>AGOSTO</c:v>
                </c:pt>
                <c:pt idx="20">
                  <c:v>SEPTIEMBRE</c:v>
                </c:pt>
                <c:pt idx="21">
                  <c:v>OCTUBRE</c:v>
                </c:pt>
                <c:pt idx="22">
                  <c:v>NOVIEMBRE</c:v>
                </c:pt>
                <c:pt idx="23">
                  <c:v>DICIEMBRE</c:v>
                </c:pt>
                <c:pt idx="24">
                  <c:v>ENERO</c:v>
                </c:pt>
                <c:pt idx="25">
                  <c:v>FEBRERO</c:v>
                </c:pt>
                <c:pt idx="26">
                  <c:v>MARZO</c:v>
                </c:pt>
                <c:pt idx="27">
                  <c:v>ABRIL</c:v>
                </c:pt>
                <c:pt idx="28">
                  <c:v>MAYO</c:v>
                </c:pt>
                <c:pt idx="29">
                  <c:v>JUNIO</c:v>
                </c:pt>
                <c:pt idx="30">
                  <c:v>JULIO</c:v>
                </c:pt>
                <c:pt idx="31">
                  <c:v>AGOSTO</c:v>
                </c:pt>
                <c:pt idx="32">
                  <c:v>SEPTIEMBRE</c:v>
                </c:pt>
                <c:pt idx="33">
                  <c:v>OCTUBRE</c:v>
                </c:pt>
                <c:pt idx="34">
                  <c:v>NOVIEMBRE</c:v>
                </c:pt>
                <c:pt idx="35">
                  <c:v>DICIEMBRE</c:v>
                </c:pt>
              </c:strCache>
            </c:strRef>
          </c:cat>
          <c:val>
            <c:numRef>
              <c:f>('3. COMPETENCIA'!$F$140:$Q$140,'3. COMPETENCIA'!$F$147:$Q$147,'3. COMPETENCIA'!$F$154:$Q$154)</c:f>
              <c:numCache>
                <c:formatCode>_-* #,##0.00\ "€"_-;\-* #,##0.00\ "€"_-;_-* "-"??\ "€"_-;_-@_-</c:formatCode>
                <c:ptCount val="36"/>
              </c:numCache>
            </c:numRef>
          </c:val>
          <c:smooth val="0"/>
          <c:extLst>
            <c:ext xmlns:c16="http://schemas.microsoft.com/office/drawing/2014/chart" uri="{C3380CC4-5D6E-409C-BE32-E72D297353CC}">
              <c16:uniqueId val="{00000003-594C-4BCA-97C1-2C4A9D69561E}"/>
            </c:ext>
          </c:extLst>
        </c:ser>
        <c:dLbls>
          <c:showLegendKey val="0"/>
          <c:showVal val="0"/>
          <c:showCatName val="0"/>
          <c:showSerName val="0"/>
          <c:showPercent val="0"/>
          <c:showBubbleSize val="0"/>
        </c:dLbls>
        <c:smooth val="0"/>
        <c:axId val="157344256"/>
        <c:axId val="156966912"/>
      </c:lineChart>
      <c:catAx>
        <c:axId val="157344256"/>
        <c:scaling>
          <c:orientation val="minMax"/>
        </c:scaling>
        <c:delete val="0"/>
        <c:axPos val="b"/>
        <c:numFmt formatCode="General" sourceLinked="0"/>
        <c:majorTickMark val="out"/>
        <c:minorTickMark val="none"/>
        <c:tickLblPos val="nextTo"/>
        <c:txPr>
          <a:bodyPr/>
          <a:lstStyle/>
          <a:p>
            <a:pPr>
              <a:defRPr sz="800" b="1"/>
            </a:pPr>
            <a:endParaRPr lang="en-US"/>
          </a:p>
        </c:txPr>
        <c:crossAx val="156966912"/>
        <c:crosses val="autoZero"/>
        <c:auto val="1"/>
        <c:lblAlgn val="ctr"/>
        <c:lblOffset val="100"/>
        <c:noMultiLvlLbl val="0"/>
      </c:catAx>
      <c:valAx>
        <c:axId val="156966912"/>
        <c:scaling>
          <c:orientation val="minMax"/>
        </c:scaling>
        <c:delete val="0"/>
        <c:axPos val="l"/>
        <c:majorGridlines/>
        <c:numFmt formatCode="_-* #,##0.00\ &quot;€&quot;_-;\-* #,##0.00\ &quot;€&quot;_-;_-* &quot;-&quot;??\ &quot;€&quot;_-;_-@_-" sourceLinked="1"/>
        <c:majorTickMark val="out"/>
        <c:minorTickMark val="none"/>
        <c:tickLblPos val="nextTo"/>
        <c:txPr>
          <a:bodyPr/>
          <a:lstStyle/>
          <a:p>
            <a:pPr>
              <a:defRPr b="1"/>
            </a:pPr>
            <a:endParaRPr lang="en-US"/>
          </a:p>
        </c:txPr>
        <c:crossAx val="157344256"/>
        <c:crosses val="autoZero"/>
        <c:crossBetween val="between"/>
      </c:valAx>
    </c:plotArea>
    <c:legend>
      <c:legendPos val="r"/>
      <c:layout>
        <c:manualLayout>
          <c:xMode val="edge"/>
          <c:yMode val="edge"/>
          <c:x val="0.81846207211568833"/>
          <c:y val="0.43469238038396496"/>
          <c:w val="0.17599200047278668"/>
          <c:h val="0.22844225604297225"/>
        </c:manualLayout>
      </c:layout>
      <c:overlay val="0"/>
      <c:txPr>
        <a:bodyPr/>
        <a:lstStyle/>
        <a:p>
          <a:pPr>
            <a:defRPr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spPr>
            <a:solidFill>
              <a:srgbClr val="FFC00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'FACTORES ECONÓMICOS'!#REF!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'FACTORES ECONÓMICOS'!#REF!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'FACTORES ECONÓMICOS'!#REF!</c15:sqref>
                        </c15:formulaRef>
                      </c:ext>
                    </c:extLst>
                  </c:multiLvlStrRef>
                </c15:cat>
              </c15:filteredCategoryTitle>
            </c:ext>
            <c:ext xmlns:c16="http://schemas.microsoft.com/office/drawing/2014/chart" uri="{C3380CC4-5D6E-409C-BE32-E72D297353CC}">
              <c16:uniqueId val="{00000000-187D-470C-9856-6812DDFD0F2E}"/>
            </c:ext>
          </c:extLst>
        </c:ser>
        <c:ser>
          <c:idx val="1"/>
          <c:order val="1"/>
          <c:spPr>
            <a:solidFill>
              <a:srgbClr val="00B0F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'FACTORES ECONÓMICOS'!#REF!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'FACTORES ECONÓMICOS'!#REF!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'FACTORES ECONÓMICOS'!#REF!</c15:sqref>
                        </c15:formulaRef>
                      </c:ext>
                    </c:extLst>
                  </c:multiLvlStrRef>
                </c15:cat>
              </c15:filteredCategoryTitle>
            </c:ext>
            <c:ext xmlns:c16="http://schemas.microsoft.com/office/drawing/2014/chart" uri="{C3380CC4-5D6E-409C-BE32-E72D297353CC}">
              <c16:uniqueId val="{00000001-187D-470C-9856-6812DDFD0F2E}"/>
            </c:ext>
          </c:extLst>
        </c:ser>
        <c:ser>
          <c:idx val="2"/>
          <c:order val="2"/>
          <c:spPr>
            <a:solidFill>
              <a:srgbClr val="00B05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'FACTORES ECONÓMICOS'!#REF!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'FACTORES ECONÓMICOS'!#REF!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'FACTORES ECONÓMICOS'!#REF!</c15:sqref>
                        </c15:formulaRef>
                      </c:ext>
                    </c:extLst>
                  </c:multiLvlStrRef>
                </c15:cat>
              </c15:filteredCategoryTitle>
            </c:ext>
            <c:ext xmlns:c16="http://schemas.microsoft.com/office/drawing/2014/chart" uri="{C3380CC4-5D6E-409C-BE32-E72D297353CC}">
              <c16:uniqueId val="{00000002-187D-470C-9856-6812DDFD0F2E}"/>
            </c:ext>
          </c:extLst>
        </c:ser>
        <c:ser>
          <c:idx val="3"/>
          <c:order val="3"/>
          <c:spPr>
            <a:solidFill>
              <a:schemeClr val="accent6"/>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'FACTORES ECONÓMICOS'!#REF!</c:f>
              <c:numCache>
                <c:formatCode>General</c:formatCode>
                <c:ptCount val="1"/>
                <c:pt idx="0">
                  <c:v>1</c:v>
                </c:pt>
              </c:numCache>
            </c:numRef>
          </c:val>
          <c:extLst>
            <c:ext xmlns:c15="http://schemas.microsoft.com/office/drawing/2012/chart" uri="{02D57815-91ED-43cb-92C2-25804820EDAC}">
              <c15:filteredSeriesTitle>
                <c15:tx>
                  <c:strRef>
                    <c:extLst xmlns:c16="http://schemas.microsoft.com/office/drawing/2014/chart">
                      <c:ext uri="{02D57815-91ED-43cb-92C2-25804820EDAC}">
                        <c15:formulaRef>
                          <c15:sqref>'FACTORES ECONÓMICOS'!#REF!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'FACTORES ECONÓMICOS'!#REF!</c15:sqref>
                        </c15:formulaRef>
                      </c:ext>
                    </c:extLst>
                  </c:multiLvlStrRef>
                </c15:cat>
              </c15:filteredCategoryTitle>
            </c:ext>
            <c:ext xmlns:c16="http://schemas.microsoft.com/office/drawing/2014/chart" uri="{C3380CC4-5D6E-409C-BE32-E72D297353CC}">
              <c16:uniqueId val="{00000003-187D-470C-9856-6812DDFD0F2E}"/>
            </c:ext>
          </c:extLst>
        </c:ser>
        <c:dLbls>
          <c:showLegendKey val="0"/>
          <c:showVal val="0"/>
          <c:showCatName val="0"/>
          <c:showSerName val="0"/>
          <c:showPercent val="0"/>
          <c:showBubbleSize val="0"/>
        </c:dLbls>
        <c:gapWidth val="150"/>
        <c:shape val="box"/>
        <c:axId val="160195072"/>
        <c:axId val="145245312"/>
        <c:axId val="0"/>
      </c:bar3DChart>
      <c:catAx>
        <c:axId val="160195072"/>
        <c:scaling>
          <c:orientation val="minMax"/>
        </c:scaling>
        <c:delete val="0"/>
        <c:axPos val="b"/>
        <c:majorTickMark val="out"/>
        <c:minorTickMark val="none"/>
        <c:tickLblPos val="nextTo"/>
        <c:txPr>
          <a:bodyPr/>
          <a:lstStyle/>
          <a:p>
            <a:pPr>
              <a:defRPr sz="1000" b="1"/>
            </a:pPr>
            <a:endParaRPr lang="en-US"/>
          </a:p>
        </c:txPr>
        <c:crossAx val="145245312"/>
        <c:crosses val="autoZero"/>
        <c:auto val="1"/>
        <c:lblAlgn val="ctr"/>
        <c:lblOffset val="100"/>
        <c:noMultiLvlLbl val="0"/>
      </c:catAx>
      <c:valAx>
        <c:axId val="145245312"/>
        <c:scaling>
          <c:orientation val="minMax"/>
        </c:scaling>
        <c:delete val="0"/>
        <c:axPos val="l"/>
        <c:majorGridlines/>
        <c:numFmt formatCode="General" sourceLinked="1"/>
        <c:majorTickMark val="out"/>
        <c:minorTickMark val="none"/>
        <c:tickLblPos val="nextTo"/>
        <c:txPr>
          <a:bodyPr/>
          <a:lstStyle/>
          <a:p>
            <a:pPr>
              <a:defRPr b="1"/>
            </a:pPr>
            <a:endParaRPr lang="en-US"/>
          </a:p>
        </c:txPr>
        <c:crossAx val="160195072"/>
        <c:crosses val="autoZero"/>
        <c:crossBetween val="between"/>
      </c:valAx>
    </c:plotArea>
    <c:legend>
      <c:legendPos val="r"/>
      <c:layout>
        <c:manualLayout>
          <c:xMode val="edge"/>
          <c:yMode val="edge"/>
          <c:x val="0.85984404039460882"/>
          <c:y val="0.29277720389643885"/>
          <c:w val="0.13143661205975019"/>
          <c:h val="0.33178471250624092"/>
        </c:manualLayout>
      </c:layout>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800" b="1" i="0" u="none" strike="noStrike" kern="1200" baseline="0">
                <a:solidFill>
                  <a:schemeClr val="tx1"/>
                </a:solidFill>
                <a:latin typeface="+mn-lt"/>
                <a:ea typeface="+mn-ea"/>
                <a:cs typeface="+mn-cs"/>
              </a:defRPr>
            </a:pPr>
            <a:r>
              <a:rPr lang="es-CO"/>
              <a:t>VARIACIÓN</a:t>
            </a:r>
            <a:r>
              <a:rPr lang="es-CO" baseline="0"/>
              <a:t> ANUAL TOTAL DE LA TASA DE CRECIMIENTO DEL PIB</a:t>
            </a:r>
            <a:endParaRPr lang="es-CO"/>
          </a:p>
        </c:rich>
      </c:tx>
      <c:overlay val="0"/>
      <c:spPr>
        <a:noFill/>
        <a:ln>
          <a:noFill/>
        </a:ln>
        <a:effectLst/>
      </c:spPr>
    </c:title>
    <c:autoTitleDeleted val="0"/>
    <c:plotArea>
      <c:layout>
        <c:manualLayout>
          <c:layoutTarget val="inner"/>
          <c:xMode val="edge"/>
          <c:yMode val="edge"/>
          <c:x val="5.9344372283265959E-2"/>
          <c:y val="0.13958277505714345"/>
          <c:w val="0.72911071736325217"/>
          <c:h val="0.80078953221705929"/>
        </c:manualLayout>
      </c:layout>
      <c:barChart>
        <c:barDir val="col"/>
        <c:grouping val="clustered"/>
        <c:varyColors val="0"/>
        <c:ser>
          <c:idx val="0"/>
          <c:order val="0"/>
          <c:tx>
            <c:strRef>
              <c:f>'4. FACTORES MACROECONÓMICOS'!$L$67</c:f>
              <c:strCache>
                <c:ptCount val="1"/>
                <c:pt idx="0">
                  <c:v>VARIACION % ANUAL</c:v>
                </c:pt>
              </c:strCache>
            </c:strRef>
          </c:tx>
          <c:spPr>
            <a:solidFill>
              <a:schemeClr val="accent1"/>
            </a:solidFill>
            <a:ln>
              <a:noFill/>
            </a:ln>
            <a:effectLst/>
            <a:scene3d>
              <a:camera prst="orthographicFront"/>
              <a:lightRig rig="threePt" dir="t"/>
            </a:scene3d>
            <a:sp3d>
              <a:bevelT w="190500" h="38100"/>
            </a:sp3d>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('4. FACTORES MACROECONÓMICOS'!$J$68,'4. FACTORES MACROECONÓMICOS'!$J$73,'4. FACTORES MACROECONÓMICOS'!$J$78,'4. FACTORES MACROECONÓMICOS'!$J$83,'4. FACTORES MACROECONÓMICOS'!$J$88)</c:f>
              <c:numCache>
                <c:formatCode>General</c:formatCode>
                <c:ptCount val="5"/>
                <c:pt idx="0">
                  <c:v>2015</c:v>
                </c:pt>
                <c:pt idx="1">
                  <c:v>2016</c:v>
                </c:pt>
                <c:pt idx="2">
                  <c:v>2017</c:v>
                </c:pt>
                <c:pt idx="3">
                  <c:v>2018</c:v>
                </c:pt>
                <c:pt idx="4">
                  <c:v>2019</c:v>
                </c:pt>
              </c:numCache>
            </c:numRef>
          </c:cat>
          <c:val>
            <c:numRef>
              <c:f>('4. FACTORES MACROECONÓMICOS'!$L$72,'4. FACTORES MACROECONÓMICOS'!$L$77,'4. FACTORES MACROECONÓMICOS'!$L$82,'4. FACTORES MACROECONÓMICOS'!$L$87,'4. FACTORES MACROECONÓMICOS'!$L$92)</c:f>
              <c:numCache>
                <c:formatCode>0.0%</c:formatCode>
                <c:ptCount val="5"/>
                <c:pt idx="0">
                  <c:v>3.8823643598942933E-3</c:v>
                </c:pt>
                <c:pt idx="1">
                  <c:v>4.563472880208929E-2</c:v>
                </c:pt>
                <c:pt idx="2">
                  <c:v>-2.8201571890892278E-2</c:v>
                </c:pt>
                <c:pt idx="3">
                  <c:v>-8.7535680304471931E-3</c:v>
                </c:pt>
              </c:numCache>
            </c:numRef>
          </c:val>
          <c:extLst>
            <c:ext xmlns:c16="http://schemas.microsoft.com/office/drawing/2014/chart" uri="{C3380CC4-5D6E-409C-BE32-E72D297353CC}">
              <c16:uniqueId val="{00000000-0006-4FDA-B5D8-C207D0EDD582}"/>
            </c:ext>
          </c:extLst>
        </c:ser>
        <c:dLbls>
          <c:showLegendKey val="0"/>
          <c:showVal val="0"/>
          <c:showCatName val="0"/>
          <c:showSerName val="0"/>
          <c:showPercent val="0"/>
          <c:showBubbleSize val="0"/>
        </c:dLbls>
        <c:gapWidth val="150"/>
        <c:axId val="160196608"/>
        <c:axId val="145246464"/>
      </c:barChart>
      <c:lineChart>
        <c:grouping val="standard"/>
        <c:varyColors val="0"/>
        <c:ser>
          <c:idx val="1"/>
          <c:order val="1"/>
          <c:tx>
            <c:strRef>
              <c:f>'4. FACTORES MACROECONÓMICOS'!$E$67</c:f>
              <c:strCache>
                <c:ptCount val="1"/>
                <c:pt idx="0">
                  <c:v>MILES DE MILLONES DE PESOS</c:v>
                </c:pt>
              </c:strCache>
            </c:strRef>
          </c:tx>
          <c:spPr>
            <a:ln w="28575" cap="rnd" cmpd="sng" algn="ctr">
              <a:solidFill>
                <a:schemeClr val="accent3">
                  <a:shade val="95000"/>
                  <a:satMod val="105000"/>
                </a:schemeClr>
              </a:solidFill>
              <a:prstDash val="solid"/>
              <a:round/>
            </a:ln>
            <a:effectLst/>
          </c:spPr>
          <c:marker>
            <c:symbol val="circle"/>
            <c:size val="5"/>
            <c:spPr>
              <a:solidFill>
                <a:schemeClr val="accent3"/>
              </a:solidFill>
              <a:ln w="9525" cap="flat" cmpd="sng" algn="ctr">
                <a:solidFill>
                  <a:schemeClr val="accent3">
                    <a:shade val="95000"/>
                    <a:satMod val="105000"/>
                  </a:schemeClr>
                </a:solidFill>
                <a:prstDash val="solid"/>
                <a:round/>
              </a:ln>
              <a:effectLst/>
            </c:spPr>
          </c:marker>
          <c:dLbls>
            <c:dLbl>
              <c:idx val="2"/>
              <c:layout>
                <c:manualLayout>
                  <c:x val="-1.3675213675213675E-3"/>
                  <c:y val="-2.6512583703472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006-4FDA-B5D8-C207D0EDD582}"/>
                </c:ext>
              </c:extLst>
            </c:dLbl>
            <c:spPr>
              <a:noFill/>
              <a:ln>
                <a:noFill/>
              </a:ln>
              <a:effectLst/>
            </c:spPr>
            <c:txPr>
              <a:bodyPr rot="0" spcFirstLastPara="1" vertOverflow="ellipsis" vert="horz" wrap="square" anchor="ctr" anchorCtr="1"/>
              <a:lstStyle/>
              <a:p>
                <a:pPr>
                  <a:defRPr sz="10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('4. FACTORES MACROECONÓMICOS'!$J$68,'4. FACTORES MACROECONÓMICOS'!$J$73,'4. FACTORES MACROECONÓMICOS'!$J$78,'4. FACTORES MACROECONÓMICOS'!$J$83,'4. FACTORES MACROECONÓMICOS'!$J$88)</c:f>
              <c:numCache>
                <c:formatCode>General</c:formatCode>
                <c:ptCount val="5"/>
                <c:pt idx="0">
                  <c:v>2015</c:v>
                </c:pt>
                <c:pt idx="1">
                  <c:v>2016</c:v>
                </c:pt>
                <c:pt idx="2">
                  <c:v>2017</c:v>
                </c:pt>
                <c:pt idx="3">
                  <c:v>2018</c:v>
                </c:pt>
                <c:pt idx="4">
                  <c:v>2019</c:v>
                </c:pt>
              </c:numCache>
            </c:numRef>
          </c:cat>
          <c:val>
            <c:numRef>
              <c:f>('4. FACTORES MACROECONÓMICOS'!$E$77,'4. FACTORES MACROECONÓMICOS'!$E$82,'4. FACTORES MACROECONÓMICOS'!$E$87,'4. FACTORES MACROECONÓMICOS'!$E$92,'4. FACTORES MACROECONÓMICOS'!$E$97,'4. FACTORES MACROECONÓMICOS'!$E$72,'4. FACTORES MACROECONÓMICOS'!$E$77,'4. FACTORES MACROECONÓMICOS'!$E$82,'4. FACTORES MACROECONÓMICOS'!$E$87,'4. FACTORES MACROECONÓMICOS'!$E$92,'4. FACTORES MACROECONÓMICOS'!$E$97)</c:f>
              <c:numCache>
                <c:formatCode>_-[$$-240A]\ * #,##0_ ;_-[$$-240A]\ * \-#,##0\ ;_-[$$-240A]\ * "-"??_ ;_-@_ </c:formatCode>
                <c:ptCount val="11"/>
                <c:pt idx="0">
                  <c:v>10342.999999999991</c:v>
                </c:pt>
                <c:pt idx="1">
                  <c:v>10815</c:v>
                </c:pt>
                <c:pt idx="2">
                  <c:v>10510</c:v>
                </c:pt>
                <c:pt idx="3">
                  <c:v>10418</c:v>
                </c:pt>
                <c:pt idx="4">
                  <c:v>10592.003161033041</c:v>
                </c:pt>
                <c:pt idx="5">
                  <c:v>10303</c:v>
                </c:pt>
                <c:pt idx="6">
                  <c:v>10342.999999999991</c:v>
                </c:pt>
                <c:pt idx="7">
                  <c:v>10815</c:v>
                </c:pt>
                <c:pt idx="8">
                  <c:v>10510</c:v>
                </c:pt>
                <c:pt idx="9">
                  <c:v>10418</c:v>
                </c:pt>
                <c:pt idx="10">
                  <c:v>10592.003161033041</c:v>
                </c:pt>
              </c:numCache>
            </c:numRef>
          </c:val>
          <c:smooth val="0"/>
          <c:extLst>
            <c:ext xmlns:c16="http://schemas.microsoft.com/office/drawing/2014/chart" uri="{C3380CC4-5D6E-409C-BE32-E72D297353CC}">
              <c16:uniqueId val="{00000002-0006-4FDA-B5D8-C207D0EDD582}"/>
            </c:ext>
          </c:extLst>
        </c:ser>
        <c:dLbls>
          <c:showLegendKey val="0"/>
          <c:showVal val="0"/>
          <c:showCatName val="0"/>
          <c:showSerName val="0"/>
          <c:showPercent val="0"/>
          <c:showBubbleSize val="0"/>
        </c:dLbls>
        <c:marker val="1"/>
        <c:smooth val="0"/>
        <c:axId val="160197632"/>
        <c:axId val="145247040"/>
      </c:lineChart>
      <c:catAx>
        <c:axId val="160196608"/>
        <c:scaling>
          <c:orientation val="minMax"/>
        </c:scaling>
        <c:delete val="0"/>
        <c:axPos val="b"/>
        <c:numFmt formatCode="General" sourceLinked="1"/>
        <c:majorTickMark val="out"/>
        <c:minorTickMark val="none"/>
        <c:tickLblPos val="low"/>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45246464"/>
        <c:crosses val="autoZero"/>
        <c:auto val="1"/>
        <c:lblAlgn val="ctr"/>
        <c:lblOffset val="100"/>
        <c:noMultiLvlLbl val="0"/>
      </c:catAx>
      <c:valAx>
        <c:axId val="145246464"/>
        <c:scaling>
          <c:orientation val="minMax"/>
        </c:scaling>
        <c:delete val="0"/>
        <c:axPos val="l"/>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60196608"/>
        <c:crosses val="autoZero"/>
        <c:crossBetween val="between"/>
      </c:valAx>
      <c:valAx>
        <c:axId val="145247040"/>
        <c:scaling>
          <c:orientation val="minMax"/>
        </c:scaling>
        <c:delete val="0"/>
        <c:axPos val="r"/>
        <c:numFmt formatCode="_-[$$-240A]\ * #,##0_ ;_-[$$-240A]\ * \-#,##0\ ;_-[$$-240A]\ * &quot;-&quot;??_ ;_-@_ "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60197632"/>
        <c:crosses val="max"/>
        <c:crossBetween val="between"/>
      </c:valAx>
      <c:catAx>
        <c:axId val="160197632"/>
        <c:scaling>
          <c:orientation val="minMax"/>
        </c:scaling>
        <c:delete val="1"/>
        <c:axPos val="b"/>
        <c:numFmt formatCode="General" sourceLinked="1"/>
        <c:majorTickMark val="out"/>
        <c:minorTickMark val="none"/>
        <c:tickLblPos val="nextTo"/>
        <c:crossAx val="145247040"/>
        <c:crosses val="autoZero"/>
        <c:auto val="1"/>
        <c:lblAlgn val="ctr"/>
        <c:lblOffset val="100"/>
        <c:noMultiLvlLbl val="0"/>
      </c:catAx>
      <c:spPr>
        <a:solidFill>
          <a:schemeClr val="bg1"/>
        </a:solidFill>
        <a:ln>
          <a:noFill/>
        </a:ln>
        <a:effectLst/>
      </c:spPr>
    </c:plotArea>
    <c:legend>
      <c:legendPos val="r"/>
      <c:layout>
        <c:manualLayout>
          <c:xMode val="edge"/>
          <c:yMode val="edge"/>
          <c:x val="0.81475117682973885"/>
          <c:y val="0.44933413114827619"/>
          <c:w val="0.16887969565790215"/>
          <c:h val="9.1950585145705088E-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800" b="1" i="0" u="none" strike="noStrike" kern="1200" baseline="0">
                <a:solidFill>
                  <a:schemeClr val="tx1"/>
                </a:solidFill>
                <a:latin typeface="+mn-lt"/>
                <a:ea typeface="+mn-ea"/>
                <a:cs typeface="+mn-cs"/>
              </a:defRPr>
            </a:pPr>
            <a:r>
              <a:rPr lang="es-CO"/>
              <a:t>VARIACIÓN</a:t>
            </a:r>
            <a:r>
              <a:rPr lang="es-CO" baseline="0"/>
              <a:t> ANUAL DE LA TASA DE CRECIMIENTO DEL PIB</a:t>
            </a:r>
            <a:endParaRPr lang="es-CO"/>
          </a:p>
        </c:rich>
      </c:tx>
      <c:layout>
        <c:manualLayout>
          <c:xMode val="edge"/>
          <c:yMode val="edge"/>
          <c:x val="0.34683832251778646"/>
          <c:y val="1.8379063111580208E-2"/>
        </c:manualLayout>
      </c:layout>
      <c:overlay val="0"/>
      <c:spPr>
        <a:noFill/>
        <a:ln>
          <a:noFill/>
        </a:ln>
        <a:effectLst/>
      </c:spPr>
    </c:title>
    <c:autoTitleDeleted val="0"/>
    <c:plotArea>
      <c:layout>
        <c:manualLayout>
          <c:layoutTarget val="inner"/>
          <c:xMode val="edge"/>
          <c:yMode val="edge"/>
          <c:x val="9.5118192406348639E-2"/>
          <c:y val="0.10608305181850619"/>
          <c:w val="0.71583813639456684"/>
          <c:h val="0.80078953221705929"/>
        </c:manualLayout>
      </c:layout>
      <c:barChart>
        <c:barDir val="col"/>
        <c:grouping val="clustered"/>
        <c:varyColors val="0"/>
        <c:ser>
          <c:idx val="0"/>
          <c:order val="0"/>
          <c:tx>
            <c:strRef>
              <c:f>'4. FACTORES MACROECONÓMICOS'!$L$67</c:f>
              <c:strCache>
                <c:ptCount val="1"/>
                <c:pt idx="0">
                  <c:v>VARIACION % ANUAL</c:v>
                </c:pt>
              </c:strCache>
            </c:strRef>
          </c:tx>
          <c:spPr>
            <a:solidFill>
              <a:schemeClr val="accent1"/>
            </a:solidFill>
            <a:ln>
              <a:noFill/>
            </a:ln>
            <a:effectLst/>
            <a:scene3d>
              <a:camera prst="orthographicFront"/>
              <a:lightRig rig="threePt" dir="t"/>
            </a:scene3d>
            <a:sp3d>
              <a:bevelT w="190500" h="38100"/>
            </a:sp3d>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('4. FACTORES MACROECONÓMICOS'!$J$68:$K$71,'4. FACTORES MACROECONÓMICOS'!$J$73:$K$76,'4. FACTORES MACROECONÓMICOS'!$J$78:$K$81,'4. FACTORES MACROECONÓMICOS'!$J$83:$K$86,'4. FACTORES MACROECONÓMICOS'!$J$88:$K$91)</c:f>
              <c:multiLvlStrCache>
                <c:ptCount val="2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lvl>
                <c:lvl>
                  <c:pt idx="0">
                    <c:v>2015</c:v>
                  </c:pt>
                  <c:pt idx="4">
                    <c:v>2016</c:v>
                  </c:pt>
                  <c:pt idx="8">
                    <c:v>2017</c:v>
                  </c:pt>
                  <c:pt idx="12">
                    <c:v>2018</c:v>
                  </c:pt>
                  <c:pt idx="16">
                    <c:v>2019</c:v>
                  </c:pt>
                </c:lvl>
              </c:multiLvlStrCache>
            </c:multiLvlStrRef>
          </c:cat>
          <c:val>
            <c:numRef>
              <c:f>('4. FACTORES MACROECONÓMICOS'!$L$68:$L$71,'4. FACTORES MACROECONÓMICOS'!$L$73:$L$76,'4. FACTORES MACROECONÓMICOS'!$L$78:$L$81,'4. FACTORES MACROECONÓMICOS'!$L$83:$L$86,'4. FACTORES MACROECONÓMICOS'!$L$88:$L$91)</c:f>
              <c:numCache>
                <c:formatCode>0.0%</c:formatCode>
                <c:ptCount val="20"/>
                <c:pt idx="0">
                  <c:v>-5.3644497717933323E-2</c:v>
                </c:pt>
                <c:pt idx="1">
                  <c:v>-1.6120886926428345E-2</c:v>
                </c:pt>
                <c:pt idx="2">
                  <c:v>4.2656704696144784E-2</c:v>
                </c:pt>
                <c:pt idx="3">
                  <c:v>4.5217989883424244E-2</c:v>
                </c:pt>
                <c:pt idx="4">
                  <c:v>8.1510261368725537E-2</c:v>
                </c:pt>
                <c:pt idx="5">
                  <c:v>7.4735977689762409E-2</c:v>
                </c:pt>
                <c:pt idx="6">
                  <c:v>7.0577411975024876E-3</c:v>
                </c:pt>
                <c:pt idx="7">
                  <c:v>2.2549023308709591E-2</c:v>
                </c:pt>
                <c:pt idx="8">
                  <c:v>-4.9598579151302457E-3</c:v>
                </c:pt>
                <c:pt idx="9">
                  <c:v>-5.5423266834998812E-2</c:v>
                </c:pt>
                <c:pt idx="10">
                  <c:v>-2.1730995445738633E-2</c:v>
                </c:pt>
                <c:pt idx="11">
                  <c:v>-3.0043806933798479E-2</c:v>
                </c:pt>
                <c:pt idx="12">
                  <c:v>-2.4788529025361602E-2</c:v>
                </c:pt>
                <c:pt idx="13">
                  <c:v>1.4357992978831057E-3</c:v>
                </c:pt>
                <c:pt idx="14">
                  <c:v>-2.5365155802924862E-2</c:v>
                </c:pt>
                <c:pt idx="15">
                  <c:v>1.4383732640080025E-2</c:v>
                </c:pt>
                <c:pt idx="16">
                  <c:v>2.2272759079463536E-2</c:v>
                </c:pt>
                <c:pt idx="17">
                  <c:v>1.7077477540038737E-2</c:v>
                </c:pt>
                <c:pt idx="18">
                  <c:v>2.4851848690437189E-2</c:v>
                </c:pt>
              </c:numCache>
            </c:numRef>
          </c:val>
          <c:extLst>
            <c:ext xmlns:c16="http://schemas.microsoft.com/office/drawing/2014/chart" uri="{C3380CC4-5D6E-409C-BE32-E72D297353CC}">
              <c16:uniqueId val="{00000000-E9E7-42CD-BD41-EE62ABE45E07}"/>
            </c:ext>
          </c:extLst>
        </c:ser>
        <c:dLbls>
          <c:showLegendKey val="0"/>
          <c:showVal val="0"/>
          <c:showCatName val="0"/>
          <c:showSerName val="0"/>
          <c:showPercent val="0"/>
          <c:showBubbleSize val="0"/>
        </c:dLbls>
        <c:gapWidth val="150"/>
        <c:axId val="161931264"/>
        <c:axId val="145249344"/>
      </c:barChart>
      <c:lineChart>
        <c:grouping val="standard"/>
        <c:varyColors val="0"/>
        <c:ser>
          <c:idx val="1"/>
          <c:order val="1"/>
          <c:tx>
            <c:strRef>
              <c:f>'4. FACTORES MACROECONÓMICOS'!$E$67</c:f>
              <c:strCache>
                <c:ptCount val="1"/>
                <c:pt idx="0">
                  <c:v>MILES DE MILLONES DE PESOS</c:v>
                </c:pt>
              </c:strCache>
            </c:strRef>
          </c:tx>
          <c:spPr>
            <a:ln w="28575" cap="rnd" cmpd="sng" algn="ctr">
              <a:solidFill>
                <a:schemeClr val="accent3">
                  <a:shade val="95000"/>
                  <a:satMod val="105000"/>
                </a:schemeClr>
              </a:solidFill>
              <a:prstDash val="solid"/>
              <a:round/>
            </a:ln>
            <a:effectLst/>
          </c:spPr>
          <c:marker>
            <c:symbol val="circle"/>
            <c:size val="5"/>
            <c:spPr>
              <a:solidFill>
                <a:schemeClr val="accent3"/>
              </a:solidFill>
              <a:ln w="9525" cap="flat" cmpd="sng" algn="ctr">
                <a:solidFill>
                  <a:schemeClr val="accent3">
                    <a:shade val="95000"/>
                    <a:satMod val="105000"/>
                  </a:schemeClr>
                </a:solidFill>
                <a:prstDash val="solid"/>
                <a:round/>
              </a:ln>
              <a:effectLst/>
            </c:spPr>
          </c:marker>
          <c:cat>
            <c:numRef>
              <c:f>('4. FACTORES MACROECONÓMICOS'!$J$68,'4. FACTORES MACROECONÓMICOS'!$J$73,'4. FACTORES MACROECONÓMICOS'!$J$78,'4. FACTORES MACROECONÓMICOS'!$J$83,'4. FACTORES MACROECONÓMICOS'!$J$88)</c:f>
              <c:numCache>
                <c:formatCode>General</c:formatCode>
                <c:ptCount val="5"/>
                <c:pt idx="0">
                  <c:v>2015</c:v>
                </c:pt>
                <c:pt idx="1">
                  <c:v>2016</c:v>
                </c:pt>
                <c:pt idx="2">
                  <c:v>2017</c:v>
                </c:pt>
                <c:pt idx="3">
                  <c:v>2018</c:v>
                </c:pt>
                <c:pt idx="4">
                  <c:v>2019</c:v>
                </c:pt>
              </c:numCache>
            </c:numRef>
          </c:cat>
          <c:val>
            <c:numRef>
              <c:f>('4. FACTORES MACROECONÓMICOS'!$E$73:$E$76,'4. FACTORES MACROECONÓMICOS'!$E$78:$E$81,'4. FACTORES MACROECONÓMICOS'!$E$83:$E$86,'4. FACTORES MACROECONÓMICOS'!$E$88:$E$91,'4. FACTORES MACROECONÓMICOS'!$E$93:$E$96)</c:f>
              <c:numCache>
                <c:formatCode>#,##0</c:formatCode>
                <c:ptCount val="20"/>
                <c:pt idx="0">
                  <c:v>2484.89046117516</c:v>
                </c:pt>
                <c:pt idx="1">
                  <c:v>2561.9532259932998</c:v>
                </c:pt>
                <c:pt idx="2">
                  <c:v>2674.87880926978</c:v>
                </c:pt>
                <c:pt idx="3">
                  <c:v>2621.2775035617501</c:v>
                </c:pt>
                <c:pt idx="4">
                  <c:v>2687.4345321382002</c:v>
                </c:pt>
                <c:pt idx="5">
                  <c:v>2753.4233051333499</c:v>
                </c:pt>
                <c:pt idx="6">
                  <c:v>2693.7574116402898</c:v>
                </c:pt>
                <c:pt idx="7">
                  <c:v>2680.3847510881601</c:v>
                </c:pt>
                <c:pt idx="8">
                  <c:v>2674.1052387025802</c:v>
                </c:pt>
                <c:pt idx="9">
                  <c:v>2600.8195905832399</c:v>
                </c:pt>
                <c:pt idx="10">
                  <c:v>2635.21938159601</c:v>
                </c:pt>
                <c:pt idx="11">
                  <c:v>2599.8557891181699</c:v>
                </c:pt>
                <c:pt idx="12">
                  <c:v>2607.8181033761298</c:v>
                </c:pt>
                <c:pt idx="13">
                  <c:v>2604.55384552532</c:v>
                </c:pt>
                <c:pt idx="14">
                  <c:v>2568.3766314069399</c:v>
                </c:pt>
                <c:pt idx="15">
                  <c:v>2637.25141969161</c:v>
                </c:pt>
                <c:pt idx="16">
                  <c:v>2665.9014077156899</c:v>
                </c:pt>
                <c:pt idx="17">
                  <c:v>2649.0330553241001</c:v>
                </c:pt>
                <c:pt idx="18">
                  <c:v>2632.2055388307199</c:v>
                </c:pt>
                <c:pt idx="19">
                  <c:v>2644.8631591625299</c:v>
                </c:pt>
              </c:numCache>
            </c:numRef>
          </c:val>
          <c:smooth val="0"/>
          <c:extLst>
            <c:ext xmlns:c16="http://schemas.microsoft.com/office/drawing/2014/chart" uri="{C3380CC4-5D6E-409C-BE32-E72D297353CC}">
              <c16:uniqueId val="{00000001-E9E7-42CD-BD41-EE62ABE45E07}"/>
            </c:ext>
          </c:extLst>
        </c:ser>
        <c:dLbls>
          <c:showLegendKey val="0"/>
          <c:showVal val="0"/>
          <c:showCatName val="0"/>
          <c:showSerName val="0"/>
          <c:showPercent val="0"/>
          <c:showBubbleSize val="0"/>
        </c:dLbls>
        <c:marker val="1"/>
        <c:smooth val="0"/>
        <c:axId val="161933312"/>
        <c:axId val="145249920"/>
      </c:lineChart>
      <c:catAx>
        <c:axId val="161931264"/>
        <c:scaling>
          <c:orientation val="minMax"/>
        </c:scaling>
        <c:delete val="0"/>
        <c:axPos val="b"/>
        <c:numFmt formatCode="General" sourceLinked="0"/>
        <c:majorTickMark val="out"/>
        <c:minorTickMark val="none"/>
        <c:tickLblPos val="low"/>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45249344"/>
        <c:crosses val="autoZero"/>
        <c:auto val="1"/>
        <c:lblAlgn val="ctr"/>
        <c:lblOffset val="100"/>
        <c:noMultiLvlLbl val="0"/>
      </c:catAx>
      <c:valAx>
        <c:axId val="145249344"/>
        <c:scaling>
          <c:orientation val="minMax"/>
        </c:scaling>
        <c:delete val="0"/>
        <c:axPos val="l"/>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61931264"/>
        <c:crosses val="autoZero"/>
        <c:crossBetween val="between"/>
      </c:valAx>
      <c:valAx>
        <c:axId val="145249920"/>
        <c:scaling>
          <c:orientation val="minMax"/>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61933312"/>
        <c:crosses val="max"/>
        <c:crossBetween val="between"/>
      </c:valAx>
      <c:catAx>
        <c:axId val="161933312"/>
        <c:scaling>
          <c:orientation val="minMax"/>
        </c:scaling>
        <c:delete val="1"/>
        <c:axPos val="b"/>
        <c:numFmt formatCode="General" sourceLinked="1"/>
        <c:majorTickMark val="out"/>
        <c:minorTickMark val="none"/>
        <c:tickLblPos val="nextTo"/>
        <c:crossAx val="145249920"/>
        <c:crosses val="autoZero"/>
        <c:auto val="1"/>
        <c:lblAlgn val="ctr"/>
        <c:lblOffset val="100"/>
        <c:noMultiLvlLbl val="0"/>
      </c:catAx>
      <c:spPr>
        <a:solidFill>
          <a:schemeClr val="bg1"/>
        </a:solidFill>
        <a:ln>
          <a:noFill/>
        </a:ln>
        <a:effectLst/>
      </c:spPr>
    </c:plotArea>
    <c:legend>
      <c:legendPos val="r"/>
      <c:layout>
        <c:manualLayout>
          <c:xMode val="edge"/>
          <c:yMode val="edge"/>
          <c:x val="0.90400933179650655"/>
          <c:y val="0.44933413114827619"/>
          <c:w val="7.9572350446245083E-2"/>
          <c:h val="0.28186761510993752"/>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800" b="1" i="0" u="none" strike="noStrike" kern="1200" baseline="0">
                <a:solidFill>
                  <a:schemeClr val="tx1"/>
                </a:solidFill>
                <a:latin typeface="+mn-lt"/>
                <a:ea typeface="+mn-ea"/>
                <a:cs typeface="+mn-cs"/>
              </a:defRPr>
            </a:pPr>
            <a:r>
              <a:rPr lang="es-CO"/>
              <a:t>VARIACIÓN</a:t>
            </a:r>
            <a:r>
              <a:rPr lang="es-CO" baseline="0"/>
              <a:t> TRIMESTRAL DE LA TASA DE CRECIMIENTO DEL PIB</a:t>
            </a:r>
            <a:endParaRPr lang="es-CO"/>
          </a:p>
        </c:rich>
      </c:tx>
      <c:layout>
        <c:manualLayout>
          <c:xMode val="edge"/>
          <c:yMode val="edge"/>
          <c:x val="0.33770416402551234"/>
          <c:y val="2.2463299358598032E-2"/>
        </c:manualLayout>
      </c:layout>
      <c:overlay val="0"/>
      <c:spPr>
        <a:noFill/>
        <a:ln>
          <a:noFill/>
        </a:ln>
        <a:effectLst/>
      </c:spPr>
    </c:title>
    <c:autoTitleDeleted val="0"/>
    <c:plotArea>
      <c:layout>
        <c:manualLayout>
          <c:layoutTarget val="inner"/>
          <c:xMode val="edge"/>
          <c:yMode val="edge"/>
          <c:x val="6.7173264626020371E-2"/>
          <c:y val="0.11629364243605075"/>
          <c:w val="0.75698403367365419"/>
          <c:h val="0.80078953221705929"/>
        </c:manualLayout>
      </c:layout>
      <c:barChart>
        <c:barDir val="col"/>
        <c:grouping val="clustered"/>
        <c:varyColors val="0"/>
        <c:ser>
          <c:idx val="0"/>
          <c:order val="0"/>
          <c:tx>
            <c:strRef>
              <c:f>'4. FACTORES MACROECONÓMICOS'!$P$67</c:f>
              <c:strCache>
                <c:ptCount val="1"/>
                <c:pt idx="0">
                  <c:v>VARIACION % TRIMESTRAL</c:v>
                </c:pt>
              </c:strCache>
            </c:strRef>
          </c:tx>
          <c:spPr>
            <a:solidFill>
              <a:schemeClr val="accent1"/>
            </a:solidFill>
            <a:ln>
              <a:noFill/>
            </a:ln>
            <a:effectLst/>
            <a:scene3d>
              <a:camera prst="orthographicFront"/>
              <a:lightRig rig="threePt" dir="t"/>
            </a:scene3d>
            <a:sp3d>
              <a:bevelT w="190500" h="38100"/>
            </a:sp3d>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('4. FACTORES MACROECONÓMICOS'!$J$68:$K$71,'4. FACTORES MACROECONÓMICOS'!$J$73:$K$76,'4. FACTORES MACROECONÓMICOS'!$J$78:$K$81,'4. FACTORES MACROECONÓMICOS'!$J$83:$K$86,'4. FACTORES MACROECONÓMICOS'!$J$88:$K$91)</c:f>
              <c:multiLvlStrCache>
                <c:ptCount val="2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lvl>
                <c:lvl>
                  <c:pt idx="0">
                    <c:v>2015</c:v>
                  </c:pt>
                  <c:pt idx="4">
                    <c:v>2016</c:v>
                  </c:pt>
                  <c:pt idx="8">
                    <c:v>2017</c:v>
                  </c:pt>
                  <c:pt idx="12">
                    <c:v>2018</c:v>
                  </c:pt>
                  <c:pt idx="16">
                    <c:v>2019</c:v>
                  </c:pt>
                </c:lvl>
              </c:multiLvlStrCache>
            </c:multiLvlStrRef>
          </c:cat>
          <c:val>
            <c:numRef>
              <c:f>('4. FACTORES MACROECONÓMICOS'!$P$68:$P$71,'4. FACTORES MACROECONÓMICOS'!$P$73:$P$76,'4. FACTORES MACROECONÓMICOS'!$P$78:$P$81,'4. FACTORES MACROECONÓMICOS'!$P$83:$P$86,'4. FACTORES MACROECONÓMICOS'!$P$88:$P$91)</c:f>
              <c:numCache>
                <c:formatCode>0.0%</c:formatCode>
                <c:ptCount val="20"/>
                <c:pt idx="0">
                  <c:v>-9.1654892010132986E-3</c:v>
                </c:pt>
                <c:pt idx="1">
                  <c:v>3.1012539998119332E-2</c:v>
                </c:pt>
                <c:pt idx="2">
                  <c:v>4.4077925440148352E-2</c:v>
                </c:pt>
                <c:pt idx="3">
                  <c:v>-2.0038779148526229E-2</c:v>
                </c:pt>
                <c:pt idx="4">
                  <c:v>2.5238468070075369E-2</c:v>
                </c:pt>
                <c:pt idx="5">
                  <c:v>2.4554560197098878E-2</c:v>
                </c:pt>
                <c:pt idx="6">
                  <c:v>-2.1669713255430764E-2</c:v>
                </c:pt>
                <c:pt idx="7">
                  <c:v>-4.9643150843292749E-3</c:v>
                </c:pt>
                <c:pt idx="8">
                  <c:v>-2.3427653000303739E-3</c:v>
                </c:pt>
                <c:pt idx="9">
                  <c:v>-2.7405670898313993E-2</c:v>
                </c:pt>
                <c:pt idx="10">
                  <c:v>1.3226519493055573E-2</c:v>
                </c:pt>
                <c:pt idx="11">
                  <c:v>-1.3419600935244417E-2</c:v>
                </c:pt>
                <c:pt idx="12">
                  <c:v>3.0625984299923622E-3</c:v>
                </c:pt>
                <c:pt idx="13">
                  <c:v>-1.2517199135107843E-3</c:v>
                </c:pt>
                <c:pt idx="14">
                  <c:v>-1.3889985104563435E-2</c:v>
                </c:pt>
                <c:pt idx="15">
                  <c:v>2.6816467430223014E-2</c:v>
                </c:pt>
                <c:pt idx="16">
                  <c:v>1.0863578576603866E-2</c:v>
                </c:pt>
                <c:pt idx="17">
                  <c:v>-6.3274479479132643E-3</c:v>
                </c:pt>
                <c:pt idx="18">
                  <c:v>-6.3523240903165913E-3</c:v>
                </c:pt>
              </c:numCache>
            </c:numRef>
          </c:val>
          <c:extLst>
            <c:ext xmlns:c16="http://schemas.microsoft.com/office/drawing/2014/chart" uri="{C3380CC4-5D6E-409C-BE32-E72D297353CC}">
              <c16:uniqueId val="{00000000-3ED7-4776-B778-E23CFB2C16C4}"/>
            </c:ext>
          </c:extLst>
        </c:ser>
        <c:dLbls>
          <c:showLegendKey val="0"/>
          <c:showVal val="0"/>
          <c:showCatName val="0"/>
          <c:showSerName val="0"/>
          <c:showPercent val="0"/>
          <c:showBubbleSize val="0"/>
        </c:dLbls>
        <c:gapWidth val="150"/>
        <c:axId val="161931776"/>
        <c:axId val="197001216"/>
      </c:barChart>
      <c:catAx>
        <c:axId val="161931776"/>
        <c:scaling>
          <c:orientation val="minMax"/>
        </c:scaling>
        <c:delete val="0"/>
        <c:axPos val="b"/>
        <c:numFmt formatCode="General" sourceLinked="0"/>
        <c:majorTickMark val="out"/>
        <c:minorTickMark val="none"/>
        <c:tickLblPos val="low"/>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001216"/>
        <c:crosses val="autoZero"/>
        <c:auto val="1"/>
        <c:lblAlgn val="ctr"/>
        <c:lblOffset val="100"/>
        <c:noMultiLvlLbl val="0"/>
      </c:catAx>
      <c:valAx>
        <c:axId val="197001216"/>
        <c:scaling>
          <c:orientation val="minMax"/>
        </c:scaling>
        <c:delete val="0"/>
        <c:axPos val="l"/>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61931776"/>
        <c:crosses val="autoZero"/>
        <c:crossBetween val="between"/>
      </c:valAx>
      <c:spPr>
        <a:solidFill>
          <a:schemeClr val="bg1"/>
        </a:solidFill>
        <a:ln>
          <a:noFill/>
        </a:ln>
        <a:effectLst/>
      </c:spPr>
    </c:plotArea>
    <c:legend>
      <c:legendPos val="r"/>
      <c:layout>
        <c:manualLayout>
          <c:xMode val="edge"/>
          <c:yMode val="edge"/>
          <c:x val="0.81475117682973885"/>
          <c:y val="0.44933413114827619"/>
          <c:w val="0.16883049758640309"/>
          <c:h val="9.1950585145705088E-2"/>
        </c:manualLayout>
      </c:layout>
      <c:overlay val="0"/>
      <c:spPr>
        <a:noFill/>
        <a:ln>
          <a:noFill/>
        </a:ln>
        <a:effectLst/>
      </c:spPr>
      <c:txPr>
        <a:bodyPr rot="0" spcFirstLastPara="1" vertOverflow="ellipsis" vert="horz" wrap="square" anchor="ctr" anchorCtr="1"/>
        <a:lstStyle/>
        <a:p>
          <a:pPr>
            <a:defRPr sz="105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'2. CADENA DE VALOR'!$B$129:$E$129</c:f>
              <c:strCache>
                <c:ptCount val="4"/>
                <c:pt idx="0">
                  <c:v>Preparación, hilatura, tejeduría y acabado de productos textiles</c:v>
                </c:pt>
              </c:strCache>
            </c:strRef>
          </c:tx>
          <c:spPr>
            <a:solidFill>
              <a:srgbClr val="AFE2FF"/>
            </a:solidFill>
          </c:spPr>
          <c:invertIfNegative val="0"/>
          <c:cat>
            <c:numRef>
              <c:f>'2. CADENA DE VALOR'!$F$128:$J$128</c:f>
              <c:numCache>
                <c:formatCode>General</c:formatCode>
                <c:ptCount val="5"/>
                <c:pt idx="0">
                  <c:v>2015</c:v>
                </c:pt>
                <c:pt idx="1">
                  <c:v>2016</c:v>
                </c:pt>
                <c:pt idx="2">
                  <c:v>2017</c:v>
                </c:pt>
                <c:pt idx="3">
                  <c:v>2018</c:v>
                </c:pt>
                <c:pt idx="4">
                  <c:v>2019</c:v>
                </c:pt>
              </c:numCache>
            </c:numRef>
          </c:cat>
          <c:val>
            <c:numRef>
              <c:f>'2. CADENA DE VALOR'!$F$129:$J$129</c:f>
              <c:numCache>
                <c:formatCode>_-* #,##0\ _€_-;\-* #,##0\ _€_-;_-* "-"??\ _€_-;_-@_-</c:formatCode>
                <c:ptCount val="5"/>
                <c:pt idx="0">
                  <c:v>789133</c:v>
                </c:pt>
                <c:pt idx="1">
                  <c:v>1914803</c:v>
                </c:pt>
                <c:pt idx="2">
                  <c:v>2339591</c:v>
                </c:pt>
                <c:pt idx="3">
                  <c:v>986367</c:v>
                </c:pt>
                <c:pt idx="4">
                  <c:v>964666.92599999998</c:v>
                </c:pt>
              </c:numCache>
            </c:numRef>
          </c:val>
          <c:extLst>
            <c:ext xmlns:c16="http://schemas.microsoft.com/office/drawing/2014/chart" uri="{C3380CC4-5D6E-409C-BE32-E72D297353CC}">
              <c16:uniqueId val="{00000000-FCF6-4730-8904-F61B97F107F0}"/>
            </c:ext>
          </c:extLst>
        </c:ser>
        <c:ser>
          <c:idx val="3"/>
          <c:order val="1"/>
          <c:tx>
            <c:strRef>
              <c:f>'2. CADENA DE VALOR'!$B$130:$E$130</c:f>
              <c:strCache>
                <c:ptCount val="4"/>
                <c:pt idx="0">
                  <c:v>Fabricación de otros productos textiles</c:v>
                </c:pt>
              </c:strCache>
            </c:strRef>
          </c:tx>
          <c:spPr>
            <a:solidFill>
              <a:schemeClr val="bg2">
                <a:lumMod val="90000"/>
              </a:schemeClr>
            </a:solidFill>
          </c:spPr>
          <c:invertIfNegative val="0"/>
          <c:cat>
            <c:numRef>
              <c:f>'2. CADENA DE VALOR'!$F$128:$J$128</c:f>
              <c:numCache>
                <c:formatCode>General</c:formatCode>
                <c:ptCount val="5"/>
                <c:pt idx="0">
                  <c:v>2015</c:v>
                </c:pt>
                <c:pt idx="1">
                  <c:v>2016</c:v>
                </c:pt>
                <c:pt idx="2">
                  <c:v>2017</c:v>
                </c:pt>
                <c:pt idx="3">
                  <c:v>2018</c:v>
                </c:pt>
                <c:pt idx="4">
                  <c:v>2019</c:v>
                </c:pt>
              </c:numCache>
            </c:numRef>
          </c:cat>
          <c:val>
            <c:numRef>
              <c:f>'2. CADENA DE VALOR'!$F$130:$J$130</c:f>
              <c:numCache>
                <c:formatCode>_-* #,##0\ _€_-;\-* #,##0\ _€_-;_-* "-"??\ _€_-;_-@_-</c:formatCode>
                <c:ptCount val="5"/>
                <c:pt idx="0">
                  <c:v>82074986</c:v>
                </c:pt>
                <c:pt idx="1">
                  <c:v>92827860</c:v>
                </c:pt>
                <c:pt idx="2">
                  <c:v>89174557</c:v>
                </c:pt>
                <c:pt idx="3">
                  <c:v>87030629</c:v>
                </c:pt>
                <c:pt idx="4">
                  <c:v>85115955.162</c:v>
                </c:pt>
              </c:numCache>
            </c:numRef>
          </c:val>
          <c:extLst>
            <c:ext xmlns:c16="http://schemas.microsoft.com/office/drawing/2014/chart" uri="{C3380CC4-5D6E-409C-BE32-E72D297353CC}">
              <c16:uniqueId val="{00000001-FCF6-4730-8904-F61B97F107F0}"/>
            </c:ext>
          </c:extLst>
        </c:ser>
        <c:ser>
          <c:idx val="4"/>
          <c:order val="2"/>
          <c:tx>
            <c:strRef>
              <c:f>'2. CADENA DE VALOR'!$B$131:$E$131</c:f>
              <c:strCache>
                <c:ptCount val="4"/>
                <c:pt idx="0">
                  <c:v>Confección de prendas de vestir, excepto prendas de piel</c:v>
                </c:pt>
              </c:strCache>
            </c:strRef>
          </c:tx>
          <c:spPr>
            <a:solidFill>
              <a:srgbClr val="B2E8BE"/>
            </a:solidFill>
          </c:spPr>
          <c:invertIfNegative val="0"/>
          <c:cat>
            <c:numRef>
              <c:f>'2. CADENA DE VALOR'!$F$128:$J$128</c:f>
              <c:numCache>
                <c:formatCode>General</c:formatCode>
                <c:ptCount val="5"/>
                <c:pt idx="0">
                  <c:v>2015</c:v>
                </c:pt>
                <c:pt idx="1">
                  <c:v>2016</c:v>
                </c:pt>
                <c:pt idx="2">
                  <c:v>2017</c:v>
                </c:pt>
                <c:pt idx="3">
                  <c:v>2018</c:v>
                </c:pt>
                <c:pt idx="4">
                  <c:v>2019</c:v>
                </c:pt>
              </c:numCache>
            </c:numRef>
          </c:cat>
          <c:val>
            <c:numRef>
              <c:f>'2. CADENA DE VALOR'!$F$131:$J$131</c:f>
              <c:numCache>
                <c:formatCode>_-* #,##0\ _€_-;\-* #,##0\ _€_-;_-* "-"??\ _€_-;_-@_-</c:formatCode>
                <c:ptCount val="5"/>
                <c:pt idx="0">
                  <c:v>401482290</c:v>
                </c:pt>
                <c:pt idx="1">
                  <c:v>416997185</c:v>
                </c:pt>
                <c:pt idx="2">
                  <c:v>386372013</c:v>
                </c:pt>
                <c:pt idx="3">
                  <c:v>386506493</c:v>
                </c:pt>
                <c:pt idx="4">
                  <c:v>402353259.213</c:v>
                </c:pt>
              </c:numCache>
            </c:numRef>
          </c:val>
          <c:extLst>
            <c:ext xmlns:c16="http://schemas.microsoft.com/office/drawing/2014/chart" uri="{C3380CC4-5D6E-409C-BE32-E72D297353CC}">
              <c16:uniqueId val="{00000002-FCF6-4730-8904-F61B97F107F0}"/>
            </c:ext>
          </c:extLst>
        </c:ser>
        <c:ser>
          <c:idx val="5"/>
          <c:order val="3"/>
          <c:tx>
            <c:strRef>
              <c:f>'2. CADENA DE VALOR'!$B$132:$E$132</c:f>
              <c:strCache>
                <c:ptCount val="4"/>
                <c:pt idx="0">
                  <c:v>Fabricación de artículos de punto y ganchillo</c:v>
                </c:pt>
              </c:strCache>
            </c:strRef>
          </c:tx>
          <c:spPr>
            <a:solidFill>
              <a:srgbClr val="FFDA65"/>
            </a:solidFill>
          </c:spPr>
          <c:invertIfNegative val="0"/>
          <c:cat>
            <c:numRef>
              <c:f>'2. CADENA DE VALOR'!$F$128:$J$128</c:f>
              <c:numCache>
                <c:formatCode>General</c:formatCode>
                <c:ptCount val="5"/>
                <c:pt idx="0">
                  <c:v>2015</c:v>
                </c:pt>
                <c:pt idx="1">
                  <c:v>2016</c:v>
                </c:pt>
                <c:pt idx="2">
                  <c:v>2017</c:v>
                </c:pt>
                <c:pt idx="3">
                  <c:v>2018</c:v>
                </c:pt>
                <c:pt idx="4">
                  <c:v>2019</c:v>
                </c:pt>
              </c:numCache>
            </c:numRef>
          </c:cat>
          <c:val>
            <c:numRef>
              <c:f>'2. CADENA DE VALOR'!$F$132:$J$132</c:f>
              <c:numCache>
                <c:formatCode>_-* #,##0\ _€_-;\-* #,##0\ _€_-;_-* "-"??\ _€_-;_-@_-</c:formatCode>
                <c:ptCount val="5"/>
                <c:pt idx="0">
                  <c:v>29046046</c:v>
                </c:pt>
                <c:pt idx="1">
                  <c:v>25128929</c:v>
                </c:pt>
                <c:pt idx="2">
                  <c:v>19640576</c:v>
                </c:pt>
                <c:pt idx="3">
                  <c:v>17157926</c:v>
                </c:pt>
                <c:pt idx="4">
                  <c:v>16780451.627999999</c:v>
                </c:pt>
              </c:numCache>
            </c:numRef>
          </c:val>
          <c:extLst>
            <c:ext xmlns:c16="http://schemas.microsoft.com/office/drawing/2014/chart" uri="{C3380CC4-5D6E-409C-BE32-E72D297353CC}">
              <c16:uniqueId val="{00000003-FCF6-4730-8904-F61B97F107F0}"/>
            </c:ext>
          </c:extLst>
        </c:ser>
        <c:ser>
          <c:idx val="0"/>
          <c:order val="4"/>
          <c:tx>
            <c:strRef>
              <c:f>'2. CADENA DE VALOR'!$B$133:$E$133</c:f>
              <c:strCache>
                <c:ptCount val="4"/>
                <c:pt idx="0">
                  <c:v>Fabricación de calzado</c:v>
                </c:pt>
              </c:strCache>
            </c:strRef>
          </c:tx>
          <c:spPr>
            <a:solidFill>
              <a:srgbClr val="B6A6CA"/>
            </a:solidFill>
          </c:spPr>
          <c:invertIfNegative val="0"/>
          <c:cat>
            <c:numRef>
              <c:f>'2. CADENA DE VALOR'!$F$128:$J$128</c:f>
              <c:numCache>
                <c:formatCode>General</c:formatCode>
                <c:ptCount val="5"/>
                <c:pt idx="0">
                  <c:v>2015</c:v>
                </c:pt>
                <c:pt idx="1">
                  <c:v>2016</c:v>
                </c:pt>
                <c:pt idx="2">
                  <c:v>2017</c:v>
                </c:pt>
                <c:pt idx="3">
                  <c:v>2018</c:v>
                </c:pt>
                <c:pt idx="4">
                  <c:v>2019</c:v>
                </c:pt>
              </c:numCache>
            </c:numRef>
          </c:cat>
          <c:val>
            <c:numRef>
              <c:f>'2. CADENA DE VALOR'!$F$133:$J$133</c:f>
              <c:numCache>
                <c:formatCode>_-* #,##0\ _€_-;\-* #,##0\ _€_-;_-* "-"??\ _€_-;_-@_-</c:formatCode>
                <c:ptCount val="5"/>
                <c:pt idx="0">
                  <c:v>17927033</c:v>
                </c:pt>
                <c:pt idx="1">
                  <c:v>20604413</c:v>
                </c:pt>
                <c:pt idx="2">
                  <c:v>19020562</c:v>
                </c:pt>
                <c:pt idx="3">
                  <c:v>16746796</c:v>
                </c:pt>
                <c:pt idx="4">
                  <c:v>15507533.096000001</c:v>
                </c:pt>
              </c:numCache>
            </c:numRef>
          </c:val>
          <c:extLst>
            <c:ext xmlns:c16="http://schemas.microsoft.com/office/drawing/2014/chart" uri="{C3380CC4-5D6E-409C-BE32-E72D297353CC}">
              <c16:uniqueId val="{00000004-FCF6-4730-8904-F61B97F107F0}"/>
            </c:ext>
          </c:extLst>
        </c:ser>
        <c:dLbls>
          <c:showLegendKey val="0"/>
          <c:showVal val="0"/>
          <c:showCatName val="0"/>
          <c:showSerName val="0"/>
          <c:showPercent val="0"/>
          <c:showBubbleSize val="0"/>
        </c:dLbls>
        <c:gapWidth val="150"/>
        <c:axId val="136048128"/>
        <c:axId val="145826368"/>
      </c:barChart>
      <c:catAx>
        <c:axId val="136048128"/>
        <c:scaling>
          <c:orientation val="minMax"/>
        </c:scaling>
        <c:delete val="0"/>
        <c:axPos val="b"/>
        <c:numFmt formatCode="General" sourceLinked="1"/>
        <c:majorTickMark val="out"/>
        <c:minorTickMark val="none"/>
        <c:tickLblPos val="nextTo"/>
        <c:txPr>
          <a:bodyPr/>
          <a:lstStyle/>
          <a:p>
            <a:pPr>
              <a:defRPr sz="800" b="1"/>
            </a:pPr>
            <a:endParaRPr lang="en-US"/>
          </a:p>
        </c:txPr>
        <c:crossAx val="145826368"/>
        <c:crosses val="autoZero"/>
        <c:auto val="1"/>
        <c:lblAlgn val="ctr"/>
        <c:lblOffset val="100"/>
        <c:noMultiLvlLbl val="0"/>
      </c:catAx>
      <c:valAx>
        <c:axId val="145826368"/>
        <c:scaling>
          <c:orientation val="minMax"/>
        </c:scaling>
        <c:delete val="0"/>
        <c:axPos val="l"/>
        <c:majorGridlines/>
        <c:title>
          <c:tx>
            <c:rich>
              <a:bodyPr rot="-5400000" vert="horz"/>
              <a:lstStyle/>
              <a:p>
                <a:pPr>
                  <a:defRPr/>
                </a:pPr>
                <a:r>
                  <a:rPr lang="es-CO"/>
                  <a:t>Unidades Producidas</a:t>
                </a:r>
              </a:p>
            </c:rich>
          </c:tx>
          <c:layout>
            <c:manualLayout>
              <c:xMode val="edge"/>
              <c:yMode val="edge"/>
              <c:x val="2.1108179419525065E-3"/>
              <c:y val="0.29137055682077501"/>
            </c:manualLayout>
          </c:layout>
          <c:overlay val="0"/>
        </c:title>
        <c:numFmt formatCode="_-* #,##0\ _€_-;\-* #,##0\ _€_-;_-* &quot;-&quot;??\ _€_-;_-@_-" sourceLinked="1"/>
        <c:majorTickMark val="out"/>
        <c:minorTickMark val="none"/>
        <c:tickLblPos val="nextTo"/>
        <c:txPr>
          <a:bodyPr/>
          <a:lstStyle/>
          <a:p>
            <a:pPr>
              <a:defRPr sz="900" b="1"/>
            </a:pPr>
            <a:endParaRPr lang="en-US"/>
          </a:p>
        </c:txPr>
        <c:crossAx val="136048128"/>
        <c:crosses val="autoZero"/>
        <c:crossBetween val="between"/>
      </c:valAx>
    </c:plotArea>
    <c:legend>
      <c:legendPos val="r"/>
      <c:layout>
        <c:manualLayout>
          <c:xMode val="edge"/>
          <c:yMode val="edge"/>
          <c:x val="0.65512357933412324"/>
          <c:y val="3.4260919114741696E-2"/>
          <c:w val="0.33662545442575548"/>
          <c:h val="0.94732496766170193"/>
        </c:manualLayout>
      </c:layout>
      <c:overlay val="0"/>
      <c:txPr>
        <a:bodyPr/>
        <a:lstStyle/>
        <a:p>
          <a:pPr>
            <a:defRPr sz="800"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a:t>
            </a:r>
            <a:r>
              <a:rPr lang="es-CO" baseline="0"/>
              <a:t> (MILLONES US$ FOB)</a:t>
            </a:r>
            <a:endParaRPr lang="es-CO"/>
          </a:p>
        </c:rich>
      </c:tx>
      <c:overlay val="0"/>
    </c:title>
    <c:autoTitleDeleted val="0"/>
    <c:plotArea>
      <c:layout/>
      <c:barChart>
        <c:barDir val="col"/>
        <c:grouping val="clustered"/>
        <c:varyColors val="0"/>
        <c:ser>
          <c:idx val="2"/>
          <c:order val="0"/>
          <c:tx>
            <c:strRef>
              <c:f>'4. FACTORES MACROECONÓMICOS'!$E$254</c:f>
              <c:strCache>
                <c:ptCount val="1"/>
                <c:pt idx="0">
                  <c:v>2015</c:v>
                </c:pt>
              </c:strCache>
            </c:strRef>
          </c:tx>
          <c:spPr>
            <a:solidFill>
              <a:srgbClr val="AFE2FF"/>
            </a:solidFill>
          </c:spPr>
          <c:invertIfNegative val="0"/>
          <c:cat>
            <c:strRef>
              <c:f>'4. FACTORES MACROECONÓMICOS'!$B$255:$B$268</c:f>
              <c:strCache>
                <c:ptCount val="14"/>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strCache>
            </c:strRef>
          </c:cat>
          <c:val>
            <c:numRef>
              <c:f>'4. FACTORES MACROECONÓMICOS'!$E$255:$E$268</c:f>
              <c:numCache>
                <c:formatCode>_-[$$-240A]\ * #,##0.0_ ;_-[$$-240A]\ * \-#,##0.0\ ;_-[$$-240A]\ * "-"??_ ;_-@_ </c:formatCode>
                <c:ptCount val="14"/>
                <c:pt idx="0">
                  <c:v>276193.471970001</c:v>
                </c:pt>
                <c:pt idx="1">
                  <c:v>43989.216810000005</c:v>
                </c:pt>
                <c:pt idx="2">
                  <c:v>57532.522320000004</c:v>
                </c:pt>
                <c:pt idx="3">
                  <c:v>2715.1637999999998</c:v>
                </c:pt>
                <c:pt idx="4">
                  <c:v>11884.455910000001</c:v>
                </c:pt>
                <c:pt idx="5">
                  <c:v>2721.5753199999999</c:v>
                </c:pt>
                <c:pt idx="6">
                  <c:v>4696.0340999999999</c:v>
                </c:pt>
                <c:pt idx="7">
                  <c:v>2632.4097700000002</c:v>
                </c:pt>
                <c:pt idx="8">
                  <c:v>118423.22607999999</c:v>
                </c:pt>
                <c:pt idx="9">
                  <c:v>87171.466160000098</c:v>
                </c:pt>
                <c:pt idx="10">
                  <c:v>235.1465</c:v>
                </c:pt>
                <c:pt idx="11">
                  <c:v>777.77940000000001</c:v>
                </c:pt>
                <c:pt idx="12">
                  <c:v>15440.317650000001</c:v>
                </c:pt>
                <c:pt idx="13">
                  <c:v>176945.13446999999</c:v>
                </c:pt>
              </c:numCache>
            </c:numRef>
          </c:val>
          <c:extLst>
            <c:ext xmlns:c16="http://schemas.microsoft.com/office/drawing/2014/chart" uri="{C3380CC4-5D6E-409C-BE32-E72D297353CC}">
              <c16:uniqueId val="{00000000-542C-4514-9D9F-5932875758F9}"/>
            </c:ext>
          </c:extLst>
        </c:ser>
        <c:ser>
          <c:idx val="3"/>
          <c:order val="1"/>
          <c:tx>
            <c:strRef>
              <c:f>'4. FACTORES MACROECONÓMICOS'!$F$254</c:f>
              <c:strCache>
                <c:ptCount val="1"/>
                <c:pt idx="0">
                  <c:v>2016</c:v>
                </c:pt>
              </c:strCache>
            </c:strRef>
          </c:tx>
          <c:spPr>
            <a:solidFill>
              <a:srgbClr val="FFDA65"/>
            </a:solidFill>
          </c:spPr>
          <c:invertIfNegative val="0"/>
          <c:cat>
            <c:strRef>
              <c:f>'4. FACTORES MACROECONÓMICOS'!$B$255:$B$268</c:f>
              <c:strCache>
                <c:ptCount val="14"/>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strCache>
            </c:strRef>
          </c:cat>
          <c:val>
            <c:numRef>
              <c:f>'4. FACTORES MACROECONÓMICOS'!$F$255:$F$268</c:f>
              <c:numCache>
                <c:formatCode>_-[$$-240A]\ * #,##0.0_ ;_-[$$-240A]\ * \-#,##0.0\ ;_-[$$-240A]\ * "-"??_ ;_-@_ </c:formatCode>
                <c:ptCount val="14"/>
                <c:pt idx="0">
                  <c:v>241130.22763999901</c:v>
                </c:pt>
                <c:pt idx="1">
                  <c:v>16363.060810000001</c:v>
                </c:pt>
                <c:pt idx="2">
                  <c:v>49390.703310000004</c:v>
                </c:pt>
                <c:pt idx="3">
                  <c:v>3571.7305099999999</c:v>
                </c:pt>
                <c:pt idx="4">
                  <c:v>11752.922269999999</c:v>
                </c:pt>
                <c:pt idx="5">
                  <c:v>2050.0494199999998</c:v>
                </c:pt>
                <c:pt idx="6">
                  <c:v>3299.33824</c:v>
                </c:pt>
                <c:pt idx="7">
                  <c:v>246.43252999999999</c:v>
                </c:pt>
                <c:pt idx="8">
                  <c:v>95009.559770000094</c:v>
                </c:pt>
                <c:pt idx="9">
                  <c:v>77692.567980000007</c:v>
                </c:pt>
                <c:pt idx="10">
                  <c:v>433.37511000000001</c:v>
                </c:pt>
                <c:pt idx="11">
                  <c:v>1257.6999799999999</c:v>
                </c:pt>
                <c:pt idx="12">
                  <c:v>18949.87257</c:v>
                </c:pt>
                <c:pt idx="13">
                  <c:v>169470.75584</c:v>
                </c:pt>
              </c:numCache>
            </c:numRef>
          </c:val>
          <c:extLst>
            <c:ext xmlns:c16="http://schemas.microsoft.com/office/drawing/2014/chart" uri="{C3380CC4-5D6E-409C-BE32-E72D297353CC}">
              <c16:uniqueId val="{00000001-542C-4514-9D9F-5932875758F9}"/>
            </c:ext>
          </c:extLst>
        </c:ser>
        <c:ser>
          <c:idx val="4"/>
          <c:order val="2"/>
          <c:tx>
            <c:strRef>
              <c:f>'4. FACTORES MACROECONÓMICOS'!$G$254</c:f>
              <c:strCache>
                <c:ptCount val="1"/>
                <c:pt idx="0">
                  <c:v>2017</c:v>
                </c:pt>
              </c:strCache>
            </c:strRef>
          </c:tx>
          <c:spPr>
            <a:solidFill>
              <a:srgbClr val="B2E8BE"/>
            </a:solidFill>
          </c:spPr>
          <c:invertIfNegative val="0"/>
          <c:cat>
            <c:strRef>
              <c:f>'4. FACTORES MACROECONÓMICOS'!$B$255:$B$268</c:f>
              <c:strCache>
                <c:ptCount val="14"/>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strCache>
            </c:strRef>
          </c:cat>
          <c:val>
            <c:numRef>
              <c:f>'4. FACTORES MACROECONÓMICOS'!$G$255:$G$268</c:f>
              <c:numCache>
                <c:formatCode>_-[$$-240A]\ * #,##0.0_ ;_-[$$-240A]\ * \-#,##0.0\ ;_-[$$-240A]\ * "-"??_ ;_-@_ </c:formatCode>
                <c:ptCount val="14"/>
                <c:pt idx="0">
                  <c:v>225188.35896999968</c:v>
                </c:pt>
                <c:pt idx="1">
                  <c:v>14595.836599999999</c:v>
                </c:pt>
                <c:pt idx="2">
                  <c:v>50323.050899999973</c:v>
                </c:pt>
                <c:pt idx="3">
                  <c:v>2702.9049500000006</c:v>
                </c:pt>
                <c:pt idx="4">
                  <c:v>11315.086960000002</c:v>
                </c:pt>
                <c:pt idx="5">
                  <c:v>1405.5951499999999</c:v>
                </c:pt>
                <c:pt idx="6">
                  <c:v>3294.4129300000009</c:v>
                </c:pt>
                <c:pt idx="7">
                  <c:v>251.70755999999992</c:v>
                </c:pt>
                <c:pt idx="8">
                  <c:v>114700.28247000006</c:v>
                </c:pt>
                <c:pt idx="9">
                  <c:v>75751.188089999938</c:v>
                </c:pt>
                <c:pt idx="10">
                  <c:v>243.96806000000001</c:v>
                </c:pt>
                <c:pt idx="11">
                  <c:v>262.34317000000004</c:v>
                </c:pt>
                <c:pt idx="12">
                  <c:v>15372.368209999986</c:v>
                </c:pt>
                <c:pt idx="13">
                  <c:v>180569.5090100001</c:v>
                </c:pt>
              </c:numCache>
            </c:numRef>
          </c:val>
          <c:extLst>
            <c:ext xmlns:c16="http://schemas.microsoft.com/office/drawing/2014/chart" uri="{C3380CC4-5D6E-409C-BE32-E72D297353CC}">
              <c16:uniqueId val="{00000002-542C-4514-9D9F-5932875758F9}"/>
            </c:ext>
          </c:extLst>
        </c:ser>
        <c:ser>
          <c:idx val="5"/>
          <c:order val="3"/>
          <c:tx>
            <c:strRef>
              <c:f>'4. FACTORES MACROECONÓMICOS'!$H$254</c:f>
              <c:strCache>
                <c:ptCount val="1"/>
                <c:pt idx="0">
                  <c:v>2018</c:v>
                </c:pt>
              </c:strCache>
            </c:strRef>
          </c:tx>
          <c:spPr>
            <a:solidFill>
              <a:srgbClr val="FABD8A"/>
            </a:solidFill>
          </c:spPr>
          <c:invertIfNegative val="0"/>
          <c:cat>
            <c:strRef>
              <c:f>'4. FACTORES MACROECONÓMICOS'!$B$255:$B$268</c:f>
              <c:strCache>
                <c:ptCount val="14"/>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strCache>
            </c:strRef>
          </c:cat>
          <c:val>
            <c:numRef>
              <c:f>'4. FACTORES MACROECONÓMICOS'!$H$255:$H$268</c:f>
              <c:numCache>
                <c:formatCode>_-[$$-240A]\ * #,##0.0_ ;_-[$$-240A]\ * \-#,##0.0\ ;_-[$$-240A]\ * "-"??_ ;_-@_ </c:formatCode>
                <c:ptCount val="14"/>
                <c:pt idx="0">
                  <c:v>252815.30226999984</c:v>
                </c:pt>
                <c:pt idx="1">
                  <c:v>5564.5386800000015</c:v>
                </c:pt>
                <c:pt idx="2">
                  <c:v>50863.966980000056</c:v>
                </c:pt>
                <c:pt idx="3">
                  <c:v>2240.8861700000002</c:v>
                </c:pt>
                <c:pt idx="4">
                  <c:v>11223.098180000001</c:v>
                </c:pt>
                <c:pt idx="5">
                  <c:v>1796.989870000001</c:v>
                </c:pt>
                <c:pt idx="6">
                  <c:v>3137.8384900000005</c:v>
                </c:pt>
                <c:pt idx="7">
                  <c:v>173.88291999999998</c:v>
                </c:pt>
                <c:pt idx="8">
                  <c:v>123993.76334999999</c:v>
                </c:pt>
                <c:pt idx="9">
                  <c:v>80342.021649999995</c:v>
                </c:pt>
                <c:pt idx="10">
                  <c:v>603.71742999999992</c:v>
                </c:pt>
                <c:pt idx="11">
                  <c:v>654.35018999999988</c:v>
                </c:pt>
                <c:pt idx="12">
                  <c:v>15209.66015</c:v>
                </c:pt>
                <c:pt idx="13">
                  <c:v>194694.3691999999</c:v>
                </c:pt>
              </c:numCache>
            </c:numRef>
          </c:val>
          <c:extLst>
            <c:ext xmlns:c16="http://schemas.microsoft.com/office/drawing/2014/chart" uri="{C3380CC4-5D6E-409C-BE32-E72D297353CC}">
              <c16:uniqueId val="{00000003-542C-4514-9D9F-5932875758F9}"/>
            </c:ext>
          </c:extLst>
        </c:ser>
        <c:ser>
          <c:idx val="6"/>
          <c:order val="4"/>
          <c:tx>
            <c:strRef>
              <c:f>'4. FACTORES MACROECONÓMICOS'!$I$254</c:f>
              <c:strCache>
                <c:ptCount val="1"/>
                <c:pt idx="0">
                  <c:v>2019</c:v>
                </c:pt>
              </c:strCache>
            </c:strRef>
          </c:tx>
          <c:spPr>
            <a:solidFill>
              <a:srgbClr val="FF8989"/>
            </a:solidFill>
          </c:spPr>
          <c:invertIfNegative val="0"/>
          <c:cat>
            <c:strRef>
              <c:f>'4. FACTORES MACROECONÓMICOS'!$B$255:$B$268</c:f>
              <c:strCache>
                <c:ptCount val="14"/>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strCache>
            </c:strRef>
          </c:cat>
          <c:val>
            <c:numRef>
              <c:f>'4. FACTORES MACROECONÓMICOS'!$I$255:$I$268</c:f>
              <c:numCache>
                <c:formatCode>_-[$$-240A]\ * #,##0_ ;_-[$$-240A]\ * \-#,##0\ ;_-[$$-240A]\ * "-"??_ ;_-@_ </c:formatCode>
                <c:ptCount val="14"/>
                <c:pt idx="0">
                  <c:v>213783.19625999965</c:v>
                </c:pt>
                <c:pt idx="1">
                  <c:v>5910.6108899999999</c:v>
                </c:pt>
                <c:pt idx="2">
                  <c:v>43882.040429999979</c:v>
                </c:pt>
                <c:pt idx="3">
                  <c:v>1963.0766600000002</c:v>
                </c:pt>
                <c:pt idx="4">
                  <c:v>9064.1505599999982</c:v>
                </c:pt>
                <c:pt idx="5" formatCode="_-[$$-240A]\ * #,##0.0_ ;_-[$$-240A]\ * \-#,##0.0\ ;_-[$$-240A]\ * &quot;-&quot;??_ ;_-@_ ">
                  <c:v>1672.2192399999994</c:v>
                </c:pt>
                <c:pt idx="6">
                  <c:v>1978.8258900000005</c:v>
                </c:pt>
                <c:pt idx="7">
                  <c:v>129.49961000000002</c:v>
                </c:pt>
                <c:pt idx="8">
                  <c:v>93951.54105</c:v>
                </c:pt>
                <c:pt idx="9">
                  <c:v>65597.961940000008</c:v>
                </c:pt>
                <c:pt idx="10" formatCode="_-[$$-240A]\ * #,##0.0_ ;_-[$$-240A]\ * \-#,##0.0\ ;_-[$$-240A]\ * &quot;-&quot;??_ ;_-@_ ">
                  <c:v>134.54282000000001</c:v>
                </c:pt>
                <c:pt idx="11" formatCode="_-[$$-240A]\ * #,##0.0_ ;_-[$$-240A]\ * \-#,##0.0\ ;_-[$$-240A]\ * &quot;-&quot;??_ ;_-@_ ">
                  <c:v>811.10915999999997</c:v>
                </c:pt>
                <c:pt idx="12" formatCode="_-[$$-240A]\ * #,##0.0_ ;_-[$$-240A]\ * \-#,##0.0\ ;_-[$$-240A]\ * &quot;-&quot;??_ ;_-@_ ">
                  <c:v>12677.386270000005</c:v>
                </c:pt>
                <c:pt idx="13" formatCode="_-[$$-240A]\ * #,##0.0_ ;_-[$$-240A]\ * \-#,##0.0\ ;_-[$$-240A]\ * &quot;-&quot;??_ ;_-@_ ">
                  <c:v>159264.46720999983</c:v>
                </c:pt>
              </c:numCache>
            </c:numRef>
          </c:val>
          <c:extLst>
            <c:ext xmlns:c16="http://schemas.microsoft.com/office/drawing/2014/chart" uri="{C3380CC4-5D6E-409C-BE32-E72D297353CC}">
              <c16:uniqueId val="{00000004-542C-4514-9D9F-5932875758F9}"/>
            </c:ext>
          </c:extLst>
        </c:ser>
        <c:dLbls>
          <c:showLegendKey val="0"/>
          <c:showVal val="0"/>
          <c:showCatName val="0"/>
          <c:showSerName val="0"/>
          <c:showPercent val="0"/>
          <c:showBubbleSize val="0"/>
        </c:dLbls>
        <c:gapWidth val="150"/>
        <c:axId val="161934848"/>
        <c:axId val="197002944"/>
      </c:barChart>
      <c:catAx>
        <c:axId val="161934848"/>
        <c:scaling>
          <c:orientation val="minMax"/>
        </c:scaling>
        <c:delete val="0"/>
        <c:axPos val="b"/>
        <c:numFmt formatCode="General" sourceLinked="1"/>
        <c:majorTickMark val="none"/>
        <c:minorTickMark val="none"/>
        <c:tickLblPos val="nextTo"/>
        <c:txPr>
          <a:bodyPr/>
          <a:lstStyle/>
          <a:p>
            <a:pPr>
              <a:defRPr sz="800" b="1"/>
            </a:pPr>
            <a:endParaRPr lang="en-US"/>
          </a:p>
        </c:txPr>
        <c:crossAx val="197002944"/>
        <c:crosses val="autoZero"/>
        <c:auto val="1"/>
        <c:lblAlgn val="ctr"/>
        <c:lblOffset val="100"/>
        <c:noMultiLvlLbl val="0"/>
      </c:catAx>
      <c:valAx>
        <c:axId val="197002944"/>
        <c:scaling>
          <c:orientation val="minMax"/>
        </c:scaling>
        <c:delete val="0"/>
        <c:axPos val="l"/>
        <c:majorGridlines/>
        <c:title>
          <c:tx>
            <c:rich>
              <a:bodyPr rot="-5400000" vert="horz"/>
              <a:lstStyle/>
              <a:p>
                <a:pPr>
                  <a:defRPr/>
                </a:pPr>
                <a:r>
                  <a:rPr lang="es-CO"/>
                  <a:t>Exportaciones</a:t>
                </a:r>
                <a:r>
                  <a:rPr lang="es-CO" baseline="0"/>
                  <a:t> (US$ Millones FOB)</a:t>
                </a:r>
                <a:endParaRPr lang="es-CO"/>
              </a:p>
            </c:rich>
          </c:tx>
          <c:overlay val="0"/>
        </c:title>
        <c:numFmt formatCode="_-[$$-240A]\ * #,##0.0_ ;_-[$$-240A]\ * \-#,##0.0\ ;_-[$$-240A]\ * &quot;-&quot;??_ ;_-@_ " sourceLinked="1"/>
        <c:majorTickMark val="none"/>
        <c:minorTickMark val="none"/>
        <c:tickLblPos val="nextTo"/>
        <c:txPr>
          <a:bodyPr/>
          <a:lstStyle/>
          <a:p>
            <a:pPr>
              <a:defRPr sz="900" b="1"/>
            </a:pPr>
            <a:endParaRPr lang="en-US"/>
          </a:p>
        </c:txPr>
        <c:crossAx val="161934848"/>
        <c:crosses val="autoZero"/>
        <c:crossBetween val="between"/>
      </c:valAx>
      <c:dTable>
        <c:showHorzBorder val="1"/>
        <c:showVertBorder val="1"/>
        <c:showOutline val="1"/>
        <c:showKeys val="1"/>
        <c:txPr>
          <a:bodyPr/>
          <a:lstStyle/>
          <a:p>
            <a:pPr rtl="0">
              <a:defRPr sz="900"/>
            </a:pPr>
            <a:endParaRPr lang="en-US"/>
          </a:p>
        </c:txPr>
      </c:dTable>
    </c:plotArea>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 (TONELADAS)</a:t>
            </a:r>
          </a:p>
        </c:rich>
      </c:tx>
      <c:overlay val="0"/>
    </c:title>
    <c:autoTitleDeleted val="0"/>
    <c:plotArea>
      <c:layout/>
      <c:barChart>
        <c:barDir val="col"/>
        <c:grouping val="clustered"/>
        <c:varyColors val="0"/>
        <c:ser>
          <c:idx val="3"/>
          <c:order val="0"/>
          <c:tx>
            <c:strRef>
              <c:f>'4. FACTORES MACROECONÓMICOS'!$N$254</c:f>
              <c:strCache>
                <c:ptCount val="1"/>
                <c:pt idx="0">
                  <c:v>2015</c:v>
                </c:pt>
              </c:strCache>
            </c:strRef>
          </c:tx>
          <c:spPr>
            <a:solidFill>
              <a:srgbClr val="FFDA65"/>
            </a:solidFill>
          </c:spPr>
          <c:invertIfNegative val="0"/>
          <c:cat>
            <c:strRef>
              <c:f>'4. FACTORES MACROECONÓMICOS'!$K$255:$L$269</c:f>
              <c:strCache>
                <c:ptCount val="15"/>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pt idx="14">
                  <c:v>TOTAL</c:v>
                </c:pt>
              </c:strCache>
            </c:strRef>
          </c:cat>
          <c:val>
            <c:numRef>
              <c:f>'4. FACTORES MACROECONÓMICOS'!$N$255:$N$269</c:f>
              <c:numCache>
                <c:formatCode>_-* #,##0\ _€_-;\-* #,##0\ _€_-;_-* "-"??\ _€_-;_-@_-</c:formatCode>
                <c:ptCount val="15"/>
                <c:pt idx="0">
                  <c:v>19264976.48</c:v>
                </c:pt>
                <c:pt idx="1">
                  <c:v>6474769.3800000018</c:v>
                </c:pt>
                <c:pt idx="2">
                  <c:v>5625278.0599999977</c:v>
                </c:pt>
                <c:pt idx="3">
                  <c:v>278040.90000000008</c:v>
                </c:pt>
                <c:pt idx="4">
                  <c:v>421719.24000000005</c:v>
                </c:pt>
                <c:pt idx="5">
                  <c:v>37959.4</c:v>
                </c:pt>
                <c:pt idx="6">
                  <c:v>245642.33</c:v>
                </c:pt>
                <c:pt idx="7">
                  <c:v>136874.29999999999</c:v>
                </c:pt>
                <c:pt idx="8">
                  <c:v>10397406.020000003</c:v>
                </c:pt>
                <c:pt idx="9">
                  <c:v>15200682.649999995</c:v>
                </c:pt>
                <c:pt idx="10">
                  <c:v>205400.02000000002</c:v>
                </c:pt>
                <c:pt idx="11">
                  <c:v>17263931.430000003</c:v>
                </c:pt>
                <c:pt idx="12">
                  <c:v>613400.38000000012</c:v>
                </c:pt>
                <c:pt idx="14" formatCode="_-[$$-240A]\ * #,##0_ ;_-[$$-240A]\ * \-#,##0\ ;_-[$$-240A]\ * &quot;-&quot;??_ ;_-@_ ">
                  <c:v>76166080.589999989</c:v>
                </c:pt>
              </c:numCache>
            </c:numRef>
          </c:val>
          <c:extLst>
            <c:ext xmlns:c16="http://schemas.microsoft.com/office/drawing/2014/chart" uri="{C3380CC4-5D6E-409C-BE32-E72D297353CC}">
              <c16:uniqueId val="{00000000-4A2B-4203-8E49-9B22728E5995}"/>
            </c:ext>
          </c:extLst>
        </c:ser>
        <c:ser>
          <c:idx val="4"/>
          <c:order val="1"/>
          <c:tx>
            <c:strRef>
              <c:f>'4. FACTORES MACROECONÓMICOS'!$O$254</c:f>
              <c:strCache>
                <c:ptCount val="1"/>
                <c:pt idx="0">
                  <c:v>2016</c:v>
                </c:pt>
              </c:strCache>
            </c:strRef>
          </c:tx>
          <c:spPr>
            <a:solidFill>
              <a:srgbClr val="B2E8BE"/>
            </a:solidFill>
          </c:spPr>
          <c:invertIfNegative val="0"/>
          <c:cat>
            <c:strRef>
              <c:f>'4. FACTORES MACROECONÓMICOS'!$K$255:$L$269</c:f>
              <c:strCache>
                <c:ptCount val="15"/>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pt idx="14">
                  <c:v>TOTAL</c:v>
                </c:pt>
              </c:strCache>
            </c:strRef>
          </c:cat>
          <c:val>
            <c:numRef>
              <c:f>'4. FACTORES MACROECONÓMICOS'!$O$255:$O$269</c:f>
              <c:numCache>
                <c:formatCode>_-* #,##0\ _€_-;\-* #,##0\ _€_-;_-* "-"??\ _€_-;_-@_-</c:formatCode>
                <c:ptCount val="15"/>
                <c:pt idx="0">
                  <c:v>16185008.269999998</c:v>
                </c:pt>
                <c:pt idx="1">
                  <c:v>2298497.7400000002</c:v>
                </c:pt>
                <c:pt idx="2">
                  <c:v>5350294.1599999992</c:v>
                </c:pt>
                <c:pt idx="3">
                  <c:v>345990.25</c:v>
                </c:pt>
                <c:pt idx="4">
                  <c:v>378098.6999999999</c:v>
                </c:pt>
                <c:pt idx="5">
                  <c:v>42108.43</c:v>
                </c:pt>
                <c:pt idx="6">
                  <c:v>132799.79999999999</c:v>
                </c:pt>
                <c:pt idx="7">
                  <c:v>6220.56</c:v>
                </c:pt>
                <c:pt idx="8">
                  <c:v>11704783.720000004</c:v>
                </c:pt>
                <c:pt idx="9">
                  <c:v>16360605.030000003</c:v>
                </c:pt>
                <c:pt idx="10">
                  <c:v>216157.52</c:v>
                </c:pt>
                <c:pt idx="11">
                  <c:v>16972919.760000002</c:v>
                </c:pt>
                <c:pt idx="12">
                  <c:v>1587417.0800000003</c:v>
                </c:pt>
                <c:pt idx="14" formatCode="_-[$$-240A]\ * #,##0_ ;_-[$$-240A]\ * \-#,##0\ ;_-[$$-240A]\ * &quot;-&quot;??_ ;_-@_ ">
                  <c:v>71580901.020000011</c:v>
                </c:pt>
              </c:numCache>
            </c:numRef>
          </c:val>
          <c:extLst>
            <c:ext xmlns:c16="http://schemas.microsoft.com/office/drawing/2014/chart" uri="{C3380CC4-5D6E-409C-BE32-E72D297353CC}">
              <c16:uniqueId val="{00000001-4A2B-4203-8E49-9B22728E5995}"/>
            </c:ext>
          </c:extLst>
        </c:ser>
        <c:ser>
          <c:idx val="5"/>
          <c:order val="2"/>
          <c:tx>
            <c:strRef>
              <c:f>'4. FACTORES MACROECONÓMICOS'!$P$254</c:f>
              <c:strCache>
                <c:ptCount val="1"/>
                <c:pt idx="0">
                  <c:v>2017</c:v>
                </c:pt>
              </c:strCache>
            </c:strRef>
          </c:tx>
          <c:spPr>
            <a:solidFill>
              <a:srgbClr val="FABD8A"/>
            </a:solidFill>
          </c:spPr>
          <c:invertIfNegative val="0"/>
          <c:cat>
            <c:strRef>
              <c:f>'4. FACTORES MACROECONÓMICOS'!$K$255:$L$269</c:f>
              <c:strCache>
                <c:ptCount val="15"/>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pt idx="14">
                  <c:v>TOTAL</c:v>
                </c:pt>
              </c:strCache>
            </c:strRef>
          </c:cat>
          <c:val>
            <c:numRef>
              <c:f>'4. FACTORES MACROECONÓMICOS'!$P$255:$P$269</c:f>
              <c:numCache>
                <c:formatCode>_-* #,##0\ _€_-;\-* #,##0\ _€_-;_-* "-"??\ _€_-;_-@_-</c:formatCode>
                <c:ptCount val="15"/>
                <c:pt idx="0">
                  <c:v>15224995.01</c:v>
                </c:pt>
                <c:pt idx="1">
                  <c:v>4593753.459999999</c:v>
                </c:pt>
                <c:pt idx="2">
                  <c:v>5459057.8399999999</c:v>
                </c:pt>
                <c:pt idx="3">
                  <c:v>310100.98999999993</c:v>
                </c:pt>
                <c:pt idx="4">
                  <c:v>415473.37999999995</c:v>
                </c:pt>
                <c:pt idx="5">
                  <c:v>26303.410000000003</c:v>
                </c:pt>
                <c:pt idx="6">
                  <c:v>105361.87000000001</c:v>
                </c:pt>
                <c:pt idx="7">
                  <c:v>5196.63</c:v>
                </c:pt>
                <c:pt idx="8">
                  <c:v>13074395.779999999</c:v>
                </c:pt>
                <c:pt idx="9">
                  <c:v>12519353.880000001</c:v>
                </c:pt>
                <c:pt idx="10">
                  <c:v>237085.14</c:v>
                </c:pt>
                <c:pt idx="11">
                  <c:v>20921175.34</c:v>
                </c:pt>
                <c:pt idx="12">
                  <c:v>664843.74999999988</c:v>
                </c:pt>
                <c:pt idx="14" formatCode="_-[$$-240A]\ * #,##0_ ;_-[$$-240A]\ * \-#,##0\ ;_-[$$-240A]\ * &quot;-&quot;??_ ;_-@_ ">
                  <c:v>73557096.480000004</c:v>
                </c:pt>
              </c:numCache>
            </c:numRef>
          </c:val>
          <c:extLst>
            <c:ext xmlns:c16="http://schemas.microsoft.com/office/drawing/2014/chart" uri="{C3380CC4-5D6E-409C-BE32-E72D297353CC}">
              <c16:uniqueId val="{00000002-4A2B-4203-8E49-9B22728E5995}"/>
            </c:ext>
          </c:extLst>
        </c:ser>
        <c:ser>
          <c:idx val="6"/>
          <c:order val="3"/>
          <c:tx>
            <c:strRef>
              <c:f>'4. FACTORES MACROECONÓMICOS'!$Q$254</c:f>
              <c:strCache>
                <c:ptCount val="1"/>
                <c:pt idx="0">
                  <c:v>2018</c:v>
                </c:pt>
              </c:strCache>
            </c:strRef>
          </c:tx>
          <c:spPr>
            <a:solidFill>
              <a:srgbClr val="FF8989"/>
            </a:solidFill>
          </c:spPr>
          <c:invertIfNegative val="0"/>
          <c:cat>
            <c:strRef>
              <c:f>'4. FACTORES MACROECONÓMICOS'!$K$255:$L$269</c:f>
              <c:strCache>
                <c:ptCount val="15"/>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pt idx="14">
                  <c:v>TOTAL</c:v>
                </c:pt>
              </c:strCache>
            </c:strRef>
          </c:cat>
          <c:val>
            <c:numRef>
              <c:f>'4. FACTORES MACROECONÓMICOS'!$Q$255:$Q$269</c:f>
              <c:numCache>
                <c:formatCode>_-* #,##0\ _€_-;\-* #,##0\ _€_-;_-* "-"??\ _€_-;_-@_-</c:formatCode>
                <c:ptCount val="15"/>
                <c:pt idx="0">
                  <c:v>17768775.170000006</c:v>
                </c:pt>
                <c:pt idx="1">
                  <c:v>2870781.0699999994</c:v>
                </c:pt>
                <c:pt idx="2">
                  <c:v>4349013.93</c:v>
                </c:pt>
                <c:pt idx="3">
                  <c:v>283041.39</c:v>
                </c:pt>
                <c:pt idx="4">
                  <c:v>377528.65</c:v>
                </c:pt>
                <c:pt idx="5">
                  <c:v>30544.19</c:v>
                </c:pt>
                <c:pt idx="6">
                  <c:v>100037.9</c:v>
                </c:pt>
                <c:pt idx="7">
                  <c:v>12868.08</c:v>
                </c:pt>
                <c:pt idx="8">
                  <c:v>12324478.949999997</c:v>
                </c:pt>
                <c:pt idx="9">
                  <c:v>11245618.639999995</c:v>
                </c:pt>
                <c:pt idx="10">
                  <c:v>395167.28</c:v>
                </c:pt>
                <c:pt idx="11">
                  <c:v>8324320.3800000008</c:v>
                </c:pt>
                <c:pt idx="12">
                  <c:v>1888139.4699999995</c:v>
                </c:pt>
                <c:pt idx="14" formatCode="_-[$$-240A]\ * #,##0_ ;_-[$$-240A]\ * \-#,##0\ ;_-[$$-240A]\ * &quot;-&quot;??_ ;_-@_ ">
                  <c:v>59970315.099999994</c:v>
                </c:pt>
              </c:numCache>
            </c:numRef>
          </c:val>
          <c:extLst>
            <c:ext xmlns:c16="http://schemas.microsoft.com/office/drawing/2014/chart" uri="{C3380CC4-5D6E-409C-BE32-E72D297353CC}">
              <c16:uniqueId val="{00000003-4A2B-4203-8E49-9B22728E5995}"/>
            </c:ext>
          </c:extLst>
        </c:ser>
        <c:ser>
          <c:idx val="0"/>
          <c:order val="4"/>
          <c:tx>
            <c:strRef>
              <c:f>'4. FACTORES MACROECONÓMICOS'!$R$254</c:f>
              <c:strCache>
                <c:ptCount val="1"/>
                <c:pt idx="0">
                  <c:v>2019</c:v>
                </c:pt>
              </c:strCache>
            </c:strRef>
          </c:tx>
          <c:invertIfNegative val="0"/>
          <c:cat>
            <c:strRef>
              <c:f>'4. FACTORES MACROECONÓMICOS'!$K$255:$L$269</c:f>
              <c:strCache>
                <c:ptCount val="15"/>
                <c:pt idx="0">
                  <c:v>Estados Unidos</c:v>
                </c:pt>
                <c:pt idx="1">
                  <c:v>Venezuela</c:v>
                </c:pt>
                <c:pt idx="2">
                  <c:v>Perú</c:v>
                </c:pt>
                <c:pt idx="3">
                  <c:v>Alemania</c:v>
                </c:pt>
                <c:pt idx="4">
                  <c:v>Paises Bajos</c:v>
                </c:pt>
                <c:pt idx="5">
                  <c:v>Japón </c:v>
                </c:pt>
                <c:pt idx="6">
                  <c:v>Francia</c:v>
                </c:pt>
                <c:pt idx="7">
                  <c:v>Bélgica</c:v>
                </c:pt>
                <c:pt idx="8">
                  <c:v>Ecuador</c:v>
                </c:pt>
                <c:pt idx="9">
                  <c:v>Mexico</c:v>
                </c:pt>
                <c:pt idx="10">
                  <c:v>India</c:v>
                </c:pt>
                <c:pt idx="11">
                  <c:v>China</c:v>
                </c:pt>
                <c:pt idx="12">
                  <c:v>Panamá</c:v>
                </c:pt>
                <c:pt idx="13">
                  <c:v>Demás Países</c:v>
                </c:pt>
                <c:pt idx="14">
                  <c:v>TOTAL</c:v>
                </c:pt>
              </c:strCache>
            </c:strRef>
          </c:cat>
          <c:val>
            <c:numRef>
              <c:f>'4. FACTORES MACROECONÓMICOS'!$R$255:$R$269</c:f>
              <c:numCache>
                <c:formatCode>_-* #,##0\ _€_-;\-* #,##0\ _€_-;_-* "-"??\ _€_-;_-@_-</c:formatCode>
                <c:ptCount val="15"/>
                <c:pt idx="0">
                  <c:v>21034741.56000001</c:v>
                </c:pt>
                <c:pt idx="1">
                  <c:v>1745589.62</c:v>
                </c:pt>
                <c:pt idx="2">
                  <c:v>4364271.9799999995</c:v>
                </c:pt>
                <c:pt idx="3">
                  <c:v>250714.87999999998</c:v>
                </c:pt>
                <c:pt idx="4">
                  <c:v>524325.3899999999</c:v>
                </c:pt>
                <c:pt idx="5">
                  <c:v>26989.71</c:v>
                </c:pt>
                <c:pt idx="6">
                  <c:v>80511.740000000005</c:v>
                </c:pt>
                <c:pt idx="7">
                  <c:v>12474.379999999997</c:v>
                </c:pt>
                <c:pt idx="8">
                  <c:v>10497763.719999997</c:v>
                </c:pt>
                <c:pt idx="9">
                  <c:v>9284833.2100000009</c:v>
                </c:pt>
                <c:pt idx="10">
                  <c:v>555384.42000000004</c:v>
                </c:pt>
                <c:pt idx="11">
                  <c:v>5536406.8399999999</c:v>
                </c:pt>
                <c:pt idx="12">
                  <c:v>2750876.5099999993</c:v>
                </c:pt>
                <c:pt idx="14" formatCode="_-[$$-240A]\ * #,##0_ ;_-[$$-240A]\ * \-#,##0\ ;_-[$$-240A]\ * &quot;-&quot;??_ ;_-@_ ">
                  <c:v>56664883.960000001</c:v>
                </c:pt>
              </c:numCache>
            </c:numRef>
          </c:val>
          <c:extLst>
            <c:ext xmlns:c16="http://schemas.microsoft.com/office/drawing/2014/chart" uri="{C3380CC4-5D6E-409C-BE32-E72D297353CC}">
              <c16:uniqueId val="{00000004-4A2B-4203-8E49-9B22728E5995}"/>
            </c:ext>
          </c:extLst>
        </c:ser>
        <c:dLbls>
          <c:showLegendKey val="0"/>
          <c:showVal val="0"/>
          <c:showCatName val="0"/>
          <c:showSerName val="0"/>
          <c:showPercent val="0"/>
          <c:showBubbleSize val="0"/>
        </c:dLbls>
        <c:gapWidth val="150"/>
        <c:axId val="196896256"/>
        <c:axId val="197005248"/>
      </c:barChart>
      <c:catAx>
        <c:axId val="196896256"/>
        <c:scaling>
          <c:orientation val="minMax"/>
        </c:scaling>
        <c:delete val="0"/>
        <c:axPos val="b"/>
        <c:numFmt formatCode="General" sourceLinked="1"/>
        <c:majorTickMark val="none"/>
        <c:minorTickMark val="none"/>
        <c:tickLblPos val="nextTo"/>
        <c:crossAx val="197005248"/>
        <c:crosses val="autoZero"/>
        <c:auto val="1"/>
        <c:lblAlgn val="ctr"/>
        <c:lblOffset val="100"/>
        <c:noMultiLvlLbl val="0"/>
      </c:catAx>
      <c:valAx>
        <c:axId val="197005248"/>
        <c:scaling>
          <c:orientation val="minMax"/>
        </c:scaling>
        <c:delete val="0"/>
        <c:axPos val="l"/>
        <c:majorGridlines/>
        <c:title>
          <c:tx>
            <c:rich>
              <a:bodyPr rot="-5400000" vert="horz"/>
              <a:lstStyle/>
              <a:p>
                <a:pPr>
                  <a:defRPr/>
                </a:pPr>
                <a:r>
                  <a:rPr lang="es-CO"/>
                  <a:t>Exportaciones (Toneladas)</a:t>
                </a:r>
              </a:p>
            </c:rich>
          </c:tx>
          <c:overlay val="0"/>
        </c:title>
        <c:numFmt formatCode="_-* #,##0\ _€_-;\-* #,##0\ _€_-;_-* &quot;-&quot;??\ _€_-;_-@_-" sourceLinked="1"/>
        <c:majorTickMark val="none"/>
        <c:minorTickMark val="none"/>
        <c:tickLblPos val="nextTo"/>
        <c:crossAx val="196896256"/>
        <c:crosses val="autoZero"/>
        <c:crossBetween val="between"/>
      </c:valAx>
      <c:dTable>
        <c:showHorzBorder val="1"/>
        <c:showVertBorder val="1"/>
        <c:showOutline val="1"/>
        <c:showKeys val="1"/>
      </c:dTable>
    </c:plotArea>
    <c:plotVisOnly val="1"/>
    <c:dispBlanksAs val="gap"/>
    <c:showDLblsOverMax val="0"/>
  </c:chart>
  <c:spPr>
    <a:ln>
      <a:solidFill>
        <a:schemeClr val="accent3">
          <a:lumMod val="50000"/>
        </a:schemeClr>
      </a:solidFill>
    </a:ln>
  </c:spPr>
  <c:txPr>
    <a:bodyPr/>
    <a:lstStyle/>
    <a:p>
      <a:pPr>
        <a:defRPr b="1"/>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sz="1800"/>
              <a:t>PRODUCTOS IMPORTADOS</a:t>
            </a:r>
          </a:p>
        </c:rich>
      </c:tx>
      <c:overlay val="0"/>
      <c:spPr>
        <a:noFill/>
        <a:ln>
          <a:noFill/>
        </a:ln>
        <a:effectLst/>
      </c:spPr>
    </c:title>
    <c:autoTitleDeleted val="0"/>
    <c:plotArea>
      <c:layout/>
      <c:barChart>
        <c:barDir val="col"/>
        <c:grouping val="clustered"/>
        <c:varyColors val="0"/>
        <c:ser>
          <c:idx val="2"/>
          <c:order val="0"/>
          <c:tx>
            <c:strRef>
              <c:f>'4. FACTORES MACROECONÓMICOS'!$E$453</c:f>
              <c:strCache>
                <c:ptCount val="1"/>
                <c:pt idx="0">
                  <c:v>2015</c:v>
                </c:pt>
              </c:strCache>
            </c:strRef>
          </c:tx>
          <c:spPr>
            <a:solidFill>
              <a:schemeClr val="accent5"/>
            </a:solidFill>
            <a:ln>
              <a:noFill/>
            </a:ln>
            <a:effectLst/>
          </c:spPr>
          <c:invertIfNegative val="0"/>
          <c:cat>
            <c:strRef>
              <c:f>'4. FACTORES MACROECONÓMICOS'!$B$454:$B$457</c:f>
              <c:strCache>
                <c:ptCount val="4"/>
                <c:pt idx="0">
                  <c:v>Fibras</c:v>
                </c:pt>
                <c:pt idx="1">
                  <c:v>Hilados</c:v>
                </c:pt>
                <c:pt idx="2">
                  <c:v>Tejidos</c:v>
                </c:pt>
                <c:pt idx="3">
                  <c:v>Confecciones</c:v>
                </c:pt>
              </c:strCache>
              <c:extLst/>
            </c:strRef>
          </c:cat>
          <c:val>
            <c:numRef>
              <c:f>'4. FACTORES MACROECONÓMICOS'!$E$454:$E$457</c:f>
              <c:numCache>
                <c:formatCode>_-[$$-240A]\ * #,##0_ ;_-[$$-240A]\ * \-#,##0\ ;_-[$$-240A]\ * "-"??_ ;_-@_ </c:formatCode>
                <c:ptCount val="4"/>
                <c:pt idx="0">
                  <c:v>91402187.2299999</c:v>
                </c:pt>
                <c:pt idx="1">
                  <c:v>400883428.07999903</c:v>
                </c:pt>
                <c:pt idx="2">
                  <c:v>879363718.73999703</c:v>
                </c:pt>
                <c:pt idx="3">
                  <c:v>748271548.09999001</c:v>
                </c:pt>
              </c:numCache>
              <c:extLst/>
            </c:numRef>
          </c:val>
          <c:extLst>
            <c:ext xmlns:c16="http://schemas.microsoft.com/office/drawing/2014/chart" uri="{C3380CC4-5D6E-409C-BE32-E72D297353CC}">
              <c16:uniqueId val="{00000000-6D8C-4D33-9745-94D5D029CEDF}"/>
            </c:ext>
          </c:extLst>
        </c:ser>
        <c:ser>
          <c:idx val="3"/>
          <c:order val="1"/>
          <c:tx>
            <c:strRef>
              <c:f>'4. FACTORES MACROECONÓMICOS'!$F$453</c:f>
              <c:strCache>
                <c:ptCount val="1"/>
                <c:pt idx="0">
                  <c:v>2016</c:v>
                </c:pt>
              </c:strCache>
            </c:strRef>
          </c:tx>
          <c:spPr>
            <a:solidFill>
              <a:schemeClr val="accent1">
                <a:lumMod val="60000"/>
              </a:schemeClr>
            </a:solidFill>
            <a:ln>
              <a:noFill/>
            </a:ln>
            <a:effectLst/>
          </c:spPr>
          <c:invertIfNegative val="0"/>
          <c:cat>
            <c:strRef>
              <c:f>'4. FACTORES MACROECONÓMICOS'!$B$454:$B$457</c:f>
              <c:strCache>
                <c:ptCount val="4"/>
                <c:pt idx="0">
                  <c:v>Fibras</c:v>
                </c:pt>
                <c:pt idx="1">
                  <c:v>Hilados</c:v>
                </c:pt>
                <c:pt idx="2">
                  <c:v>Tejidos</c:v>
                </c:pt>
                <c:pt idx="3">
                  <c:v>Confecciones</c:v>
                </c:pt>
              </c:strCache>
              <c:extLst/>
            </c:strRef>
          </c:cat>
          <c:val>
            <c:numRef>
              <c:f>'4. FACTORES MACROECONÓMICOS'!$F$454:$F$457</c:f>
              <c:numCache>
                <c:formatCode>_-[$$-240A]\ * #,##0_ ;_-[$$-240A]\ * \-#,##0\ ;_-[$$-240A]\ * "-"??_ ;_-@_ </c:formatCode>
                <c:ptCount val="4"/>
                <c:pt idx="0">
                  <c:v>89378513.099999905</c:v>
                </c:pt>
                <c:pt idx="1">
                  <c:v>406408403.25999898</c:v>
                </c:pt>
                <c:pt idx="2">
                  <c:v>809675403.25000203</c:v>
                </c:pt>
                <c:pt idx="3">
                  <c:v>583490251.28000498</c:v>
                </c:pt>
              </c:numCache>
              <c:extLst/>
            </c:numRef>
          </c:val>
          <c:extLst>
            <c:ext xmlns:c16="http://schemas.microsoft.com/office/drawing/2014/chart" uri="{C3380CC4-5D6E-409C-BE32-E72D297353CC}">
              <c16:uniqueId val="{00000001-6D8C-4D33-9745-94D5D029CEDF}"/>
            </c:ext>
          </c:extLst>
        </c:ser>
        <c:ser>
          <c:idx val="4"/>
          <c:order val="2"/>
          <c:tx>
            <c:strRef>
              <c:f>'4. FACTORES MACROECONÓMICOS'!$G$453</c:f>
              <c:strCache>
                <c:ptCount val="1"/>
                <c:pt idx="0">
                  <c:v>2017</c:v>
                </c:pt>
              </c:strCache>
            </c:strRef>
          </c:tx>
          <c:spPr>
            <a:solidFill>
              <a:schemeClr val="accent3">
                <a:lumMod val="60000"/>
              </a:schemeClr>
            </a:solidFill>
            <a:ln>
              <a:noFill/>
            </a:ln>
            <a:effectLst/>
          </c:spPr>
          <c:invertIfNegative val="0"/>
          <c:cat>
            <c:strRef>
              <c:f>'4. FACTORES MACROECONÓMICOS'!$B$454:$B$457</c:f>
              <c:strCache>
                <c:ptCount val="4"/>
                <c:pt idx="0">
                  <c:v>Fibras</c:v>
                </c:pt>
                <c:pt idx="1">
                  <c:v>Hilados</c:v>
                </c:pt>
                <c:pt idx="2">
                  <c:v>Tejidos</c:v>
                </c:pt>
                <c:pt idx="3">
                  <c:v>Confecciones</c:v>
                </c:pt>
              </c:strCache>
              <c:extLst/>
            </c:strRef>
          </c:cat>
          <c:val>
            <c:numRef>
              <c:f>'4. FACTORES MACROECONÓMICOS'!$G$454:$G$457</c:f>
              <c:numCache>
                <c:formatCode>_-[$$-240A]\ * #,##0_ ;_-[$$-240A]\ * \-#,##0\ ;_-[$$-240A]\ * "-"??_ ;_-@_ </c:formatCode>
                <c:ptCount val="4"/>
                <c:pt idx="0">
                  <c:v>82974232.480000094</c:v>
                </c:pt>
                <c:pt idx="1">
                  <c:v>365482546.670003</c:v>
                </c:pt>
                <c:pt idx="2">
                  <c:v>754101488.74999297</c:v>
                </c:pt>
                <c:pt idx="3">
                  <c:v>684533989.87999499</c:v>
                </c:pt>
              </c:numCache>
              <c:extLst/>
            </c:numRef>
          </c:val>
          <c:extLst>
            <c:ext xmlns:c16="http://schemas.microsoft.com/office/drawing/2014/chart" uri="{C3380CC4-5D6E-409C-BE32-E72D297353CC}">
              <c16:uniqueId val="{00000002-6D8C-4D33-9745-94D5D029CEDF}"/>
            </c:ext>
          </c:extLst>
        </c:ser>
        <c:ser>
          <c:idx val="5"/>
          <c:order val="3"/>
          <c:tx>
            <c:strRef>
              <c:f>'4. FACTORES MACROECONÓMICOS'!$H$453</c:f>
              <c:strCache>
                <c:ptCount val="1"/>
                <c:pt idx="0">
                  <c:v>2018</c:v>
                </c:pt>
              </c:strCache>
            </c:strRef>
          </c:tx>
          <c:spPr>
            <a:solidFill>
              <a:schemeClr val="accent5">
                <a:lumMod val="60000"/>
              </a:schemeClr>
            </a:solidFill>
            <a:ln>
              <a:noFill/>
            </a:ln>
            <a:effectLst/>
          </c:spPr>
          <c:invertIfNegative val="0"/>
          <c:cat>
            <c:strRef>
              <c:f>'4. FACTORES MACROECONÓMICOS'!$B$454:$B$457</c:f>
              <c:strCache>
                <c:ptCount val="4"/>
                <c:pt idx="0">
                  <c:v>Fibras</c:v>
                </c:pt>
                <c:pt idx="1">
                  <c:v>Hilados</c:v>
                </c:pt>
                <c:pt idx="2">
                  <c:v>Tejidos</c:v>
                </c:pt>
                <c:pt idx="3">
                  <c:v>Confecciones</c:v>
                </c:pt>
              </c:strCache>
              <c:extLst/>
            </c:strRef>
          </c:cat>
          <c:val>
            <c:numRef>
              <c:f>'4. FACTORES MACROECONÓMICOS'!$H$454:$H$457</c:f>
              <c:numCache>
                <c:formatCode>_-[$$-240A]\ * #,##0_ ;_-[$$-240A]\ * \-#,##0\ ;_-[$$-240A]\ * "-"??_ ;_-@_ </c:formatCode>
                <c:ptCount val="4"/>
                <c:pt idx="0">
                  <c:v>96723105.75</c:v>
                </c:pt>
                <c:pt idx="1">
                  <c:v>473761716.09999901</c:v>
                </c:pt>
                <c:pt idx="2">
                  <c:v>929201959.41999805</c:v>
                </c:pt>
                <c:pt idx="3">
                  <c:v>783470858.41999602</c:v>
                </c:pt>
              </c:numCache>
              <c:extLst/>
            </c:numRef>
          </c:val>
          <c:extLst>
            <c:ext xmlns:c16="http://schemas.microsoft.com/office/drawing/2014/chart" uri="{C3380CC4-5D6E-409C-BE32-E72D297353CC}">
              <c16:uniqueId val="{00000003-6D8C-4D33-9745-94D5D029CEDF}"/>
            </c:ext>
          </c:extLst>
        </c:ser>
        <c:ser>
          <c:idx val="6"/>
          <c:order val="4"/>
          <c:tx>
            <c:strRef>
              <c:f>'4. FACTORES MACROECONÓMICOS'!$I$453</c:f>
              <c:strCache>
                <c:ptCount val="1"/>
                <c:pt idx="0">
                  <c:v>2019</c:v>
                </c:pt>
              </c:strCache>
            </c:strRef>
          </c:tx>
          <c:spPr>
            <a:solidFill>
              <a:schemeClr val="accent1">
                <a:lumMod val="80000"/>
                <a:lumOff val="20000"/>
              </a:schemeClr>
            </a:solidFill>
            <a:ln>
              <a:noFill/>
            </a:ln>
            <a:effectLst/>
          </c:spPr>
          <c:invertIfNegative val="0"/>
          <c:cat>
            <c:strRef>
              <c:f>'4. FACTORES MACROECONÓMICOS'!$B$454:$B$457</c:f>
              <c:strCache>
                <c:ptCount val="4"/>
                <c:pt idx="0">
                  <c:v>Fibras</c:v>
                </c:pt>
                <c:pt idx="1">
                  <c:v>Hilados</c:v>
                </c:pt>
                <c:pt idx="2">
                  <c:v>Tejidos</c:v>
                </c:pt>
                <c:pt idx="3">
                  <c:v>Confecciones</c:v>
                </c:pt>
              </c:strCache>
              <c:extLst/>
            </c:strRef>
          </c:cat>
          <c:val>
            <c:numRef>
              <c:f>'4. FACTORES MACROECONÓMICOS'!$I$454:$I$457</c:f>
              <c:numCache>
                <c:formatCode>_-[$$-240A]\ * #,##0_ ;_-[$$-240A]\ * \-#,##0\ ;_-[$$-240A]\ * "-"??_ ;_-@_ </c:formatCode>
                <c:ptCount val="4"/>
                <c:pt idx="0">
                  <c:v>70495932.090000004</c:v>
                </c:pt>
                <c:pt idx="1">
                  <c:v>404790231.85999602</c:v>
                </c:pt>
                <c:pt idx="2">
                  <c:v>881350868.83998299</c:v>
                </c:pt>
                <c:pt idx="3">
                  <c:v>781499290.39002299</c:v>
                </c:pt>
              </c:numCache>
              <c:extLst/>
            </c:numRef>
          </c:val>
          <c:extLst>
            <c:ext xmlns:c16="http://schemas.microsoft.com/office/drawing/2014/chart" uri="{C3380CC4-5D6E-409C-BE32-E72D297353CC}">
              <c16:uniqueId val="{00000004-6D8C-4D33-9745-94D5D029CEDF}"/>
            </c:ext>
          </c:extLst>
        </c:ser>
        <c:dLbls>
          <c:showLegendKey val="0"/>
          <c:showVal val="0"/>
          <c:showCatName val="0"/>
          <c:showSerName val="0"/>
          <c:showPercent val="0"/>
          <c:showBubbleSize val="0"/>
        </c:dLbls>
        <c:gapWidth val="150"/>
        <c:axId val="196898304"/>
        <c:axId val="197007552"/>
      </c:barChart>
      <c:catAx>
        <c:axId val="196898304"/>
        <c:scaling>
          <c:orientation val="minMax"/>
        </c:scaling>
        <c:delete val="0"/>
        <c:axPos val="b"/>
        <c:numFmt formatCode="General"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007552"/>
        <c:crosses val="autoZero"/>
        <c:auto val="1"/>
        <c:lblAlgn val="ctr"/>
        <c:lblOffset val="100"/>
        <c:noMultiLvlLbl val="0"/>
      </c:catAx>
      <c:valAx>
        <c:axId val="19700755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s-CO"/>
                  <a:t>Importaciones (US$ Millones CIF)</a:t>
                </a:r>
              </a:p>
            </c:rich>
          </c:tx>
          <c:overlay val="0"/>
          <c:spPr>
            <a:noFill/>
            <a:ln>
              <a:noFill/>
            </a:ln>
            <a:effectLst/>
          </c:spPr>
        </c:title>
        <c:numFmt formatCode="_-[$$-240A]\ * #,##0_ ;_-[$$-240A]\ * \-#,##0\ ;_-[$$-240A]\ * &quot;-&quot;??_ ;_-@_ "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6898304"/>
        <c:crosses val="autoZero"/>
        <c:crossBetween val="between"/>
      </c:valAx>
      <c:dTable>
        <c:showHorzBorder val="1"/>
        <c:showVertBorder val="1"/>
        <c:showOutline val="1"/>
        <c:showKeys val="1"/>
        <c:spPr>
          <a:noFill/>
          <a:ln w="9525" cap="flat" cmpd="sng" algn="ctr">
            <a:solidFill>
              <a:schemeClr val="tx1">
                <a:tint val="75000"/>
                <a:shade val="95000"/>
                <a:satMod val="105000"/>
              </a:schemeClr>
            </a:solidFill>
            <a:prstDash val="solid"/>
            <a:round/>
          </a:ln>
          <a:effectLst/>
        </c:spPr>
        <c:txPr>
          <a:bodyPr rot="0" spcFirstLastPara="1" vertOverflow="ellipsis" vert="horz" wrap="square" anchor="ctr" anchorCtr="1"/>
          <a:lstStyle/>
          <a:p>
            <a:pPr rtl="0">
              <a:defRPr sz="1000" b="1" i="0" u="none" strike="noStrike" kern="1200" baseline="0">
                <a:solidFill>
                  <a:schemeClr val="tx1"/>
                </a:solidFill>
                <a:latin typeface="+mn-lt"/>
                <a:ea typeface="+mn-ea"/>
                <a:cs typeface="+mn-cs"/>
              </a:defRPr>
            </a:pPr>
            <a:endParaRPr lang="en-US"/>
          </a:p>
        </c:txPr>
      </c:dTable>
      <c:spPr>
        <a:solidFill>
          <a:schemeClr val="bg1"/>
        </a:solidFill>
        <a:ln>
          <a:noFill/>
        </a:ln>
        <a:effectLst/>
      </c:spPr>
    </c:plotArea>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sz="1000" b="1"/>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sz="1800"/>
              <a:t>BALANZA COMERCIAL</a:t>
            </a:r>
          </a:p>
        </c:rich>
      </c:tx>
      <c:overlay val="1"/>
      <c:spPr>
        <a:noFill/>
        <a:ln>
          <a:noFill/>
        </a:ln>
        <a:effectLst/>
      </c:spPr>
    </c:title>
    <c:autoTitleDeleted val="0"/>
    <c:plotArea>
      <c:layout>
        <c:manualLayout>
          <c:layoutTarget val="inner"/>
          <c:xMode val="edge"/>
          <c:yMode val="edge"/>
          <c:x val="0.23266197128954472"/>
          <c:y val="0.13655241913869443"/>
          <c:w val="0.6825173811970332"/>
          <c:h val="0.82025763509301786"/>
        </c:manualLayout>
      </c:layout>
      <c:lineChart>
        <c:grouping val="standard"/>
        <c:varyColors val="0"/>
        <c:ser>
          <c:idx val="0"/>
          <c:order val="0"/>
          <c:tx>
            <c:v>X-M</c:v>
          </c:tx>
          <c:spPr>
            <a:ln w="28575" cap="rnd" cmpd="sng" algn="ctr">
              <a:solidFill>
                <a:schemeClr val="accent1">
                  <a:shade val="95000"/>
                  <a:satMod val="105000"/>
                </a:schemeClr>
              </a:solidFill>
              <a:prstDash val="solid"/>
              <a:round/>
            </a:ln>
            <a:effectLst/>
          </c:spPr>
          <c:marker>
            <c:symbol val="circle"/>
            <c:size val="7"/>
            <c:spPr>
              <a:solidFill>
                <a:schemeClr val="accent1"/>
              </a:solidFill>
              <a:ln w="9525" cap="flat" cmpd="sng" algn="ctr">
                <a:solidFill>
                  <a:schemeClr val="accent1">
                    <a:shade val="95000"/>
                    <a:satMod val="105000"/>
                  </a:schemeClr>
                </a:solidFill>
                <a:prstDash val="solid"/>
                <a:round/>
              </a:ln>
              <a:effectLst/>
            </c:spPr>
          </c:marker>
          <c:cat>
            <c:strRef>
              <c:f>'4. FACTORES MACROECONÓMICOS'!$E$494:$I$494</c:f>
              <c:strCache>
                <c:ptCount val="5"/>
                <c:pt idx="0">
                  <c:v>AÑO 1</c:v>
                </c:pt>
                <c:pt idx="1">
                  <c:v>AÑO 2</c:v>
                </c:pt>
                <c:pt idx="2">
                  <c:v>AÑO 3</c:v>
                </c:pt>
                <c:pt idx="3">
                  <c:v>AÑO 4</c:v>
                </c:pt>
                <c:pt idx="4">
                  <c:v>AÑO 5</c:v>
                </c:pt>
              </c:strCache>
            </c:strRef>
          </c:cat>
          <c:val>
            <c:numRef>
              <c:f>'4. FACTORES MACROECONÓMICOS'!$E$497:$I$497</c:f>
              <c:numCache>
                <c:formatCode>_-[$$-240A]\ * #,##0_ ;_-[$$-240A]\ * \-#,##0\ ;_-[$$-240A]\ * "-"??_ ;_-@_ </c:formatCode>
                <c:ptCount val="5"/>
                <c:pt idx="0">
                  <c:v>-1318562961.8900328</c:v>
                </c:pt>
                <c:pt idx="1">
                  <c:v>-1198339945.8799961</c:v>
                </c:pt>
                <c:pt idx="2">
                  <c:v>-1191118641.0800219</c:v>
                </c:pt>
                <c:pt idx="3">
                  <c:v>-1539843254.1599901</c:v>
                </c:pt>
                <c:pt idx="4">
                  <c:v>-1406050071.170059</c:v>
                </c:pt>
              </c:numCache>
            </c:numRef>
          </c:val>
          <c:smooth val="0"/>
          <c:extLst>
            <c:ext xmlns:c16="http://schemas.microsoft.com/office/drawing/2014/chart" uri="{C3380CC4-5D6E-409C-BE32-E72D297353CC}">
              <c16:uniqueId val="{00000000-FFB3-48BE-9508-0A22B214049B}"/>
            </c:ext>
          </c:extLst>
        </c:ser>
        <c:ser>
          <c:idx val="1"/>
          <c:order val="1"/>
          <c:tx>
            <c:v>0</c:v>
          </c:tx>
          <c:spPr>
            <a:ln w="28575" cap="rnd" cmpd="sng" algn="ctr">
              <a:solidFill>
                <a:schemeClr val="accent3">
                  <a:shade val="95000"/>
                  <a:satMod val="105000"/>
                </a:schemeClr>
              </a:solidFill>
              <a:prstDash val="solid"/>
              <a:round/>
            </a:ln>
            <a:effectLst/>
          </c:spPr>
          <c:marker>
            <c:symbol val="none"/>
          </c:marker>
          <c:cat>
            <c:strRef>
              <c:f>'4. FACTORES MACROECONÓMICOS'!$E$494:$I$494</c:f>
              <c:strCache>
                <c:ptCount val="5"/>
                <c:pt idx="0">
                  <c:v>AÑO 1</c:v>
                </c:pt>
                <c:pt idx="1">
                  <c:v>AÑO 2</c:v>
                </c:pt>
                <c:pt idx="2">
                  <c:v>AÑO 3</c:v>
                </c:pt>
                <c:pt idx="3">
                  <c:v>AÑO 4</c:v>
                </c:pt>
                <c:pt idx="4">
                  <c:v>AÑO 5</c:v>
                </c:pt>
              </c:strCache>
            </c:strRef>
          </c:cat>
          <c:val>
            <c:numRef>
              <c:f>'4. FACTORES MACROECONÓMICOS'!$E$498:$I$498</c:f>
              <c:numCache>
                <c:formatCode>_-[$$-240A]\ * #,##0_ ;_-[$$-240A]\ * \-#,##0\ ;_-[$$-240A]\ * "-"??_ ;_-@_ </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FFB3-48BE-9508-0A22B214049B}"/>
            </c:ext>
          </c:extLst>
        </c:ser>
        <c:dLbls>
          <c:showLegendKey val="0"/>
          <c:showVal val="0"/>
          <c:showCatName val="0"/>
          <c:showSerName val="0"/>
          <c:showPercent val="0"/>
          <c:showBubbleSize val="0"/>
        </c:dLbls>
        <c:marker val="1"/>
        <c:smooth val="0"/>
        <c:axId val="197383680"/>
        <c:axId val="197116480"/>
      </c:lineChart>
      <c:catAx>
        <c:axId val="197383680"/>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116480"/>
        <c:crossesAt val="0"/>
        <c:auto val="1"/>
        <c:lblAlgn val="ctr"/>
        <c:lblOffset val="100"/>
        <c:noMultiLvlLbl val="0"/>
      </c:catAx>
      <c:valAx>
        <c:axId val="197116480"/>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s-CO"/>
                  <a:t>US$ Millones</a:t>
                </a:r>
                <a:r>
                  <a:rPr lang="es-CO" baseline="0"/>
                  <a:t>  FOB</a:t>
                </a:r>
                <a:r>
                  <a:rPr lang="es-CO"/>
                  <a:t>)</a:t>
                </a:r>
              </a:p>
            </c:rich>
          </c:tx>
          <c:layout>
            <c:manualLayout>
              <c:xMode val="edge"/>
              <c:yMode val="edge"/>
              <c:x val="2.1108179419525065E-3"/>
              <c:y val="0.29137055682077501"/>
            </c:manualLayout>
          </c:layout>
          <c:overlay val="0"/>
          <c:spPr>
            <a:noFill/>
            <a:ln>
              <a:noFill/>
            </a:ln>
            <a:effectLst/>
          </c:spPr>
        </c:title>
        <c:numFmt formatCode="_-[$$-240A]\ * #,##0_ ;_-[$$-240A]\ * \-#,##0\ ;_-[$$-240A]\ * &quot;-&quot;??_ ;_-@_ "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383680"/>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sz="1000" b="1"/>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a:t>OFERTA - DEMANDA</a:t>
            </a:r>
          </a:p>
        </c:rich>
      </c:tx>
      <c:overlay val="1"/>
      <c:spPr>
        <a:noFill/>
        <a:ln>
          <a:noFill/>
        </a:ln>
        <a:effectLst/>
      </c:spPr>
    </c:title>
    <c:autoTitleDeleted val="0"/>
    <c:plotArea>
      <c:layout>
        <c:manualLayout>
          <c:layoutTarget val="inner"/>
          <c:xMode val="edge"/>
          <c:yMode val="edge"/>
          <c:x val="8.549122318520834E-2"/>
          <c:y val="0.13266231608159415"/>
          <c:w val="0.60282493340676269"/>
          <c:h val="0.77709403175488068"/>
        </c:manualLayout>
      </c:layout>
      <c:lineChart>
        <c:grouping val="standard"/>
        <c:varyColors val="0"/>
        <c:ser>
          <c:idx val="2"/>
          <c:order val="0"/>
          <c:tx>
            <c:strRef>
              <c:f>'4. FACTORES MACROECONÓMICOS'!$B$558</c:f>
              <c:strCache>
                <c:ptCount val="1"/>
                <c:pt idx="0">
                  <c:v>Oferta (Producción total)</c:v>
                </c:pt>
              </c:strCache>
            </c:strRef>
          </c:tx>
          <c:spPr>
            <a:ln w="28575" cap="rnd" cmpd="sng" algn="ctr">
              <a:solidFill>
                <a:schemeClr val="accent5">
                  <a:shade val="95000"/>
                  <a:satMod val="105000"/>
                </a:schemeClr>
              </a:solidFill>
              <a:prstDash val="solid"/>
              <a:round/>
            </a:ln>
            <a:effectLst/>
          </c:spPr>
          <c:marker>
            <c:symbol val="circle"/>
            <c:size val="5"/>
            <c:spPr>
              <a:solidFill>
                <a:schemeClr val="accent5"/>
              </a:solidFill>
              <a:ln w="9525" cap="flat" cmpd="sng" algn="ctr">
                <a:solidFill>
                  <a:schemeClr val="accent5">
                    <a:shade val="95000"/>
                    <a:satMod val="105000"/>
                  </a:schemeClr>
                </a:solidFill>
                <a:prstDash val="solid"/>
                <a:round/>
              </a:ln>
              <a:effectLst/>
            </c:spPr>
          </c:marker>
          <c:cat>
            <c:numRef>
              <c:f>'4. FACTORES MACROECONÓMICOS'!$E$557:$I$557</c:f>
              <c:numCache>
                <c:formatCode>General</c:formatCode>
                <c:ptCount val="5"/>
                <c:pt idx="0">
                  <c:v>2015</c:v>
                </c:pt>
                <c:pt idx="1">
                  <c:v>2016</c:v>
                </c:pt>
                <c:pt idx="2">
                  <c:v>2017</c:v>
                </c:pt>
                <c:pt idx="3">
                  <c:v>2018</c:v>
                </c:pt>
                <c:pt idx="4">
                  <c:v>2019</c:v>
                </c:pt>
              </c:numCache>
            </c:numRef>
          </c:cat>
          <c:val>
            <c:numRef>
              <c:f>'4. FACTORES MACROECONÓMICOS'!$E$558:$I$558</c:f>
              <c:numCache>
                <c:formatCode>_-[$$-240A]\ * #,##0_ ;_-[$$-240A]\ * \-#,##0\ ;_-[$$-240A]\ * "-"??_ ;_-@_ </c:formatCode>
                <c:ptCount val="5"/>
                <c:pt idx="0">
                  <c:v>8715947941</c:v>
                </c:pt>
                <c:pt idx="1">
                  <c:v>10034330614</c:v>
                </c:pt>
                <c:pt idx="2">
                  <c:v>9492176360</c:v>
                </c:pt>
                <c:pt idx="3">
                  <c:v>9254536899</c:v>
                </c:pt>
                <c:pt idx="4">
                  <c:v>9482332855.1789989</c:v>
                </c:pt>
              </c:numCache>
            </c:numRef>
          </c:val>
          <c:smooth val="0"/>
          <c:extLst>
            <c:ext xmlns:c16="http://schemas.microsoft.com/office/drawing/2014/chart" uri="{C3380CC4-5D6E-409C-BE32-E72D297353CC}">
              <c16:uniqueId val="{00000000-868B-4310-A293-EFD5F2B1E17E}"/>
            </c:ext>
          </c:extLst>
        </c:ser>
        <c:ser>
          <c:idx val="3"/>
          <c:order val="1"/>
          <c:tx>
            <c:strRef>
              <c:f>'4. FACTORES MACROECONÓMICOS'!$B$559</c:f>
              <c:strCache>
                <c:ptCount val="1"/>
                <c:pt idx="0">
                  <c:v>Demanda (Ventas totales)</c:v>
                </c:pt>
              </c:strCache>
            </c:strRef>
          </c:tx>
          <c:spPr>
            <a:ln w="28575" cap="rnd" cmpd="sng" algn="ctr">
              <a:solidFill>
                <a:srgbClr val="FF0000"/>
              </a:solidFill>
              <a:prstDash val="solid"/>
              <a:round/>
            </a:ln>
            <a:effectLst/>
          </c:spPr>
          <c:marker>
            <c:symbol val="circle"/>
            <c:size val="5"/>
            <c:spPr>
              <a:solidFill>
                <a:srgbClr val="FF0000"/>
              </a:solidFill>
              <a:ln w="9525" cap="flat" cmpd="sng" algn="ctr">
                <a:solidFill>
                  <a:srgbClr val="FF0000"/>
                </a:solidFill>
                <a:prstDash val="solid"/>
                <a:round/>
              </a:ln>
              <a:effectLst/>
            </c:spPr>
          </c:marker>
          <c:cat>
            <c:numRef>
              <c:f>'4. FACTORES MACROECONÓMICOS'!$E$557:$I$557</c:f>
              <c:numCache>
                <c:formatCode>General</c:formatCode>
                <c:ptCount val="5"/>
                <c:pt idx="0">
                  <c:v>2015</c:v>
                </c:pt>
                <c:pt idx="1">
                  <c:v>2016</c:v>
                </c:pt>
                <c:pt idx="2">
                  <c:v>2017</c:v>
                </c:pt>
                <c:pt idx="3">
                  <c:v>2018</c:v>
                </c:pt>
                <c:pt idx="4">
                  <c:v>2019</c:v>
                </c:pt>
              </c:numCache>
            </c:numRef>
          </c:cat>
          <c:val>
            <c:numRef>
              <c:f>'4. FACTORES MACROECONÓMICOS'!$E$559:$I$559</c:f>
              <c:numCache>
                <c:formatCode>_-[$$-240A]\ * #,##0_ ;_-[$$-240A]\ * \-#,##0\ ;_-[$$-240A]\ * "-"??_ ;_-@_ </c:formatCode>
                <c:ptCount val="5"/>
                <c:pt idx="0">
                  <c:v>15533845871</c:v>
                </c:pt>
                <c:pt idx="1">
                  <c:v>17789574832</c:v>
                </c:pt>
                <c:pt idx="2">
                  <c:v>16356528968</c:v>
                </c:pt>
                <c:pt idx="3">
                  <c:v>16424719438</c:v>
                </c:pt>
                <c:pt idx="4">
                  <c:v>17048858776.643999</c:v>
                </c:pt>
              </c:numCache>
            </c:numRef>
          </c:val>
          <c:smooth val="0"/>
          <c:extLst>
            <c:ext xmlns:c16="http://schemas.microsoft.com/office/drawing/2014/chart" uri="{C3380CC4-5D6E-409C-BE32-E72D297353CC}">
              <c16:uniqueId val="{00000001-868B-4310-A293-EFD5F2B1E17E}"/>
            </c:ext>
          </c:extLst>
        </c:ser>
        <c:dLbls>
          <c:showLegendKey val="0"/>
          <c:showVal val="0"/>
          <c:showCatName val="0"/>
          <c:showSerName val="0"/>
          <c:showPercent val="0"/>
          <c:showBubbleSize val="0"/>
        </c:dLbls>
        <c:marker val="1"/>
        <c:smooth val="0"/>
        <c:axId val="197384192"/>
        <c:axId val="197118208"/>
      </c:lineChart>
      <c:catAx>
        <c:axId val="197384192"/>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97118208"/>
        <c:crosses val="autoZero"/>
        <c:auto val="1"/>
        <c:lblAlgn val="ctr"/>
        <c:lblOffset val="100"/>
        <c:noMultiLvlLbl val="0"/>
      </c:catAx>
      <c:valAx>
        <c:axId val="197118208"/>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_-[$$-240A]\ * #,##0_ ;_-[$$-240A]\ * \-#,##0\ ;_-[$$-240A]\ * &quot;-&quot;??_ ;_-@_ "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384192"/>
        <c:crosses val="autoZero"/>
        <c:crossBetween val="between"/>
      </c:valAx>
      <c:spPr>
        <a:solidFill>
          <a:schemeClr val="bg1"/>
        </a:solidFill>
        <a:ln>
          <a:noFill/>
        </a:ln>
        <a:effectLst/>
      </c:spPr>
    </c:plotArea>
    <c:legend>
      <c:legendPos val="r"/>
      <c:layout>
        <c:manualLayout>
          <c:xMode val="edge"/>
          <c:yMode val="edge"/>
          <c:x val="0.81104812499816115"/>
          <c:y val="0.43526833845532004"/>
          <c:w val="0.1787612842070182"/>
          <c:h val="0.354984543842524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INDICE DE PRECIOS MENSUAL</a:t>
            </a:r>
          </a:p>
        </c:rich>
      </c:tx>
      <c:overlay val="0"/>
      <c:spPr>
        <a:noFill/>
        <a:ln>
          <a:noFill/>
        </a:ln>
        <a:effectLst/>
      </c:spPr>
    </c:title>
    <c:autoTitleDeleted val="0"/>
    <c:plotArea>
      <c:layout/>
      <c:lineChart>
        <c:grouping val="standard"/>
        <c:varyColors val="0"/>
        <c:ser>
          <c:idx val="0"/>
          <c:order val="0"/>
          <c:tx>
            <c:strRef>
              <c:f>'4. FACTORES MACROECONÓMICOS'!$C$623:$E$623</c:f>
              <c:strCache>
                <c:ptCount val="3"/>
                <c:pt idx="0">
                  <c:v>2019</c:v>
                </c:pt>
              </c:strCache>
            </c:strRef>
          </c:tx>
          <c:spPr>
            <a:ln w="28575" cap="rnd" cmpd="sng" algn="ctr">
              <a:solidFill>
                <a:schemeClr val="accent1">
                  <a:shade val="95000"/>
                  <a:satMod val="105000"/>
                </a:schemeClr>
              </a:solidFill>
              <a:prstDash val="solid"/>
              <a:round/>
            </a:ln>
            <a:effectLst/>
          </c:spPr>
          <c:marker>
            <c:symbol val="circle"/>
            <c:size val="5"/>
            <c:spPr>
              <a:solidFill>
                <a:schemeClr val="accent1"/>
              </a:solidFill>
              <a:ln w="9525" cap="flat" cmpd="sng" algn="ctr">
                <a:solidFill>
                  <a:schemeClr val="accent1">
                    <a:shade val="95000"/>
                    <a:satMod val="105000"/>
                  </a:schemeClr>
                </a:solidFill>
                <a:prstDash val="solid"/>
                <a:round/>
              </a:ln>
              <a:effectLst/>
            </c:spPr>
          </c:marker>
          <c:cat>
            <c:strRef>
              <c:f>'4. FACTORES MACROECONÓMICOS'!$F$622:$Q$622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'4. FACTORES MACROECONÓMICOS'!$F$623:$Q$623</c:f>
              <c:numCache>
                <c:formatCode>0.00</c:formatCode>
                <c:ptCount val="12"/>
                <c:pt idx="0">
                  <c:v>113.01666666666667</c:v>
                </c:pt>
                <c:pt idx="1">
                  <c:v>113.09000000000002</c:v>
                </c:pt>
                <c:pt idx="2">
                  <c:v>113.27333333333333</c:v>
                </c:pt>
                <c:pt idx="3">
                  <c:v>113.70666666666666</c:v>
                </c:pt>
                <c:pt idx="4">
                  <c:v>114.56</c:v>
                </c:pt>
                <c:pt idx="5">
                  <c:v>114.38666666666667</c:v>
                </c:pt>
                <c:pt idx="6">
                  <c:v>114.11666666666667</c:v>
                </c:pt>
                <c:pt idx="7">
                  <c:v>115.01666666666667</c:v>
                </c:pt>
                <c:pt idx="8">
                  <c:v>114.96</c:v>
                </c:pt>
                <c:pt idx="9">
                  <c:v>115.49000000000001</c:v>
                </c:pt>
                <c:pt idx="10">
                  <c:v>115.37</c:v>
                </c:pt>
                <c:pt idx="11">
                  <c:v>115.40666666666668</c:v>
                </c:pt>
              </c:numCache>
            </c:numRef>
          </c:val>
          <c:smooth val="0"/>
          <c:extLst>
            <c:ext xmlns:c16="http://schemas.microsoft.com/office/drawing/2014/chart" uri="{C3380CC4-5D6E-409C-BE32-E72D297353CC}">
              <c16:uniqueId val="{00000000-3258-46C1-9EF6-96B866D118E6}"/>
            </c:ext>
          </c:extLst>
        </c:ser>
        <c:ser>
          <c:idx val="1"/>
          <c:order val="1"/>
          <c:tx>
            <c:strRef>
              <c:f>'4. FACTORES MACROECONÓMICOS'!$C$624:$E$624</c:f>
              <c:strCache>
                <c:ptCount val="3"/>
                <c:pt idx="0">
                  <c:v>2018</c:v>
                </c:pt>
              </c:strCache>
            </c:strRef>
          </c:tx>
          <c:spPr>
            <a:ln w="28575" cap="rnd" cmpd="sng" algn="ctr">
              <a:solidFill>
                <a:schemeClr val="accent3">
                  <a:shade val="95000"/>
                  <a:satMod val="105000"/>
                </a:schemeClr>
              </a:solidFill>
              <a:prstDash val="solid"/>
              <a:round/>
            </a:ln>
            <a:effectLst/>
          </c:spPr>
          <c:marker>
            <c:symbol val="circle"/>
            <c:size val="5"/>
            <c:spPr>
              <a:solidFill>
                <a:schemeClr val="accent3"/>
              </a:solidFill>
              <a:ln w="9525" cap="flat" cmpd="sng" algn="ctr">
                <a:solidFill>
                  <a:schemeClr val="accent3">
                    <a:shade val="95000"/>
                    <a:satMod val="105000"/>
                  </a:schemeClr>
                </a:solidFill>
                <a:prstDash val="solid"/>
                <a:round/>
              </a:ln>
              <a:effectLst/>
            </c:spPr>
          </c:marker>
          <c:cat>
            <c:strRef>
              <c:f>'4. FACTORES MACROECONÓMICOS'!$F$622:$Q$622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'4. FACTORES MACROECONÓMICOS'!$F$624:$Q$624</c:f>
              <c:numCache>
                <c:formatCode>0.00</c:formatCode>
                <c:ptCount val="12"/>
                <c:pt idx="0">
                  <c:v>109.50666666666666</c:v>
                </c:pt>
                <c:pt idx="1">
                  <c:v>109.89666666666666</c:v>
                </c:pt>
                <c:pt idx="2">
                  <c:v>110.14666666666666</c:v>
                </c:pt>
                <c:pt idx="3">
                  <c:v>109.69333333333334</c:v>
                </c:pt>
                <c:pt idx="4">
                  <c:v>110.19666666666667</c:v>
                </c:pt>
                <c:pt idx="5">
                  <c:v>110.48</c:v>
                </c:pt>
                <c:pt idx="6">
                  <c:v>110.49333333333334</c:v>
                </c:pt>
                <c:pt idx="7">
                  <c:v>110.60333333333334</c:v>
                </c:pt>
                <c:pt idx="8">
                  <c:v>111.19333333333333</c:v>
                </c:pt>
                <c:pt idx="9">
                  <c:v>111.42999999999999</c:v>
                </c:pt>
                <c:pt idx="10">
                  <c:v>112.32666666666667</c:v>
                </c:pt>
                <c:pt idx="11">
                  <c:v>112.47333333333334</c:v>
                </c:pt>
              </c:numCache>
            </c:numRef>
          </c:val>
          <c:smooth val="0"/>
          <c:extLst>
            <c:ext xmlns:c16="http://schemas.microsoft.com/office/drawing/2014/chart" uri="{C3380CC4-5D6E-409C-BE32-E72D297353CC}">
              <c16:uniqueId val="{00000001-3258-46C1-9EF6-96B866D118E6}"/>
            </c:ext>
          </c:extLst>
        </c:ser>
        <c:ser>
          <c:idx val="2"/>
          <c:order val="2"/>
          <c:tx>
            <c:strRef>
              <c:f>'4. FACTORES MACROECONÓMICOS'!$C$625:$E$625</c:f>
              <c:strCache>
                <c:ptCount val="3"/>
                <c:pt idx="0">
                  <c:v>2017</c:v>
                </c:pt>
              </c:strCache>
            </c:strRef>
          </c:tx>
          <c:spPr>
            <a:ln w="28575" cap="rnd" cmpd="sng" algn="ctr">
              <a:solidFill>
                <a:schemeClr val="accent5">
                  <a:shade val="95000"/>
                  <a:satMod val="105000"/>
                </a:schemeClr>
              </a:solidFill>
              <a:prstDash val="solid"/>
              <a:round/>
            </a:ln>
            <a:effectLst/>
          </c:spPr>
          <c:marker>
            <c:symbol val="circle"/>
            <c:size val="5"/>
            <c:spPr>
              <a:solidFill>
                <a:schemeClr val="accent5"/>
              </a:solidFill>
              <a:ln w="9525" cap="flat" cmpd="sng" algn="ctr">
                <a:solidFill>
                  <a:schemeClr val="accent5">
                    <a:shade val="95000"/>
                    <a:satMod val="105000"/>
                  </a:schemeClr>
                </a:solidFill>
                <a:prstDash val="solid"/>
                <a:round/>
              </a:ln>
              <a:effectLst/>
            </c:spPr>
          </c:marker>
          <c:cat>
            <c:strRef>
              <c:f>'4. FACTORES MACROECONÓMICOS'!$F$622:$Q$622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'4. FACTORES MACROECONÓMICOS'!$F$625:$Q$625</c:f>
              <c:numCache>
                <c:formatCode>0.00</c:formatCode>
                <c:ptCount val="12"/>
                <c:pt idx="0">
                  <c:v>108.55333333333334</c:v>
                </c:pt>
                <c:pt idx="1">
                  <c:v>109.20666666666666</c:v>
                </c:pt>
                <c:pt idx="2">
                  <c:v>109.70666666666666</c:v>
                </c:pt>
                <c:pt idx="3">
                  <c:v>109.45666666666666</c:v>
                </c:pt>
                <c:pt idx="4">
                  <c:v>109.96666666666665</c:v>
                </c:pt>
                <c:pt idx="5">
                  <c:v>110.30666666666667</c:v>
                </c:pt>
                <c:pt idx="6">
                  <c:v>110.74333333333334</c:v>
                </c:pt>
                <c:pt idx="7">
                  <c:v>110.32666666666667</c:v>
                </c:pt>
                <c:pt idx="8">
                  <c:v>109.86333333333333</c:v>
                </c:pt>
                <c:pt idx="9">
                  <c:v>109.84000000000002</c:v>
                </c:pt>
                <c:pt idx="10">
                  <c:v>110.20666666666666</c:v>
                </c:pt>
                <c:pt idx="11">
                  <c:v>110.02666666666669</c:v>
                </c:pt>
              </c:numCache>
            </c:numRef>
          </c:val>
          <c:smooth val="0"/>
          <c:extLst>
            <c:ext xmlns:c16="http://schemas.microsoft.com/office/drawing/2014/chart" uri="{C3380CC4-5D6E-409C-BE32-E72D297353CC}">
              <c16:uniqueId val="{00000002-3258-46C1-9EF6-96B866D118E6}"/>
            </c:ext>
          </c:extLst>
        </c:ser>
        <c:ser>
          <c:idx val="3"/>
          <c:order val="3"/>
          <c:tx>
            <c:strRef>
              <c:f>'4. FACTORES MACROECONÓMICOS'!$C$626:$E$626</c:f>
              <c:strCache>
                <c:ptCount val="3"/>
                <c:pt idx="0">
                  <c:v>2016</c:v>
                </c:pt>
              </c:strCache>
            </c:strRef>
          </c:tx>
          <c:spPr>
            <a:ln w="28575" cap="rnd" cmpd="sng" algn="ctr">
              <a:solidFill>
                <a:schemeClr val="accent1">
                  <a:lumMod val="60000"/>
                  <a:shade val="95000"/>
                  <a:satMod val="105000"/>
                </a:schemeClr>
              </a:solidFill>
              <a:prstDash val="solid"/>
              <a:round/>
            </a:ln>
            <a:effectLst/>
          </c:spPr>
          <c:marker>
            <c:symbol val="circle"/>
            <c:size val="5"/>
            <c:spPr>
              <a:solidFill>
                <a:schemeClr val="accent1">
                  <a:lumMod val="60000"/>
                </a:schemeClr>
              </a:solidFill>
              <a:ln w="9525" cap="flat" cmpd="sng" algn="ctr">
                <a:solidFill>
                  <a:schemeClr val="accent1">
                    <a:lumMod val="60000"/>
                    <a:shade val="95000"/>
                    <a:satMod val="105000"/>
                  </a:schemeClr>
                </a:solidFill>
                <a:prstDash val="solid"/>
                <a:round/>
              </a:ln>
              <a:effectLst/>
            </c:spPr>
          </c:marker>
          <c:cat>
            <c:strRef>
              <c:f>'4. FACTORES MACROECONÓMICOS'!$F$622:$Q$622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'4. FACTORES MACROECONÓMICOS'!$F$626:$Q$626</c:f>
              <c:numCache>
                <c:formatCode>0.00</c:formatCode>
                <c:ptCount val="12"/>
                <c:pt idx="0">
                  <c:v>108.47666666666667</c:v>
                </c:pt>
                <c:pt idx="1">
                  <c:v>109.17</c:v>
                </c:pt>
                <c:pt idx="2">
                  <c:v>108.94666666666666</c:v>
                </c:pt>
                <c:pt idx="3">
                  <c:v>108.27999999999999</c:v>
                </c:pt>
                <c:pt idx="4">
                  <c:v>108.42</c:v>
                </c:pt>
                <c:pt idx="5">
                  <c:v>108.42</c:v>
                </c:pt>
                <c:pt idx="6">
                  <c:v>108.08333333333333</c:v>
                </c:pt>
                <c:pt idx="7">
                  <c:v>108.41333333333334</c:v>
                </c:pt>
                <c:pt idx="8">
                  <c:v>107.92666666666666</c:v>
                </c:pt>
                <c:pt idx="9">
                  <c:v>107.98333333333333</c:v>
                </c:pt>
                <c:pt idx="10">
                  <c:v>108.91333333333334</c:v>
                </c:pt>
                <c:pt idx="11">
                  <c:v>108.58999999999999</c:v>
                </c:pt>
              </c:numCache>
            </c:numRef>
          </c:val>
          <c:smooth val="0"/>
          <c:extLst>
            <c:ext xmlns:c16="http://schemas.microsoft.com/office/drawing/2014/chart" uri="{C3380CC4-5D6E-409C-BE32-E72D297353CC}">
              <c16:uniqueId val="{00000003-3258-46C1-9EF6-96B866D118E6}"/>
            </c:ext>
          </c:extLst>
        </c:ser>
        <c:ser>
          <c:idx val="4"/>
          <c:order val="4"/>
          <c:tx>
            <c:strRef>
              <c:f>'4. FACTORES MACROECONÓMICOS'!$C$627:$E$627</c:f>
              <c:strCache>
                <c:ptCount val="3"/>
                <c:pt idx="0">
                  <c:v>2015</c:v>
                </c:pt>
              </c:strCache>
            </c:strRef>
          </c:tx>
          <c:spPr>
            <a:ln w="28575" cap="rnd" cmpd="sng" algn="ctr">
              <a:solidFill>
                <a:schemeClr val="accent3">
                  <a:lumMod val="60000"/>
                  <a:shade val="95000"/>
                  <a:satMod val="105000"/>
                </a:schemeClr>
              </a:solidFill>
              <a:prstDash val="solid"/>
              <a:round/>
            </a:ln>
            <a:effectLst/>
          </c:spPr>
          <c:marker>
            <c:symbol val="circle"/>
            <c:size val="5"/>
            <c:spPr>
              <a:solidFill>
                <a:schemeClr val="accent3">
                  <a:lumMod val="60000"/>
                </a:schemeClr>
              </a:solidFill>
              <a:ln w="9525" cap="flat" cmpd="sng" algn="ctr">
                <a:solidFill>
                  <a:schemeClr val="accent3">
                    <a:lumMod val="60000"/>
                    <a:shade val="95000"/>
                    <a:satMod val="105000"/>
                  </a:schemeClr>
                </a:solidFill>
                <a:prstDash val="solid"/>
                <a:round/>
              </a:ln>
              <a:effectLst/>
            </c:spPr>
          </c:marker>
          <c:cat>
            <c:strRef>
              <c:f>'4. FACTORES MACROECONÓMICOS'!$F$622:$Q$622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'4. FACTORES MACROECONÓMICOS'!$F$627:$Q$627</c:f>
              <c:numCache>
                <c:formatCode>0.00</c:formatCode>
                <c:ptCount val="12"/>
                <c:pt idx="0">
                  <c:v>100.83999999999999</c:v>
                </c:pt>
                <c:pt idx="1">
                  <c:v>101.79</c:v>
                </c:pt>
                <c:pt idx="2">
                  <c:v>102.71</c:v>
                </c:pt>
                <c:pt idx="3">
                  <c:v>102.51666666666665</c:v>
                </c:pt>
                <c:pt idx="4">
                  <c:v>102.85333333333334</c:v>
                </c:pt>
                <c:pt idx="5">
                  <c:v>103.52666666666666</c:v>
                </c:pt>
                <c:pt idx="6">
                  <c:v>104.51333333333332</c:v>
                </c:pt>
                <c:pt idx="7">
                  <c:v>105.88333333333333</c:v>
                </c:pt>
                <c:pt idx="8">
                  <c:v>106.7</c:v>
                </c:pt>
                <c:pt idx="9">
                  <c:v>106.24000000000001</c:v>
                </c:pt>
                <c:pt idx="10">
                  <c:v>106.45333333333333</c:v>
                </c:pt>
                <c:pt idx="11">
                  <c:v>107.63</c:v>
                </c:pt>
              </c:numCache>
            </c:numRef>
          </c:val>
          <c:smooth val="0"/>
          <c:extLst>
            <c:ext xmlns:c16="http://schemas.microsoft.com/office/drawing/2014/chart" uri="{C3380CC4-5D6E-409C-BE32-E72D297353CC}">
              <c16:uniqueId val="{00000004-3258-46C1-9EF6-96B866D118E6}"/>
            </c:ext>
          </c:extLst>
        </c:ser>
        <c:dLbls>
          <c:showLegendKey val="0"/>
          <c:showVal val="0"/>
          <c:showCatName val="0"/>
          <c:showSerName val="0"/>
          <c:showPercent val="0"/>
          <c:showBubbleSize val="0"/>
        </c:dLbls>
        <c:marker val="1"/>
        <c:smooth val="0"/>
        <c:axId val="197583360"/>
        <c:axId val="197123392"/>
      </c:lineChart>
      <c:catAx>
        <c:axId val="197583360"/>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123392"/>
        <c:crosses val="autoZero"/>
        <c:auto val="1"/>
        <c:lblAlgn val="ctr"/>
        <c:lblOffset val="100"/>
        <c:noMultiLvlLbl val="0"/>
      </c:catAx>
      <c:valAx>
        <c:axId val="19712339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7583360"/>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s-CO" sz="1600"/>
              <a:t>INVERSIÓN EXTRANJERA </a:t>
            </a:r>
          </a:p>
        </c:rich>
      </c:tx>
      <c:layout>
        <c:manualLayout>
          <c:xMode val="edge"/>
          <c:yMode val="edge"/>
          <c:x val="0.33485993310333462"/>
          <c:y val="3.7169194171870354E-2"/>
        </c:manualLayout>
      </c:layout>
      <c:overlay val="1"/>
    </c:title>
    <c:autoTitleDeleted val="0"/>
    <c:plotArea>
      <c:layout>
        <c:manualLayout>
          <c:layoutTarget val="inner"/>
          <c:xMode val="edge"/>
          <c:yMode val="edge"/>
          <c:x val="0.23101510159347757"/>
          <c:y val="0.17307703564262317"/>
          <c:w val="0.61745682103842414"/>
          <c:h val="0.70766361027852009"/>
        </c:manualLayout>
      </c:layout>
      <c:barChart>
        <c:barDir val="col"/>
        <c:grouping val="clustered"/>
        <c:varyColors val="0"/>
        <c:ser>
          <c:idx val="0"/>
          <c:order val="0"/>
          <c:tx>
            <c:strRef>
              <c:f>'4. FACTORES MACROECONÓMICOS'!$B$740:$D$740</c:f>
              <c:strCache>
                <c:ptCount val="3"/>
                <c:pt idx="0">
                  <c:v>Inversión Extranjera Directa</c:v>
                </c:pt>
              </c:strCache>
            </c:strRef>
          </c:tx>
          <c:spPr>
            <a:solidFill>
              <a:srgbClr val="AFE2FF"/>
            </a:solidFill>
          </c:spPr>
          <c:invertIfNegative val="0"/>
          <c:cat>
            <c:numRef>
              <c:f>'4. FACTORES MACROECONÓMICOS'!$E$739:$I$739</c:f>
              <c:numCache>
                <c:formatCode>General</c:formatCode>
                <c:ptCount val="5"/>
                <c:pt idx="0">
                  <c:v>2015</c:v>
                </c:pt>
                <c:pt idx="1">
                  <c:v>2016</c:v>
                </c:pt>
                <c:pt idx="2">
                  <c:v>2017</c:v>
                </c:pt>
                <c:pt idx="3">
                  <c:v>2018</c:v>
                </c:pt>
                <c:pt idx="4">
                  <c:v>2019</c:v>
                </c:pt>
              </c:numCache>
            </c:numRef>
          </c:cat>
          <c:val>
            <c:numRef>
              <c:f>'4. FACTORES MACROECONÓMICOS'!$E$740:$I$740</c:f>
              <c:numCache>
                <c:formatCode>_-[$$-240A]\ * #,##0.000_ ;_-[$$-240A]\ * \-#,##0.000\ ;_-[$$-240A]\ * "-"??_ ;_-@_ </c:formatCode>
                <c:ptCount val="5"/>
                <c:pt idx="0">
                  <c:v>1.1169874500000001</c:v>
                </c:pt>
                <c:pt idx="1">
                  <c:v>3.2352381966666699</c:v>
                </c:pt>
                <c:pt idx="2">
                  <c:v>10.994720816666701</c:v>
                </c:pt>
                <c:pt idx="3" formatCode="_-[$$-240A]\ * #,##0.00_ ;_-[$$-240A]\ * \-#,##0.00\ ;_-[$$-240A]\ * &quot;-&quot;??_ ;_-@_ ">
                  <c:v>8.7517977700666947</c:v>
                </c:pt>
                <c:pt idx="4" formatCode="_-[$$-240A]\ * #,##0.0_ ;_-[$$-240A]\ * \-#,##0.0\ ;_-[$$-240A]\ * &quot;-&quot;??_ ;_-@_ ">
                  <c:v>10.992257999203769</c:v>
                </c:pt>
              </c:numCache>
            </c:numRef>
          </c:val>
          <c:extLst>
            <c:ext xmlns:c16="http://schemas.microsoft.com/office/drawing/2014/chart" uri="{C3380CC4-5D6E-409C-BE32-E72D297353CC}">
              <c16:uniqueId val="{00000000-C31C-4940-B0A4-4DF498099856}"/>
            </c:ext>
          </c:extLst>
        </c:ser>
        <c:dLbls>
          <c:showLegendKey val="0"/>
          <c:showVal val="0"/>
          <c:showCatName val="0"/>
          <c:showSerName val="0"/>
          <c:showPercent val="0"/>
          <c:showBubbleSize val="0"/>
        </c:dLbls>
        <c:gapWidth val="150"/>
        <c:axId val="197959680"/>
        <c:axId val="197423040"/>
        <c:extLst>
          <c:ext xmlns:c15="http://schemas.microsoft.com/office/drawing/2012/chart" uri="{02D57815-91ED-43cb-92C2-25804820EDAC}">
            <c15:filteredBarSeries>
              <c15:ser>
                <c:idx val="1"/>
                <c:order val="1"/>
                <c:tx>
                  <c:strRef>
                    <c:extLst>
                      <c:ext uri="{02D57815-91ED-43cb-92C2-25804820EDAC}">
                        <c15:formulaRef>
                          <c15:sqref>'4. FACTORES MACROECONÓMICOS'!$B$741:$D$741</c15:sqref>
                        </c15:formulaRef>
                      </c:ext>
                    </c:extLst>
                    <c:strCache>
                      <c:ptCount val="3"/>
                      <c:pt idx="0">
                        <c:v>Formación Bruta de Capital Fijo</c:v>
                      </c:pt>
                    </c:strCache>
                  </c:strRef>
                </c:tx>
                <c:spPr>
                  <a:solidFill>
                    <a:srgbClr val="FFDA65"/>
                  </a:solidFill>
                </c:spPr>
                <c:invertIfNegative val="0"/>
                <c:cat>
                  <c:numRef>
                    <c:extLst>
                      <c:ext uri="{02D57815-91ED-43cb-92C2-25804820EDAC}">
                        <c15:formulaRef>
                          <c15:sqref>'4. FACTORES MACROECONÓMICOS'!$E$739:$I$739</c15:sqref>
                        </c15:formulaRef>
                      </c:ext>
                    </c:extLst>
                    <c:numCache>
                      <c:formatCode>General</c:formatCode>
                      <c:ptCount val="5"/>
                      <c:pt idx="0">
                        <c:v>2015</c:v>
                      </c:pt>
                      <c:pt idx="1">
                        <c:v>2016</c:v>
                      </c:pt>
                      <c:pt idx="2">
                        <c:v>2017</c:v>
                      </c:pt>
                      <c:pt idx="3">
                        <c:v>2018</c:v>
                      </c:pt>
                      <c:pt idx="4">
                        <c:v>2019</c:v>
                      </c:pt>
                    </c:numCache>
                  </c:numRef>
                </c:cat>
                <c:val>
                  <c:numRef>
                    <c:extLst>
                      <c:ext uri="{02D57815-91ED-43cb-92C2-25804820EDAC}">
                        <c15:formulaRef>
                          <c15:sqref>'4. FACTORES MACROECONÓMICOS'!$E$741:$I$741</c15:sqref>
                        </c15:formulaRef>
                      </c:ext>
                    </c:extLst>
                    <c:numCache>
                      <c:formatCode>_-[$$-240A]\ * #,##0_ ;_-[$$-240A]\ * \-#,##0\ ;_-[$$-240A]\ * "-"??_ ;_-@_ </c:formatCode>
                      <c:ptCount val="5"/>
                    </c:numCache>
                  </c:numRef>
                </c:val>
                <c:extLst>
                  <c:ext xmlns:c16="http://schemas.microsoft.com/office/drawing/2014/chart" uri="{C3380CC4-5D6E-409C-BE32-E72D297353CC}">
                    <c16:uniqueId val="{00000001-C31C-4940-B0A4-4DF498099856}"/>
                  </c:ext>
                </c:extLst>
              </c15:ser>
            </c15:filteredBarSeries>
          </c:ext>
        </c:extLst>
      </c:barChart>
      <c:catAx>
        <c:axId val="197959680"/>
        <c:scaling>
          <c:orientation val="minMax"/>
        </c:scaling>
        <c:delete val="0"/>
        <c:axPos val="b"/>
        <c:numFmt formatCode="General" sourceLinked="1"/>
        <c:majorTickMark val="out"/>
        <c:minorTickMark val="none"/>
        <c:tickLblPos val="nextTo"/>
        <c:txPr>
          <a:bodyPr/>
          <a:lstStyle/>
          <a:p>
            <a:pPr>
              <a:defRPr b="1"/>
            </a:pPr>
            <a:endParaRPr lang="en-US"/>
          </a:p>
        </c:txPr>
        <c:crossAx val="197423040"/>
        <c:crosses val="autoZero"/>
        <c:auto val="1"/>
        <c:lblAlgn val="ctr"/>
        <c:lblOffset val="100"/>
        <c:noMultiLvlLbl val="0"/>
      </c:catAx>
      <c:valAx>
        <c:axId val="197423040"/>
        <c:scaling>
          <c:orientation val="minMax"/>
        </c:scaling>
        <c:delete val="0"/>
        <c:axPos val="l"/>
        <c:majorGridlines/>
        <c:title>
          <c:tx>
            <c:rich>
              <a:bodyPr rot="-5400000" vert="horz"/>
              <a:lstStyle/>
              <a:p>
                <a:pPr>
                  <a:defRPr/>
                </a:pPr>
                <a:r>
                  <a:rPr lang="es-CO"/>
                  <a:t>Cifras en US$ Millones</a:t>
                </a:r>
              </a:p>
            </c:rich>
          </c:tx>
          <c:layout>
            <c:manualLayout>
              <c:xMode val="edge"/>
              <c:yMode val="edge"/>
              <c:x val="2.1108179419525065E-3"/>
              <c:y val="0.29137055682077501"/>
            </c:manualLayout>
          </c:layout>
          <c:overlay val="0"/>
        </c:title>
        <c:numFmt formatCode="_-[$$-240A]\ * #,##0.000_ ;_-[$$-240A]\ * \-#,##0.000\ ;_-[$$-240A]\ * &quot;-&quot;??_ ;_-@_ " sourceLinked="1"/>
        <c:majorTickMark val="out"/>
        <c:minorTickMark val="none"/>
        <c:tickLblPos val="nextTo"/>
        <c:txPr>
          <a:bodyPr/>
          <a:lstStyle/>
          <a:p>
            <a:pPr>
              <a:defRPr b="1"/>
            </a:pPr>
            <a:endParaRPr lang="en-US"/>
          </a:p>
        </c:txPr>
        <c:crossAx val="197959680"/>
        <c:crosses val="autoZero"/>
        <c:crossBetween val="between"/>
      </c:valAx>
    </c:plotArea>
    <c:plotVisOnly val="1"/>
    <c:dispBlanksAs val="gap"/>
    <c:showDLblsOverMax val="0"/>
  </c:chart>
  <c:spPr>
    <a:ln>
      <a:solidFill>
        <a:schemeClr val="accent3">
          <a:lumMod val="50000"/>
        </a:schemeClr>
      </a:solidFill>
    </a:ln>
  </c:spPr>
  <c:txPr>
    <a:bodyPr/>
    <a:lstStyle/>
    <a:p>
      <a:pPr>
        <a:defRPr sz="1000"/>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a:t>
            </a:r>
            <a:r>
              <a:rPr lang="es-CO" baseline="0"/>
              <a:t> (MILLONES US$ FOB)</a:t>
            </a:r>
            <a:endParaRPr lang="es-CO"/>
          </a:p>
        </c:rich>
      </c:tx>
      <c:overlay val="0"/>
    </c:title>
    <c:autoTitleDeleted val="0"/>
    <c:plotArea>
      <c:layout/>
      <c:barChart>
        <c:barDir val="col"/>
        <c:grouping val="clustered"/>
        <c:varyColors val="0"/>
        <c:ser>
          <c:idx val="2"/>
          <c:order val="0"/>
          <c:tx>
            <c:strRef>
              <c:f>'4. FACTORES MACROECONÓMICOS'!$E$254</c:f>
              <c:strCache>
                <c:ptCount val="1"/>
                <c:pt idx="0">
                  <c:v>2015</c:v>
                </c:pt>
              </c:strCache>
            </c:strRef>
          </c:tx>
          <c:spPr>
            <a:solidFill>
              <a:srgbClr val="AFE2FF"/>
            </a:solidFill>
          </c:spPr>
          <c:invertIfNegative val="0"/>
          <c:cat>
            <c:numRef>
              <c:f>'4. FACTORES MACROECONÓMICOS'!$B$305:$B$315</c:f>
              <c:numCache>
                <c:formatCode>General</c:formatCode>
                <c:ptCount val="11"/>
              </c:numCache>
            </c:numRef>
          </c:cat>
          <c:val>
            <c:numRef>
              <c:f>'4. FACTORES MACROECONÓMICOS'!$E$305:$E$315</c:f>
              <c:numCache>
                <c:formatCode>_-[$$-240A]\ * #,##0.0_ ;_-[$$-240A]\ * \-#,##0.0\ ;_-[$$-240A]\ * "-"??_ ;_-@_ </c:formatCode>
                <c:ptCount val="11"/>
              </c:numCache>
            </c:numRef>
          </c:val>
          <c:extLst>
            <c:ext xmlns:c16="http://schemas.microsoft.com/office/drawing/2014/chart" uri="{C3380CC4-5D6E-409C-BE32-E72D297353CC}">
              <c16:uniqueId val="{00000000-60DA-4605-9E31-04A548B18BD5}"/>
            </c:ext>
          </c:extLst>
        </c:ser>
        <c:ser>
          <c:idx val="3"/>
          <c:order val="1"/>
          <c:tx>
            <c:strRef>
              <c:f>'4. FACTORES MACROECONÓMICOS'!$F$254</c:f>
              <c:strCache>
                <c:ptCount val="1"/>
                <c:pt idx="0">
                  <c:v>2016</c:v>
                </c:pt>
              </c:strCache>
            </c:strRef>
          </c:tx>
          <c:spPr>
            <a:solidFill>
              <a:srgbClr val="FFDA65"/>
            </a:solidFill>
          </c:spPr>
          <c:invertIfNegative val="0"/>
          <c:cat>
            <c:numRef>
              <c:f>'4. FACTORES MACROECONÓMICOS'!$B$305:$B$315</c:f>
              <c:numCache>
                <c:formatCode>General</c:formatCode>
                <c:ptCount val="11"/>
              </c:numCache>
            </c:numRef>
          </c:cat>
          <c:val>
            <c:numRef>
              <c:f>'4. FACTORES MACROECONÓMICOS'!$F$305:$F$315</c:f>
              <c:numCache>
                <c:formatCode>_-[$$-240A]\ * #,##0.0_ ;_-[$$-240A]\ * \-#,##0.0\ ;_-[$$-240A]\ * "-"??_ ;_-@_ </c:formatCode>
                <c:ptCount val="11"/>
              </c:numCache>
            </c:numRef>
          </c:val>
          <c:extLst>
            <c:ext xmlns:c16="http://schemas.microsoft.com/office/drawing/2014/chart" uri="{C3380CC4-5D6E-409C-BE32-E72D297353CC}">
              <c16:uniqueId val="{00000001-60DA-4605-9E31-04A548B18BD5}"/>
            </c:ext>
          </c:extLst>
        </c:ser>
        <c:ser>
          <c:idx val="4"/>
          <c:order val="2"/>
          <c:tx>
            <c:strRef>
              <c:f>'4. FACTORES MACROECONÓMICOS'!$G$254</c:f>
              <c:strCache>
                <c:ptCount val="1"/>
                <c:pt idx="0">
                  <c:v>2017</c:v>
                </c:pt>
              </c:strCache>
            </c:strRef>
          </c:tx>
          <c:spPr>
            <a:solidFill>
              <a:srgbClr val="B2E8BE"/>
            </a:solidFill>
          </c:spPr>
          <c:invertIfNegative val="0"/>
          <c:cat>
            <c:numRef>
              <c:f>'4. FACTORES MACROECONÓMICOS'!$B$305:$B$315</c:f>
              <c:numCache>
                <c:formatCode>General</c:formatCode>
                <c:ptCount val="11"/>
              </c:numCache>
            </c:numRef>
          </c:cat>
          <c:val>
            <c:numRef>
              <c:f>'4. FACTORES MACROECONÓMICOS'!$G$305:$G$315</c:f>
              <c:numCache>
                <c:formatCode>_-[$$-240A]\ * #,##0.0_ ;_-[$$-240A]\ * \-#,##0.0\ ;_-[$$-240A]\ * "-"??_ ;_-@_ </c:formatCode>
                <c:ptCount val="11"/>
              </c:numCache>
            </c:numRef>
          </c:val>
          <c:extLst>
            <c:ext xmlns:c16="http://schemas.microsoft.com/office/drawing/2014/chart" uri="{C3380CC4-5D6E-409C-BE32-E72D297353CC}">
              <c16:uniqueId val="{00000002-60DA-4605-9E31-04A548B18BD5}"/>
            </c:ext>
          </c:extLst>
        </c:ser>
        <c:ser>
          <c:idx val="5"/>
          <c:order val="3"/>
          <c:tx>
            <c:strRef>
              <c:f>'4. FACTORES MACROECONÓMICOS'!$H$254</c:f>
              <c:strCache>
                <c:ptCount val="1"/>
                <c:pt idx="0">
                  <c:v>2018</c:v>
                </c:pt>
              </c:strCache>
            </c:strRef>
          </c:tx>
          <c:spPr>
            <a:solidFill>
              <a:srgbClr val="FABD8A"/>
            </a:solidFill>
          </c:spPr>
          <c:invertIfNegative val="0"/>
          <c:cat>
            <c:numRef>
              <c:f>'4. FACTORES MACROECONÓMICOS'!$B$305:$B$315</c:f>
              <c:numCache>
                <c:formatCode>General</c:formatCode>
                <c:ptCount val="11"/>
              </c:numCache>
            </c:numRef>
          </c:cat>
          <c:val>
            <c:numRef>
              <c:f>'4. FACTORES MACROECONÓMICOS'!$H$305:$H$315</c:f>
              <c:numCache>
                <c:formatCode>_-[$$-240A]\ * #,##0.0_ ;_-[$$-240A]\ * \-#,##0.0\ ;_-[$$-240A]\ * "-"??_ ;_-@_ </c:formatCode>
                <c:ptCount val="11"/>
              </c:numCache>
            </c:numRef>
          </c:val>
          <c:extLst>
            <c:ext xmlns:c16="http://schemas.microsoft.com/office/drawing/2014/chart" uri="{C3380CC4-5D6E-409C-BE32-E72D297353CC}">
              <c16:uniqueId val="{00000003-60DA-4605-9E31-04A548B18BD5}"/>
            </c:ext>
          </c:extLst>
        </c:ser>
        <c:ser>
          <c:idx val="6"/>
          <c:order val="4"/>
          <c:tx>
            <c:strRef>
              <c:f>'4. FACTORES MACROECONÓMICOS'!$I$254</c:f>
              <c:strCache>
                <c:ptCount val="1"/>
                <c:pt idx="0">
                  <c:v>2019</c:v>
                </c:pt>
              </c:strCache>
            </c:strRef>
          </c:tx>
          <c:spPr>
            <a:solidFill>
              <a:srgbClr val="FF8989"/>
            </a:solidFill>
          </c:spPr>
          <c:invertIfNegative val="0"/>
          <c:cat>
            <c:numRef>
              <c:f>'4. FACTORES MACROECONÓMICOS'!$B$305:$B$315</c:f>
              <c:numCache>
                <c:formatCode>General</c:formatCode>
                <c:ptCount val="11"/>
              </c:numCache>
            </c:numRef>
          </c:cat>
          <c:val>
            <c:numRef>
              <c:f>'4. FACTORES MACROECONÓMICOS'!$I$305:$I$315</c:f>
              <c:numCache>
                <c:formatCode>_-[$$-240A]\ * #,##0.0_ ;_-[$$-240A]\ * \-#,##0.0\ ;_-[$$-240A]\ * "-"??_ ;_-@_ </c:formatCode>
                <c:ptCount val="11"/>
              </c:numCache>
            </c:numRef>
          </c:val>
          <c:extLst>
            <c:ext xmlns:c16="http://schemas.microsoft.com/office/drawing/2014/chart" uri="{C3380CC4-5D6E-409C-BE32-E72D297353CC}">
              <c16:uniqueId val="{00000004-60DA-4605-9E31-04A548B18BD5}"/>
            </c:ext>
          </c:extLst>
        </c:ser>
        <c:dLbls>
          <c:showLegendKey val="0"/>
          <c:showVal val="0"/>
          <c:showCatName val="0"/>
          <c:showSerName val="0"/>
          <c:showPercent val="0"/>
          <c:showBubbleSize val="0"/>
        </c:dLbls>
        <c:gapWidth val="150"/>
        <c:axId val="197963264"/>
        <c:axId val="197425344"/>
      </c:barChart>
      <c:catAx>
        <c:axId val="197963264"/>
        <c:scaling>
          <c:orientation val="minMax"/>
        </c:scaling>
        <c:delete val="0"/>
        <c:axPos val="b"/>
        <c:numFmt formatCode="General" sourceLinked="1"/>
        <c:majorTickMark val="none"/>
        <c:minorTickMark val="none"/>
        <c:tickLblPos val="nextTo"/>
        <c:txPr>
          <a:bodyPr/>
          <a:lstStyle/>
          <a:p>
            <a:pPr>
              <a:defRPr sz="800" b="1"/>
            </a:pPr>
            <a:endParaRPr lang="en-US"/>
          </a:p>
        </c:txPr>
        <c:crossAx val="197425344"/>
        <c:crosses val="autoZero"/>
        <c:auto val="1"/>
        <c:lblAlgn val="ctr"/>
        <c:lblOffset val="100"/>
        <c:noMultiLvlLbl val="0"/>
      </c:catAx>
      <c:valAx>
        <c:axId val="197425344"/>
        <c:scaling>
          <c:orientation val="minMax"/>
        </c:scaling>
        <c:delete val="0"/>
        <c:axPos val="l"/>
        <c:majorGridlines/>
        <c:title>
          <c:tx>
            <c:rich>
              <a:bodyPr rot="-5400000" vert="horz"/>
              <a:lstStyle/>
              <a:p>
                <a:pPr>
                  <a:defRPr/>
                </a:pPr>
                <a:r>
                  <a:rPr lang="es-CO"/>
                  <a:t>Exportaciones</a:t>
                </a:r>
                <a:r>
                  <a:rPr lang="es-CO" baseline="0"/>
                  <a:t> (US$ Millones FOB)</a:t>
                </a:r>
                <a:endParaRPr lang="es-CO"/>
              </a:p>
            </c:rich>
          </c:tx>
          <c:overlay val="0"/>
        </c:title>
        <c:numFmt formatCode="_-[$$-240A]\ * #,##0.0_ ;_-[$$-240A]\ * \-#,##0.0\ ;_-[$$-240A]\ * &quot;-&quot;??_ ;_-@_ " sourceLinked="1"/>
        <c:majorTickMark val="none"/>
        <c:minorTickMark val="none"/>
        <c:tickLblPos val="nextTo"/>
        <c:txPr>
          <a:bodyPr/>
          <a:lstStyle/>
          <a:p>
            <a:pPr>
              <a:defRPr sz="900" b="1"/>
            </a:pPr>
            <a:endParaRPr lang="en-US"/>
          </a:p>
        </c:txPr>
        <c:crossAx val="197963264"/>
        <c:crosses val="autoZero"/>
        <c:crossBetween val="between"/>
      </c:valAx>
      <c:dTable>
        <c:showHorzBorder val="1"/>
        <c:showVertBorder val="1"/>
        <c:showOutline val="1"/>
        <c:showKeys val="1"/>
        <c:txPr>
          <a:bodyPr/>
          <a:lstStyle/>
          <a:p>
            <a:pPr rtl="0">
              <a:defRPr sz="900"/>
            </a:pPr>
            <a:endParaRPr lang="en-US"/>
          </a:p>
        </c:txPr>
      </c:dTable>
    </c:plotArea>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 (TONELADAS)</a:t>
            </a:r>
          </a:p>
        </c:rich>
      </c:tx>
      <c:overlay val="0"/>
    </c:title>
    <c:autoTitleDeleted val="0"/>
    <c:plotArea>
      <c:layout/>
      <c:barChart>
        <c:barDir val="col"/>
        <c:grouping val="clustered"/>
        <c:varyColors val="0"/>
        <c:ser>
          <c:idx val="4"/>
          <c:order val="0"/>
          <c:tx>
            <c:strRef>
              <c:f>'4. FACTORES MACROECONÓMICOS'!$N$304</c:f>
              <c:strCache>
                <c:ptCount val="1"/>
                <c:pt idx="0">
                  <c:v>AÑO 1</c:v>
                </c:pt>
              </c:strCache>
            </c:strRef>
          </c:tx>
          <c:spPr>
            <a:solidFill>
              <a:srgbClr val="B2E8BE"/>
            </a:solidFill>
          </c:spPr>
          <c:invertIfNegative val="0"/>
          <c:cat>
            <c:numRef>
              <c:f>'4. FACTORES MACROECONÓMICOS'!$K$305:$K$315</c:f>
              <c:numCache>
                <c:formatCode>General</c:formatCode>
                <c:ptCount val="11"/>
              </c:numCache>
            </c:numRef>
          </c:cat>
          <c:val>
            <c:numRef>
              <c:f>'4. FACTORES MACROECONÓMICOS'!$N$305:$N$315</c:f>
              <c:numCache>
                <c:formatCode>General</c:formatCode>
                <c:ptCount val="11"/>
              </c:numCache>
            </c:numRef>
          </c:val>
          <c:extLst>
            <c:ext xmlns:c16="http://schemas.microsoft.com/office/drawing/2014/chart" uri="{C3380CC4-5D6E-409C-BE32-E72D297353CC}">
              <c16:uniqueId val="{00000000-E510-4CE0-874A-C613BB71D309}"/>
            </c:ext>
          </c:extLst>
        </c:ser>
        <c:ser>
          <c:idx val="5"/>
          <c:order val="1"/>
          <c:tx>
            <c:strRef>
              <c:f>'4. FACTORES MACROECONÓMICOS'!$O$304</c:f>
              <c:strCache>
                <c:ptCount val="1"/>
                <c:pt idx="0">
                  <c:v>AÑO 2</c:v>
                </c:pt>
              </c:strCache>
            </c:strRef>
          </c:tx>
          <c:spPr>
            <a:solidFill>
              <a:srgbClr val="FABD8A"/>
            </a:solidFill>
          </c:spPr>
          <c:invertIfNegative val="0"/>
          <c:cat>
            <c:numRef>
              <c:f>'4. FACTORES MACROECONÓMICOS'!$K$305:$K$315</c:f>
              <c:numCache>
                <c:formatCode>General</c:formatCode>
                <c:ptCount val="11"/>
              </c:numCache>
            </c:numRef>
          </c:cat>
          <c:val>
            <c:numRef>
              <c:f>'4. FACTORES MACROECONÓMICOS'!$O$305:$O$315</c:f>
              <c:numCache>
                <c:formatCode>General</c:formatCode>
                <c:ptCount val="11"/>
              </c:numCache>
            </c:numRef>
          </c:val>
          <c:extLst>
            <c:ext xmlns:c16="http://schemas.microsoft.com/office/drawing/2014/chart" uri="{C3380CC4-5D6E-409C-BE32-E72D297353CC}">
              <c16:uniqueId val="{00000001-E510-4CE0-874A-C613BB71D309}"/>
            </c:ext>
          </c:extLst>
        </c:ser>
        <c:ser>
          <c:idx val="6"/>
          <c:order val="2"/>
          <c:tx>
            <c:strRef>
              <c:f>'4. FACTORES MACROECONÓMICOS'!$P$304</c:f>
              <c:strCache>
                <c:ptCount val="1"/>
                <c:pt idx="0">
                  <c:v>AÑO 3</c:v>
                </c:pt>
              </c:strCache>
            </c:strRef>
          </c:tx>
          <c:spPr>
            <a:solidFill>
              <a:srgbClr val="FF8989"/>
            </a:solidFill>
          </c:spPr>
          <c:invertIfNegative val="0"/>
          <c:cat>
            <c:numRef>
              <c:f>'4. FACTORES MACROECONÓMICOS'!$K$305:$K$315</c:f>
              <c:numCache>
                <c:formatCode>General</c:formatCode>
                <c:ptCount val="11"/>
              </c:numCache>
            </c:numRef>
          </c:cat>
          <c:val>
            <c:numRef>
              <c:f>'4. FACTORES MACROECONÓMICOS'!$P$305:$P$315</c:f>
              <c:numCache>
                <c:formatCode>General</c:formatCode>
                <c:ptCount val="11"/>
              </c:numCache>
            </c:numRef>
          </c:val>
          <c:extLst>
            <c:ext xmlns:c16="http://schemas.microsoft.com/office/drawing/2014/chart" uri="{C3380CC4-5D6E-409C-BE32-E72D297353CC}">
              <c16:uniqueId val="{00000002-E510-4CE0-874A-C613BB71D309}"/>
            </c:ext>
          </c:extLst>
        </c:ser>
        <c:ser>
          <c:idx val="0"/>
          <c:order val="3"/>
          <c:tx>
            <c:strRef>
              <c:f>'4. FACTORES MACROECONÓMICOS'!$Q$304</c:f>
              <c:strCache>
                <c:ptCount val="1"/>
                <c:pt idx="0">
                  <c:v>AÑO 4</c:v>
                </c:pt>
              </c:strCache>
            </c:strRef>
          </c:tx>
          <c:invertIfNegative val="0"/>
          <c:cat>
            <c:numRef>
              <c:f>'4. FACTORES MACROECONÓMICOS'!$K$305:$K$315</c:f>
              <c:numCache>
                <c:formatCode>General</c:formatCode>
                <c:ptCount val="11"/>
              </c:numCache>
            </c:numRef>
          </c:cat>
          <c:val>
            <c:numRef>
              <c:f>'4. FACTORES MACROECONÓMICOS'!$Q$305:$Q$315</c:f>
              <c:numCache>
                <c:formatCode>General</c:formatCode>
                <c:ptCount val="11"/>
              </c:numCache>
            </c:numRef>
          </c:val>
          <c:extLst>
            <c:ext xmlns:c16="http://schemas.microsoft.com/office/drawing/2014/chart" uri="{C3380CC4-5D6E-409C-BE32-E72D297353CC}">
              <c16:uniqueId val="{00000003-E510-4CE0-874A-C613BB71D309}"/>
            </c:ext>
          </c:extLst>
        </c:ser>
        <c:ser>
          <c:idx val="1"/>
          <c:order val="4"/>
          <c:tx>
            <c:strRef>
              <c:f>'4. FACTORES MACROECONÓMICOS'!$R$304</c:f>
              <c:strCache>
                <c:ptCount val="1"/>
                <c:pt idx="0">
                  <c:v>AÑO 5</c:v>
                </c:pt>
              </c:strCache>
            </c:strRef>
          </c:tx>
          <c:invertIfNegative val="0"/>
          <c:cat>
            <c:numRef>
              <c:f>'4. FACTORES MACROECONÓMICOS'!$K$305:$K$315</c:f>
              <c:numCache>
                <c:formatCode>General</c:formatCode>
                <c:ptCount val="11"/>
              </c:numCache>
            </c:numRef>
          </c:cat>
          <c:val>
            <c:numRef>
              <c:f>'4. FACTORES MACROECONÓMICOS'!$R$305:$R$315</c:f>
              <c:numCache>
                <c:formatCode>General</c:formatCode>
                <c:ptCount val="11"/>
              </c:numCache>
            </c:numRef>
          </c:val>
          <c:extLst>
            <c:ext xmlns:c16="http://schemas.microsoft.com/office/drawing/2014/chart" uri="{C3380CC4-5D6E-409C-BE32-E72D297353CC}">
              <c16:uniqueId val="{00000004-E510-4CE0-874A-C613BB71D309}"/>
            </c:ext>
          </c:extLst>
        </c:ser>
        <c:dLbls>
          <c:showLegendKey val="0"/>
          <c:showVal val="0"/>
          <c:showCatName val="0"/>
          <c:showSerName val="0"/>
          <c:showPercent val="0"/>
          <c:showBubbleSize val="0"/>
        </c:dLbls>
        <c:gapWidth val="150"/>
        <c:axId val="197985792"/>
        <c:axId val="198279744"/>
      </c:barChart>
      <c:catAx>
        <c:axId val="197985792"/>
        <c:scaling>
          <c:orientation val="minMax"/>
        </c:scaling>
        <c:delete val="0"/>
        <c:axPos val="b"/>
        <c:numFmt formatCode="General" sourceLinked="1"/>
        <c:majorTickMark val="none"/>
        <c:minorTickMark val="none"/>
        <c:tickLblPos val="nextTo"/>
        <c:crossAx val="198279744"/>
        <c:crosses val="autoZero"/>
        <c:auto val="1"/>
        <c:lblAlgn val="ctr"/>
        <c:lblOffset val="100"/>
        <c:noMultiLvlLbl val="0"/>
      </c:catAx>
      <c:valAx>
        <c:axId val="198279744"/>
        <c:scaling>
          <c:orientation val="minMax"/>
        </c:scaling>
        <c:delete val="0"/>
        <c:axPos val="l"/>
        <c:majorGridlines/>
        <c:title>
          <c:tx>
            <c:rich>
              <a:bodyPr rot="-5400000" vert="horz"/>
              <a:lstStyle/>
              <a:p>
                <a:pPr>
                  <a:defRPr/>
                </a:pPr>
                <a:r>
                  <a:rPr lang="es-CO"/>
                  <a:t>Exportaciones (Toneladas)</a:t>
                </a:r>
              </a:p>
            </c:rich>
          </c:tx>
          <c:overlay val="0"/>
        </c:title>
        <c:numFmt formatCode="_-[$$-240A]\ * #,##0_ ;_-[$$-240A]\ * \-#,##0\ ;_-[$$-240A]\ * &quot;-&quot;??_ ;_-@_ " sourceLinked="1"/>
        <c:majorTickMark val="none"/>
        <c:minorTickMark val="none"/>
        <c:tickLblPos val="nextTo"/>
        <c:crossAx val="197985792"/>
        <c:crosses val="autoZero"/>
        <c:crossBetween val="between"/>
      </c:valAx>
      <c:dTable>
        <c:showHorzBorder val="1"/>
        <c:showVertBorder val="1"/>
        <c:showOutline val="1"/>
        <c:showKeys val="1"/>
      </c:dTable>
    </c:plotArea>
    <c:plotVisOnly val="1"/>
    <c:dispBlanksAs val="gap"/>
    <c:showDLblsOverMax val="0"/>
  </c:chart>
  <c:spPr>
    <a:ln>
      <a:solidFill>
        <a:schemeClr val="accent3">
          <a:lumMod val="50000"/>
        </a:schemeClr>
      </a:solidFill>
    </a:ln>
  </c:spPr>
  <c:txPr>
    <a:bodyPr/>
    <a:lstStyle/>
    <a:p>
      <a:pPr>
        <a:defRPr b="1"/>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a:t>
            </a:r>
            <a:r>
              <a:rPr lang="es-CO" baseline="0"/>
              <a:t> (MILLONES US$ FOB)</a:t>
            </a:r>
            <a:endParaRPr lang="es-CO"/>
          </a:p>
        </c:rich>
      </c:tx>
      <c:overlay val="0"/>
    </c:title>
    <c:autoTitleDeleted val="0"/>
    <c:plotArea>
      <c:layout/>
      <c:barChart>
        <c:barDir val="col"/>
        <c:grouping val="clustered"/>
        <c:varyColors val="0"/>
        <c:dLbls>
          <c:showLegendKey val="0"/>
          <c:showVal val="0"/>
          <c:showCatName val="0"/>
          <c:showSerName val="0"/>
          <c:showPercent val="0"/>
          <c:showBubbleSize val="0"/>
        </c:dLbls>
        <c:gapWidth val="150"/>
        <c:axId val="197987840"/>
        <c:axId val="198282048"/>
        <c:extLst>
          <c:ext xmlns:c15="http://schemas.microsoft.com/office/drawing/2012/chart" uri="{02D57815-91ED-43cb-92C2-25804820EDAC}">
            <c15:filteredBarSeries>
              <c15:ser>
                <c:idx val="2"/>
                <c:order val="0"/>
                <c:tx>
                  <c:strRef>
                    <c:extLst>
                      <c:ext uri="{02D57815-91ED-43cb-92C2-25804820EDAC}">
                        <c15:formulaRef>
                          <c15:sqref>'4. FACTORES MACROECONÓMICOS'!$E$254</c15:sqref>
                        </c15:formulaRef>
                      </c:ext>
                    </c:extLst>
                    <c:strCache>
                      <c:ptCount val="1"/>
                      <c:pt idx="0">
                        <c:v>2015</c:v>
                      </c:pt>
                    </c:strCache>
                  </c:strRef>
                </c:tx>
                <c:spPr>
                  <a:solidFill>
                    <a:srgbClr val="AFE2FF"/>
                  </a:solidFill>
                </c:spPr>
                <c:invertIfNegative val="0"/>
                <c:cat>
                  <c:strRef>
                    <c:extLst>
                      <c:ext uri="{02D57815-91ED-43cb-92C2-25804820EDAC}">
                        <c15:fullRef>
                          <c15:sqref>'4. FACTORES MACROECONÓMICOS'!$B$255:$B$264</c15:sqref>
                        </c15:fullRef>
                        <c15:formulaRef>
                          <c15:sqref/>
                        </c15:formulaRef>
                      </c:ext>
                    </c:extLst>
                    <c:strCache>
                      <c:ptCount val="0"/>
                    </c:strCache>
                  </c:strRef>
                </c:cat>
                <c:val>
                  <c:numRef>
                    <c:extLst>
                      <c:ext uri="{02D57815-91ED-43cb-92C2-25804820EDAC}">
                        <c15:fullRef>
                          <c15:sqref>'4. FACTORES MACROECONÓMICOS'!$E$255:$E$264</c15:sqref>
                        </c15:fullRef>
                        <c15:formulaRef>
                          <c15:sqref/>
                        </c15:formulaRef>
                      </c:ext>
                    </c:extLst>
                    <c:numCache>
                      <c:formatCode>_-[$$-240A]\ * #,##0.0_ ;_-[$$-240A]\ * \-#,##0.0\ ;_-[$$-240A]\ * "-"??_ ;_-@_ </c:formatCode>
                      <c:ptCount val="0"/>
                    </c:numCache>
                  </c:numRef>
                </c:val>
                <c:extLst>
                  <c:ext xmlns:c16="http://schemas.microsoft.com/office/drawing/2014/chart" uri="{C3380CC4-5D6E-409C-BE32-E72D297353CC}">
                    <c16:uniqueId val="{00000000-74C7-4416-8FDF-D922F928EC9F}"/>
                  </c:ext>
                </c:extLst>
              </c15:ser>
            </c15:filteredBarSeries>
            <c15:filteredBarSeries>
              <c15:ser>
                <c:idx val="3"/>
                <c:order val="1"/>
                <c:tx>
                  <c:strRef>
                    <c:extLst xmlns:c15="http://schemas.microsoft.com/office/drawing/2012/chart">
                      <c:ext xmlns:c15="http://schemas.microsoft.com/office/drawing/2012/chart" uri="{02D57815-91ED-43cb-92C2-25804820EDAC}">
                        <c15:formulaRef>
                          <c15:sqref>'4. FACTORES MACROECONÓMICOS'!$F$254</c15:sqref>
                        </c15:formulaRef>
                      </c:ext>
                    </c:extLst>
                    <c:strCache>
                      <c:ptCount val="1"/>
                      <c:pt idx="0">
                        <c:v>2016</c:v>
                      </c:pt>
                    </c:strCache>
                  </c:strRef>
                </c:tx>
                <c:spPr>
                  <a:solidFill>
                    <a:srgbClr val="FFDA65"/>
                  </a:solidFill>
                </c:spPr>
                <c:invertIfNegative val="0"/>
                <c:cat>
                  <c:strRef>
                    <c:extLst>
                      <c:ext xmlns:c15="http://schemas.microsoft.com/office/drawing/2012/chart" uri="{02D57815-91ED-43cb-92C2-25804820EDAC}">
                        <c15:fullRef>
                          <c15:sqref>'4. FACTORES MACROECONÓMICOS'!$B$255:$B$264</c15:sqref>
                        </c15:fullRef>
                        <c15:formulaRef>
                          <c15:sqref/>
                        </c15:formulaRef>
                      </c:ext>
                    </c:extLst>
                    <c:strCache>
                      <c:ptCount val="0"/>
                    </c:strCache>
                  </c:strRef>
                </c:cat>
                <c:val>
                  <c:numRef>
                    <c:extLst>
                      <c:ext xmlns:c15="http://schemas.microsoft.com/office/drawing/2012/chart" uri="{02D57815-91ED-43cb-92C2-25804820EDAC}">
                        <c15:fullRef>
                          <c15:sqref>'4. FACTORES MACROECONÓMICOS'!$F$255:$F$264</c15:sqref>
                        </c15:fullRef>
                        <c15:formulaRef>
                          <c15:sqref/>
                        </c15:formulaRef>
                      </c:ext>
                    </c:extLst>
                    <c:numCache>
                      <c:formatCode>_-[$$-240A]\ * #,##0.0_ ;_-[$$-240A]\ * \-#,##0.0\ ;_-[$$-240A]\ * "-"??_ ;_-@_ </c:formatCode>
                      <c:ptCount val="0"/>
                    </c:numCache>
                  </c:numRef>
                </c:val>
                <c:extLst xmlns:c15="http://schemas.microsoft.com/office/drawing/2012/chart">
                  <c:ext xmlns:c16="http://schemas.microsoft.com/office/drawing/2014/chart" uri="{C3380CC4-5D6E-409C-BE32-E72D297353CC}">
                    <c16:uniqueId val="{00000001-74C7-4416-8FDF-D922F928EC9F}"/>
                  </c:ext>
                </c:extLst>
              </c15:ser>
            </c15:filteredBarSeries>
            <c15:filteredBarSeries>
              <c15:ser>
                <c:idx val="4"/>
                <c:order val="2"/>
                <c:tx>
                  <c:strRef>
                    <c:extLst xmlns:c15="http://schemas.microsoft.com/office/drawing/2012/chart">
                      <c:ext xmlns:c15="http://schemas.microsoft.com/office/drawing/2012/chart" uri="{02D57815-91ED-43cb-92C2-25804820EDAC}">
                        <c15:formulaRef>
                          <c15:sqref>'4. FACTORES MACROECONÓMICOS'!$G$254</c15:sqref>
                        </c15:formulaRef>
                      </c:ext>
                    </c:extLst>
                    <c:strCache>
                      <c:ptCount val="1"/>
                      <c:pt idx="0">
                        <c:v>2017</c:v>
                      </c:pt>
                    </c:strCache>
                  </c:strRef>
                </c:tx>
                <c:spPr>
                  <a:solidFill>
                    <a:srgbClr val="B2E8BE"/>
                  </a:solidFill>
                </c:spPr>
                <c:invertIfNegative val="0"/>
                <c:cat>
                  <c:strRef>
                    <c:extLst>
                      <c:ext xmlns:c15="http://schemas.microsoft.com/office/drawing/2012/chart" uri="{02D57815-91ED-43cb-92C2-25804820EDAC}">
                        <c15:fullRef>
                          <c15:sqref>'4. FACTORES MACROECONÓMICOS'!$B$255:$B$264</c15:sqref>
                        </c15:fullRef>
                        <c15:formulaRef>
                          <c15:sqref/>
                        </c15:formulaRef>
                      </c:ext>
                    </c:extLst>
                    <c:strCache>
                      <c:ptCount val="0"/>
                    </c:strCache>
                  </c:strRef>
                </c:cat>
                <c:val>
                  <c:numRef>
                    <c:extLst>
                      <c:ext xmlns:c15="http://schemas.microsoft.com/office/drawing/2012/chart" uri="{02D57815-91ED-43cb-92C2-25804820EDAC}">
                        <c15:fullRef>
                          <c15:sqref>'4. FACTORES MACROECONÓMICOS'!$G$255:$G$264</c15:sqref>
                        </c15:fullRef>
                        <c15:formulaRef>
                          <c15:sqref/>
                        </c15:formulaRef>
                      </c:ext>
                    </c:extLst>
                    <c:numCache>
                      <c:formatCode>_-[$$-240A]\ * #,##0.0_ ;_-[$$-240A]\ * \-#,##0.0\ ;_-[$$-240A]\ * "-"??_ ;_-@_ </c:formatCode>
                      <c:ptCount val="0"/>
                    </c:numCache>
                  </c:numRef>
                </c:val>
                <c:extLst xmlns:c15="http://schemas.microsoft.com/office/drawing/2012/chart">
                  <c:ext xmlns:c16="http://schemas.microsoft.com/office/drawing/2014/chart" uri="{C3380CC4-5D6E-409C-BE32-E72D297353CC}">
                    <c16:uniqueId val="{00000002-74C7-4416-8FDF-D922F928EC9F}"/>
                  </c:ext>
                </c:extLst>
              </c15:ser>
            </c15:filteredBarSeries>
            <c15:filteredBarSeries>
              <c15:ser>
                <c:idx val="5"/>
                <c:order val="3"/>
                <c:tx>
                  <c:strRef>
                    <c:extLst xmlns:c15="http://schemas.microsoft.com/office/drawing/2012/chart">
                      <c:ext xmlns:c15="http://schemas.microsoft.com/office/drawing/2012/chart" uri="{02D57815-91ED-43cb-92C2-25804820EDAC}">
                        <c15:formulaRef>
                          <c15:sqref>'4. FACTORES MACROECONÓMICOS'!$H$254</c15:sqref>
                        </c15:formulaRef>
                      </c:ext>
                    </c:extLst>
                    <c:strCache>
                      <c:ptCount val="1"/>
                      <c:pt idx="0">
                        <c:v>2018</c:v>
                      </c:pt>
                    </c:strCache>
                  </c:strRef>
                </c:tx>
                <c:spPr>
                  <a:solidFill>
                    <a:srgbClr val="FABD8A"/>
                  </a:solidFill>
                </c:spPr>
                <c:invertIfNegative val="0"/>
                <c:cat>
                  <c:strRef>
                    <c:extLst>
                      <c:ext xmlns:c15="http://schemas.microsoft.com/office/drawing/2012/chart" uri="{02D57815-91ED-43cb-92C2-25804820EDAC}">
                        <c15:fullRef>
                          <c15:sqref>'4. FACTORES MACROECONÓMICOS'!$B$255:$B$264</c15:sqref>
                        </c15:fullRef>
                        <c15:formulaRef>
                          <c15:sqref/>
                        </c15:formulaRef>
                      </c:ext>
                    </c:extLst>
                    <c:strCache>
                      <c:ptCount val="0"/>
                    </c:strCache>
                  </c:strRef>
                </c:cat>
                <c:val>
                  <c:numRef>
                    <c:extLst>
                      <c:ext xmlns:c15="http://schemas.microsoft.com/office/drawing/2012/chart" uri="{02D57815-91ED-43cb-92C2-25804820EDAC}">
                        <c15:fullRef>
                          <c15:sqref>'4. FACTORES MACROECONÓMICOS'!$H$255:$H$264</c15:sqref>
                        </c15:fullRef>
                        <c15:formulaRef>
                          <c15:sqref/>
                        </c15:formulaRef>
                      </c:ext>
                    </c:extLst>
                    <c:numCache>
                      <c:formatCode>_-[$$-240A]\ * #,##0.0_ ;_-[$$-240A]\ * \-#,##0.0\ ;_-[$$-240A]\ * "-"??_ ;_-@_ </c:formatCode>
                      <c:ptCount val="0"/>
                    </c:numCache>
                  </c:numRef>
                </c:val>
                <c:extLst xmlns:c15="http://schemas.microsoft.com/office/drawing/2012/chart">
                  <c:ext xmlns:c16="http://schemas.microsoft.com/office/drawing/2014/chart" uri="{C3380CC4-5D6E-409C-BE32-E72D297353CC}">
                    <c16:uniqueId val="{00000003-74C7-4416-8FDF-D922F928EC9F}"/>
                  </c:ext>
                </c:extLst>
              </c15:ser>
            </c15:filteredBarSeries>
            <c15:filteredBarSeries>
              <c15:ser>
                <c:idx val="6"/>
                <c:order val="4"/>
                <c:tx>
                  <c:strRef>
                    <c:extLst xmlns:c15="http://schemas.microsoft.com/office/drawing/2012/chart">
                      <c:ext xmlns:c15="http://schemas.microsoft.com/office/drawing/2012/chart" uri="{02D57815-91ED-43cb-92C2-25804820EDAC}">
                        <c15:formulaRef>
                          <c15:sqref>'4. FACTORES MACROECONÓMICOS'!$I$254</c15:sqref>
                        </c15:formulaRef>
                      </c:ext>
                    </c:extLst>
                    <c:strCache>
                      <c:ptCount val="1"/>
                      <c:pt idx="0">
                        <c:v>2019</c:v>
                      </c:pt>
                    </c:strCache>
                  </c:strRef>
                </c:tx>
                <c:spPr>
                  <a:solidFill>
                    <a:srgbClr val="FF8989"/>
                  </a:solidFill>
                </c:spPr>
                <c:invertIfNegative val="0"/>
                <c:cat>
                  <c:strRef>
                    <c:extLst>
                      <c:ext xmlns:c15="http://schemas.microsoft.com/office/drawing/2012/chart" uri="{02D57815-91ED-43cb-92C2-25804820EDAC}">
                        <c15:fullRef>
                          <c15:sqref>'4. FACTORES MACROECONÓMICOS'!$B$255:$B$264</c15:sqref>
                        </c15:fullRef>
                        <c15:formulaRef>
                          <c15:sqref/>
                        </c15:formulaRef>
                      </c:ext>
                    </c:extLst>
                    <c:strCache>
                      <c:ptCount val="0"/>
                    </c:strCache>
                  </c:strRef>
                </c:cat>
                <c:val>
                  <c:numRef>
                    <c:extLst>
                      <c:ext xmlns:c15="http://schemas.microsoft.com/office/drawing/2012/chart" uri="{02D57815-91ED-43cb-92C2-25804820EDAC}">
                        <c15:fullRef>
                          <c15:sqref>'4. FACTORES MACROECONÓMICOS'!$I$255:$I$264</c15:sqref>
                        </c15:fullRef>
                        <c15:formulaRef>
                          <c15:sqref/>
                        </c15:formulaRef>
                      </c:ext>
                    </c:extLst>
                    <c:numCache>
                      <c:formatCode>_-[$$-240A]\ * #,##0_ ;_-[$$-240A]\ * \-#,##0\ ;_-[$$-240A]\ * "-"??_ ;_-@_ </c:formatCode>
                      <c:ptCount val="0"/>
                    </c:numCache>
                  </c:numRef>
                </c:val>
                <c:extLst xmlns:c15="http://schemas.microsoft.com/office/drawing/2012/chart">
                  <c:ext xmlns:c16="http://schemas.microsoft.com/office/drawing/2014/chart" uri="{C3380CC4-5D6E-409C-BE32-E72D297353CC}">
                    <c16:uniqueId val="{00000004-74C7-4416-8FDF-D922F928EC9F}"/>
                  </c:ext>
                </c:extLst>
              </c15:ser>
            </c15:filteredBarSeries>
          </c:ext>
        </c:extLst>
      </c:barChart>
      <c:catAx>
        <c:axId val="197987840"/>
        <c:scaling>
          <c:orientation val="minMax"/>
        </c:scaling>
        <c:delete val="0"/>
        <c:axPos val="b"/>
        <c:numFmt formatCode="General" sourceLinked="1"/>
        <c:majorTickMark val="none"/>
        <c:minorTickMark val="none"/>
        <c:tickLblPos val="nextTo"/>
        <c:txPr>
          <a:bodyPr/>
          <a:lstStyle/>
          <a:p>
            <a:pPr>
              <a:defRPr sz="800" b="1"/>
            </a:pPr>
            <a:endParaRPr lang="en-US"/>
          </a:p>
        </c:txPr>
        <c:crossAx val="198282048"/>
        <c:crosses val="autoZero"/>
        <c:auto val="1"/>
        <c:lblAlgn val="ctr"/>
        <c:lblOffset val="100"/>
        <c:noMultiLvlLbl val="0"/>
      </c:catAx>
      <c:valAx>
        <c:axId val="198282048"/>
        <c:scaling>
          <c:orientation val="minMax"/>
        </c:scaling>
        <c:delete val="0"/>
        <c:axPos val="l"/>
        <c:majorGridlines/>
        <c:title>
          <c:tx>
            <c:rich>
              <a:bodyPr rot="-5400000" vert="horz"/>
              <a:lstStyle/>
              <a:p>
                <a:pPr>
                  <a:defRPr/>
                </a:pPr>
                <a:r>
                  <a:rPr lang="es-CO"/>
                  <a:t>Exportaciones</a:t>
                </a:r>
                <a:r>
                  <a:rPr lang="es-CO" baseline="0"/>
                  <a:t> (US$ Millones FOB)</a:t>
                </a:r>
                <a:endParaRPr lang="es-CO"/>
              </a:p>
            </c:rich>
          </c:tx>
          <c:overlay val="0"/>
        </c:title>
        <c:numFmt formatCode="_-[$$-240A]\ * #,##0.0_ ;_-[$$-240A]\ * \-#,##0.0\ ;_-[$$-240A]\ * &quot;-&quot;??_ ;_-@_ " sourceLinked="1"/>
        <c:majorTickMark val="none"/>
        <c:minorTickMark val="none"/>
        <c:tickLblPos val="nextTo"/>
        <c:txPr>
          <a:bodyPr/>
          <a:lstStyle/>
          <a:p>
            <a:pPr>
              <a:defRPr sz="900" b="1"/>
            </a:pPr>
            <a:endParaRPr lang="en-US"/>
          </a:p>
        </c:txPr>
        <c:crossAx val="197987840"/>
        <c:crosses val="autoZero"/>
        <c:crossBetween val="between"/>
      </c:valAx>
      <c:dTable>
        <c:showHorzBorder val="1"/>
        <c:showVertBorder val="1"/>
        <c:showOutline val="1"/>
        <c:showKeys val="1"/>
        <c:txPr>
          <a:bodyPr/>
          <a:lstStyle/>
          <a:p>
            <a:pPr rtl="0">
              <a:defRPr sz="900"/>
            </a:pPr>
            <a:endParaRPr lang="en-US"/>
          </a:p>
        </c:txPr>
      </c:dTable>
    </c:plotArea>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'2. CADENA DE VALOR'!$B$129:$E$129</c:f>
              <c:strCache>
                <c:ptCount val="4"/>
                <c:pt idx="0">
                  <c:v>Preparación, hilatura, tejeduría y acabado de productos textiles</c:v>
                </c:pt>
              </c:strCache>
            </c:strRef>
          </c:tx>
          <c:spPr>
            <a:solidFill>
              <a:srgbClr val="AFE2FF"/>
            </a:solidFill>
          </c:spPr>
          <c:invertIfNegative val="0"/>
          <c:cat>
            <c:numRef>
              <c:f>'2. CADENA DE VALOR'!$K$128:$O$128</c:f>
              <c:numCache>
                <c:formatCode>General</c:formatCode>
                <c:ptCount val="5"/>
                <c:pt idx="0">
                  <c:v>2015</c:v>
                </c:pt>
                <c:pt idx="1">
                  <c:v>2016</c:v>
                </c:pt>
                <c:pt idx="2">
                  <c:v>2017</c:v>
                </c:pt>
                <c:pt idx="3">
                  <c:v>2018</c:v>
                </c:pt>
                <c:pt idx="4">
                  <c:v>2019</c:v>
                </c:pt>
              </c:numCache>
            </c:numRef>
          </c:cat>
          <c:val>
            <c:numRef>
              <c:f>'2. CADENA DE VALOR'!$K$129:$O$129</c:f>
              <c:numCache>
                <c:formatCode>_-[$$-240A]\ * #,##0_ ;_-[$$-240A]\ * \-#,##0\ ;_-[$$-240A]\ * "-"??_ ;_-@_ </c:formatCode>
                <c:ptCount val="5"/>
                <c:pt idx="0">
                  <c:v>93361481</c:v>
                </c:pt>
                <c:pt idx="1">
                  <c:v>72484224</c:v>
                </c:pt>
                <c:pt idx="2">
                  <c:v>65070425</c:v>
                </c:pt>
                <c:pt idx="3">
                  <c:v>35105426</c:v>
                </c:pt>
                <c:pt idx="4" formatCode="_-* #,##0\ _€_-;\-* #,##0\ _€_-;_-* &quot;-&quot;??\ _€_-;_-@_-">
                  <c:v>34333106.627999999</c:v>
                </c:pt>
              </c:numCache>
            </c:numRef>
          </c:val>
          <c:extLst>
            <c:ext xmlns:c16="http://schemas.microsoft.com/office/drawing/2014/chart" uri="{C3380CC4-5D6E-409C-BE32-E72D297353CC}">
              <c16:uniqueId val="{00000000-7FC0-4F04-B560-11EB954D669A}"/>
            </c:ext>
          </c:extLst>
        </c:ser>
        <c:ser>
          <c:idx val="3"/>
          <c:order val="1"/>
          <c:tx>
            <c:strRef>
              <c:f>'2. CADENA DE VALOR'!$B$130:$E$130</c:f>
              <c:strCache>
                <c:ptCount val="4"/>
                <c:pt idx="0">
                  <c:v>Fabricación de otros productos textiles</c:v>
                </c:pt>
              </c:strCache>
            </c:strRef>
          </c:tx>
          <c:spPr>
            <a:solidFill>
              <a:schemeClr val="bg2">
                <a:lumMod val="90000"/>
              </a:schemeClr>
            </a:solidFill>
          </c:spPr>
          <c:invertIfNegative val="0"/>
          <c:cat>
            <c:numRef>
              <c:f>'2. CADENA DE VALOR'!$K$128:$O$128</c:f>
              <c:numCache>
                <c:formatCode>General</c:formatCode>
                <c:ptCount val="5"/>
                <c:pt idx="0">
                  <c:v>2015</c:v>
                </c:pt>
                <c:pt idx="1">
                  <c:v>2016</c:v>
                </c:pt>
                <c:pt idx="2">
                  <c:v>2017</c:v>
                </c:pt>
                <c:pt idx="3">
                  <c:v>2018</c:v>
                </c:pt>
                <c:pt idx="4">
                  <c:v>2019</c:v>
                </c:pt>
              </c:numCache>
            </c:numRef>
          </c:cat>
          <c:val>
            <c:numRef>
              <c:f>'2. CADENA DE VALOR'!$K$130:$O$130</c:f>
              <c:numCache>
                <c:formatCode>_-[$$-240A]\ * #,##0_ ;_-[$$-240A]\ * \-#,##0\ ;_-[$$-240A]\ * "-"??_ ;_-@_ </c:formatCode>
                <c:ptCount val="5"/>
                <c:pt idx="0">
                  <c:v>779516998</c:v>
                </c:pt>
                <c:pt idx="1">
                  <c:v>835727675</c:v>
                </c:pt>
                <c:pt idx="2">
                  <c:v>779380740</c:v>
                </c:pt>
                <c:pt idx="3">
                  <c:v>773021402</c:v>
                </c:pt>
                <c:pt idx="4" formatCode="_-* #,##0\ _€_-;\-* #,##0\ _€_-;_-* &quot;-&quot;??\ _€_-;_-@_-">
                  <c:v>756014931.15600002</c:v>
                </c:pt>
              </c:numCache>
            </c:numRef>
          </c:val>
          <c:extLst>
            <c:ext xmlns:c16="http://schemas.microsoft.com/office/drawing/2014/chart" uri="{C3380CC4-5D6E-409C-BE32-E72D297353CC}">
              <c16:uniqueId val="{00000001-7FC0-4F04-B560-11EB954D669A}"/>
            </c:ext>
          </c:extLst>
        </c:ser>
        <c:ser>
          <c:idx val="4"/>
          <c:order val="2"/>
          <c:tx>
            <c:strRef>
              <c:f>'2. CADENA DE VALOR'!$B$131:$E$131</c:f>
              <c:strCache>
                <c:ptCount val="4"/>
                <c:pt idx="0">
                  <c:v>Confección de prendas de vestir, excepto prendas de piel</c:v>
                </c:pt>
              </c:strCache>
            </c:strRef>
          </c:tx>
          <c:spPr>
            <a:solidFill>
              <a:srgbClr val="B2E8BE"/>
            </a:solidFill>
          </c:spPr>
          <c:invertIfNegative val="0"/>
          <c:cat>
            <c:numRef>
              <c:f>'2. CADENA DE VALOR'!$K$128:$O$128</c:f>
              <c:numCache>
                <c:formatCode>General</c:formatCode>
                <c:ptCount val="5"/>
                <c:pt idx="0">
                  <c:v>2015</c:v>
                </c:pt>
                <c:pt idx="1">
                  <c:v>2016</c:v>
                </c:pt>
                <c:pt idx="2">
                  <c:v>2017</c:v>
                </c:pt>
                <c:pt idx="3">
                  <c:v>2018</c:v>
                </c:pt>
                <c:pt idx="4">
                  <c:v>2019</c:v>
                </c:pt>
              </c:numCache>
            </c:numRef>
          </c:cat>
          <c:val>
            <c:numRef>
              <c:f>'2. CADENA DE VALOR'!$K$131:$O$131</c:f>
              <c:numCache>
                <c:formatCode>_-[$$-240A]\ * #,##0_ ;_-[$$-240A]\ * \-#,##0\ ;_-[$$-240A]\ * "-"??_ ;_-@_ </c:formatCode>
                <c:ptCount val="5"/>
                <c:pt idx="0">
                  <c:v>7025338884</c:v>
                </c:pt>
                <c:pt idx="1">
                  <c:v>8112172194</c:v>
                </c:pt>
                <c:pt idx="2">
                  <c:v>7663747805</c:v>
                </c:pt>
                <c:pt idx="3">
                  <c:v>7544906851</c:v>
                </c:pt>
                <c:pt idx="4" formatCode="_-* #,##0\ _€_-;\-* #,##0\ _€_-;_-* &quot;-&quot;??\ _€_-;_-@_-">
                  <c:v>7854248031.8909998</c:v>
                </c:pt>
              </c:numCache>
            </c:numRef>
          </c:val>
          <c:extLst>
            <c:ext xmlns:c16="http://schemas.microsoft.com/office/drawing/2014/chart" uri="{C3380CC4-5D6E-409C-BE32-E72D297353CC}">
              <c16:uniqueId val="{00000002-7FC0-4F04-B560-11EB954D669A}"/>
            </c:ext>
          </c:extLst>
        </c:ser>
        <c:ser>
          <c:idx val="5"/>
          <c:order val="3"/>
          <c:tx>
            <c:strRef>
              <c:f>'2. CADENA DE VALOR'!$B$132:$E$132</c:f>
              <c:strCache>
                <c:ptCount val="4"/>
                <c:pt idx="0">
                  <c:v>Fabricación de artículos de punto y ganchillo</c:v>
                </c:pt>
              </c:strCache>
            </c:strRef>
          </c:tx>
          <c:spPr>
            <a:solidFill>
              <a:srgbClr val="FFDA65"/>
            </a:solidFill>
          </c:spPr>
          <c:invertIfNegative val="0"/>
          <c:cat>
            <c:numRef>
              <c:f>'2. CADENA DE VALOR'!$K$128:$O$128</c:f>
              <c:numCache>
                <c:formatCode>General</c:formatCode>
                <c:ptCount val="5"/>
                <c:pt idx="0">
                  <c:v>2015</c:v>
                </c:pt>
                <c:pt idx="1">
                  <c:v>2016</c:v>
                </c:pt>
                <c:pt idx="2">
                  <c:v>2017</c:v>
                </c:pt>
                <c:pt idx="3">
                  <c:v>2018</c:v>
                </c:pt>
                <c:pt idx="4">
                  <c:v>2019</c:v>
                </c:pt>
              </c:numCache>
            </c:numRef>
          </c:cat>
          <c:val>
            <c:numRef>
              <c:f>'2. CADENA DE VALOR'!$K$132:$O$132</c:f>
              <c:numCache>
                <c:formatCode>_-[$$-240A]\ * #,##0_ ;_-[$$-240A]\ * \-#,##0\ ;_-[$$-240A]\ * "-"??_ ;_-@_ </c:formatCode>
                <c:ptCount val="5"/>
                <c:pt idx="0">
                  <c:v>75567294</c:v>
                </c:pt>
                <c:pt idx="1">
                  <c:v>84858585</c:v>
                </c:pt>
                <c:pt idx="2">
                  <c:v>67379686</c:v>
                </c:pt>
                <c:pt idx="3">
                  <c:v>56630842</c:v>
                </c:pt>
                <c:pt idx="4" formatCode="_-* #,##0\ _€_-;\-* #,##0\ _€_-;_-* &quot;-&quot;??\ _€_-;_-@_-">
                  <c:v>55384963.476000004</c:v>
                </c:pt>
              </c:numCache>
            </c:numRef>
          </c:val>
          <c:extLst>
            <c:ext xmlns:c16="http://schemas.microsoft.com/office/drawing/2014/chart" uri="{C3380CC4-5D6E-409C-BE32-E72D297353CC}">
              <c16:uniqueId val="{00000003-7FC0-4F04-B560-11EB954D669A}"/>
            </c:ext>
          </c:extLst>
        </c:ser>
        <c:ser>
          <c:idx val="0"/>
          <c:order val="4"/>
          <c:tx>
            <c:strRef>
              <c:f>'2. CADENA DE VALOR'!$B$133:$E$133</c:f>
              <c:strCache>
                <c:ptCount val="4"/>
                <c:pt idx="0">
                  <c:v>Fabricación de calzado</c:v>
                </c:pt>
              </c:strCache>
            </c:strRef>
          </c:tx>
          <c:spPr>
            <a:solidFill>
              <a:srgbClr val="B6A6CA"/>
            </a:solidFill>
          </c:spPr>
          <c:invertIfNegative val="0"/>
          <c:val>
            <c:numRef>
              <c:f>'2. CADENA DE VALOR'!$F$133:$J$133</c:f>
              <c:numCache>
                <c:formatCode>_-* #,##0\ _€_-;\-* #,##0\ _€_-;_-* "-"??\ _€_-;_-@_-</c:formatCode>
                <c:ptCount val="5"/>
                <c:pt idx="0">
                  <c:v>17927033</c:v>
                </c:pt>
                <c:pt idx="1">
                  <c:v>20604413</c:v>
                </c:pt>
                <c:pt idx="2">
                  <c:v>19020562</c:v>
                </c:pt>
                <c:pt idx="3">
                  <c:v>16746796</c:v>
                </c:pt>
                <c:pt idx="4">
                  <c:v>15507533.096000001</c:v>
                </c:pt>
              </c:numCache>
            </c:numRef>
          </c:val>
          <c:extLst>
            <c:ext xmlns:c16="http://schemas.microsoft.com/office/drawing/2014/chart" uri="{C3380CC4-5D6E-409C-BE32-E72D297353CC}">
              <c16:uniqueId val="{00000004-7FC0-4F04-B560-11EB954D669A}"/>
            </c:ext>
          </c:extLst>
        </c:ser>
        <c:ser>
          <c:idx val="1"/>
          <c:order val="5"/>
          <c:tx>
            <c:strRef>
              <c:f>'2. CADENA DE VALOR'!$B$134:$E$134</c:f>
              <c:strCache>
                <c:ptCount val="4"/>
                <c:pt idx="0">
                  <c:v>Fabricación de calzado</c:v>
                </c:pt>
              </c:strCache>
            </c:strRef>
          </c:tx>
          <c:spPr>
            <a:solidFill>
              <a:schemeClr val="accent6">
                <a:lumMod val="60000"/>
                <a:lumOff val="40000"/>
              </a:schemeClr>
            </a:solidFill>
          </c:spPr>
          <c:invertIfNegative val="0"/>
          <c:val>
            <c:numRef>
              <c:f>'2. CADENA DE VALOR'!$F$134:$J$134</c:f>
              <c:numCache>
                <c:formatCode>_-* #,##0\ _€_-;\-* #,##0\ _€_-;_-* "-"??\ _€_-;_-@_-</c:formatCode>
                <c:ptCount val="5"/>
              </c:numCache>
            </c:numRef>
          </c:val>
          <c:extLst>
            <c:ext xmlns:c16="http://schemas.microsoft.com/office/drawing/2014/chart" uri="{C3380CC4-5D6E-409C-BE32-E72D297353CC}">
              <c16:uniqueId val="{00000005-7FC0-4F04-B560-11EB954D669A}"/>
            </c:ext>
          </c:extLst>
        </c:ser>
        <c:ser>
          <c:idx val="7"/>
          <c:order val="6"/>
          <c:tx>
            <c:strRef>
              <c:f>'2. CADENA DE VALOR'!$B$135:$E$135</c:f>
              <c:strCache>
                <c:ptCount val="4"/>
                <c:pt idx="0">
                  <c:v>Fabricación de calzado</c:v>
                </c:pt>
              </c:strCache>
            </c:strRef>
          </c:tx>
          <c:spPr>
            <a:solidFill>
              <a:srgbClr val="FF8989"/>
            </a:solidFill>
          </c:spPr>
          <c:invertIfNegative val="0"/>
          <c:val>
            <c:numRef>
              <c:f>'2. CADENA DE VALOR'!$F$135:$J$135</c:f>
              <c:numCache>
                <c:formatCode>_-* #,##0\ _€_-;\-* #,##0\ _€_-;_-* "-"??\ _€_-;_-@_-</c:formatCode>
                <c:ptCount val="5"/>
              </c:numCache>
            </c:numRef>
          </c:val>
          <c:extLst>
            <c:ext xmlns:c16="http://schemas.microsoft.com/office/drawing/2014/chart" uri="{C3380CC4-5D6E-409C-BE32-E72D297353CC}">
              <c16:uniqueId val="{00000006-7FC0-4F04-B560-11EB954D669A}"/>
            </c:ext>
          </c:extLst>
        </c:ser>
        <c:ser>
          <c:idx val="8"/>
          <c:order val="7"/>
          <c:tx>
            <c:strRef>
              <c:f>'2. CADENA DE VALOR'!$B$136:$E$136</c:f>
              <c:strCache>
                <c:ptCount val="4"/>
                <c:pt idx="0">
                  <c:v>Fabricación de calzado</c:v>
                </c:pt>
              </c:strCache>
            </c:strRef>
          </c:tx>
          <c:spPr>
            <a:solidFill>
              <a:schemeClr val="bg1">
                <a:lumMod val="75000"/>
              </a:schemeClr>
            </a:solidFill>
          </c:spPr>
          <c:invertIfNegative val="0"/>
          <c:val>
            <c:numRef>
              <c:f>'2. CADENA DE VALOR'!$F$136:$J$136</c:f>
              <c:numCache>
                <c:formatCode>_-* #,##0\ _€_-;\-* #,##0\ _€_-;_-* "-"??\ _€_-;_-@_-</c:formatCode>
                <c:ptCount val="5"/>
              </c:numCache>
            </c:numRef>
          </c:val>
          <c:extLst>
            <c:ext xmlns:c16="http://schemas.microsoft.com/office/drawing/2014/chart" uri="{C3380CC4-5D6E-409C-BE32-E72D297353CC}">
              <c16:uniqueId val="{00000007-7FC0-4F04-B560-11EB954D669A}"/>
            </c:ext>
          </c:extLst>
        </c:ser>
        <c:ser>
          <c:idx val="9"/>
          <c:order val="8"/>
          <c:tx>
            <c:strRef>
              <c:f>'2. CADENA DE VALOR'!$B$137:$E$137</c:f>
              <c:strCache>
                <c:ptCount val="4"/>
                <c:pt idx="0">
                  <c:v>Fabricación de calzado</c:v>
                </c:pt>
              </c:strCache>
            </c:strRef>
          </c:tx>
          <c:spPr>
            <a:solidFill>
              <a:schemeClr val="tx2">
                <a:lumMod val="40000"/>
                <a:lumOff val="60000"/>
              </a:schemeClr>
            </a:solidFill>
          </c:spPr>
          <c:invertIfNegative val="0"/>
          <c:val>
            <c:numRef>
              <c:f>'2. CADENA DE VALOR'!$F$137:$J$137</c:f>
              <c:numCache>
                <c:formatCode>_-* #,##0\ _€_-;\-* #,##0\ _€_-;_-* "-"??\ _€_-;_-@_-</c:formatCode>
                <c:ptCount val="5"/>
              </c:numCache>
            </c:numRef>
          </c:val>
          <c:extLst>
            <c:ext xmlns:c16="http://schemas.microsoft.com/office/drawing/2014/chart" uri="{C3380CC4-5D6E-409C-BE32-E72D297353CC}">
              <c16:uniqueId val="{00000008-7FC0-4F04-B560-11EB954D669A}"/>
            </c:ext>
          </c:extLst>
        </c:ser>
        <c:ser>
          <c:idx val="10"/>
          <c:order val="9"/>
          <c:tx>
            <c:strRef>
              <c:f>'2. CADENA DE VALOR'!$B$138:$E$138</c:f>
              <c:strCache>
                <c:ptCount val="4"/>
                <c:pt idx="0">
                  <c:v>Fabricación de calzado</c:v>
                </c:pt>
              </c:strCache>
            </c:strRef>
          </c:tx>
          <c:spPr>
            <a:solidFill>
              <a:schemeClr val="accent3">
                <a:lumMod val="60000"/>
                <a:lumOff val="40000"/>
              </a:schemeClr>
            </a:solidFill>
          </c:spPr>
          <c:invertIfNegative val="0"/>
          <c:val>
            <c:numRef>
              <c:f>'2. CADENA DE VALOR'!$F$138:$J$138</c:f>
              <c:numCache>
                <c:formatCode>_-* #,##0\ _€_-;\-* #,##0\ _€_-;_-* "-"??\ _€_-;_-@_-</c:formatCode>
                <c:ptCount val="5"/>
              </c:numCache>
            </c:numRef>
          </c:val>
          <c:extLst>
            <c:ext xmlns:c16="http://schemas.microsoft.com/office/drawing/2014/chart" uri="{C3380CC4-5D6E-409C-BE32-E72D297353CC}">
              <c16:uniqueId val="{00000009-7FC0-4F04-B560-11EB954D669A}"/>
            </c:ext>
          </c:extLst>
        </c:ser>
        <c:ser>
          <c:idx val="6"/>
          <c:order val="10"/>
          <c:tx>
            <c:strRef>
              <c:f>'2. CADENA DE VALOR'!$B$139:$E$139</c:f>
              <c:strCache>
                <c:ptCount val="4"/>
                <c:pt idx="0">
                  <c:v>Fabricación de calzado</c:v>
                </c:pt>
              </c:strCache>
            </c:strRef>
          </c:tx>
          <c:spPr>
            <a:solidFill>
              <a:srgbClr val="E5F6FF"/>
            </a:solidFill>
          </c:spPr>
          <c:invertIfNegative val="0"/>
          <c:cat>
            <c:numRef>
              <c:f>'2. CADENA DE VALOR'!$K$128:$O$128</c:f>
              <c:numCache>
                <c:formatCode>General</c:formatCode>
                <c:ptCount val="5"/>
                <c:pt idx="0">
                  <c:v>2015</c:v>
                </c:pt>
                <c:pt idx="1">
                  <c:v>2016</c:v>
                </c:pt>
                <c:pt idx="2">
                  <c:v>2017</c:v>
                </c:pt>
                <c:pt idx="3">
                  <c:v>2018</c:v>
                </c:pt>
                <c:pt idx="4">
                  <c:v>2019</c:v>
                </c:pt>
              </c:numCache>
            </c:numRef>
          </c:cat>
          <c:val>
            <c:numRef>
              <c:f>'2. CADENA DE VALOR'!$K$139:$O$139</c:f>
              <c:numCache>
                <c:formatCode>_-[$$-240A]\ * #,##0_ ;_-[$$-240A]\ * \-#,##0\ ;_-[$$-240A]\ * "-"??_ ;_-@_ </c:formatCode>
                <c:ptCount val="5"/>
              </c:numCache>
            </c:numRef>
          </c:val>
          <c:extLst>
            <c:ext xmlns:c16="http://schemas.microsoft.com/office/drawing/2014/chart" uri="{C3380CC4-5D6E-409C-BE32-E72D297353CC}">
              <c16:uniqueId val="{0000000A-7FC0-4F04-B560-11EB954D669A}"/>
            </c:ext>
          </c:extLst>
        </c:ser>
        <c:dLbls>
          <c:showLegendKey val="0"/>
          <c:showVal val="0"/>
          <c:showCatName val="0"/>
          <c:showSerName val="0"/>
          <c:showPercent val="0"/>
          <c:showBubbleSize val="0"/>
        </c:dLbls>
        <c:gapWidth val="150"/>
        <c:axId val="136047616"/>
        <c:axId val="145828672"/>
      </c:barChart>
      <c:catAx>
        <c:axId val="136047616"/>
        <c:scaling>
          <c:orientation val="minMax"/>
        </c:scaling>
        <c:delete val="0"/>
        <c:axPos val="b"/>
        <c:numFmt formatCode="General" sourceLinked="1"/>
        <c:majorTickMark val="out"/>
        <c:minorTickMark val="none"/>
        <c:tickLblPos val="nextTo"/>
        <c:txPr>
          <a:bodyPr/>
          <a:lstStyle/>
          <a:p>
            <a:pPr>
              <a:defRPr sz="800" b="1"/>
            </a:pPr>
            <a:endParaRPr lang="en-US"/>
          </a:p>
        </c:txPr>
        <c:crossAx val="145828672"/>
        <c:crosses val="autoZero"/>
        <c:auto val="1"/>
        <c:lblAlgn val="ctr"/>
        <c:lblOffset val="100"/>
        <c:noMultiLvlLbl val="0"/>
      </c:catAx>
      <c:valAx>
        <c:axId val="145828672"/>
        <c:scaling>
          <c:orientation val="minMax"/>
        </c:scaling>
        <c:delete val="0"/>
        <c:axPos val="l"/>
        <c:majorGridlines/>
        <c:title>
          <c:tx>
            <c:rich>
              <a:bodyPr rot="-5400000" vert="horz"/>
              <a:lstStyle/>
              <a:p>
                <a:pPr>
                  <a:defRPr/>
                </a:pPr>
                <a:r>
                  <a:rPr lang="es-CO"/>
                  <a:t>Producción en pesos</a:t>
                </a:r>
              </a:p>
            </c:rich>
          </c:tx>
          <c:layout>
            <c:manualLayout>
              <c:xMode val="edge"/>
              <c:yMode val="edge"/>
              <c:x val="2.1108179419525065E-3"/>
              <c:y val="0.29137055682077501"/>
            </c:manualLayout>
          </c:layout>
          <c:overlay val="0"/>
        </c:title>
        <c:numFmt formatCode="_-[$$-240A]\ * #,##0_ ;_-[$$-240A]\ * \-#,##0\ ;_-[$$-240A]\ * &quot;-&quot;??_ ;_-@_ " sourceLinked="1"/>
        <c:majorTickMark val="out"/>
        <c:minorTickMark val="none"/>
        <c:tickLblPos val="nextTo"/>
        <c:txPr>
          <a:bodyPr/>
          <a:lstStyle/>
          <a:p>
            <a:pPr>
              <a:defRPr sz="900" b="1"/>
            </a:pPr>
            <a:endParaRPr lang="en-US"/>
          </a:p>
        </c:txPr>
        <c:crossAx val="136047616"/>
        <c:crosses val="autoZero"/>
        <c:crossBetween val="between"/>
      </c:valAx>
    </c:plotArea>
    <c:legend>
      <c:legendPos val="r"/>
      <c:overlay val="0"/>
      <c:txPr>
        <a:bodyPr/>
        <a:lstStyle/>
        <a:p>
          <a:pPr>
            <a:defRPr sz="800" b="1" i="0"/>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EXPORTACIONES (TONELADAS)</a:t>
            </a:r>
          </a:p>
        </c:rich>
      </c:tx>
      <c:overlay val="0"/>
    </c:title>
    <c:autoTitleDeleted val="0"/>
    <c:plotArea>
      <c:layout/>
      <c:barChart>
        <c:barDir val="col"/>
        <c:grouping val="clustered"/>
        <c:varyColors val="0"/>
        <c:ser>
          <c:idx val="4"/>
          <c:order val="0"/>
          <c:tx>
            <c:strRef>
              <c:f>'4. FACTORES MACROECONÓMICOS'!$N$353</c:f>
              <c:strCache>
                <c:ptCount val="1"/>
                <c:pt idx="0">
                  <c:v>AÑO 1</c:v>
                </c:pt>
              </c:strCache>
            </c:strRef>
          </c:tx>
          <c:spPr>
            <a:solidFill>
              <a:srgbClr val="B2E8BE"/>
            </a:solidFill>
          </c:spPr>
          <c:invertIfNegative val="0"/>
          <c:cat>
            <c:numRef>
              <c:f>'4. FACTORES MACROECONÓMICOS'!$K$354:$K$363</c:f>
              <c:numCache>
                <c:formatCode>General</c:formatCode>
                <c:ptCount val="10"/>
              </c:numCache>
            </c:numRef>
          </c:cat>
          <c:val>
            <c:numRef>
              <c:f>'4. FACTORES MACROECONÓMICOS'!$N$354:$N$363</c:f>
              <c:numCache>
                <c:formatCode>General</c:formatCode>
                <c:ptCount val="10"/>
              </c:numCache>
            </c:numRef>
          </c:val>
          <c:extLst>
            <c:ext xmlns:c16="http://schemas.microsoft.com/office/drawing/2014/chart" uri="{C3380CC4-5D6E-409C-BE32-E72D297353CC}">
              <c16:uniqueId val="{00000000-F55B-4190-9E37-8A846F72E85A}"/>
            </c:ext>
          </c:extLst>
        </c:ser>
        <c:ser>
          <c:idx val="5"/>
          <c:order val="1"/>
          <c:tx>
            <c:strRef>
              <c:f>'4. FACTORES MACROECONÓMICOS'!$O$353</c:f>
              <c:strCache>
                <c:ptCount val="1"/>
                <c:pt idx="0">
                  <c:v>AÑO 2</c:v>
                </c:pt>
              </c:strCache>
            </c:strRef>
          </c:tx>
          <c:spPr>
            <a:solidFill>
              <a:srgbClr val="FABD8A"/>
            </a:solidFill>
          </c:spPr>
          <c:invertIfNegative val="0"/>
          <c:cat>
            <c:numRef>
              <c:f>'4. FACTORES MACROECONÓMICOS'!$K$354:$K$363</c:f>
              <c:numCache>
                <c:formatCode>General</c:formatCode>
                <c:ptCount val="10"/>
              </c:numCache>
            </c:numRef>
          </c:cat>
          <c:val>
            <c:numRef>
              <c:f>'4. FACTORES MACROECONÓMICOS'!$O$354:$O$363</c:f>
              <c:numCache>
                <c:formatCode>General</c:formatCode>
                <c:ptCount val="10"/>
              </c:numCache>
            </c:numRef>
          </c:val>
          <c:extLst>
            <c:ext xmlns:c16="http://schemas.microsoft.com/office/drawing/2014/chart" uri="{C3380CC4-5D6E-409C-BE32-E72D297353CC}">
              <c16:uniqueId val="{00000001-F55B-4190-9E37-8A846F72E85A}"/>
            </c:ext>
          </c:extLst>
        </c:ser>
        <c:ser>
          <c:idx val="6"/>
          <c:order val="2"/>
          <c:tx>
            <c:strRef>
              <c:f>'4. FACTORES MACROECONÓMICOS'!$P$353</c:f>
              <c:strCache>
                <c:ptCount val="1"/>
                <c:pt idx="0">
                  <c:v>AÑO 3</c:v>
                </c:pt>
              </c:strCache>
            </c:strRef>
          </c:tx>
          <c:spPr>
            <a:solidFill>
              <a:srgbClr val="FF8989"/>
            </a:solidFill>
          </c:spPr>
          <c:invertIfNegative val="0"/>
          <c:cat>
            <c:numRef>
              <c:f>'4. FACTORES MACROECONÓMICOS'!$K$354:$K$363</c:f>
              <c:numCache>
                <c:formatCode>General</c:formatCode>
                <c:ptCount val="10"/>
              </c:numCache>
            </c:numRef>
          </c:cat>
          <c:val>
            <c:numRef>
              <c:f>'4. FACTORES MACROECONÓMICOS'!$P$354:$P$363</c:f>
              <c:numCache>
                <c:formatCode>General</c:formatCode>
                <c:ptCount val="10"/>
              </c:numCache>
            </c:numRef>
          </c:val>
          <c:extLst>
            <c:ext xmlns:c16="http://schemas.microsoft.com/office/drawing/2014/chart" uri="{C3380CC4-5D6E-409C-BE32-E72D297353CC}">
              <c16:uniqueId val="{00000002-F55B-4190-9E37-8A846F72E85A}"/>
            </c:ext>
          </c:extLst>
        </c:ser>
        <c:ser>
          <c:idx val="0"/>
          <c:order val="3"/>
          <c:tx>
            <c:strRef>
              <c:f>'4. FACTORES MACROECONÓMICOS'!$Q$353</c:f>
              <c:strCache>
                <c:ptCount val="1"/>
                <c:pt idx="0">
                  <c:v>AÑO 4</c:v>
                </c:pt>
              </c:strCache>
            </c:strRef>
          </c:tx>
          <c:invertIfNegative val="0"/>
          <c:cat>
            <c:numRef>
              <c:f>'4. FACTORES MACROECONÓMICOS'!$K$354:$K$363</c:f>
              <c:numCache>
                <c:formatCode>General</c:formatCode>
                <c:ptCount val="10"/>
              </c:numCache>
            </c:numRef>
          </c:cat>
          <c:val>
            <c:numRef>
              <c:f>'4. FACTORES MACROECONÓMICOS'!$Q$354:$Q$363</c:f>
              <c:numCache>
                <c:formatCode>General</c:formatCode>
                <c:ptCount val="10"/>
              </c:numCache>
            </c:numRef>
          </c:val>
          <c:extLst>
            <c:ext xmlns:c16="http://schemas.microsoft.com/office/drawing/2014/chart" uri="{C3380CC4-5D6E-409C-BE32-E72D297353CC}">
              <c16:uniqueId val="{00000003-F55B-4190-9E37-8A846F72E85A}"/>
            </c:ext>
          </c:extLst>
        </c:ser>
        <c:ser>
          <c:idx val="1"/>
          <c:order val="4"/>
          <c:tx>
            <c:strRef>
              <c:f>'4. FACTORES MACROECONÓMICOS'!$R$353</c:f>
              <c:strCache>
                <c:ptCount val="1"/>
                <c:pt idx="0">
                  <c:v>AÑO 5</c:v>
                </c:pt>
              </c:strCache>
            </c:strRef>
          </c:tx>
          <c:invertIfNegative val="0"/>
          <c:cat>
            <c:numRef>
              <c:f>'4. FACTORES MACROECONÓMICOS'!$K$354:$K$363</c:f>
              <c:numCache>
                <c:formatCode>General</c:formatCode>
                <c:ptCount val="10"/>
              </c:numCache>
            </c:numRef>
          </c:cat>
          <c:val>
            <c:numRef>
              <c:f>'4. FACTORES MACROECONÓMICOS'!$R$354:$R$363</c:f>
              <c:numCache>
                <c:formatCode>General</c:formatCode>
                <c:ptCount val="10"/>
              </c:numCache>
            </c:numRef>
          </c:val>
          <c:extLst>
            <c:ext xmlns:c16="http://schemas.microsoft.com/office/drawing/2014/chart" uri="{C3380CC4-5D6E-409C-BE32-E72D297353CC}">
              <c16:uniqueId val="{00000004-F55B-4190-9E37-8A846F72E85A}"/>
            </c:ext>
          </c:extLst>
        </c:ser>
        <c:dLbls>
          <c:showLegendKey val="0"/>
          <c:showVal val="0"/>
          <c:showCatName val="0"/>
          <c:showSerName val="0"/>
          <c:showPercent val="0"/>
          <c:showBubbleSize val="0"/>
        </c:dLbls>
        <c:gapWidth val="150"/>
        <c:axId val="198150144"/>
        <c:axId val="198284352"/>
      </c:barChart>
      <c:catAx>
        <c:axId val="198150144"/>
        <c:scaling>
          <c:orientation val="minMax"/>
        </c:scaling>
        <c:delete val="0"/>
        <c:axPos val="b"/>
        <c:numFmt formatCode="General" sourceLinked="1"/>
        <c:majorTickMark val="none"/>
        <c:minorTickMark val="none"/>
        <c:tickLblPos val="nextTo"/>
        <c:crossAx val="198284352"/>
        <c:crosses val="autoZero"/>
        <c:auto val="1"/>
        <c:lblAlgn val="ctr"/>
        <c:lblOffset val="100"/>
        <c:noMultiLvlLbl val="0"/>
      </c:catAx>
      <c:valAx>
        <c:axId val="198284352"/>
        <c:scaling>
          <c:orientation val="minMax"/>
        </c:scaling>
        <c:delete val="0"/>
        <c:axPos val="l"/>
        <c:majorGridlines/>
        <c:title>
          <c:tx>
            <c:rich>
              <a:bodyPr rot="-5400000" vert="horz"/>
              <a:lstStyle/>
              <a:p>
                <a:pPr>
                  <a:defRPr/>
                </a:pPr>
                <a:r>
                  <a:rPr lang="es-CO"/>
                  <a:t>Exportaciones (Toneladas)</a:t>
                </a:r>
              </a:p>
            </c:rich>
          </c:tx>
          <c:overlay val="0"/>
        </c:title>
        <c:numFmt formatCode="_-[$$-240A]\ * #,##0_ ;_-[$$-240A]\ * \-#,##0\ ;_-[$$-240A]\ * &quot;-&quot;??_ ;_-@_ " sourceLinked="1"/>
        <c:majorTickMark val="none"/>
        <c:minorTickMark val="none"/>
        <c:tickLblPos val="nextTo"/>
        <c:crossAx val="198150144"/>
        <c:crosses val="autoZero"/>
        <c:crossBetween val="between"/>
      </c:valAx>
      <c:dTable>
        <c:showHorzBorder val="1"/>
        <c:showVertBorder val="1"/>
        <c:showOutline val="1"/>
        <c:showKeys val="1"/>
      </c:dTable>
    </c:plotArea>
    <c:plotVisOnly val="1"/>
    <c:dispBlanksAs val="gap"/>
    <c:showDLblsOverMax val="0"/>
  </c:chart>
  <c:spPr>
    <a:ln>
      <a:solidFill>
        <a:schemeClr val="accent3">
          <a:lumMod val="50000"/>
        </a:schemeClr>
      </a:solidFill>
    </a:ln>
  </c:spPr>
  <c:txPr>
    <a:bodyPr/>
    <a:lstStyle/>
    <a:p>
      <a:pPr>
        <a:defRPr b="1"/>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SALARIO DEVENGADO</a:t>
            </a:r>
            <a:r>
              <a:rPr lang="es-CO" baseline="0"/>
              <a:t> POR NIVEL DE EDUCACIÓN</a:t>
            </a:r>
            <a:endParaRPr lang="es-CO"/>
          </a:p>
        </c:rich>
      </c:tx>
      <c:overlay val="1"/>
    </c:title>
    <c:autoTitleDeleted val="0"/>
    <c:plotArea>
      <c:layout>
        <c:manualLayout>
          <c:layoutTarget val="inner"/>
          <c:xMode val="edge"/>
          <c:yMode val="edge"/>
          <c:x val="8.2750559059588516E-2"/>
          <c:y val="0.1235392422611489"/>
          <c:w val="0.78236228755241577"/>
          <c:h val="0.78803612070659446"/>
        </c:manualLayout>
      </c:layout>
      <c:barChart>
        <c:barDir val="col"/>
        <c:grouping val="clustered"/>
        <c:varyColors val="0"/>
        <c:ser>
          <c:idx val="0"/>
          <c:order val="0"/>
          <c:tx>
            <c:strRef>
              <c:f>'5. CAPITAL HUMANO'!$E$356</c:f>
              <c:strCache>
                <c:ptCount val="1"/>
                <c:pt idx="0">
                  <c:v>GRANDE</c:v>
                </c:pt>
              </c:strCache>
            </c:strRef>
          </c:tx>
          <c:spPr>
            <a:solidFill>
              <a:srgbClr val="AFE2FF"/>
            </a:solidFill>
          </c:spPr>
          <c:invertIfNegative val="0"/>
          <c:cat>
            <c:strRef>
              <c:f>'5. CAPITAL HUMANO'!$B$357:$B$364</c:f>
              <c:strCache>
                <c:ptCount val="8"/>
                <c:pt idx="0">
                  <c:v>Doctorado</c:v>
                </c:pt>
                <c:pt idx="1">
                  <c:v>Maestría</c:v>
                </c:pt>
                <c:pt idx="2">
                  <c:v>Especialista</c:v>
                </c:pt>
                <c:pt idx="3">
                  <c:v>Profesional</c:v>
                </c:pt>
                <c:pt idx="4">
                  <c:v>Tecnólogo</c:v>
                </c:pt>
                <c:pt idx="5">
                  <c:v>Técnico</c:v>
                </c:pt>
                <c:pt idx="6">
                  <c:v>Bachiller</c:v>
                </c:pt>
                <c:pt idx="7">
                  <c:v>Primaria</c:v>
                </c:pt>
              </c:strCache>
            </c:strRef>
          </c:cat>
          <c:val>
            <c:numRef>
              <c:f>'5. CAPITAL HUMANO'!$E$357:$E$364</c:f>
              <c:numCache>
                <c:formatCode>0.0</c:formatCode>
                <c:ptCount val="8"/>
              </c:numCache>
            </c:numRef>
          </c:val>
          <c:extLst>
            <c:ext xmlns:c16="http://schemas.microsoft.com/office/drawing/2014/chart" uri="{C3380CC4-5D6E-409C-BE32-E72D297353CC}">
              <c16:uniqueId val="{00000000-7699-4BB5-8D57-1B0B948CBC1E}"/>
            </c:ext>
          </c:extLst>
        </c:ser>
        <c:ser>
          <c:idx val="1"/>
          <c:order val="1"/>
          <c:tx>
            <c:strRef>
              <c:f>'5. CAPITAL HUMANO'!$F$356</c:f>
              <c:strCache>
                <c:ptCount val="1"/>
                <c:pt idx="0">
                  <c:v>MEDIANA</c:v>
                </c:pt>
              </c:strCache>
            </c:strRef>
          </c:tx>
          <c:spPr>
            <a:solidFill>
              <a:srgbClr val="FFDA65"/>
            </a:solidFill>
          </c:spPr>
          <c:invertIfNegative val="0"/>
          <c:cat>
            <c:strRef>
              <c:f>'5. CAPITAL HUMANO'!$B$357:$B$364</c:f>
              <c:strCache>
                <c:ptCount val="8"/>
                <c:pt idx="0">
                  <c:v>Doctorado</c:v>
                </c:pt>
                <c:pt idx="1">
                  <c:v>Maestría</c:v>
                </c:pt>
                <c:pt idx="2">
                  <c:v>Especialista</c:v>
                </c:pt>
                <c:pt idx="3">
                  <c:v>Profesional</c:v>
                </c:pt>
                <c:pt idx="4">
                  <c:v>Tecnólogo</c:v>
                </c:pt>
                <c:pt idx="5">
                  <c:v>Técnico</c:v>
                </c:pt>
                <c:pt idx="6">
                  <c:v>Bachiller</c:v>
                </c:pt>
                <c:pt idx="7">
                  <c:v>Primaria</c:v>
                </c:pt>
              </c:strCache>
            </c:strRef>
          </c:cat>
          <c:val>
            <c:numRef>
              <c:f>'5. CAPITAL HUMANO'!$F$357:$F$364</c:f>
              <c:numCache>
                <c:formatCode>0.0</c:formatCode>
                <c:ptCount val="8"/>
              </c:numCache>
            </c:numRef>
          </c:val>
          <c:extLst>
            <c:ext xmlns:c16="http://schemas.microsoft.com/office/drawing/2014/chart" uri="{C3380CC4-5D6E-409C-BE32-E72D297353CC}">
              <c16:uniqueId val="{00000001-7699-4BB5-8D57-1B0B948CBC1E}"/>
            </c:ext>
          </c:extLst>
        </c:ser>
        <c:ser>
          <c:idx val="2"/>
          <c:order val="2"/>
          <c:tx>
            <c:strRef>
              <c:f>'5. CAPITAL HUMANO'!$G$356</c:f>
              <c:strCache>
                <c:ptCount val="1"/>
                <c:pt idx="0">
                  <c:v>PEQUEÑA</c:v>
                </c:pt>
              </c:strCache>
            </c:strRef>
          </c:tx>
          <c:spPr>
            <a:solidFill>
              <a:srgbClr val="B2E8BE"/>
            </a:solidFill>
          </c:spPr>
          <c:invertIfNegative val="0"/>
          <c:cat>
            <c:strRef>
              <c:f>'5. CAPITAL HUMANO'!$B$357:$B$364</c:f>
              <c:strCache>
                <c:ptCount val="8"/>
                <c:pt idx="0">
                  <c:v>Doctorado</c:v>
                </c:pt>
                <c:pt idx="1">
                  <c:v>Maestría</c:v>
                </c:pt>
                <c:pt idx="2">
                  <c:v>Especialista</c:v>
                </c:pt>
                <c:pt idx="3">
                  <c:v>Profesional</c:v>
                </c:pt>
                <c:pt idx="4">
                  <c:v>Tecnólogo</c:v>
                </c:pt>
                <c:pt idx="5">
                  <c:v>Técnico</c:v>
                </c:pt>
                <c:pt idx="6">
                  <c:v>Bachiller</c:v>
                </c:pt>
                <c:pt idx="7">
                  <c:v>Primaria</c:v>
                </c:pt>
              </c:strCache>
            </c:strRef>
          </c:cat>
          <c:val>
            <c:numRef>
              <c:f>'5. CAPITAL HUMANO'!$G$357:$G$364</c:f>
              <c:numCache>
                <c:formatCode>0.0</c:formatCode>
                <c:ptCount val="8"/>
              </c:numCache>
            </c:numRef>
          </c:val>
          <c:extLst>
            <c:ext xmlns:c16="http://schemas.microsoft.com/office/drawing/2014/chart" uri="{C3380CC4-5D6E-409C-BE32-E72D297353CC}">
              <c16:uniqueId val="{00000002-7699-4BB5-8D57-1B0B948CBC1E}"/>
            </c:ext>
          </c:extLst>
        </c:ser>
        <c:ser>
          <c:idx val="3"/>
          <c:order val="3"/>
          <c:tx>
            <c:strRef>
              <c:f>'5. CAPITAL HUMANO'!$H$356</c:f>
              <c:strCache>
                <c:ptCount val="1"/>
                <c:pt idx="0">
                  <c:v>MICRO</c:v>
                </c:pt>
              </c:strCache>
            </c:strRef>
          </c:tx>
          <c:spPr>
            <a:solidFill>
              <a:srgbClr val="FABD8A"/>
            </a:solidFill>
          </c:spPr>
          <c:invertIfNegative val="0"/>
          <c:cat>
            <c:strRef>
              <c:f>'5. CAPITAL HUMANO'!$B$357:$B$364</c:f>
              <c:strCache>
                <c:ptCount val="8"/>
                <c:pt idx="0">
                  <c:v>Doctorado</c:v>
                </c:pt>
                <c:pt idx="1">
                  <c:v>Maestría</c:v>
                </c:pt>
                <c:pt idx="2">
                  <c:v>Especialista</c:v>
                </c:pt>
                <c:pt idx="3">
                  <c:v>Profesional</c:v>
                </c:pt>
                <c:pt idx="4">
                  <c:v>Tecnólogo</c:v>
                </c:pt>
                <c:pt idx="5">
                  <c:v>Técnico</c:v>
                </c:pt>
                <c:pt idx="6">
                  <c:v>Bachiller</c:v>
                </c:pt>
                <c:pt idx="7">
                  <c:v>Primaria</c:v>
                </c:pt>
              </c:strCache>
            </c:strRef>
          </c:cat>
          <c:val>
            <c:numRef>
              <c:f>'5. CAPITAL HUMANO'!$H$357:$H$364</c:f>
              <c:numCache>
                <c:formatCode>0.0</c:formatCode>
                <c:ptCount val="8"/>
              </c:numCache>
            </c:numRef>
          </c:val>
          <c:extLst>
            <c:ext xmlns:c16="http://schemas.microsoft.com/office/drawing/2014/chart" uri="{C3380CC4-5D6E-409C-BE32-E72D297353CC}">
              <c16:uniqueId val="{00000003-7699-4BB5-8D57-1B0B948CBC1E}"/>
            </c:ext>
          </c:extLst>
        </c:ser>
        <c:ser>
          <c:idx val="4"/>
          <c:order val="4"/>
          <c:tx>
            <c:strRef>
              <c:f>'5. CAPITAL HUMANO'!$I$356</c:f>
              <c:strCache>
                <c:ptCount val="1"/>
                <c:pt idx="0">
                  <c:v>PROMEDIO</c:v>
                </c:pt>
              </c:strCache>
            </c:strRef>
          </c:tx>
          <c:spPr>
            <a:solidFill>
              <a:srgbClr val="FF8989"/>
            </a:solidFill>
          </c:spPr>
          <c:invertIfNegative val="0"/>
          <c:cat>
            <c:strRef>
              <c:f>'5. CAPITAL HUMANO'!$B$357:$B$364</c:f>
              <c:strCache>
                <c:ptCount val="8"/>
                <c:pt idx="0">
                  <c:v>Doctorado</c:v>
                </c:pt>
                <c:pt idx="1">
                  <c:v>Maestría</c:v>
                </c:pt>
                <c:pt idx="2">
                  <c:v>Especialista</c:v>
                </c:pt>
                <c:pt idx="3">
                  <c:v>Profesional</c:v>
                </c:pt>
                <c:pt idx="4">
                  <c:v>Tecnólogo</c:v>
                </c:pt>
                <c:pt idx="5">
                  <c:v>Técnico</c:v>
                </c:pt>
                <c:pt idx="6">
                  <c:v>Bachiller</c:v>
                </c:pt>
                <c:pt idx="7">
                  <c:v>Primaria</c:v>
                </c:pt>
              </c:strCache>
            </c:strRef>
          </c:cat>
          <c:val>
            <c:numRef>
              <c:f>'5. CAPITAL HUMANO'!$I$357:$I$364</c:f>
              <c:numCache>
                <c:formatCode>0.0</c:formatCode>
                <c:ptCount val="8"/>
              </c:numCache>
            </c:numRef>
          </c:val>
          <c:extLst>
            <c:ext xmlns:c16="http://schemas.microsoft.com/office/drawing/2014/chart" uri="{C3380CC4-5D6E-409C-BE32-E72D297353CC}">
              <c16:uniqueId val="{00000004-7699-4BB5-8D57-1B0B948CBC1E}"/>
            </c:ext>
          </c:extLst>
        </c:ser>
        <c:dLbls>
          <c:showLegendKey val="0"/>
          <c:showVal val="0"/>
          <c:showCatName val="0"/>
          <c:showSerName val="0"/>
          <c:showPercent val="0"/>
          <c:showBubbleSize val="0"/>
        </c:dLbls>
        <c:gapWidth val="150"/>
        <c:axId val="161681408"/>
        <c:axId val="157000256"/>
      </c:barChart>
      <c:catAx>
        <c:axId val="161681408"/>
        <c:scaling>
          <c:orientation val="minMax"/>
        </c:scaling>
        <c:delete val="0"/>
        <c:axPos val="b"/>
        <c:numFmt formatCode="General" sourceLinked="1"/>
        <c:majorTickMark val="out"/>
        <c:minorTickMark val="none"/>
        <c:tickLblPos val="nextTo"/>
        <c:txPr>
          <a:bodyPr/>
          <a:lstStyle/>
          <a:p>
            <a:pPr>
              <a:defRPr sz="1000" b="1"/>
            </a:pPr>
            <a:endParaRPr lang="en-US"/>
          </a:p>
        </c:txPr>
        <c:crossAx val="157000256"/>
        <c:crosses val="autoZero"/>
        <c:auto val="1"/>
        <c:lblAlgn val="ctr"/>
        <c:lblOffset val="100"/>
        <c:noMultiLvlLbl val="0"/>
      </c:catAx>
      <c:valAx>
        <c:axId val="157000256"/>
        <c:scaling>
          <c:orientation val="minMax"/>
        </c:scaling>
        <c:delete val="0"/>
        <c:axPos val="l"/>
        <c:majorGridlines/>
        <c:numFmt formatCode="0.0" sourceLinked="1"/>
        <c:majorTickMark val="out"/>
        <c:minorTickMark val="none"/>
        <c:tickLblPos val="nextTo"/>
        <c:txPr>
          <a:bodyPr/>
          <a:lstStyle/>
          <a:p>
            <a:pPr>
              <a:defRPr sz="900" b="1"/>
            </a:pPr>
            <a:endParaRPr lang="en-US"/>
          </a:p>
        </c:txPr>
        <c:crossAx val="161681408"/>
        <c:crosses val="autoZero"/>
        <c:crossBetween val="between"/>
      </c:valAx>
    </c:plotArea>
    <c:legend>
      <c:legendPos val="r"/>
      <c:overlay val="0"/>
      <c:txPr>
        <a:bodyPr/>
        <a:lstStyle/>
        <a:p>
          <a:pPr>
            <a:defRPr sz="900"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a:t>PROPORCIÓN DE EMPLEO GENERADO POR EL SECTOR</a:t>
            </a:r>
          </a:p>
        </c:rich>
      </c:tx>
      <c:overlay val="1"/>
      <c:spPr>
        <a:noFill/>
        <a:ln>
          <a:noFill/>
        </a:ln>
        <a:effectLst/>
      </c:spPr>
    </c:title>
    <c:autoTitleDeleted val="0"/>
    <c:plotArea>
      <c:layout>
        <c:manualLayout>
          <c:layoutTarget val="inner"/>
          <c:xMode val="edge"/>
          <c:yMode val="edge"/>
          <c:x val="0.16696886887425591"/>
          <c:y val="0.13271632147519535"/>
          <c:w val="0.74637465431103633"/>
          <c:h val="0.64085178055145198"/>
        </c:manualLayout>
      </c:layout>
      <c:barChart>
        <c:barDir val="col"/>
        <c:grouping val="clustered"/>
        <c:varyColors val="0"/>
        <c:ser>
          <c:idx val="0"/>
          <c:order val="0"/>
          <c:tx>
            <c:strRef>
              <c:f>'5. CAPITAL HUMANO'!$B$104:$D$104</c:f>
              <c:strCache>
                <c:ptCount val="3"/>
                <c:pt idx="0">
                  <c:v>Total de empleo generado en el país</c:v>
                </c:pt>
              </c:strCache>
            </c:strRef>
          </c:tx>
          <c:spPr>
            <a:solidFill>
              <a:schemeClr val="accent5">
                <a:shade val="65000"/>
              </a:schemeClr>
            </a:solidFill>
            <a:ln>
              <a:noFill/>
            </a:ln>
            <a:effectLst/>
          </c:spPr>
          <c:invertIfNegative val="0"/>
          <c:cat>
            <c:numRef>
              <c:extLst>
                <c:ext xmlns:c15="http://schemas.microsoft.com/office/drawing/2012/chart" uri="{02D57815-91ED-43cb-92C2-25804820EDAC}">
                  <c15:fullRef>
                    <c15:sqref>'5. CAPITAL HUMANO'!$E$103:$I$103</c15:sqref>
                  </c15:fullRef>
                </c:ext>
              </c:extLst>
              <c:f>'5. CAPITAL HUMANO'!$E$103:$H$103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HUMANO'!$E$104:$I$104</c15:sqref>
                  </c15:fullRef>
                </c:ext>
              </c:extLst>
              <c:f>'5. CAPITAL HUMANO'!$E$104:$H$104</c:f>
              <c:numCache>
                <c:formatCode>_-* #,##0\ _€_-;\-* #,##0\ _€_-;_-* "-"??\ _€_-;_-@_-</c:formatCode>
                <c:ptCount val="4"/>
                <c:pt idx="0">
                  <c:v>711827</c:v>
                </c:pt>
                <c:pt idx="1">
                  <c:v>726261</c:v>
                </c:pt>
                <c:pt idx="2">
                  <c:v>717651</c:v>
                </c:pt>
                <c:pt idx="3">
                  <c:v>709507</c:v>
                </c:pt>
              </c:numCache>
            </c:numRef>
          </c:val>
          <c:extLst>
            <c:ext xmlns:c16="http://schemas.microsoft.com/office/drawing/2014/chart" uri="{C3380CC4-5D6E-409C-BE32-E72D297353CC}">
              <c16:uniqueId val="{00000000-62F2-4F9B-AA77-4688185A5AE7}"/>
            </c:ext>
          </c:extLst>
        </c:ser>
        <c:ser>
          <c:idx val="1"/>
          <c:order val="1"/>
          <c:tx>
            <c:strRef>
              <c:f>'5. CAPITAL HUMANO'!$B$105:$D$105</c:f>
              <c:strCache>
                <c:ptCount val="3"/>
                <c:pt idx="0">
                  <c:v>Total de empleo generado por el sector</c:v>
                </c:pt>
              </c:strCache>
            </c:strRef>
          </c:tx>
          <c:spPr>
            <a:solidFill>
              <a:schemeClr val="accent5"/>
            </a:solidFill>
            <a:ln>
              <a:noFill/>
            </a:ln>
            <a:effectLst/>
          </c:spPr>
          <c:invertIfNegative val="0"/>
          <c:cat>
            <c:numRef>
              <c:extLst>
                <c:ext xmlns:c15="http://schemas.microsoft.com/office/drawing/2012/chart" uri="{02D57815-91ED-43cb-92C2-25804820EDAC}">
                  <c15:fullRef>
                    <c15:sqref>'5. CAPITAL HUMANO'!$E$103:$I$103</c15:sqref>
                  </c15:fullRef>
                </c:ext>
              </c:extLst>
              <c:f>'5. CAPITAL HUMANO'!$E$103:$H$103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HUMANO'!$E$105:$I$105</c15:sqref>
                  </c15:fullRef>
                </c:ext>
              </c:extLst>
              <c:f>'5. CAPITAL HUMANO'!$E$105:$H$105</c:f>
              <c:numCache>
                <c:formatCode>_-* #,##0\ _€_-;\-* #,##0\ _€_-;_-* "-"??\ _€_-;_-@_-</c:formatCode>
                <c:ptCount val="4"/>
                <c:pt idx="0">
                  <c:v>134446</c:v>
                </c:pt>
                <c:pt idx="1">
                  <c:v>138392</c:v>
                </c:pt>
                <c:pt idx="2">
                  <c:v>134608</c:v>
                </c:pt>
                <c:pt idx="3">
                  <c:v>129704</c:v>
                </c:pt>
              </c:numCache>
            </c:numRef>
          </c:val>
          <c:extLst>
            <c:ext xmlns:c16="http://schemas.microsoft.com/office/drawing/2014/chart" uri="{C3380CC4-5D6E-409C-BE32-E72D297353CC}">
              <c16:uniqueId val="{00000001-62F2-4F9B-AA77-4688185A5AE7}"/>
            </c:ext>
          </c:extLst>
        </c:ser>
        <c:dLbls>
          <c:showLegendKey val="0"/>
          <c:showVal val="0"/>
          <c:showCatName val="0"/>
          <c:showSerName val="0"/>
          <c:showPercent val="0"/>
          <c:showBubbleSize val="0"/>
        </c:dLbls>
        <c:gapWidth val="300"/>
        <c:axId val="199606272"/>
        <c:axId val="157005440"/>
      </c:barChart>
      <c:lineChart>
        <c:grouping val="standard"/>
        <c:varyColors val="0"/>
        <c:ser>
          <c:idx val="2"/>
          <c:order val="2"/>
          <c:tx>
            <c:strRef>
              <c:f>'5. CAPITAL HUMANO'!$B$106:$D$106</c:f>
              <c:strCache>
                <c:ptCount val="3"/>
                <c:pt idx="0">
                  <c:v>Proporción empleo sector vs empleo país</c:v>
                </c:pt>
              </c:strCache>
            </c:strRef>
          </c:tx>
          <c:spPr>
            <a:ln w="28575" cap="rnd" cmpd="sng" algn="ctr">
              <a:solidFill>
                <a:schemeClr val="accent5">
                  <a:tint val="65000"/>
                  <a:shade val="95000"/>
                  <a:satMod val="105000"/>
                </a:schemeClr>
              </a:solidFill>
              <a:prstDash val="solid"/>
              <a:round/>
            </a:ln>
            <a:effectLst/>
          </c:spPr>
          <c:marker>
            <c:symbol val="circle"/>
            <c:size val="5"/>
            <c:spPr>
              <a:solidFill>
                <a:schemeClr val="accent5">
                  <a:tint val="65000"/>
                </a:schemeClr>
              </a:solidFill>
              <a:ln w="9525" cap="flat" cmpd="sng" algn="ctr">
                <a:solidFill>
                  <a:schemeClr val="accent5">
                    <a:tint val="65000"/>
                    <a:shade val="95000"/>
                    <a:satMod val="105000"/>
                  </a:schemeClr>
                </a:solidFill>
                <a:prstDash val="solid"/>
                <a:round/>
              </a:ln>
              <a:effectLst/>
            </c:spPr>
          </c:marker>
          <c:cat>
            <c:numRef>
              <c:extLst>
                <c:ext xmlns:c15="http://schemas.microsoft.com/office/drawing/2012/chart" uri="{02D57815-91ED-43cb-92C2-25804820EDAC}">
                  <c15:fullRef>
                    <c15:sqref>'5. CAPITAL HUMANO'!$E$103:$I$103</c15:sqref>
                  </c15:fullRef>
                </c:ext>
              </c:extLst>
              <c:f>'5. CAPITAL HUMANO'!$E$103:$H$103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HUMANO'!$E$106:$I$106</c15:sqref>
                  </c15:fullRef>
                </c:ext>
              </c:extLst>
              <c:f>'5. CAPITAL HUMANO'!$E$106:$H$106</c:f>
              <c:numCache>
                <c:formatCode>0.00%</c:formatCode>
                <c:ptCount val="4"/>
                <c:pt idx="0">
                  <c:v>0.18887454395520259</c:v>
                </c:pt>
                <c:pt idx="1">
                  <c:v>0.19055408455087083</c:v>
                </c:pt>
                <c:pt idx="2">
                  <c:v>0.18756749450638263</c:v>
                </c:pt>
                <c:pt idx="3">
                  <c:v>0.18280862627148148</c:v>
                </c:pt>
              </c:numCache>
            </c:numRef>
          </c:val>
          <c:smooth val="0"/>
          <c:extLst>
            <c:ext xmlns:c16="http://schemas.microsoft.com/office/drawing/2014/chart" uri="{C3380CC4-5D6E-409C-BE32-E72D297353CC}">
              <c16:uniqueId val="{00000002-62F2-4F9B-AA77-4688185A5AE7}"/>
            </c:ext>
          </c:extLst>
        </c:ser>
        <c:dLbls>
          <c:showLegendKey val="0"/>
          <c:showVal val="0"/>
          <c:showCatName val="0"/>
          <c:showSerName val="0"/>
          <c:showPercent val="0"/>
          <c:showBubbleSize val="0"/>
        </c:dLbls>
        <c:marker val="1"/>
        <c:smooth val="0"/>
        <c:axId val="199607296"/>
        <c:axId val="157006016"/>
      </c:lineChart>
      <c:catAx>
        <c:axId val="199606272"/>
        <c:scaling>
          <c:orientation val="minMax"/>
        </c:scaling>
        <c:delete val="0"/>
        <c:axPos val="b"/>
        <c:numFmt formatCode="General"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57005440"/>
        <c:crosses val="autoZero"/>
        <c:auto val="1"/>
        <c:lblAlgn val="ctr"/>
        <c:lblOffset val="100"/>
        <c:noMultiLvlLbl val="0"/>
      </c:catAx>
      <c:valAx>
        <c:axId val="157005440"/>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US"/>
                  <a:t>Valores</a:t>
                </a:r>
                <a:r>
                  <a:rPr lang="en-US" baseline="0"/>
                  <a:t>  en Personas</a:t>
                </a:r>
                <a:endParaRPr lang="en-US"/>
              </a:p>
            </c:rich>
          </c:tx>
          <c:overlay val="0"/>
          <c:spPr>
            <a:noFill/>
            <a:ln>
              <a:noFill/>
            </a:ln>
            <a:effectLst/>
          </c:spPr>
        </c:title>
        <c:numFmt formatCode="_-* #,##0\ _€_-;\-* #,##0\ _€_-;_-* &quot;-&quot;??\ _€_-;_-@_-"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9606272"/>
        <c:crosses val="autoZero"/>
        <c:crossBetween val="between"/>
      </c:valAx>
      <c:valAx>
        <c:axId val="157006016"/>
        <c:scaling>
          <c:orientation val="minMax"/>
        </c:scaling>
        <c:delete val="0"/>
        <c:axPos val="r"/>
        <c:numFmt formatCode="0.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99607296"/>
        <c:crosses val="max"/>
        <c:crossBetween val="between"/>
      </c:valAx>
      <c:catAx>
        <c:axId val="199607296"/>
        <c:scaling>
          <c:orientation val="minMax"/>
        </c:scaling>
        <c:delete val="1"/>
        <c:axPos val="b"/>
        <c:numFmt formatCode="General" sourceLinked="1"/>
        <c:majorTickMark val="out"/>
        <c:minorTickMark val="none"/>
        <c:tickLblPos val="nextTo"/>
        <c:crossAx val="157006016"/>
        <c:crosses val="autoZero"/>
        <c:auto val="1"/>
        <c:lblAlgn val="ctr"/>
        <c:lblOffset val="100"/>
        <c:noMultiLvlLbl val="0"/>
      </c:catAx>
      <c:spPr>
        <a:solidFill>
          <a:schemeClr val="bg1"/>
        </a:solidFill>
        <a:ln>
          <a:noFill/>
        </a:ln>
        <a:effectLst/>
      </c:spPr>
    </c:plotArea>
    <c:legend>
      <c:legendPos val="b"/>
      <c:layout>
        <c:manualLayout>
          <c:xMode val="edge"/>
          <c:yMode val="edge"/>
          <c:x val="1.578716457306604E-4"/>
          <c:y val="0.86317827765251964"/>
          <c:w val="0.98453797051601655"/>
          <c:h val="0.11535962393446456"/>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a:t>EMPLEO PERMANENTE</a:t>
            </a:r>
            <a:r>
              <a:rPr lang="es-CO" baseline="0"/>
              <a:t> VS TEMPORAL</a:t>
            </a:r>
            <a:endParaRPr lang="es-CO"/>
          </a:p>
        </c:rich>
      </c:tx>
      <c:overlay val="1"/>
      <c:spPr>
        <a:noFill/>
        <a:ln>
          <a:noFill/>
        </a:ln>
        <a:effectLst/>
      </c:spPr>
    </c:title>
    <c:autoTitleDeleted val="0"/>
    <c:plotArea>
      <c:layout>
        <c:manualLayout>
          <c:layoutTarget val="inner"/>
          <c:xMode val="edge"/>
          <c:yMode val="edge"/>
          <c:x val="0.14042053052837078"/>
          <c:y val="0.1799064925151605"/>
          <c:w val="0.64603537792586896"/>
          <c:h val="0.74135898015822532"/>
        </c:manualLayout>
      </c:layout>
      <c:barChart>
        <c:barDir val="col"/>
        <c:grouping val="clustered"/>
        <c:varyColors val="0"/>
        <c:ser>
          <c:idx val="0"/>
          <c:order val="0"/>
          <c:tx>
            <c:strRef>
              <c:f>'5. CAPITAL HUMANO'!$B$143</c:f>
              <c:strCache>
                <c:ptCount val="1"/>
                <c:pt idx="0">
                  <c:v>Empleado Permanente</c:v>
                </c:pt>
              </c:strCache>
            </c:strRef>
          </c:tx>
          <c:spPr>
            <a:solidFill>
              <a:schemeClr val="accent5">
                <a:shade val="76000"/>
              </a:schemeClr>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HUMANO'!$E$142:$I$142</c15:sqref>
                  </c15:fullRef>
                </c:ext>
              </c:extLst>
              <c:f>'5. CAPITAL HUMANO'!$E$142:$H$142</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HUMANO'!$E$143:$I$143</c15:sqref>
                  </c15:fullRef>
                </c:ext>
              </c:extLst>
              <c:f>'5. CAPITAL HUMANO'!$E$143:$H$143</c:f>
              <c:numCache>
                <c:formatCode>_-* #,##0\ _€_-;\-* #,##0\ _€_-;_-* "-"??\ _€_-;_-@_-</c:formatCode>
                <c:ptCount val="4"/>
                <c:pt idx="0">
                  <c:v>61371</c:v>
                </c:pt>
                <c:pt idx="1">
                  <c:v>64639</c:v>
                </c:pt>
                <c:pt idx="2">
                  <c:v>66024</c:v>
                </c:pt>
                <c:pt idx="3">
                  <c:v>61291</c:v>
                </c:pt>
              </c:numCache>
            </c:numRef>
          </c:val>
          <c:extLst>
            <c:ext xmlns:c16="http://schemas.microsoft.com/office/drawing/2014/chart" uri="{C3380CC4-5D6E-409C-BE32-E72D297353CC}">
              <c16:uniqueId val="{00000000-288E-4F16-9747-AF1632899B3E}"/>
            </c:ext>
          </c:extLst>
        </c:ser>
        <c:ser>
          <c:idx val="1"/>
          <c:order val="1"/>
          <c:tx>
            <c:strRef>
              <c:f>'5. CAPITAL HUMANO'!$B$144</c:f>
              <c:strCache>
                <c:ptCount val="1"/>
                <c:pt idx="0">
                  <c:v>Empleado Temporal</c:v>
                </c:pt>
              </c:strCache>
            </c:strRef>
          </c:tx>
          <c:spPr>
            <a:solidFill>
              <a:schemeClr val="accent5">
                <a:tint val="77000"/>
              </a:schemeClr>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HUMANO'!$E$142:$I$142</c15:sqref>
                  </c15:fullRef>
                </c:ext>
              </c:extLst>
              <c:f>'5. CAPITAL HUMANO'!$E$142:$H$142</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HUMANO'!$E$144:$I$144</c15:sqref>
                  </c15:fullRef>
                </c:ext>
              </c:extLst>
              <c:f>'5. CAPITAL HUMANO'!$E$144:$H$144</c:f>
              <c:numCache>
                <c:formatCode>_-* #,##0\ _€_-;\-* #,##0\ _€_-;_-* "-"??\ _€_-;_-@_-</c:formatCode>
                <c:ptCount val="4"/>
                <c:pt idx="0">
                  <c:v>49044</c:v>
                </c:pt>
                <c:pt idx="1">
                  <c:v>49544</c:v>
                </c:pt>
                <c:pt idx="2">
                  <c:v>48149</c:v>
                </c:pt>
                <c:pt idx="3">
                  <c:v>48932</c:v>
                </c:pt>
              </c:numCache>
            </c:numRef>
          </c:val>
          <c:extLst>
            <c:ext xmlns:c16="http://schemas.microsoft.com/office/drawing/2014/chart" uri="{C3380CC4-5D6E-409C-BE32-E72D297353CC}">
              <c16:uniqueId val="{00000001-288E-4F16-9747-AF1632899B3E}"/>
            </c:ext>
          </c:extLst>
        </c:ser>
        <c:dLbls>
          <c:showLegendKey val="0"/>
          <c:showVal val="0"/>
          <c:showCatName val="0"/>
          <c:showSerName val="0"/>
          <c:showPercent val="0"/>
          <c:showBubbleSize val="0"/>
        </c:dLbls>
        <c:gapWidth val="300"/>
        <c:axId val="199609856"/>
        <c:axId val="199688768"/>
      </c:barChart>
      <c:catAx>
        <c:axId val="199609856"/>
        <c:scaling>
          <c:orientation val="minMax"/>
        </c:scaling>
        <c:delete val="0"/>
        <c:axPos val="b"/>
        <c:numFmt formatCode="General"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9688768"/>
        <c:crosses val="autoZero"/>
        <c:auto val="1"/>
        <c:lblAlgn val="ctr"/>
        <c:lblOffset val="100"/>
        <c:noMultiLvlLbl val="0"/>
      </c:catAx>
      <c:valAx>
        <c:axId val="199688768"/>
        <c:scaling>
          <c:orientation val="minMax"/>
        </c:scaling>
        <c:delete val="0"/>
        <c:axPos val="l"/>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US"/>
                  <a:t>Valores en Miles de Personas</a:t>
                </a:r>
              </a:p>
            </c:rich>
          </c:tx>
          <c:layout>
            <c:manualLayout>
              <c:xMode val="edge"/>
              <c:yMode val="edge"/>
              <c:x val="1.0127078443771337E-2"/>
              <c:y val="0.31245612051133448"/>
            </c:manualLayout>
          </c:layout>
          <c:overlay val="0"/>
          <c:spPr>
            <a:noFill/>
            <a:ln>
              <a:noFill/>
            </a:ln>
            <a:effectLst/>
          </c:spPr>
        </c:title>
        <c:numFmt formatCode="_-* #,##0\ _€_-;\-* #,##0\ _€_-;_-* &quot;-&quot;??\ _€_-;_-@_-"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9609856"/>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b="1"/>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EMPLEADOS</a:t>
            </a:r>
            <a:r>
              <a:rPr lang="es-CO" baseline="0"/>
              <a:t> PERMANENTES POR CATEGORÍA</a:t>
            </a:r>
            <a:endParaRPr lang="es-CO"/>
          </a:p>
        </c:rich>
      </c:tx>
      <c:overlay val="1"/>
    </c:title>
    <c:autoTitleDeleted val="0"/>
    <c:plotArea>
      <c:layout>
        <c:manualLayout>
          <c:layoutTarget val="inner"/>
          <c:xMode val="edge"/>
          <c:yMode val="edge"/>
          <c:x val="0.14843678588683878"/>
          <c:y val="0.14877417788302835"/>
          <c:w val="0.82499474089263192"/>
          <c:h val="0.61098845671260116"/>
        </c:manualLayout>
      </c:layout>
      <c:barChart>
        <c:barDir val="col"/>
        <c:grouping val="clustered"/>
        <c:varyColors val="0"/>
        <c:ser>
          <c:idx val="0"/>
          <c:order val="0"/>
          <c:tx>
            <c:strRef>
              <c:f>'5. CAPITAL HUMANO'!$C$180:$E$180</c:f>
              <c:strCache>
                <c:ptCount val="3"/>
                <c:pt idx="0">
                  <c:v>Profesionales Técnicos y Tecnólogos de producción</c:v>
                </c:pt>
              </c:strCache>
            </c:strRef>
          </c:tx>
          <c:spPr>
            <a:solidFill>
              <a:srgbClr val="AFE2FF"/>
            </a:solidFill>
            <a:ln>
              <a:noFill/>
            </a:ln>
          </c:spPr>
          <c:invertIfNegative val="0"/>
          <c:cat>
            <c:numRef>
              <c:extLst>
                <c:ext xmlns:c15="http://schemas.microsoft.com/office/drawing/2012/chart" uri="{02D57815-91ED-43cb-92C2-25804820EDAC}">
                  <c15:fullRef>
                    <c15:sqref>'5. CAPITAL HUMANO'!$F$179:$J$179</c15:sqref>
                  </c15:fullRef>
                </c:ext>
              </c:extLst>
              <c:f>'5. CAPITAL HUMANO'!$F$179:$I$179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HUMANO'!$F$180:$J$180</c15:sqref>
                  </c15:fullRef>
                </c:ext>
              </c:extLst>
              <c:f>'5. CAPITAL HUMANO'!$F$180:$I$180</c:f>
              <c:numCache>
                <c:formatCode>_-* #,##0\ _€_-;\-* #,##0\ _€_-;_-* "-"??\ _€_-;_-@_-</c:formatCode>
                <c:ptCount val="4"/>
                <c:pt idx="0">
                  <c:v>6104</c:v>
                </c:pt>
                <c:pt idx="1">
                  <c:v>6816</c:v>
                </c:pt>
                <c:pt idx="2">
                  <c:v>7207</c:v>
                </c:pt>
                <c:pt idx="3">
                  <c:v>6037</c:v>
                </c:pt>
              </c:numCache>
            </c:numRef>
          </c:val>
          <c:extLst>
            <c:ext xmlns:c16="http://schemas.microsoft.com/office/drawing/2014/chart" uri="{C3380CC4-5D6E-409C-BE32-E72D297353CC}">
              <c16:uniqueId val="{00000000-1DEE-4447-8710-719E4E4D99EF}"/>
            </c:ext>
          </c:extLst>
        </c:ser>
        <c:ser>
          <c:idx val="1"/>
          <c:order val="1"/>
          <c:tx>
            <c:strRef>
              <c:f>'5. CAPITAL HUMANO'!$C$181:$E$181</c:f>
              <c:strCache>
                <c:ptCount val="3"/>
                <c:pt idx="0">
                  <c:v>Obreros y Operarios de Producción</c:v>
                </c:pt>
              </c:strCache>
            </c:strRef>
          </c:tx>
          <c:spPr>
            <a:solidFill>
              <a:srgbClr val="FFDA65"/>
            </a:solidFill>
            <a:ln>
              <a:noFill/>
            </a:ln>
          </c:spPr>
          <c:invertIfNegative val="0"/>
          <c:cat>
            <c:numRef>
              <c:extLst>
                <c:ext xmlns:c15="http://schemas.microsoft.com/office/drawing/2012/chart" uri="{02D57815-91ED-43cb-92C2-25804820EDAC}">
                  <c15:fullRef>
                    <c15:sqref>'5. CAPITAL HUMANO'!$F$179:$J$179</c15:sqref>
                  </c15:fullRef>
                </c:ext>
              </c:extLst>
              <c:f>'5. CAPITAL HUMANO'!$F$179:$I$179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HUMANO'!$F$181:$J$181</c15:sqref>
                  </c15:fullRef>
                </c:ext>
              </c:extLst>
              <c:f>'5. CAPITAL HUMANO'!$F$181:$I$181</c:f>
              <c:numCache>
                <c:formatCode>_-* #,##0\ _€_-;\-* #,##0\ _€_-;_-* "-"??\ _€_-;_-@_-</c:formatCode>
                <c:ptCount val="4"/>
                <c:pt idx="0">
                  <c:v>37538</c:v>
                </c:pt>
                <c:pt idx="1">
                  <c:v>39274</c:v>
                </c:pt>
                <c:pt idx="2">
                  <c:v>39431</c:v>
                </c:pt>
                <c:pt idx="3">
                  <c:v>35630</c:v>
                </c:pt>
              </c:numCache>
            </c:numRef>
          </c:val>
          <c:extLst>
            <c:ext xmlns:c16="http://schemas.microsoft.com/office/drawing/2014/chart" uri="{C3380CC4-5D6E-409C-BE32-E72D297353CC}">
              <c16:uniqueId val="{00000001-1DEE-4447-8710-719E4E4D99EF}"/>
            </c:ext>
          </c:extLst>
        </c:ser>
        <c:ser>
          <c:idx val="2"/>
          <c:order val="2"/>
          <c:tx>
            <c:strRef>
              <c:f>'5. CAPITAL HUMANO'!$C$182:$E$182</c:f>
              <c:strCache>
                <c:ptCount val="3"/>
                <c:pt idx="0">
                  <c:v>Empleados de administración y Ventas</c:v>
                </c:pt>
              </c:strCache>
            </c:strRef>
          </c:tx>
          <c:spPr>
            <a:solidFill>
              <a:srgbClr val="B2E8BE"/>
            </a:solidFill>
          </c:spPr>
          <c:invertIfNegative val="0"/>
          <c:cat>
            <c:numRef>
              <c:extLst>
                <c:ext xmlns:c15="http://schemas.microsoft.com/office/drawing/2012/chart" uri="{02D57815-91ED-43cb-92C2-25804820EDAC}">
                  <c15:fullRef>
                    <c15:sqref>'5. CAPITAL HUMANO'!$F$179:$J$179</c15:sqref>
                  </c15:fullRef>
                </c:ext>
              </c:extLst>
              <c:f>'5. CAPITAL HUMANO'!$F$179:$I$179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HUMANO'!$F$182:$J$182</c15:sqref>
                  </c15:fullRef>
                </c:ext>
              </c:extLst>
              <c:f>'5. CAPITAL HUMANO'!$F$182:$I$182</c:f>
              <c:numCache>
                <c:formatCode>_-* #,##0\ _€_-;\-* #,##0\ _€_-;_-* "-"??\ _€_-;_-@_-</c:formatCode>
                <c:ptCount val="4"/>
                <c:pt idx="0">
                  <c:v>17729</c:v>
                </c:pt>
                <c:pt idx="1">
                  <c:v>18549</c:v>
                </c:pt>
                <c:pt idx="2">
                  <c:v>19386</c:v>
                </c:pt>
                <c:pt idx="3">
                  <c:v>18724</c:v>
                </c:pt>
              </c:numCache>
            </c:numRef>
          </c:val>
          <c:extLst>
            <c:ext xmlns:c16="http://schemas.microsoft.com/office/drawing/2014/chart" uri="{C3380CC4-5D6E-409C-BE32-E72D297353CC}">
              <c16:uniqueId val="{00000002-1DEE-4447-8710-719E4E4D99EF}"/>
            </c:ext>
          </c:extLst>
        </c:ser>
        <c:dLbls>
          <c:showLegendKey val="0"/>
          <c:showVal val="0"/>
          <c:showCatName val="0"/>
          <c:showSerName val="0"/>
          <c:showPercent val="0"/>
          <c:showBubbleSize val="0"/>
        </c:dLbls>
        <c:gapWidth val="150"/>
        <c:axId val="199771648"/>
        <c:axId val="199692224"/>
      </c:barChart>
      <c:catAx>
        <c:axId val="199771648"/>
        <c:scaling>
          <c:orientation val="minMax"/>
        </c:scaling>
        <c:delete val="0"/>
        <c:axPos val="b"/>
        <c:numFmt formatCode="General" sourceLinked="1"/>
        <c:majorTickMark val="none"/>
        <c:minorTickMark val="none"/>
        <c:tickLblPos val="nextTo"/>
        <c:crossAx val="199692224"/>
        <c:crosses val="autoZero"/>
        <c:auto val="1"/>
        <c:lblAlgn val="ctr"/>
        <c:lblOffset val="100"/>
        <c:noMultiLvlLbl val="0"/>
      </c:catAx>
      <c:valAx>
        <c:axId val="199692224"/>
        <c:scaling>
          <c:orientation val="minMax"/>
        </c:scaling>
        <c:delete val="0"/>
        <c:axPos val="l"/>
        <c:majorGridlines/>
        <c:title>
          <c:tx>
            <c:rich>
              <a:bodyPr/>
              <a:lstStyle/>
              <a:p>
                <a:pPr>
                  <a:defRPr/>
                </a:pPr>
                <a:r>
                  <a:rPr lang="en-US"/>
                  <a:t>Valores en Miles de Personas</a:t>
                </a:r>
              </a:p>
            </c:rich>
          </c:tx>
          <c:overlay val="0"/>
        </c:title>
        <c:numFmt formatCode="_-* #,##0\ _€_-;\-* #,##0\ _€_-;_-* &quot;-&quot;??\ _€_-;_-@_-" sourceLinked="1"/>
        <c:majorTickMark val="out"/>
        <c:minorTickMark val="none"/>
        <c:tickLblPos val="nextTo"/>
        <c:crossAx val="199771648"/>
        <c:crosses val="autoZero"/>
        <c:crossBetween val="between"/>
      </c:valAx>
    </c:plotArea>
    <c:legend>
      <c:legendPos val="b"/>
      <c:layout>
        <c:manualLayout>
          <c:xMode val="edge"/>
          <c:yMode val="edge"/>
          <c:x val="4.9457739167019831E-3"/>
          <c:y val="0.85315894389397651"/>
          <c:w val="0.9868019836728148"/>
          <c:h val="0.12517553479292226"/>
        </c:manualLayout>
      </c:layout>
      <c:overlay val="0"/>
    </c:legend>
    <c:plotVisOnly val="1"/>
    <c:dispBlanksAs val="gap"/>
    <c:showDLblsOverMax val="0"/>
  </c:chart>
  <c:txPr>
    <a:bodyPr/>
    <a:lstStyle/>
    <a:p>
      <a:pPr>
        <a:defRPr b="1"/>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EMPLEADOS</a:t>
            </a:r>
            <a:r>
              <a:rPr lang="es-CO" baseline="0"/>
              <a:t> TEMPORALES POR CATEGORÍA</a:t>
            </a:r>
            <a:endParaRPr lang="es-CO"/>
          </a:p>
        </c:rich>
      </c:tx>
      <c:overlay val="1"/>
    </c:title>
    <c:autoTitleDeleted val="0"/>
    <c:plotArea>
      <c:layout>
        <c:manualLayout>
          <c:layoutTarget val="inner"/>
          <c:xMode val="edge"/>
          <c:yMode val="edge"/>
          <c:x val="0.16841218742992423"/>
          <c:y val="0.13758519783867881"/>
          <c:w val="0.81486010812869514"/>
          <c:h val="0.63112932557089518"/>
        </c:manualLayout>
      </c:layout>
      <c:barChart>
        <c:barDir val="col"/>
        <c:grouping val="clustered"/>
        <c:varyColors val="0"/>
        <c:ser>
          <c:idx val="0"/>
          <c:order val="0"/>
          <c:tx>
            <c:strRef>
              <c:f>'5. CAPITAL HUMANO'!$C$180:$E$180</c:f>
              <c:strCache>
                <c:ptCount val="3"/>
                <c:pt idx="0">
                  <c:v>Profesionales Técnicos y Tecnólogos de producción</c:v>
                </c:pt>
              </c:strCache>
            </c:strRef>
          </c:tx>
          <c:spPr>
            <a:solidFill>
              <a:srgbClr val="AFE2FF"/>
            </a:solidFill>
            <a:ln>
              <a:noFill/>
            </a:ln>
          </c:spPr>
          <c:invertIfNegative val="0"/>
          <c:cat>
            <c:numRef>
              <c:extLst>
                <c:ext xmlns:c15="http://schemas.microsoft.com/office/drawing/2012/chart" uri="{02D57815-91ED-43cb-92C2-25804820EDAC}">
                  <c15:fullRef>
                    <c15:sqref>'5. CAPITAL HUMANO'!$K$179:$O$179</c15:sqref>
                  </c15:fullRef>
                </c:ext>
              </c:extLst>
              <c:f>'5. CAPITAL HUMANO'!$K$179:$N$179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HUMANO'!$K$180:$O$180</c15:sqref>
                  </c15:fullRef>
                </c:ext>
              </c:extLst>
              <c:f>'5. CAPITAL HUMANO'!$K$180:$N$180</c:f>
              <c:numCache>
                <c:formatCode>_-* #,##0\ _€_-;\-* #,##0\ _€_-;_-* "-"??\ _€_-;_-@_-</c:formatCode>
                <c:ptCount val="4"/>
                <c:pt idx="0">
                  <c:v>3823</c:v>
                </c:pt>
                <c:pt idx="1">
                  <c:v>4105</c:v>
                </c:pt>
                <c:pt idx="2">
                  <c:v>3456</c:v>
                </c:pt>
                <c:pt idx="3">
                  <c:v>3279</c:v>
                </c:pt>
              </c:numCache>
            </c:numRef>
          </c:val>
          <c:extLst>
            <c:ext xmlns:c16="http://schemas.microsoft.com/office/drawing/2014/chart" uri="{C3380CC4-5D6E-409C-BE32-E72D297353CC}">
              <c16:uniqueId val="{00000000-1B3B-42D8-901F-B78EF176D880}"/>
            </c:ext>
          </c:extLst>
        </c:ser>
        <c:ser>
          <c:idx val="1"/>
          <c:order val="1"/>
          <c:tx>
            <c:strRef>
              <c:f>'5. CAPITAL HUMANO'!$C$181:$E$181</c:f>
              <c:strCache>
                <c:ptCount val="3"/>
                <c:pt idx="0">
                  <c:v>Obreros y Operarios de Producción</c:v>
                </c:pt>
              </c:strCache>
            </c:strRef>
          </c:tx>
          <c:spPr>
            <a:solidFill>
              <a:srgbClr val="FFDA65"/>
            </a:solidFill>
            <a:ln>
              <a:noFill/>
            </a:ln>
          </c:spPr>
          <c:invertIfNegative val="0"/>
          <c:cat>
            <c:numRef>
              <c:extLst>
                <c:ext xmlns:c15="http://schemas.microsoft.com/office/drawing/2012/chart" uri="{02D57815-91ED-43cb-92C2-25804820EDAC}">
                  <c15:fullRef>
                    <c15:sqref>'5. CAPITAL HUMANO'!$K$179:$O$179</c15:sqref>
                  </c15:fullRef>
                </c:ext>
              </c:extLst>
              <c:f>'5. CAPITAL HUMANO'!$K$179:$N$179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HUMANO'!$K$181:$O$181</c15:sqref>
                  </c15:fullRef>
                </c:ext>
              </c:extLst>
              <c:f>'5. CAPITAL HUMANO'!$K$181:$N$181</c:f>
              <c:numCache>
                <c:formatCode>_-* #,##0\ _€_-;\-* #,##0\ _€_-;_-* "-"??\ _€_-;_-@_-</c:formatCode>
                <c:ptCount val="4"/>
                <c:pt idx="0">
                  <c:v>37702</c:v>
                </c:pt>
                <c:pt idx="1">
                  <c:v>37961</c:v>
                </c:pt>
                <c:pt idx="2">
                  <c:v>36871</c:v>
                </c:pt>
                <c:pt idx="3">
                  <c:v>37968</c:v>
                </c:pt>
              </c:numCache>
            </c:numRef>
          </c:val>
          <c:extLst>
            <c:ext xmlns:c16="http://schemas.microsoft.com/office/drawing/2014/chart" uri="{C3380CC4-5D6E-409C-BE32-E72D297353CC}">
              <c16:uniqueId val="{00000001-1B3B-42D8-901F-B78EF176D880}"/>
            </c:ext>
          </c:extLst>
        </c:ser>
        <c:ser>
          <c:idx val="2"/>
          <c:order val="2"/>
          <c:tx>
            <c:strRef>
              <c:f>'5. CAPITAL HUMANO'!$C$182:$E$182</c:f>
              <c:strCache>
                <c:ptCount val="3"/>
                <c:pt idx="0">
                  <c:v>Empleados de administración y Ventas</c:v>
                </c:pt>
              </c:strCache>
            </c:strRef>
          </c:tx>
          <c:spPr>
            <a:solidFill>
              <a:srgbClr val="B2E8BE"/>
            </a:solidFill>
            <a:ln>
              <a:noFill/>
            </a:ln>
          </c:spPr>
          <c:invertIfNegative val="0"/>
          <c:cat>
            <c:numRef>
              <c:extLst>
                <c:ext xmlns:c15="http://schemas.microsoft.com/office/drawing/2012/chart" uri="{02D57815-91ED-43cb-92C2-25804820EDAC}">
                  <c15:fullRef>
                    <c15:sqref>'5. CAPITAL HUMANO'!$K$179:$O$179</c15:sqref>
                  </c15:fullRef>
                </c:ext>
              </c:extLst>
              <c:f>'5. CAPITAL HUMANO'!$K$179:$N$179</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HUMANO'!$K$182:$O$182</c15:sqref>
                  </c15:fullRef>
                </c:ext>
              </c:extLst>
              <c:f>'5. CAPITAL HUMANO'!$K$182:$N$182</c:f>
              <c:numCache>
                <c:formatCode>_-* #,##0\ _€_-;\-* #,##0\ _€_-;_-* "-"??\ _€_-;_-@_-</c:formatCode>
                <c:ptCount val="4"/>
                <c:pt idx="0">
                  <c:v>7519</c:v>
                </c:pt>
                <c:pt idx="1">
                  <c:v>7478</c:v>
                </c:pt>
                <c:pt idx="2">
                  <c:v>7822</c:v>
                </c:pt>
                <c:pt idx="3">
                  <c:v>7685</c:v>
                </c:pt>
              </c:numCache>
            </c:numRef>
          </c:val>
          <c:extLst>
            <c:ext xmlns:c16="http://schemas.microsoft.com/office/drawing/2014/chart" uri="{C3380CC4-5D6E-409C-BE32-E72D297353CC}">
              <c16:uniqueId val="{00000002-1B3B-42D8-901F-B78EF176D880}"/>
            </c:ext>
          </c:extLst>
        </c:ser>
        <c:dLbls>
          <c:showLegendKey val="0"/>
          <c:showVal val="0"/>
          <c:showCatName val="0"/>
          <c:showSerName val="0"/>
          <c:showPercent val="0"/>
          <c:showBubbleSize val="0"/>
        </c:dLbls>
        <c:gapWidth val="150"/>
        <c:axId val="199772672"/>
        <c:axId val="199694528"/>
      </c:barChart>
      <c:catAx>
        <c:axId val="199772672"/>
        <c:scaling>
          <c:orientation val="minMax"/>
        </c:scaling>
        <c:delete val="0"/>
        <c:axPos val="b"/>
        <c:numFmt formatCode="General" sourceLinked="1"/>
        <c:majorTickMark val="none"/>
        <c:minorTickMark val="none"/>
        <c:tickLblPos val="nextTo"/>
        <c:crossAx val="199694528"/>
        <c:crosses val="autoZero"/>
        <c:auto val="1"/>
        <c:lblAlgn val="ctr"/>
        <c:lblOffset val="100"/>
        <c:noMultiLvlLbl val="0"/>
      </c:catAx>
      <c:valAx>
        <c:axId val="199694528"/>
        <c:scaling>
          <c:orientation val="minMax"/>
        </c:scaling>
        <c:delete val="0"/>
        <c:axPos val="l"/>
        <c:majorGridlines/>
        <c:title>
          <c:tx>
            <c:rich>
              <a:bodyPr/>
              <a:lstStyle/>
              <a:p>
                <a:pPr>
                  <a:defRPr/>
                </a:pPr>
                <a:r>
                  <a:rPr lang="en-US"/>
                  <a:t>Valores en Miles de Personas</a:t>
                </a:r>
              </a:p>
            </c:rich>
          </c:tx>
          <c:overlay val="0"/>
        </c:title>
        <c:numFmt formatCode="_-* #,##0\ _€_-;\-* #,##0\ _€_-;_-* &quot;-&quot;??\ _€_-;_-@_-" sourceLinked="1"/>
        <c:majorTickMark val="out"/>
        <c:minorTickMark val="none"/>
        <c:tickLblPos val="nextTo"/>
        <c:crossAx val="199772672"/>
        <c:crosses val="autoZero"/>
        <c:crossBetween val="between"/>
      </c:valAx>
    </c:plotArea>
    <c:legend>
      <c:legendPos val="b"/>
      <c:layout>
        <c:manualLayout>
          <c:xMode val="edge"/>
          <c:yMode val="edge"/>
          <c:x val="1.4851935075156772E-3"/>
          <c:y val="0.85315890214346557"/>
          <c:w val="0.99352646503396069"/>
          <c:h val="0.12517557038339455"/>
        </c:manualLayout>
      </c:layout>
      <c:overlay val="0"/>
    </c:legend>
    <c:plotVisOnly val="1"/>
    <c:dispBlanksAs val="gap"/>
    <c:showDLblsOverMax val="0"/>
  </c:chart>
  <c:txPr>
    <a:bodyPr/>
    <a:lstStyle/>
    <a:p>
      <a:pPr>
        <a:defRPr b="1"/>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EMPLEADOS PERMANENTES POR GENERO</a:t>
            </a:r>
          </a:p>
        </c:rich>
      </c:tx>
      <c:overlay val="1"/>
    </c:title>
    <c:autoTitleDeleted val="0"/>
    <c:plotArea>
      <c:layout>
        <c:manualLayout>
          <c:layoutTarget val="inner"/>
          <c:xMode val="edge"/>
          <c:yMode val="edge"/>
          <c:x val="0.14843678588683878"/>
          <c:y val="0.1789782527184102"/>
          <c:w val="0.65908559522031007"/>
          <c:h val="0.72161042369703787"/>
        </c:manualLayout>
      </c:layout>
      <c:barChart>
        <c:barDir val="col"/>
        <c:grouping val="clustered"/>
        <c:varyColors val="0"/>
        <c:ser>
          <c:idx val="0"/>
          <c:order val="0"/>
          <c:tx>
            <c:strRef>
              <c:f>'5. CAPITAL HUMANO'!$C$234:$E$234</c:f>
              <c:strCache>
                <c:ptCount val="3"/>
                <c:pt idx="0">
                  <c:v>Hombres</c:v>
                </c:pt>
              </c:strCache>
            </c:strRef>
          </c:tx>
          <c:spPr>
            <a:solidFill>
              <a:srgbClr val="AFE2FF"/>
            </a:solidFill>
            <a:ln>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HUMANO'!$F$233:$J$233</c15:sqref>
                  </c15:fullRef>
                </c:ext>
              </c:extLst>
              <c:f>'5. CAPITAL HUMANO'!$F$233:$I$233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HUMANO'!$F$234:$J$234</c15:sqref>
                  </c15:fullRef>
                </c:ext>
              </c:extLst>
              <c:f>'5. CAPITAL HUMANO'!$F$234:$I$234</c:f>
              <c:numCache>
                <c:formatCode>_-* #,##0\ _€_-;\-* #,##0\ _€_-;_-* "-"??\ _€_-;_-@_-</c:formatCode>
                <c:ptCount val="4"/>
                <c:pt idx="0">
                  <c:v>26831</c:v>
                </c:pt>
                <c:pt idx="1">
                  <c:v>29213</c:v>
                </c:pt>
                <c:pt idx="2">
                  <c:v>27869</c:v>
                </c:pt>
                <c:pt idx="3">
                  <c:v>25414</c:v>
                </c:pt>
              </c:numCache>
            </c:numRef>
          </c:val>
          <c:extLst>
            <c:ext xmlns:c16="http://schemas.microsoft.com/office/drawing/2014/chart" uri="{C3380CC4-5D6E-409C-BE32-E72D297353CC}">
              <c16:uniqueId val="{00000000-E82A-45A4-9B10-24E5AF9B5E28}"/>
            </c:ext>
          </c:extLst>
        </c:ser>
        <c:ser>
          <c:idx val="1"/>
          <c:order val="1"/>
          <c:tx>
            <c:strRef>
              <c:f>'5. CAPITAL HUMANO'!$C$235:$E$235</c:f>
              <c:strCache>
                <c:ptCount val="3"/>
                <c:pt idx="0">
                  <c:v>Mujeres</c:v>
                </c:pt>
              </c:strCache>
            </c:strRef>
          </c:tx>
          <c:spPr>
            <a:solidFill>
              <a:srgbClr val="FFDA65"/>
            </a:solidFill>
            <a:ln>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HUMANO'!$F$233:$J$233</c15:sqref>
                  </c15:fullRef>
                </c:ext>
              </c:extLst>
              <c:f>'5. CAPITAL HUMANO'!$F$233:$I$233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HUMANO'!$F$235:$J$235</c15:sqref>
                  </c15:fullRef>
                </c:ext>
              </c:extLst>
              <c:f>'5. CAPITAL HUMANO'!$F$235:$I$235</c:f>
              <c:numCache>
                <c:formatCode>_-* #,##0\ _€_-;\-* #,##0\ _€_-;_-* "-"??\ _€_-;_-@_-</c:formatCode>
                <c:ptCount val="4"/>
                <c:pt idx="0">
                  <c:v>34540</c:v>
                </c:pt>
                <c:pt idx="1">
                  <c:v>35426</c:v>
                </c:pt>
                <c:pt idx="2">
                  <c:v>38155</c:v>
                </c:pt>
                <c:pt idx="3">
                  <c:v>35877</c:v>
                </c:pt>
              </c:numCache>
            </c:numRef>
          </c:val>
          <c:extLst>
            <c:ext xmlns:c16="http://schemas.microsoft.com/office/drawing/2014/chart" uri="{C3380CC4-5D6E-409C-BE32-E72D297353CC}">
              <c16:uniqueId val="{00000001-E82A-45A4-9B10-24E5AF9B5E28}"/>
            </c:ext>
          </c:extLst>
        </c:ser>
        <c:dLbls>
          <c:showLegendKey val="0"/>
          <c:showVal val="0"/>
          <c:showCatName val="0"/>
          <c:showSerName val="0"/>
          <c:showPercent val="0"/>
          <c:showBubbleSize val="0"/>
        </c:dLbls>
        <c:gapWidth val="150"/>
        <c:axId val="200355840"/>
        <c:axId val="200041024"/>
      </c:barChart>
      <c:catAx>
        <c:axId val="200355840"/>
        <c:scaling>
          <c:orientation val="minMax"/>
        </c:scaling>
        <c:delete val="0"/>
        <c:axPos val="b"/>
        <c:numFmt formatCode="General" sourceLinked="1"/>
        <c:majorTickMark val="none"/>
        <c:minorTickMark val="none"/>
        <c:tickLblPos val="nextTo"/>
        <c:crossAx val="200041024"/>
        <c:crosses val="autoZero"/>
        <c:auto val="1"/>
        <c:lblAlgn val="ctr"/>
        <c:lblOffset val="100"/>
        <c:noMultiLvlLbl val="0"/>
      </c:catAx>
      <c:valAx>
        <c:axId val="200041024"/>
        <c:scaling>
          <c:orientation val="minMax"/>
        </c:scaling>
        <c:delete val="0"/>
        <c:axPos val="l"/>
        <c:title>
          <c:tx>
            <c:rich>
              <a:bodyPr/>
              <a:lstStyle/>
              <a:p>
                <a:pPr>
                  <a:defRPr/>
                </a:pPr>
                <a:r>
                  <a:rPr lang="en-US"/>
                  <a:t>Valores en Miles de Personas</a:t>
                </a:r>
              </a:p>
            </c:rich>
          </c:tx>
          <c:overlay val="0"/>
        </c:title>
        <c:numFmt formatCode="_-* #,##0\ _€_-;\-* #,##0\ _€_-;_-* &quot;-&quot;??\ _€_-;_-@_-" sourceLinked="1"/>
        <c:majorTickMark val="out"/>
        <c:minorTickMark val="none"/>
        <c:tickLblPos val="nextTo"/>
        <c:crossAx val="200355840"/>
        <c:crosses val="autoZero"/>
        <c:crossBetween val="between"/>
      </c:valAx>
    </c:plotArea>
    <c:legend>
      <c:legendPos val="r"/>
      <c:layout>
        <c:manualLayout>
          <c:xMode val="edge"/>
          <c:yMode val="edge"/>
          <c:x val="0.80265969851223773"/>
          <c:y val="0.43240064253002741"/>
          <c:w val="0.17993366500829189"/>
          <c:h val="0.12502033618756789"/>
        </c:manualLayout>
      </c:layout>
      <c:overlay val="0"/>
    </c:legend>
    <c:plotVisOnly val="1"/>
    <c:dispBlanksAs val="gap"/>
    <c:showDLblsOverMax val="0"/>
  </c:chart>
  <c:txPr>
    <a:bodyPr/>
    <a:lstStyle/>
    <a:p>
      <a:pPr>
        <a:defRPr b="1"/>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EMPLEADOS TEMPORALES POR GENERO</a:t>
            </a:r>
          </a:p>
        </c:rich>
      </c:tx>
      <c:overlay val="1"/>
    </c:title>
    <c:autoTitleDeleted val="0"/>
    <c:plotArea>
      <c:layout>
        <c:manualLayout>
          <c:layoutTarget val="inner"/>
          <c:xMode val="edge"/>
          <c:yMode val="edge"/>
          <c:x val="0.14843678588683878"/>
          <c:y val="0.16707349081364831"/>
          <c:w val="0.68806939017350821"/>
          <c:h val="0.73351518560179974"/>
        </c:manualLayout>
      </c:layout>
      <c:barChart>
        <c:barDir val="col"/>
        <c:grouping val="clustered"/>
        <c:varyColors val="0"/>
        <c:ser>
          <c:idx val="0"/>
          <c:order val="0"/>
          <c:tx>
            <c:strRef>
              <c:f>'5. CAPITAL HUMANO'!$C$234:$E$234</c:f>
              <c:strCache>
                <c:ptCount val="3"/>
                <c:pt idx="0">
                  <c:v>Hombres</c:v>
                </c:pt>
              </c:strCache>
            </c:strRef>
          </c:tx>
          <c:spPr>
            <a:solidFill>
              <a:srgbClr val="AFE2FF"/>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HUMANO'!$K$233:$O$233</c15:sqref>
                  </c15:fullRef>
                </c:ext>
              </c:extLst>
              <c:f>'5. CAPITAL HUMANO'!$K$233:$N$233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HUMANO'!$K$234:$O$234</c15:sqref>
                  </c15:fullRef>
                </c:ext>
              </c:extLst>
              <c:f>'5. CAPITAL HUMANO'!$K$234:$N$234</c:f>
              <c:numCache>
                <c:formatCode>_-* #,##0\ _€_-;\-* #,##0\ _€_-;_-* "-"??\ _€_-;_-@_-</c:formatCode>
                <c:ptCount val="4"/>
                <c:pt idx="0">
                  <c:v>18352</c:v>
                </c:pt>
                <c:pt idx="1">
                  <c:v>19079</c:v>
                </c:pt>
                <c:pt idx="2">
                  <c:v>18647</c:v>
                </c:pt>
                <c:pt idx="3">
                  <c:v>19264</c:v>
                </c:pt>
              </c:numCache>
            </c:numRef>
          </c:val>
          <c:extLst>
            <c:ext xmlns:c16="http://schemas.microsoft.com/office/drawing/2014/chart" uri="{C3380CC4-5D6E-409C-BE32-E72D297353CC}">
              <c16:uniqueId val="{00000000-261F-4680-ABD3-8AC6D559E2FB}"/>
            </c:ext>
          </c:extLst>
        </c:ser>
        <c:ser>
          <c:idx val="1"/>
          <c:order val="1"/>
          <c:tx>
            <c:strRef>
              <c:f>'5. CAPITAL HUMANO'!$C$235:$E$235</c:f>
              <c:strCache>
                <c:ptCount val="3"/>
                <c:pt idx="0">
                  <c:v>Mujeres</c:v>
                </c:pt>
              </c:strCache>
            </c:strRef>
          </c:tx>
          <c:spPr>
            <a:solidFill>
              <a:srgbClr val="FFDA6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'5. CAPITAL HUMANO'!$K$233:$O$233</c15:sqref>
                  </c15:fullRef>
                </c:ext>
              </c:extLst>
              <c:f>'5. CAPITAL HUMANO'!$K$233:$N$233</c:f>
              <c:numCache>
                <c:formatCode>General</c:formatCode>
                <c:ptCount val="4"/>
                <c:pt idx="0">
                  <c:v>2015</c:v>
                </c:pt>
                <c:pt idx="1">
                  <c:v>2016</c:v>
                </c:pt>
                <c:pt idx="2">
                  <c:v>2017</c:v>
                </c:pt>
                <c:pt idx="3">
                  <c:v>2018</c:v>
                </c:pt>
              </c:numCache>
            </c:numRef>
          </c:cat>
          <c:val>
            <c:numRef>
              <c:extLst>
                <c:ext xmlns:c15="http://schemas.microsoft.com/office/drawing/2012/chart" uri="{02D57815-91ED-43cb-92C2-25804820EDAC}">
                  <c15:fullRef>
                    <c15:sqref>'5. CAPITAL HUMANO'!$K$235:$O$235</c15:sqref>
                  </c15:fullRef>
                </c:ext>
              </c:extLst>
              <c:f>'5. CAPITAL HUMANO'!$K$235:$N$235</c:f>
              <c:numCache>
                <c:formatCode>_-* #,##0\ _€_-;\-* #,##0\ _€_-;_-* "-"??\ _€_-;_-@_-</c:formatCode>
                <c:ptCount val="4"/>
                <c:pt idx="0">
                  <c:v>30692</c:v>
                </c:pt>
                <c:pt idx="1">
                  <c:v>30465</c:v>
                </c:pt>
                <c:pt idx="2">
                  <c:v>29502</c:v>
                </c:pt>
                <c:pt idx="3">
                  <c:v>29668</c:v>
                </c:pt>
              </c:numCache>
            </c:numRef>
          </c:val>
          <c:extLst>
            <c:ext xmlns:c16="http://schemas.microsoft.com/office/drawing/2014/chart" uri="{C3380CC4-5D6E-409C-BE32-E72D297353CC}">
              <c16:uniqueId val="{00000001-261F-4680-ABD3-8AC6D559E2FB}"/>
            </c:ext>
          </c:extLst>
        </c:ser>
        <c:dLbls>
          <c:showLegendKey val="0"/>
          <c:showVal val="0"/>
          <c:showCatName val="0"/>
          <c:showSerName val="0"/>
          <c:showPercent val="0"/>
          <c:showBubbleSize val="0"/>
        </c:dLbls>
        <c:gapWidth val="150"/>
        <c:axId val="200357376"/>
        <c:axId val="200043328"/>
      </c:barChart>
      <c:catAx>
        <c:axId val="200357376"/>
        <c:scaling>
          <c:orientation val="minMax"/>
        </c:scaling>
        <c:delete val="0"/>
        <c:axPos val="b"/>
        <c:numFmt formatCode="General" sourceLinked="1"/>
        <c:majorTickMark val="none"/>
        <c:minorTickMark val="none"/>
        <c:tickLblPos val="nextTo"/>
        <c:crossAx val="200043328"/>
        <c:crosses val="autoZero"/>
        <c:auto val="1"/>
        <c:lblAlgn val="ctr"/>
        <c:lblOffset val="100"/>
        <c:noMultiLvlLbl val="0"/>
      </c:catAx>
      <c:valAx>
        <c:axId val="200043328"/>
        <c:scaling>
          <c:orientation val="minMax"/>
        </c:scaling>
        <c:delete val="0"/>
        <c:axPos val="l"/>
        <c:title>
          <c:tx>
            <c:rich>
              <a:bodyPr/>
              <a:lstStyle/>
              <a:p>
                <a:pPr>
                  <a:defRPr/>
                </a:pPr>
                <a:r>
                  <a:rPr lang="en-US"/>
                  <a:t>Valores en Miles de Personas</a:t>
                </a:r>
              </a:p>
            </c:rich>
          </c:tx>
          <c:overlay val="0"/>
        </c:title>
        <c:numFmt formatCode="_-* #,##0\ _€_-;\-* #,##0\ _€_-;_-* &quot;-&quot;??\ _€_-;_-@_-" sourceLinked="1"/>
        <c:majorTickMark val="out"/>
        <c:minorTickMark val="none"/>
        <c:tickLblPos val="nextTo"/>
        <c:crossAx val="200357376"/>
        <c:crosses val="autoZero"/>
        <c:crossBetween val="between"/>
      </c:valAx>
    </c:plotArea>
    <c:legend>
      <c:legendPos val="r"/>
      <c:overlay val="0"/>
    </c:legend>
    <c:plotVisOnly val="1"/>
    <c:dispBlanksAs val="gap"/>
    <c:showDLblsOverMax val="0"/>
  </c:chart>
  <c:txPr>
    <a:bodyPr/>
    <a:lstStyle/>
    <a:p>
      <a:pPr>
        <a:defRPr b="1"/>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s-CO" sz="1400"/>
              <a:t>NIVEL DE EDUCACIÓN DE LOS EMPLEADOS</a:t>
            </a:r>
          </a:p>
        </c:rich>
      </c:tx>
      <c:layout>
        <c:manualLayout>
          <c:xMode val="edge"/>
          <c:yMode val="edge"/>
          <c:x val="0.62825190912051498"/>
          <c:y val="0.9302972573564332"/>
        </c:manualLayout>
      </c:layout>
      <c:overlay val="0"/>
      <c:spPr>
        <a:noFill/>
        <a:ln>
          <a:noFill/>
        </a:ln>
        <a:effectLst/>
      </c:spPr>
    </c:title>
    <c:autoTitleDeleted val="0"/>
    <c:view3D>
      <c:rotX val="15"/>
      <c:rotY val="0"/>
      <c:rAngAx val="0"/>
    </c:view3D>
    <c:floor>
      <c:thickness val="0"/>
      <c:spPr>
        <a:noFill/>
        <a:ln w="9525" cap="flat" cmpd="sng" algn="ctr">
          <a:solidFill>
            <a:schemeClr val="tx1">
              <a:tint val="75000"/>
              <a:shade val="95000"/>
              <a:satMod val="105000"/>
            </a:schemeClr>
          </a:solidFill>
          <a:prstDash val="solid"/>
          <a:round/>
        </a:ln>
        <a:effectLst/>
        <a:sp3d contourW="9525">
          <a:contourClr>
            <a:schemeClr val="tx1">
              <a:tint val="75000"/>
              <a:shade val="95000"/>
              <a:satMod val="105000"/>
            </a:schemeClr>
          </a:contourClr>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61253401239987"/>
          <c:y val="0.18289561253925354"/>
          <c:w val="0.79725575781651448"/>
          <c:h val="0.66482829167860269"/>
        </c:manualLayout>
      </c:layout>
      <c:pie3DChart>
        <c:varyColors val="1"/>
        <c:ser>
          <c:idx val="0"/>
          <c:order val="0"/>
          <c:tx>
            <c:strRef>
              <c:f>'5. CAPITAL HUMANO'!$F$319:$G$319</c:f>
              <c:strCache>
                <c:ptCount val="1"/>
                <c:pt idx="0">
                  <c:v>2019</c:v>
                </c:pt>
              </c:strCache>
            </c:strRef>
          </c:tx>
          <c:dPt>
            <c:idx val="0"/>
            <c:bubble3D val="0"/>
            <c:spPr>
              <a:solidFill>
                <a:schemeClr val="accent5">
                  <a:shade val="50000"/>
                </a:schemeClr>
              </a:solidFill>
              <a:ln>
                <a:noFill/>
              </a:ln>
              <a:effectLst/>
              <a:sp3d/>
            </c:spPr>
            <c:extLst>
              <c:ext xmlns:c16="http://schemas.microsoft.com/office/drawing/2014/chart" uri="{C3380CC4-5D6E-409C-BE32-E72D297353CC}">
                <c16:uniqueId val="{00000001-7168-4907-B1D2-A6434F77D526}"/>
              </c:ext>
            </c:extLst>
          </c:dPt>
          <c:dPt>
            <c:idx val="1"/>
            <c:bubble3D val="0"/>
            <c:spPr>
              <a:solidFill>
                <a:schemeClr val="accent5">
                  <a:shade val="70000"/>
                </a:schemeClr>
              </a:solidFill>
              <a:ln>
                <a:noFill/>
              </a:ln>
              <a:effectLst/>
              <a:sp3d/>
            </c:spPr>
            <c:extLst>
              <c:ext xmlns:c16="http://schemas.microsoft.com/office/drawing/2014/chart" uri="{C3380CC4-5D6E-409C-BE32-E72D297353CC}">
                <c16:uniqueId val="{00000001-F50A-49F3-B736-ADC08C07C4FD}"/>
              </c:ext>
            </c:extLst>
          </c:dPt>
          <c:dPt>
            <c:idx val="2"/>
            <c:bubble3D val="0"/>
            <c:spPr>
              <a:solidFill>
                <a:schemeClr val="accent5">
                  <a:shade val="90000"/>
                </a:schemeClr>
              </a:solidFill>
              <a:ln>
                <a:noFill/>
              </a:ln>
              <a:effectLst/>
              <a:sp3d/>
            </c:spPr>
            <c:extLst>
              <c:ext xmlns:c16="http://schemas.microsoft.com/office/drawing/2014/chart" uri="{C3380CC4-5D6E-409C-BE32-E72D297353CC}">
                <c16:uniqueId val="{00000003-F50A-49F3-B736-ADC08C07C4FD}"/>
              </c:ext>
            </c:extLst>
          </c:dPt>
          <c:dPt>
            <c:idx val="3"/>
            <c:bubble3D val="0"/>
            <c:spPr>
              <a:solidFill>
                <a:schemeClr val="accent5">
                  <a:tint val="90000"/>
                </a:schemeClr>
              </a:solidFill>
              <a:ln>
                <a:noFill/>
              </a:ln>
              <a:effectLst/>
              <a:sp3d/>
            </c:spPr>
            <c:extLst>
              <c:ext xmlns:c16="http://schemas.microsoft.com/office/drawing/2014/chart" uri="{C3380CC4-5D6E-409C-BE32-E72D297353CC}">
                <c16:uniqueId val="{00000007-7168-4907-B1D2-A6434F77D526}"/>
              </c:ext>
            </c:extLst>
          </c:dPt>
          <c:dPt>
            <c:idx val="4"/>
            <c:bubble3D val="0"/>
            <c:spPr>
              <a:solidFill>
                <a:schemeClr val="accent5">
                  <a:tint val="70000"/>
                </a:schemeClr>
              </a:solidFill>
              <a:ln>
                <a:noFill/>
              </a:ln>
              <a:effectLst/>
              <a:sp3d/>
            </c:spPr>
            <c:extLst>
              <c:ext xmlns:c16="http://schemas.microsoft.com/office/drawing/2014/chart" uri="{C3380CC4-5D6E-409C-BE32-E72D297353CC}">
                <c16:uniqueId val="{00000005-F50A-49F3-B736-ADC08C07C4FD}"/>
              </c:ext>
            </c:extLst>
          </c:dPt>
          <c:dPt>
            <c:idx val="5"/>
            <c:bubble3D val="0"/>
            <c:spPr>
              <a:solidFill>
                <a:schemeClr val="accent5">
                  <a:tint val="50000"/>
                </a:schemeClr>
              </a:solidFill>
              <a:ln>
                <a:noFill/>
              </a:ln>
              <a:effectLst/>
              <a:sp3d/>
            </c:spPr>
            <c:extLst>
              <c:ext xmlns:c16="http://schemas.microsoft.com/office/drawing/2014/chart" uri="{C3380CC4-5D6E-409C-BE32-E72D297353CC}">
                <c16:uniqueId val="{00000007-F50A-49F3-B736-ADC08C07C4FD}"/>
              </c:ext>
            </c:extLst>
          </c:dPt>
          <c:dLbls>
            <c:dLbl>
              <c:idx val="2"/>
              <c:layout>
                <c:manualLayout>
                  <c:x val="3.0455201436128627E-2"/>
                  <c:y val="-3.2645619172891006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50A-49F3-B736-ADC08C07C4FD}"/>
                </c:ext>
              </c:extLst>
            </c:dLbl>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showLegendKey val="0"/>
            <c:showVal val="0"/>
            <c:showCatName val="1"/>
            <c:showSerName val="0"/>
            <c:showPercent val="1"/>
            <c:showBubbleSize val="0"/>
            <c:showLeaderLines val="0"/>
            <c:extLst>
              <c:ext xmlns:c15="http://schemas.microsoft.com/office/drawing/2012/chart" uri="{CE6537A1-D6FC-4f65-9D91-7224C49458BB}"/>
            </c:extLst>
          </c:dLbls>
          <c:cat>
            <c:strRef>
              <c:f>'5. CAPITAL HUMANO'!$C$320:$C$325</c:f>
              <c:strCache>
                <c:ptCount val="6"/>
                <c:pt idx="0">
                  <c:v>Otros</c:v>
                </c:pt>
                <c:pt idx="1">
                  <c:v>Ninguno</c:v>
                </c:pt>
                <c:pt idx="2">
                  <c:v>Bachiller</c:v>
                </c:pt>
                <c:pt idx="3">
                  <c:v>Técnico o tecnológico</c:v>
                </c:pt>
                <c:pt idx="4">
                  <c:v>Universitario</c:v>
                </c:pt>
                <c:pt idx="5">
                  <c:v>Postgrado</c:v>
                </c:pt>
              </c:strCache>
            </c:strRef>
          </c:cat>
          <c:val>
            <c:numRef>
              <c:f>'5. CAPITAL HUMANO'!$F$320:$F$325</c:f>
              <c:numCache>
                <c:formatCode>_-* #,##0\ _€_-;\-* #,##0\ _€_-;_-* "-"??\ _€_-;_-@_-</c:formatCode>
                <c:ptCount val="6"/>
                <c:pt idx="0">
                  <c:v>3124.23</c:v>
                </c:pt>
                <c:pt idx="1">
                  <c:v>12496.92</c:v>
                </c:pt>
                <c:pt idx="2">
                  <c:v>52070.5</c:v>
                </c:pt>
                <c:pt idx="3">
                  <c:v>19786.79</c:v>
                </c:pt>
                <c:pt idx="4">
                  <c:v>14579.740000000002</c:v>
                </c:pt>
                <c:pt idx="5">
                  <c:v>2082.8200000000002</c:v>
                </c:pt>
              </c:numCache>
            </c:numRef>
          </c:val>
          <c:extLst>
            <c:ext xmlns:c16="http://schemas.microsoft.com/office/drawing/2014/chart" uri="{C3380CC4-5D6E-409C-BE32-E72D297353CC}">
              <c16:uniqueId val="{00000008-F50A-49F3-B736-ADC08C07C4FD}"/>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s-CO"/>
              <a:t>CANTIDAD DE EMPRESAS</a:t>
            </a:r>
            <a:r>
              <a:rPr lang="es-CO" baseline="0"/>
              <a:t> POR TAMAÑO</a:t>
            </a:r>
            <a:endParaRPr lang="es-CO"/>
          </a:p>
        </c:rich>
      </c:tx>
      <c:overlay val="1"/>
      <c:spPr>
        <a:noFill/>
        <a:ln>
          <a:noFill/>
        </a:ln>
        <a:effectLst/>
      </c:spPr>
    </c:title>
    <c:autoTitleDeleted val="0"/>
    <c:plotArea>
      <c:layout>
        <c:manualLayout>
          <c:layoutTarget val="inner"/>
          <c:xMode val="edge"/>
          <c:yMode val="edge"/>
          <c:x val="0.15328400856456784"/>
          <c:y val="0.11132063850049986"/>
          <c:w val="0.73839035963548039"/>
          <c:h val="0.81888352435597966"/>
        </c:manualLayout>
      </c:layout>
      <c:barChart>
        <c:barDir val="bar"/>
        <c:grouping val="clustered"/>
        <c:varyColors val="0"/>
        <c:ser>
          <c:idx val="2"/>
          <c:order val="0"/>
          <c:tx>
            <c:strRef>
              <c:f>'6. EMPRESAS'!$D$80</c:f>
              <c:strCache>
                <c:ptCount val="1"/>
                <c:pt idx="0">
                  <c:v>2015</c:v>
                </c:pt>
              </c:strCache>
            </c:strRef>
          </c:tx>
          <c:spPr>
            <a:solidFill>
              <a:schemeClr val="accent5"/>
            </a:solidFill>
            <a:ln>
              <a:noFill/>
            </a:ln>
            <a:effectLst/>
          </c:spPr>
          <c:invertIfNegative val="0"/>
          <c:cat>
            <c:strRef>
              <c:f>'6. EMPRESAS'!$B$81:$B$85</c:f>
              <c:strCache>
                <c:ptCount val="4"/>
                <c:pt idx="0">
                  <c:v>Grande Empresa</c:v>
                </c:pt>
                <c:pt idx="1">
                  <c:v>Mediana Empresa</c:v>
                </c:pt>
                <c:pt idx="2">
                  <c:v>Pequeña  y Micro Empresa</c:v>
                </c:pt>
                <c:pt idx="3">
                  <c:v>Total Empresas</c:v>
                </c:pt>
              </c:strCache>
            </c:strRef>
          </c:cat>
          <c:val>
            <c:numRef>
              <c:f>'6. EMPRESAS'!$D$81:$D$85</c:f>
              <c:numCache>
                <c:formatCode>General</c:formatCode>
                <c:ptCount val="5"/>
                <c:pt idx="0">
                  <c:v>323.20000000000005</c:v>
                </c:pt>
                <c:pt idx="1">
                  <c:v>694.88</c:v>
                </c:pt>
                <c:pt idx="2">
                  <c:v>597.91999999999996</c:v>
                </c:pt>
                <c:pt idx="3">
                  <c:v>1616</c:v>
                </c:pt>
              </c:numCache>
            </c:numRef>
          </c:val>
          <c:extLst>
            <c:ext xmlns:c16="http://schemas.microsoft.com/office/drawing/2014/chart" uri="{C3380CC4-5D6E-409C-BE32-E72D297353CC}">
              <c16:uniqueId val="{00000000-27FF-428B-A33C-8EF8A4C2579A}"/>
            </c:ext>
          </c:extLst>
        </c:ser>
        <c:ser>
          <c:idx val="0"/>
          <c:order val="1"/>
          <c:tx>
            <c:strRef>
              <c:f>'6. EMPRESAS'!$E$80</c:f>
              <c:strCache>
                <c:ptCount val="1"/>
                <c:pt idx="0">
                  <c:v>2016</c:v>
                </c:pt>
              </c:strCache>
            </c:strRef>
          </c:tx>
          <c:spPr>
            <a:solidFill>
              <a:schemeClr val="accent5">
                <a:shade val="53000"/>
              </a:schemeClr>
            </a:solidFill>
            <a:ln>
              <a:noFill/>
            </a:ln>
            <a:effectLst/>
          </c:spPr>
          <c:invertIfNegative val="0"/>
          <c:cat>
            <c:strRef>
              <c:f>'6. EMPRESAS'!$B$81:$B$85</c:f>
              <c:strCache>
                <c:ptCount val="4"/>
                <c:pt idx="0">
                  <c:v>Grande Empresa</c:v>
                </c:pt>
                <c:pt idx="1">
                  <c:v>Mediana Empresa</c:v>
                </c:pt>
                <c:pt idx="2">
                  <c:v>Pequeña  y Micro Empresa</c:v>
                </c:pt>
                <c:pt idx="3">
                  <c:v>Total Empresas</c:v>
                </c:pt>
              </c:strCache>
            </c:strRef>
          </c:cat>
          <c:val>
            <c:numRef>
              <c:f>'6. EMPRESAS'!$E$81:$E$85</c:f>
              <c:numCache>
                <c:formatCode>General</c:formatCode>
                <c:ptCount val="5"/>
                <c:pt idx="0">
                  <c:v>373.2</c:v>
                </c:pt>
                <c:pt idx="1">
                  <c:v>872.35500000000013</c:v>
                </c:pt>
                <c:pt idx="2">
                  <c:v>309.44499999999999</c:v>
                </c:pt>
                <c:pt idx="3">
                  <c:v>1555</c:v>
                </c:pt>
              </c:numCache>
            </c:numRef>
          </c:val>
          <c:extLst>
            <c:ext xmlns:c16="http://schemas.microsoft.com/office/drawing/2014/chart" uri="{C3380CC4-5D6E-409C-BE32-E72D297353CC}">
              <c16:uniqueId val="{00000001-27FF-428B-A33C-8EF8A4C2579A}"/>
            </c:ext>
          </c:extLst>
        </c:ser>
        <c:ser>
          <c:idx val="1"/>
          <c:order val="2"/>
          <c:tx>
            <c:strRef>
              <c:f>'6. EMPRESAS'!$F$80</c:f>
              <c:strCache>
                <c:ptCount val="1"/>
                <c:pt idx="0">
                  <c:v>2017</c:v>
                </c:pt>
              </c:strCache>
            </c:strRef>
          </c:tx>
          <c:spPr>
            <a:solidFill>
              <a:schemeClr val="accent5">
                <a:shade val="76000"/>
              </a:schemeClr>
            </a:solidFill>
            <a:ln>
              <a:noFill/>
            </a:ln>
            <a:effectLst/>
          </c:spPr>
          <c:invertIfNegative val="0"/>
          <c:cat>
            <c:strRef>
              <c:f>'6. EMPRESAS'!$B$81:$B$85</c:f>
              <c:strCache>
                <c:ptCount val="4"/>
                <c:pt idx="0">
                  <c:v>Grande Empresa</c:v>
                </c:pt>
                <c:pt idx="1">
                  <c:v>Mediana Empresa</c:v>
                </c:pt>
                <c:pt idx="2">
                  <c:v>Pequeña  y Micro Empresa</c:v>
                </c:pt>
                <c:pt idx="3">
                  <c:v>Total Empresas</c:v>
                </c:pt>
              </c:strCache>
            </c:strRef>
          </c:cat>
          <c:val>
            <c:numRef>
              <c:f>'6. EMPRESAS'!$F$81:$F$85</c:f>
              <c:numCache>
                <c:formatCode>General</c:formatCode>
                <c:ptCount val="5"/>
                <c:pt idx="0">
                  <c:v>387.40000000000003</c:v>
                </c:pt>
                <c:pt idx="1">
                  <c:v>864.19999999999993</c:v>
                </c:pt>
                <c:pt idx="2">
                  <c:v>327.8</c:v>
                </c:pt>
                <c:pt idx="3">
                  <c:v>1490</c:v>
                </c:pt>
              </c:numCache>
            </c:numRef>
          </c:val>
          <c:extLst>
            <c:ext xmlns:c16="http://schemas.microsoft.com/office/drawing/2014/chart" uri="{C3380CC4-5D6E-409C-BE32-E72D297353CC}">
              <c16:uniqueId val="{00000002-27FF-428B-A33C-8EF8A4C2579A}"/>
            </c:ext>
          </c:extLst>
        </c:ser>
        <c:ser>
          <c:idx val="3"/>
          <c:order val="3"/>
          <c:tx>
            <c:strRef>
              <c:f>'6. EMPRESAS'!$G$80</c:f>
              <c:strCache>
                <c:ptCount val="1"/>
                <c:pt idx="0">
                  <c:v>2018</c:v>
                </c:pt>
              </c:strCache>
            </c:strRef>
          </c:tx>
          <c:spPr>
            <a:solidFill>
              <a:schemeClr val="accent5">
                <a:tint val="77000"/>
              </a:schemeClr>
            </a:solidFill>
            <a:ln>
              <a:noFill/>
            </a:ln>
            <a:effectLst/>
          </c:spPr>
          <c:invertIfNegative val="0"/>
          <c:cat>
            <c:strRef>
              <c:f>'6. EMPRESAS'!$B$81:$B$85</c:f>
              <c:strCache>
                <c:ptCount val="4"/>
                <c:pt idx="0">
                  <c:v>Grande Empresa</c:v>
                </c:pt>
                <c:pt idx="1">
                  <c:v>Mediana Empresa</c:v>
                </c:pt>
                <c:pt idx="2">
                  <c:v>Pequeña  y Micro Empresa</c:v>
                </c:pt>
                <c:pt idx="3">
                  <c:v>Total Empresas</c:v>
                </c:pt>
              </c:strCache>
            </c:strRef>
          </c:cat>
          <c:val>
            <c:numRef>
              <c:f>'6. EMPRESAS'!$G$81:$G$85</c:f>
              <c:numCache>
                <c:formatCode>General</c:formatCode>
                <c:ptCount val="5"/>
                <c:pt idx="0">
                  <c:v>466.12800000000004</c:v>
                </c:pt>
                <c:pt idx="1">
                  <c:v>842.96160000000009</c:v>
                </c:pt>
                <c:pt idx="2">
                  <c:v>94.910399999999996</c:v>
                </c:pt>
                <c:pt idx="3">
                  <c:v>1404</c:v>
                </c:pt>
              </c:numCache>
            </c:numRef>
          </c:val>
          <c:extLst>
            <c:ext xmlns:c16="http://schemas.microsoft.com/office/drawing/2014/chart" uri="{C3380CC4-5D6E-409C-BE32-E72D297353CC}">
              <c16:uniqueId val="{00000003-27FF-428B-A33C-8EF8A4C2579A}"/>
            </c:ext>
          </c:extLst>
        </c:ser>
        <c:ser>
          <c:idx val="4"/>
          <c:order val="4"/>
          <c:tx>
            <c:strRef>
              <c:f>'6. EMPRESAS'!$H$80</c:f>
              <c:strCache>
                <c:ptCount val="1"/>
                <c:pt idx="0">
                  <c:v>2019</c:v>
                </c:pt>
              </c:strCache>
            </c:strRef>
          </c:tx>
          <c:spPr>
            <a:solidFill>
              <a:schemeClr val="accent5">
                <a:tint val="54000"/>
              </a:schemeClr>
            </a:solidFill>
            <a:ln>
              <a:noFill/>
            </a:ln>
            <a:effectLst/>
          </c:spPr>
          <c:invertIfNegative val="0"/>
          <c:cat>
            <c:strRef>
              <c:f>'6. EMPRESAS'!$B$81:$B$85</c:f>
              <c:strCache>
                <c:ptCount val="4"/>
                <c:pt idx="0">
                  <c:v>Grande Empresa</c:v>
                </c:pt>
                <c:pt idx="1">
                  <c:v>Mediana Empresa</c:v>
                </c:pt>
                <c:pt idx="2">
                  <c:v>Pequeña  y Micro Empresa</c:v>
                </c:pt>
                <c:pt idx="3">
                  <c:v>Total Empresas</c:v>
                </c:pt>
              </c:strCache>
            </c:strRef>
          </c:cat>
          <c:val>
            <c:numRef>
              <c:f>'6. EMPRESAS'!$H$81:$H$85</c:f>
              <c:numCache>
                <c:formatCode>0.000</c:formatCode>
                <c:ptCount val="5"/>
                <c:pt idx="0">
                  <c:v>475.91668800000002</c:v>
                </c:pt>
                <c:pt idx="1">
                  <c:v>860.66379360000008</c:v>
                </c:pt>
                <c:pt idx="2">
                  <c:v>96.903518399999996</c:v>
                </c:pt>
                <c:pt idx="3" formatCode="0">
                  <c:v>1433.4839999999999</c:v>
                </c:pt>
              </c:numCache>
            </c:numRef>
          </c:val>
          <c:extLst>
            <c:ext xmlns:c16="http://schemas.microsoft.com/office/drawing/2014/chart" uri="{C3380CC4-5D6E-409C-BE32-E72D297353CC}">
              <c16:uniqueId val="{00000004-27FF-428B-A33C-8EF8A4C2579A}"/>
            </c:ext>
          </c:extLst>
        </c:ser>
        <c:dLbls>
          <c:showLegendKey val="0"/>
          <c:showVal val="0"/>
          <c:showCatName val="0"/>
          <c:showSerName val="0"/>
          <c:showPercent val="0"/>
          <c:showBubbleSize val="0"/>
        </c:dLbls>
        <c:gapWidth val="150"/>
        <c:axId val="192079360"/>
        <c:axId val="191966016"/>
      </c:barChart>
      <c:catAx>
        <c:axId val="192079360"/>
        <c:scaling>
          <c:orientation val="minMax"/>
        </c:scaling>
        <c:delete val="0"/>
        <c:axPos val="l"/>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191966016"/>
        <c:crosses val="autoZero"/>
        <c:auto val="1"/>
        <c:lblAlgn val="ctr"/>
        <c:lblOffset val="100"/>
        <c:noMultiLvlLbl val="0"/>
      </c:catAx>
      <c:valAx>
        <c:axId val="191966016"/>
        <c:scaling>
          <c:orientation val="minMax"/>
        </c:scaling>
        <c:delete val="0"/>
        <c:axPos val="b"/>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192079360"/>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3">
          <a:lumMod val="50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DE IMPORTACIONES</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7855-481B-9BE2-76ADDD3DAB88}"/>
              </c:ext>
            </c:extLst>
          </c:dPt>
          <c:dPt>
            <c:idx val="1"/>
            <c:bubble3D val="0"/>
            <c:spPr>
              <a:solidFill>
                <a:srgbClr val="AFE2FF"/>
              </a:solidFill>
            </c:spPr>
            <c:extLst>
              <c:ext xmlns:c16="http://schemas.microsoft.com/office/drawing/2014/chart" uri="{C3380CC4-5D6E-409C-BE32-E72D297353CC}">
                <c16:uniqueId val="{00000003-7855-481B-9BE2-76ADDD3DAB88}"/>
              </c:ext>
            </c:extLst>
          </c:dPt>
          <c:dPt>
            <c:idx val="2"/>
            <c:bubble3D val="0"/>
            <c:spPr>
              <a:solidFill>
                <a:srgbClr val="B2E8BE"/>
              </a:solidFill>
            </c:spPr>
            <c:extLst>
              <c:ext xmlns:c16="http://schemas.microsoft.com/office/drawing/2014/chart" uri="{C3380CC4-5D6E-409C-BE32-E72D297353CC}">
                <c16:uniqueId val="{00000005-7855-481B-9BE2-76ADDD3DAB88}"/>
              </c:ext>
            </c:extLst>
          </c:dPt>
          <c:dPt>
            <c:idx val="3"/>
            <c:bubble3D val="0"/>
            <c:spPr>
              <a:solidFill>
                <a:srgbClr val="FFDA65"/>
              </a:solidFill>
            </c:spPr>
            <c:extLst>
              <c:ext xmlns:c16="http://schemas.microsoft.com/office/drawing/2014/chart" uri="{C3380CC4-5D6E-409C-BE32-E72D297353CC}">
                <c16:uniqueId val="{00000007-7855-481B-9BE2-76ADDD3DAB88}"/>
              </c:ext>
            </c:extLst>
          </c:dPt>
          <c:dPt>
            <c:idx val="4"/>
            <c:bubble3D val="0"/>
            <c:spPr>
              <a:solidFill>
                <a:srgbClr val="FF8989"/>
              </a:solidFill>
            </c:spPr>
            <c:extLst>
              <c:ext xmlns:c16="http://schemas.microsoft.com/office/drawing/2014/chart" uri="{C3380CC4-5D6E-409C-BE32-E72D297353CC}">
                <c16:uniqueId val="{00000009-7855-481B-9BE2-76ADDD3DAB88}"/>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VALOR'!$F$270:$F$274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7855-481B-9BE2-76ADDD3DAB88}"/>
            </c:ext>
          </c:extLst>
        </c:ser>
        <c:ser>
          <c:idx val="1"/>
          <c:order val="1"/>
          <c:val>
            <c:numRef>
              <c:f>'2. CADENA DE VALOR'!$G$270:$G$274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7855-481B-9BE2-76ADDD3DAB88}"/>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0"/>
          <c:order val="0"/>
          <c:tx>
            <c:strRef>
              <c:f>'6. EMPRESAS'!$J$117</c:f>
              <c:strCache>
                <c:ptCount val="1"/>
                <c:pt idx="0">
                  <c:v>Grande Empresa</c:v>
                </c:pt>
              </c:strCache>
            </c:strRef>
          </c:tx>
          <c:spPr>
            <a:solidFill>
              <a:srgbClr val="AFE2FF"/>
            </a:solidFill>
          </c:spPr>
          <c:invertIfNegative val="0"/>
          <c:dLbls>
            <c:spPr>
              <a:noFill/>
              <a:ln>
                <a:noFill/>
              </a:ln>
              <a:effectLst/>
            </c:spPr>
            <c:txPr>
              <a:bodyPr/>
              <a:lstStyle/>
              <a:p>
                <a:pP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 EMPRESAS'!$L$116:$P$116</c:f>
              <c:strCache>
                <c:ptCount val="5"/>
                <c:pt idx="0">
                  <c:v>AÑO 1</c:v>
                </c:pt>
                <c:pt idx="1">
                  <c:v>AÑO 2</c:v>
                </c:pt>
                <c:pt idx="2">
                  <c:v>AÑO 3</c:v>
                </c:pt>
                <c:pt idx="3">
                  <c:v>AÑO 4</c:v>
                </c:pt>
                <c:pt idx="4">
                  <c:v>AÑO 5</c:v>
                </c:pt>
              </c:strCache>
            </c:strRef>
          </c:cat>
          <c:val>
            <c:numRef>
              <c:f>'6. EMPRESAS'!$L$117:$P$117</c:f>
              <c:numCache>
                <c:formatCode>0.00%</c:formatCode>
                <c:ptCount val="5"/>
                <c:pt idx="0">
                  <c:v>0.79157042343892592</c:v>
                </c:pt>
                <c:pt idx="1">
                  <c:v>0.52727841767869799</c:v>
                </c:pt>
                <c:pt idx="2">
                  <c:v>0.52727841767869787</c:v>
                </c:pt>
                <c:pt idx="3">
                  <c:v>0.82607127370961742</c:v>
                </c:pt>
                <c:pt idx="4">
                  <c:v>0.82607127370961742</c:v>
                </c:pt>
              </c:numCache>
            </c:numRef>
          </c:val>
          <c:extLst>
            <c:ext xmlns:c16="http://schemas.microsoft.com/office/drawing/2014/chart" uri="{C3380CC4-5D6E-409C-BE32-E72D297353CC}">
              <c16:uniqueId val="{00000000-D27B-4D77-B03E-5D680342B8C7}"/>
            </c:ext>
          </c:extLst>
        </c:ser>
        <c:ser>
          <c:idx val="1"/>
          <c:order val="1"/>
          <c:tx>
            <c:strRef>
              <c:f>'6. EMPRESAS'!$J$118</c:f>
              <c:strCache>
                <c:ptCount val="1"/>
                <c:pt idx="0">
                  <c:v>Mediana Empresa</c:v>
                </c:pt>
              </c:strCache>
            </c:strRef>
          </c:tx>
          <c:spPr>
            <a:solidFill>
              <a:srgbClr val="FFDA65"/>
            </a:solidFill>
          </c:spPr>
          <c:invertIfNegative val="0"/>
          <c:dLbls>
            <c:spPr>
              <a:noFill/>
              <a:ln>
                <a:noFill/>
              </a:ln>
              <a:effectLst/>
            </c:spPr>
            <c:txPr>
              <a:bodyPr/>
              <a:lstStyle/>
              <a:p>
                <a:pP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 EMPRESAS'!$L$116:$P$116</c:f>
              <c:strCache>
                <c:ptCount val="5"/>
                <c:pt idx="0">
                  <c:v>AÑO 1</c:v>
                </c:pt>
                <c:pt idx="1">
                  <c:v>AÑO 2</c:v>
                </c:pt>
                <c:pt idx="2">
                  <c:v>AÑO 3</c:v>
                </c:pt>
                <c:pt idx="3">
                  <c:v>AÑO 4</c:v>
                </c:pt>
                <c:pt idx="4">
                  <c:v>AÑO 5</c:v>
                </c:pt>
              </c:strCache>
            </c:strRef>
          </c:cat>
          <c:val>
            <c:numRef>
              <c:f>'6. EMPRESAS'!$L$118:$P$118</c:f>
              <c:numCache>
                <c:formatCode>0.00%</c:formatCode>
                <c:ptCount val="5"/>
                <c:pt idx="0">
                  <c:v>0.17178884791271032</c:v>
                </c:pt>
                <c:pt idx="1">
                  <c:v>0.41885480599301333</c:v>
                </c:pt>
                <c:pt idx="2">
                  <c:v>0.41885480599301333</c:v>
                </c:pt>
                <c:pt idx="3">
                  <c:v>0.17008760518954263</c:v>
                </c:pt>
                <c:pt idx="4">
                  <c:v>0.17008760518954263</c:v>
                </c:pt>
              </c:numCache>
            </c:numRef>
          </c:val>
          <c:extLst>
            <c:ext xmlns:c16="http://schemas.microsoft.com/office/drawing/2014/chart" uri="{C3380CC4-5D6E-409C-BE32-E72D297353CC}">
              <c16:uniqueId val="{00000001-D27B-4D77-B03E-5D680342B8C7}"/>
            </c:ext>
          </c:extLst>
        </c:ser>
        <c:ser>
          <c:idx val="2"/>
          <c:order val="2"/>
          <c:tx>
            <c:strRef>
              <c:f>'6. EMPRESAS'!$J$119</c:f>
              <c:strCache>
                <c:ptCount val="1"/>
                <c:pt idx="0">
                  <c:v>Pequeña y Micro  Empresa</c:v>
                </c:pt>
              </c:strCache>
            </c:strRef>
          </c:tx>
          <c:spPr>
            <a:solidFill>
              <a:srgbClr val="B2E8BE"/>
            </a:solidFill>
          </c:spPr>
          <c:invertIfNegative val="0"/>
          <c:dLbls>
            <c:spPr>
              <a:noFill/>
              <a:ln>
                <a:noFill/>
              </a:ln>
              <a:effectLst/>
            </c:spPr>
            <c:txPr>
              <a:bodyPr/>
              <a:lstStyle/>
              <a:p>
                <a:pPr>
                  <a:defRPr b="1"/>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 EMPRESAS'!$L$116:$P$116</c:f>
              <c:strCache>
                <c:ptCount val="5"/>
                <c:pt idx="0">
                  <c:v>AÑO 1</c:v>
                </c:pt>
                <c:pt idx="1">
                  <c:v>AÑO 2</c:v>
                </c:pt>
                <c:pt idx="2">
                  <c:v>AÑO 3</c:v>
                </c:pt>
                <c:pt idx="3">
                  <c:v>AÑO 4</c:v>
                </c:pt>
                <c:pt idx="4">
                  <c:v>AÑO 5</c:v>
                </c:pt>
              </c:strCache>
            </c:strRef>
          </c:cat>
          <c:val>
            <c:numRef>
              <c:f>'6. EMPRESAS'!$L$119:$P$119</c:f>
              <c:numCache>
                <c:formatCode>0.00%</c:formatCode>
                <c:ptCount val="5"/>
                <c:pt idx="0">
                  <c:v>3.6640728648363763E-2</c:v>
                </c:pt>
                <c:pt idx="1">
                  <c:v>5.3866776328288707E-2</c:v>
                </c:pt>
                <c:pt idx="2">
                  <c:v>5.3866776328288707E-2</c:v>
                </c:pt>
                <c:pt idx="3">
                  <c:v>3.8411211008399816E-3</c:v>
                </c:pt>
                <c:pt idx="4">
                  <c:v>3.8411211008399816E-3</c:v>
                </c:pt>
              </c:numCache>
            </c:numRef>
          </c:val>
          <c:extLst>
            <c:ext xmlns:c16="http://schemas.microsoft.com/office/drawing/2014/chart" uri="{C3380CC4-5D6E-409C-BE32-E72D297353CC}">
              <c16:uniqueId val="{00000002-D27B-4D77-B03E-5D680342B8C7}"/>
            </c:ext>
          </c:extLst>
        </c:ser>
        <c:dLbls>
          <c:showLegendKey val="0"/>
          <c:showVal val="0"/>
          <c:showCatName val="0"/>
          <c:showSerName val="0"/>
          <c:showPercent val="0"/>
          <c:showBubbleSize val="0"/>
        </c:dLbls>
        <c:gapWidth val="150"/>
        <c:shape val="box"/>
        <c:axId val="192141312"/>
        <c:axId val="191968320"/>
        <c:axId val="0"/>
        <c:extLst>
          <c:ext xmlns:c15="http://schemas.microsoft.com/office/drawing/2012/chart" uri="{02D57815-91ED-43cb-92C2-25804820EDAC}">
            <c15:filteredBarSeries>
              <c15:ser>
                <c:idx val="3"/>
                <c:order val="3"/>
                <c:tx>
                  <c:strRef>
                    <c:extLst>
                      <c:ext uri="{02D57815-91ED-43cb-92C2-25804820EDAC}">
                        <c15:formulaRef>
                          <c15:sqref>'6. EMPRESAS'!$J$120</c15:sqref>
                        </c15:formulaRef>
                      </c:ext>
                    </c:extLst>
                    <c:strCache>
                      <c:ptCount val="1"/>
                      <c:pt idx="0">
                        <c:v>0</c:v>
                      </c:pt>
                    </c:strCache>
                  </c:strRef>
                </c:tx>
                <c:spPr>
                  <a:solidFill>
                    <a:srgbClr val="FABD8A"/>
                  </a:solidFill>
                </c:spPr>
                <c:invertIfNegative val="0"/>
                <c:dLbls>
                  <c:spPr>
                    <a:noFill/>
                    <a:ln>
                      <a:noFill/>
                    </a:ln>
                    <a:effectLst/>
                  </c:spPr>
                  <c:txPr>
                    <a:bodyPr/>
                    <a:lstStyle/>
                    <a:p>
                      <a:pPr>
                        <a:defRPr b="1"/>
                      </a:pPr>
                      <a:endParaRPr lang="en-US"/>
                    </a:p>
                  </c:tx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'6. EMPRESAS'!$L$116:$P$116</c15:sqref>
                        </c15:formulaRef>
                      </c:ext>
                    </c:extLst>
                    <c:strCache>
                      <c:ptCount val="5"/>
                      <c:pt idx="0">
                        <c:v>AÑO 1</c:v>
                      </c:pt>
                      <c:pt idx="1">
                        <c:v>AÑO 2</c:v>
                      </c:pt>
                      <c:pt idx="2">
                        <c:v>AÑO 3</c:v>
                      </c:pt>
                      <c:pt idx="3">
                        <c:v>AÑO 4</c:v>
                      </c:pt>
                      <c:pt idx="4">
                        <c:v>AÑO 5</c:v>
                      </c:pt>
                    </c:strCache>
                  </c:strRef>
                </c:cat>
                <c:val>
                  <c:numRef>
                    <c:extLst>
                      <c:ext uri="{02D57815-91ED-43cb-92C2-25804820EDAC}">
                        <c15:formulaRef>
                          <c15:sqref>'6. EMPRESAS'!$L$120:$P$120</c15:sqref>
                        </c15:formulaRef>
                      </c:ext>
                    </c:extLst>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3-D27B-4D77-B03E-5D680342B8C7}"/>
                  </c:ext>
                </c:extLst>
              </c15:ser>
            </c15:filteredBarSeries>
          </c:ext>
        </c:extLst>
      </c:bar3DChart>
      <c:catAx>
        <c:axId val="192141312"/>
        <c:scaling>
          <c:orientation val="minMax"/>
        </c:scaling>
        <c:delete val="0"/>
        <c:axPos val="b"/>
        <c:numFmt formatCode="General" sourceLinked="0"/>
        <c:majorTickMark val="out"/>
        <c:minorTickMark val="none"/>
        <c:tickLblPos val="nextTo"/>
        <c:txPr>
          <a:bodyPr/>
          <a:lstStyle/>
          <a:p>
            <a:pPr>
              <a:defRPr sz="1000" b="1"/>
            </a:pPr>
            <a:endParaRPr lang="en-US"/>
          </a:p>
        </c:txPr>
        <c:crossAx val="191968320"/>
        <c:crosses val="autoZero"/>
        <c:auto val="1"/>
        <c:lblAlgn val="ctr"/>
        <c:lblOffset val="100"/>
        <c:noMultiLvlLbl val="0"/>
      </c:catAx>
      <c:valAx>
        <c:axId val="191968320"/>
        <c:scaling>
          <c:orientation val="minMax"/>
        </c:scaling>
        <c:delete val="0"/>
        <c:axPos val="l"/>
        <c:majorGridlines/>
        <c:numFmt formatCode="0.00%" sourceLinked="1"/>
        <c:majorTickMark val="out"/>
        <c:minorTickMark val="none"/>
        <c:tickLblPos val="nextTo"/>
        <c:txPr>
          <a:bodyPr/>
          <a:lstStyle/>
          <a:p>
            <a:pPr>
              <a:defRPr b="1"/>
            </a:pPr>
            <a:endParaRPr lang="en-US"/>
          </a:p>
        </c:txPr>
        <c:crossAx val="192141312"/>
        <c:crosses val="autoZero"/>
        <c:crossBetween val="between"/>
      </c:valAx>
    </c:plotArea>
    <c:legend>
      <c:legendPos val="b"/>
      <c:overlay val="0"/>
      <c:txPr>
        <a:bodyPr/>
        <a:lstStyle/>
        <a:p>
          <a:pPr>
            <a:defRPr sz="1000" b="1"/>
          </a:pPr>
          <a:endParaRPr lang="en-US"/>
        </a:p>
      </c:txPr>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A NIVEL INTERNO</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515B-427B-9EA8-4D4F28F27ED1}"/>
              </c:ext>
            </c:extLst>
          </c:dPt>
          <c:dPt>
            <c:idx val="1"/>
            <c:bubble3D val="0"/>
            <c:spPr>
              <a:solidFill>
                <a:srgbClr val="AFE2FF"/>
              </a:solidFill>
            </c:spPr>
            <c:extLst>
              <c:ext xmlns:c16="http://schemas.microsoft.com/office/drawing/2014/chart" uri="{C3380CC4-5D6E-409C-BE32-E72D297353CC}">
                <c16:uniqueId val="{00000003-515B-427B-9EA8-4D4F28F27ED1}"/>
              </c:ext>
            </c:extLst>
          </c:dPt>
          <c:dPt>
            <c:idx val="2"/>
            <c:bubble3D val="0"/>
            <c:spPr>
              <a:solidFill>
                <a:srgbClr val="B2E8BE"/>
              </a:solidFill>
            </c:spPr>
            <c:extLst>
              <c:ext xmlns:c16="http://schemas.microsoft.com/office/drawing/2014/chart" uri="{C3380CC4-5D6E-409C-BE32-E72D297353CC}">
                <c16:uniqueId val="{00000005-515B-427B-9EA8-4D4F28F27ED1}"/>
              </c:ext>
            </c:extLst>
          </c:dPt>
          <c:dPt>
            <c:idx val="3"/>
            <c:bubble3D val="0"/>
            <c:spPr>
              <a:solidFill>
                <a:srgbClr val="FFDA65"/>
              </a:solidFill>
            </c:spPr>
            <c:extLst>
              <c:ext xmlns:c16="http://schemas.microsoft.com/office/drawing/2014/chart" uri="{C3380CC4-5D6E-409C-BE32-E72D297353CC}">
                <c16:uniqueId val="{00000007-515B-427B-9EA8-4D4F28F27ED1}"/>
              </c:ext>
            </c:extLst>
          </c:dPt>
          <c:dPt>
            <c:idx val="4"/>
            <c:bubble3D val="0"/>
            <c:spPr>
              <a:solidFill>
                <a:srgbClr val="FF8989"/>
              </a:solidFill>
            </c:spPr>
            <c:extLst>
              <c:ext xmlns:c16="http://schemas.microsoft.com/office/drawing/2014/chart" uri="{C3380CC4-5D6E-409C-BE32-E72D297353CC}">
                <c16:uniqueId val="{00000009-515B-427B-9EA8-4D4F28F27ED1}"/>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VALOR'!$D$270:$D$274</c:f>
              <c:numCache>
                <c:formatCode>_-* #,##0\ _€_-;\-* #,##0\ _€_-;_-* "-"??\ _€_-;_-@_-</c:formatCode>
                <c:ptCount val="5"/>
                <c:pt idx="0" formatCode="_-* #,##0.00\ _€_-;\-* #,##0.00\ _€_-;_-* &quot;-&quot;??\ _€_-;_-@_-">
                  <c:v>298943.40999999997</c:v>
                </c:pt>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515B-427B-9EA8-4D4F28F27ED1}"/>
            </c:ext>
          </c:extLst>
        </c:ser>
        <c:ser>
          <c:idx val="1"/>
          <c:order val="1"/>
          <c:val>
            <c:numRef>
              <c:f>'2. CADENA DE VALOR'!$E$270:$E$274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515B-427B-9EA8-4D4F28F27ED1}"/>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TOTAL</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08D1-400B-825A-F391AE2928DC}"/>
              </c:ext>
            </c:extLst>
          </c:dPt>
          <c:dPt>
            <c:idx val="1"/>
            <c:bubble3D val="0"/>
            <c:spPr>
              <a:solidFill>
                <a:srgbClr val="AFE2FF"/>
              </a:solidFill>
            </c:spPr>
            <c:extLst>
              <c:ext xmlns:c16="http://schemas.microsoft.com/office/drawing/2014/chart" uri="{C3380CC4-5D6E-409C-BE32-E72D297353CC}">
                <c16:uniqueId val="{00000003-08D1-400B-825A-F391AE2928DC}"/>
              </c:ext>
            </c:extLst>
          </c:dPt>
          <c:dPt>
            <c:idx val="2"/>
            <c:bubble3D val="0"/>
            <c:spPr>
              <a:solidFill>
                <a:srgbClr val="B2E8BE"/>
              </a:solidFill>
            </c:spPr>
            <c:extLst>
              <c:ext xmlns:c16="http://schemas.microsoft.com/office/drawing/2014/chart" uri="{C3380CC4-5D6E-409C-BE32-E72D297353CC}">
                <c16:uniqueId val="{00000005-08D1-400B-825A-F391AE2928DC}"/>
              </c:ext>
            </c:extLst>
          </c:dPt>
          <c:dPt>
            <c:idx val="3"/>
            <c:bubble3D val="0"/>
            <c:spPr>
              <a:solidFill>
                <a:srgbClr val="FFDA65"/>
              </a:solidFill>
            </c:spPr>
            <c:extLst>
              <c:ext xmlns:c16="http://schemas.microsoft.com/office/drawing/2014/chart" uri="{C3380CC4-5D6E-409C-BE32-E72D297353CC}">
                <c16:uniqueId val="{00000007-08D1-400B-825A-F391AE2928DC}"/>
              </c:ext>
            </c:extLst>
          </c:dPt>
          <c:dPt>
            <c:idx val="4"/>
            <c:bubble3D val="0"/>
            <c:spPr>
              <a:solidFill>
                <a:srgbClr val="FF8989"/>
              </a:solidFill>
            </c:spPr>
            <c:extLst>
              <c:ext xmlns:c16="http://schemas.microsoft.com/office/drawing/2014/chart" uri="{C3380CC4-5D6E-409C-BE32-E72D297353CC}">
                <c16:uniqueId val="{00000009-08D1-400B-825A-F391AE2928DC}"/>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VALOR'!$J$270:$J$274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08D1-400B-825A-F391AE2928DC}"/>
            </c:ext>
          </c:extLst>
        </c:ser>
        <c:ser>
          <c:idx val="1"/>
          <c:order val="1"/>
          <c:val>
            <c:numRef>
              <c:f>'2. CADENA DE VALOR'!$E$270:$E$274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08D1-400B-825A-F391AE2928DC}"/>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DE EXPORTACIONES</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940C-40D8-9BDA-84F134B68235}"/>
              </c:ext>
            </c:extLst>
          </c:dPt>
          <c:dPt>
            <c:idx val="1"/>
            <c:bubble3D val="0"/>
            <c:spPr>
              <a:solidFill>
                <a:srgbClr val="AFE2FF"/>
              </a:solidFill>
            </c:spPr>
            <c:extLst>
              <c:ext xmlns:c16="http://schemas.microsoft.com/office/drawing/2014/chart" uri="{C3380CC4-5D6E-409C-BE32-E72D297353CC}">
                <c16:uniqueId val="{00000003-940C-40D8-9BDA-84F134B68235}"/>
              </c:ext>
            </c:extLst>
          </c:dPt>
          <c:dPt>
            <c:idx val="2"/>
            <c:bubble3D val="0"/>
            <c:spPr>
              <a:solidFill>
                <a:srgbClr val="B2E8BE"/>
              </a:solidFill>
            </c:spPr>
            <c:extLst>
              <c:ext xmlns:c16="http://schemas.microsoft.com/office/drawing/2014/chart" uri="{C3380CC4-5D6E-409C-BE32-E72D297353CC}">
                <c16:uniqueId val="{00000005-940C-40D8-9BDA-84F134B68235}"/>
              </c:ext>
            </c:extLst>
          </c:dPt>
          <c:dPt>
            <c:idx val="3"/>
            <c:bubble3D val="0"/>
            <c:spPr>
              <a:solidFill>
                <a:srgbClr val="FFDA65"/>
              </a:solidFill>
            </c:spPr>
            <c:extLst>
              <c:ext xmlns:c16="http://schemas.microsoft.com/office/drawing/2014/chart" uri="{C3380CC4-5D6E-409C-BE32-E72D297353CC}">
                <c16:uniqueId val="{00000007-940C-40D8-9BDA-84F134B68235}"/>
              </c:ext>
            </c:extLst>
          </c:dPt>
          <c:dPt>
            <c:idx val="4"/>
            <c:bubble3D val="0"/>
            <c:spPr>
              <a:solidFill>
                <a:srgbClr val="FF8989"/>
              </a:solidFill>
            </c:spPr>
            <c:extLst>
              <c:ext xmlns:c16="http://schemas.microsoft.com/office/drawing/2014/chart" uri="{C3380CC4-5D6E-409C-BE32-E72D297353CC}">
                <c16:uniqueId val="{00000009-940C-40D8-9BDA-84F134B68235}"/>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VALOR'!$J$270:$J$274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940C-40D8-9BDA-84F134B68235}"/>
            </c:ext>
          </c:extLst>
        </c:ser>
        <c:ser>
          <c:idx val="1"/>
          <c:order val="1"/>
          <c:val>
            <c:numRef>
              <c:f>'2. CADENA DE VALOR'!$K$270:$K$274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940C-40D8-9BDA-84F134B68235}"/>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DE IMPORTACIONES</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91D7-431A-A763-D75AB2476761}"/>
              </c:ext>
            </c:extLst>
          </c:dPt>
          <c:dPt>
            <c:idx val="1"/>
            <c:bubble3D val="0"/>
            <c:spPr>
              <a:solidFill>
                <a:srgbClr val="AFE2FF"/>
              </a:solidFill>
            </c:spPr>
            <c:extLst>
              <c:ext xmlns:c16="http://schemas.microsoft.com/office/drawing/2014/chart" uri="{C3380CC4-5D6E-409C-BE32-E72D297353CC}">
                <c16:uniqueId val="{00000003-91D7-431A-A763-D75AB2476761}"/>
              </c:ext>
            </c:extLst>
          </c:dPt>
          <c:dPt>
            <c:idx val="2"/>
            <c:bubble3D val="0"/>
            <c:spPr>
              <a:solidFill>
                <a:srgbClr val="B2E8BE"/>
              </a:solidFill>
            </c:spPr>
            <c:extLst>
              <c:ext xmlns:c16="http://schemas.microsoft.com/office/drawing/2014/chart" uri="{C3380CC4-5D6E-409C-BE32-E72D297353CC}">
                <c16:uniqueId val="{00000005-91D7-431A-A763-D75AB2476761}"/>
              </c:ext>
            </c:extLst>
          </c:dPt>
          <c:dPt>
            <c:idx val="3"/>
            <c:bubble3D val="0"/>
            <c:spPr>
              <a:solidFill>
                <a:srgbClr val="FFDA65"/>
              </a:solidFill>
            </c:spPr>
            <c:extLst>
              <c:ext xmlns:c16="http://schemas.microsoft.com/office/drawing/2014/chart" uri="{C3380CC4-5D6E-409C-BE32-E72D297353CC}">
                <c16:uniqueId val="{00000007-91D7-431A-A763-D75AB2476761}"/>
              </c:ext>
            </c:extLst>
          </c:dPt>
          <c:dPt>
            <c:idx val="4"/>
            <c:bubble3D val="0"/>
            <c:spPr>
              <a:solidFill>
                <a:srgbClr val="FF8989"/>
              </a:solidFill>
            </c:spPr>
            <c:extLst>
              <c:ext xmlns:c16="http://schemas.microsoft.com/office/drawing/2014/chart" uri="{C3380CC4-5D6E-409C-BE32-E72D297353CC}">
                <c16:uniqueId val="{00000009-91D7-431A-A763-D75AB2476761}"/>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VALOR'!$F$270:$F$274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91D7-431A-A763-D75AB2476761}"/>
            </c:ext>
          </c:extLst>
        </c:ser>
        <c:ser>
          <c:idx val="1"/>
          <c:order val="1"/>
          <c:val>
            <c:numRef>
              <c:f>'2. CADENA DE VALOR'!$G$270:$G$274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91D7-431A-A763-D75AB2476761}"/>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PARTIPACIÓN</a:t>
            </a:r>
            <a:r>
              <a:rPr lang="es-CO" baseline="0"/>
              <a:t> DE TRANSPORTE A NIVEL INTERNO</a:t>
            </a:r>
            <a:endParaRPr lang="es-CO"/>
          </a:p>
        </c:rich>
      </c:tx>
      <c:layout>
        <c:manualLayout>
          <c:xMode val="edge"/>
          <c:yMode val="edge"/>
          <c:x val="0.14517695814338999"/>
          <c:y val="5.3523289182891981E-3"/>
        </c:manualLayout>
      </c:layout>
      <c:overlay val="1"/>
    </c:title>
    <c:autoTitleDeleted val="0"/>
    <c:view3D>
      <c:rotX val="30"/>
      <c:rotY val="0"/>
      <c:rAngAx val="0"/>
    </c:view3D>
    <c:floor>
      <c:thickness val="0"/>
    </c:floor>
    <c:sideWall>
      <c:thickness val="0"/>
    </c:sideWall>
    <c:backWall>
      <c:thickness val="0"/>
    </c:backWall>
    <c:plotArea>
      <c:layout>
        <c:manualLayout>
          <c:layoutTarget val="inner"/>
          <c:xMode val="edge"/>
          <c:yMode val="edge"/>
          <c:x val="0"/>
          <c:y val="0.14090757794297126"/>
          <c:w val="0.73781833251704776"/>
          <c:h val="0.85909242205702874"/>
        </c:manualLayout>
      </c:layout>
      <c:pie3DChart>
        <c:varyColors val="1"/>
        <c:ser>
          <c:idx val="0"/>
          <c:order val="0"/>
          <c:dPt>
            <c:idx val="0"/>
            <c:bubble3D val="0"/>
            <c:spPr>
              <a:solidFill>
                <a:srgbClr val="FABD8A"/>
              </a:solidFill>
            </c:spPr>
            <c:extLst>
              <c:ext xmlns:c16="http://schemas.microsoft.com/office/drawing/2014/chart" uri="{C3380CC4-5D6E-409C-BE32-E72D297353CC}">
                <c16:uniqueId val="{00000001-AFC6-481A-BD5F-F2F17F2D07D0}"/>
              </c:ext>
            </c:extLst>
          </c:dPt>
          <c:dPt>
            <c:idx val="1"/>
            <c:bubble3D val="0"/>
            <c:spPr>
              <a:solidFill>
                <a:srgbClr val="AFE2FF"/>
              </a:solidFill>
            </c:spPr>
            <c:extLst>
              <c:ext xmlns:c16="http://schemas.microsoft.com/office/drawing/2014/chart" uri="{C3380CC4-5D6E-409C-BE32-E72D297353CC}">
                <c16:uniqueId val="{00000003-AFC6-481A-BD5F-F2F17F2D07D0}"/>
              </c:ext>
            </c:extLst>
          </c:dPt>
          <c:dPt>
            <c:idx val="2"/>
            <c:bubble3D val="0"/>
            <c:spPr>
              <a:solidFill>
                <a:srgbClr val="B2E8BE"/>
              </a:solidFill>
            </c:spPr>
            <c:extLst>
              <c:ext xmlns:c16="http://schemas.microsoft.com/office/drawing/2014/chart" uri="{C3380CC4-5D6E-409C-BE32-E72D297353CC}">
                <c16:uniqueId val="{00000005-AFC6-481A-BD5F-F2F17F2D07D0}"/>
              </c:ext>
            </c:extLst>
          </c:dPt>
          <c:dPt>
            <c:idx val="3"/>
            <c:bubble3D val="0"/>
            <c:spPr>
              <a:solidFill>
                <a:srgbClr val="FFDA65"/>
              </a:solidFill>
            </c:spPr>
            <c:extLst>
              <c:ext xmlns:c16="http://schemas.microsoft.com/office/drawing/2014/chart" uri="{C3380CC4-5D6E-409C-BE32-E72D297353CC}">
                <c16:uniqueId val="{00000007-AFC6-481A-BD5F-F2F17F2D07D0}"/>
              </c:ext>
            </c:extLst>
          </c:dPt>
          <c:dPt>
            <c:idx val="4"/>
            <c:bubble3D val="0"/>
            <c:spPr>
              <a:solidFill>
                <a:srgbClr val="FF8989"/>
              </a:solidFill>
            </c:spPr>
            <c:extLst>
              <c:ext xmlns:c16="http://schemas.microsoft.com/office/drawing/2014/chart" uri="{C3380CC4-5D6E-409C-BE32-E72D297353CC}">
                <c16:uniqueId val="{00000009-AFC6-481A-BD5F-F2F17F2D07D0}"/>
              </c:ext>
            </c:extLst>
          </c:dPt>
          <c:dLbls>
            <c:spPr>
              <a:noFill/>
              <a:ln>
                <a:noFill/>
              </a:ln>
              <a:effectLst/>
            </c:spPr>
            <c:txPr>
              <a:bodyPr/>
              <a:lstStyle/>
              <a:p>
                <a:pPr>
                  <a:defRPr b="1"/>
                </a:pPr>
                <a:endParaRPr lang="en-US"/>
              </a:p>
            </c:txPr>
            <c:showLegendKey val="0"/>
            <c:showVal val="0"/>
            <c:showCatName val="0"/>
            <c:showSerName val="0"/>
            <c:showPercent val="1"/>
            <c:showBubbleSize val="0"/>
            <c:showLeaderLines val="1"/>
            <c:extLst>
              <c:ext xmlns:c15="http://schemas.microsoft.com/office/drawing/2012/chart" uri="{CE6537A1-D6FC-4f65-9D91-7224C49458BB}"/>
            </c:extLst>
          </c:dLbls>
          <c:val>
            <c:numRef>
              <c:f>'2. CADENA DE VALOR'!$D$270:$D$274</c:f>
              <c:numCache>
                <c:formatCode>_-* #,##0\ _€_-;\-* #,##0\ _€_-;_-* "-"??\ _€_-;_-@_-</c:formatCode>
                <c:ptCount val="5"/>
                <c:pt idx="0" formatCode="_-* #,##0.00\ _€_-;\-* #,##0.00\ _€_-;_-* &quot;-&quot;??\ _€_-;_-@_-">
                  <c:v>298943.40999999997</c:v>
                </c:pt>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A-AFC6-481A-BD5F-F2F17F2D07D0}"/>
            </c:ext>
          </c:extLst>
        </c:ser>
        <c:ser>
          <c:idx val="1"/>
          <c:order val="1"/>
          <c:val>
            <c:numRef>
              <c:f>'2. CADENA DE VALOR'!$E$270:$E$274</c:f>
              <c:numCache>
                <c:formatCode>_-* #,##0\ _€_-;\-* #,##0\ _€_-;_-* "-"??\ _€_-;_-@_-</c:formatCode>
                <c:ptCount val="5"/>
              </c:numCache>
            </c:numRef>
          </c:val>
          <c:extLst>
            <c:ext xmlns:c15="http://schemas.microsoft.com/office/drawing/2012/chart" uri="{02D57815-91ED-43cb-92C2-25804820EDAC}">
              <c15:filteredCategoryTitle>
                <c15:cat>
                  <c:strRef>
                    <c:extLst xmlns:c16="http://schemas.microsoft.com/office/drawing/2014/chart">
                      <c:ext uri="{02D57815-91ED-43cb-92C2-25804820EDAC}">
                        <c15:formulaRef>
                          <c15:sqref>'2. CADENA DE VALOR'!$B$270:$C$274</c15:sqref>
                        </c15:formulaRef>
                      </c:ext>
                    </c:extLst>
                    <c:strCache>
                      <c:ptCount val="1"/>
                      <c:pt idx="0">
                        <c:v>Terrestre</c:v>
                      </c:pt>
                    </c:strCache>
                  </c:strRef>
                </c15:cat>
              </c15:filteredCategoryTitle>
            </c:ext>
            <c:ext xmlns:c16="http://schemas.microsoft.com/office/drawing/2014/chart" uri="{C3380CC4-5D6E-409C-BE32-E72D297353CC}">
              <c16:uniqueId val="{0000000B-AFC6-481A-BD5F-F2F17F2D07D0}"/>
            </c:ext>
          </c:extLst>
        </c:ser>
        <c:dLbls>
          <c:showLegendKey val="0"/>
          <c:showVal val="0"/>
          <c:showCatName val="0"/>
          <c:showSerName val="0"/>
          <c:showPercent val="0"/>
          <c:showBubbleSize val="0"/>
          <c:showLeaderLines val="1"/>
        </c:dLbls>
      </c:pie3DChart>
    </c:plotArea>
    <c:legend>
      <c:legendPos val="r"/>
      <c:overlay val="0"/>
      <c:txPr>
        <a:bodyPr/>
        <a:lstStyle/>
        <a:p>
          <a:pPr rtl="0">
            <a:defRPr b="1"/>
          </a:pPr>
          <a:endParaRPr lang="en-US"/>
        </a:p>
      </c:txPr>
    </c:legend>
    <c:plotVisOnly val="1"/>
    <c:dispBlanksAs val="gap"/>
    <c:showDLblsOverMax val="0"/>
  </c:chart>
  <c:spPr>
    <a:ln>
      <a:solidFill>
        <a:schemeClr val="accent3">
          <a:lumMod val="50000"/>
        </a:schemeClr>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7. I+D+i'!A1"/><Relationship Id="rId3" Type="http://schemas.openxmlformats.org/officeDocument/2006/relationships/hyperlink" Target="#'2. CADENA DE VALOR'!A1"/><Relationship Id="rId7" Type="http://schemas.openxmlformats.org/officeDocument/2006/relationships/hyperlink" Target="#'6. EMPRESAS'!A1"/><Relationship Id="rId2" Type="http://schemas.openxmlformats.org/officeDocument/2006/relationships/hyperlink" Target="#'1. ASPECTOS GENERALES'!A1"/><Relationship Id="rId1" Type="http://schemas.openxmlformats.org/officeDocument/2006/relationships/image" Target="../media/image1.png"/><Relationship Id="rId6" Type="http://schemas.openxmlformats.org/officeDocument/2006/relationships/hyperlink" Target="#'5. CAPITAL HUMANO'!A1"/><Relationship Id="rId11" Type="http://schemas.openxmlformats.org/officeDocument/2006/relationships/hyperlink" Target="#'10. PROBLEM. OPORT. PERSP.'!A1"/><Relationship Id="rId5" Type="http://schemas.openxmlformats.org/officeDocument/2006/relationships/hyperlink" Target="#'4. FACTORES MACROECON&#211;MICOS'!A1"/><Relationship Id="rId10" Type="http://schemas.openxmlformats.org/officeDocument/2006/relationships/hyperlink" Target="#'9. NORMATIVIDAD'!A1"/><Relationship Id="rId4" Type="http://schemas.openxmlformats.org/officeDocument/2006/relationships/hyperlink" Target="#'3. COMPETENCIA'!A1"/><Relationship Id="rId9" Type="http://schemas.openxmlformats.org/officeDocument/2006/relationships/hyperlink" Target="#'8. MEDIO AMBIENTE'!A1"/></Relationships>
</file>

<file path=xl/drawings/_rels/drawing10.xml.rels><?xml version="1.0" encoding="UTF-8" standalone="yes"?>
<Relationships xmlns="http://schemas.openxmlformats.org/package/2006/relationships"><Relationship Id="rId8" Type="http://schemas.openxmlformats.org/officeDocument/2006/relationships/hyperlink" Target="#'9. NORMATIVIDAD'!C67"/><Relationship Id="rId3" Type="http://schemas.openxmlformats.org/officeDocument/2006/relationships/image" Target="../media/image2.png"/><Relationship Id="rId7" Type="http://schemas.openxmlformats.org/officeDocument/2006/relationships/hyperlink" Target="#'9. NORMATIVIDAD'!C45"/><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hyperlink" Target="#'9. NORMATIVIDAD'!C23"/><Relationship Id="rId11" Type="http://schemas.openxmlformats.org/officeDocument/2006/relationships/hyperlink" Target="#'9. NORMATIVIDAD'!C2"/><Relationship Id="rId5" Type="http://schemas.openxmlformats.org/officeDocument/2006/relationships/image" Target="../media/image5.png"/><Relationship Id="rId10" Type="http://schemas.openxmlformats.org/officeDocument/2006/relationships/hyperlink" Target="#'9. NORMATIVIDAD'!B2"/><Relationship Id="rId4" Type="http://schemas.openxmlformats.org/officeDocument/2006/relationships/image" Target="../media/image4.png"/><Relationship Id="rId9" Type="http://schemas.openxmlformats.org/officeDocument/2006/relationships/image" Target="../media/image8.png"/></Relationships>
</file>

<file path=xl/drawings/_rels/drawing11.xml.rels><?xml version="1.0" encoding="UTF-8" standalone="yes"?>
<Relationships xmlns="http://schemas.openxmlformats.org/package/2006/relationships"><Relationship Id="rId8" Type="http://schemas.openxmlformats.org/officeDocument/2006/relationships/hyperlink" Target="#'10. PROBLEM. OPORT. PERSP.'!B2"/><Relationship Id="rId3" Type="http://schemas.openxmlformats.org/officeDocument/2006/relationships/image" Target="../media/image2.png"/><Relationship Id="rId7" Type="http://schemas.openxmlformats.org/officeDocument/2006/relationships/hyperlink" Target="#'10. PROBLEM. OPORT. PERSP.'!C50"/><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hyperlink" Target="#'10. PROBLEM. OPORT. PERSP.'!C29"/><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1. ASPECTOS GENERALES'!C64"/><Relationship Id="rId7" Type="http://schemas.openxmlformats.org/officeDocument/2006/relationships/hyperlink" Target="#'1. ASPECTOS GENERALES'!B2"/><Relationship Id="rId2" Type="http://schemas.openxmlformats.org/officeDocument/2006/relationships/hyperlink" Target="#'1. ASPECTOS GENERALES'!C46"/><Relationship Id="rId1" Type="http://schemas.openxmlformats.org/officeDocument/2006/relationships/hyperlink" Target="#'1. ASPECTOS GENERALES'!C30"/><Relationship Id="rId6" Type="http://schemas.openxmlformats.org/officeDocument/2006/relationships/image" Target="../media/image3.png"/><Relationship Id="rId5" Type="http://schemas.openxmlformats.org/officeDocument/2006/relationships/hyperlink" Target="#INICIO!A1"/><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3.png"/><Relationship Id="rId3" Type="http://schemas.openxmlformats.org/officeDocument/2006/relationships/chart" Target="../charts/chart3.xml"/><Relationship Id="rId21" Type="http://schemas.openxmlformats.org/officeDocument/2006/relationships/image" Target="../media/image4.png"/><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hyperlink" Target="#INICIO!A1"/><Relationship Id="rId2" Type="http://schemas.openxmlformats.org/officeDocument/2006/relationships/chart" Target="../charts/chart2.xml"/><Relationship Id="rId16" Type="http://schemas.openxmlformats.org/officeDocument/2006/relationships/hyperlink" Target="#'2. CADENA DE VALOR'!C217"/><Relationship Id="rId20" Type="http://schemas.openxmlformats.org/officeDocument/2006/relationships/hyperlink" Target="#'2. CADENA DE VALOR'!B2"/><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hyperlink" Target="#'2. CADENA DE VALOR'!C54"/><Relationship Id="rId23" Type="http://schemas.openxmlformats.org/officeDocument/2006/relationships/image" Target="../media/image6.png"/><Relationship Id="rId10" Type="http://schemas.openxmlformats.org/officeDocument/2006/relationships/chart" Target="../charts/chart10.xml"/><Relationship Id="rId19" Type="http://schemas.openxmlformats.org/officeDocument/2006/relationships/image" Target="../media/image2.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hyperlink" Target="#'2. CADENA DE VALOR'!C31"/><Relationship Id="rId22" Type="http://schemas.openxmlformats.org/officeDocument/2006/relationships/image" Target="../media/image5.png"/></Relationships>
</file>

<file path=xl/drawings/_rels/drawing4.xml.rels><?xml version="1.0" encoding="UTF-8" standalone="yes"?>
<Relationships xmlns="http://schemas.openxmlformats.org/package/2006/relationships"><Relationship Id="rId8" Type="http://schemas.openxmlformats.org/officeDocument/2006/relationships/image" Target="../media/image2.png"/><Relationship Id="rId13" Type="http://schemas.openxmlformats.org/officeDocument/2006/relationships/hyperlink" Target="#'3. COMPETENCIA'!B115"/><Relationship Id="rId3" Type="http://schemas.openxmlformats.org/officeDocument/2006/relationships/hyperlink" Target="#'3. COMPETENCIA'!C31"/><Relationship Id="rId7" Type="http://schemas.openxmlformats.org/officeDocument/2006/relationships/hyperlink" Target="#'3. COMPETENCIA'!B2"/><Relationship Id="rId12" Type="http://schemas.openxmlformats.org/officeDocument/2006/relationships/hyperlink" Target="#'3. COMPETENCIA'!B108"/><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image" Target="../media/image3.png"/><Relationship Id="rId11" Type="http://schemas.openxmlformats.org/officeDocument/2006/relationships/hyperlink" Target="#'3. COMPETENCIA'!B99"/><Relationship Id="rId5" Type="http://schemas.openxmlformats.org/officeDocument/2006/relationships/hyperlink" Target="#INICIO!A1"/><Relationship Id="rId15" Type="http://schemas.openxmlformats.org/officeDocument/2006/relationships/image" Target="../media/image5.png"/><Relationship Id="rId10" Type="http://schemas.openxmlformats.org/officeDocument/2006/relationships/hyperlink" Target="#'3. COMPETENCIA'!B89"/><Relationship Id="rId4" Type="http://schemas.openxmlformats.org/officeDocument/2006/relationships/hyperlink" Target="#'3. COMPETENCIA'!C52"/><Relationship Id="rId9" Type="http://schemas.openxmlformats.org/officeDocument/2006/relationships/hyperlink" Target="#'3. COMPETENCIA'!B84"/><Relationship Id="rId1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chart" Target="../charts/chart23.xml"/><Relationship Id="rId13" Type="http://schemas.openxmlformats.org/officeDocument/2006/relationships/hyperlink" Target="#'4. FACTORES MACROECON&#211;MICOS'!C517"/><Relationship Id="rId18" Type="http://schemas.openxmlformats.org/officeDocument/2006/relationships/hyperlink" Target="#INICIO!A1"/><Relationship Id="rId26" Type="http://schemas.openxmlformats.org/officeDocument/2006/relationships/chart" Target="../charts/chart26.xml"/><Relationship Id="rId3" Type="http://schemas.openxmlformats.org/officeDocument/2006/relationships/chart" Target="../charts/chart18.xml"/><Relationship Id="rId21" Type="http://schemas.openxmlformats.org/officeDocument/2006/relationships/image" Target="../media/image4.png"/><Relationship Id="rId7" Type="http://schemas.openxmlformats.org/officeDocument/2006/relationships/chart" Target="../charts/chart22.xml"/><Relationship Id="rId12" Type="http://schemas.openxmlformats.org/officeDocument/2006/relationships/hyperlink" Target="#'4. FACTORES MACROECON&#211;MICOS'!C407"/><Relationship Id="rId17" Type="http://schemas.openxmlformats.org/officeDocument/2006/relationships/hyperlink" Target="#'4. FACTORES MACROECON&#211;MICOS'!C763"/><Relationship Id="rId25" Type="http://schemas.openxmlformats.org/officeDocument/2006/relationships/chart" Target="../charts/chart25.xml"/><Relationship Id="rId2" Type="http://schemas.openxmlformats.org/officeDocument/2006/relationships/chart" Target="../charts/chart17.xml"/><Relationship Id="rId16" Type="http://schemas.openxmlformats.org/officeDocument/2006/relationships/hyperlink" Target="#'4. FACTORES MACROECON&#211;MICOS'!C697"/><Relationship Id="rId20" Type="http://schemas.openxmlformats.org/officeDocument/2006/relationships/image" Target="../media/image2.png"/><Relationship Id="rId29" Type="http://schemas.openxmlformats.org/officeDocument/2006/relationships/chart" Target="../charts/chart29.xml"/><Relationship Id="rId1" Type="http://schemas.openxmlformats.org/officeDocument/2006/relationships/chart" Target="../charts/chart16.xml"/><Relationship Id="rId6" Type="http://schemas.openxmlformats.org/officeDocument/2006/relationships/chart" Target="../charts/chart21.xml"/><Relationship Id="rId11" Type="http://schemas.openxmlformats.org/officeDocument/2006/relationships/hyperlink" Target="#'4. FACTORES MACROECON&#211;MICOS'!C209"/><Relationship Id="rId24" Type="http://schemas.openxmlformats.org/officeDocument/2006/relationships/hyperlink" Target="#'4. FACTORES MACROECON&#211;MICOS'!B2"/><Relationship Id="rId5" Type="http://schemas.openxmlformats.org/officeDocument/2006/relationships/chart" Target="../charts/chart20.xml"/><Relationship Id="rId15" Type="http://schemas.openxmlformats.org/officeDocument/2006/relationships/hyperlink" Target="#'4. FACTORES MACROECON&#211;MICOS'!C671"/><Relationship Id="rId23" Type="http://schemas.openxmlformats.org/officeDocument/2006/relationships/image" Target="../media/image7.png"/><Relationship Id="rId28" Type="http://schemas.openxmlformats.org/officeDocument/2006/relationships/chart" Target="../charts/chart28.xml"/><Relationship Id="rId10" Type="http://schemas.openxmlformats.org/officeDocument/2006/relationships/hyperlink" Target="#'4. FACTORES MACROECON&#211;MICOS'!C32"/><Relationship Id="rId19" Type="http://schemas.openxmlformats.org/officeDocument/2006/relationships/image" Target="../media/image3.png"/><Relationship Id="rId4" Type="http://schemas.openxmlformats.org/officeDocument/2006/relationships/chart" Target="../charts/chart19.xml"/><Relationship Id="rId9" Type="http://schemas.openxmlformats.org/officeDocument/2006/relationships/chart" Target="../charts/chart24.xml"/><Relationship Id="rId14" Type="http://schemas.openxmlformats.org/officeDocument/2006/relationships/hyperlink" Target="#'4. FACTORES MACROECON&#211;MICOS'!C580"/><Relationship Id="rId22" Type="http://schemas.openxmlformats.org/officeDocument/2006/relationships/image" Target="../media/image5.png"/><Relationship Id="rId27" Type="http://schemas.openxmlformats.org/officeDocument/2006/relationships/chart" Target="../charts/chart27.xml"/><Relationship Id="rId30" Type="http://schemas.openxmlformats.org/officeDocument/2006/relationships/chart" Target="../charts/chart30.xml"/></Relationships>
</file>

<file path=xl/drawings/_rels/drawing6.xml.rels><?xml version="1.0" encoding="UTF-8" standalone="yes"?>
<Relationships xmlns="http://schemas.openxmlformats.org/package/2006/relationships"><Relationship Id="rId8" Type="http://schemas.openxmlformats.org/officeDocument/2006/relationships/hyperlink" Target="#'5. CAPITAL HUMANO'!C47"/><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image" Target="../media/image3.png"/><Relationship Id="rId7" Type="http://schemas.openxmlformats.org/officeDocument/2006/relationships/hyperlink" Target="#'5. CAPITAL HUMANO'!C22"/><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hyperlink" Target="#INICIO!A1"/><Relationship Id="rId16" Type="http://schemas.openxmlformats.org/officeDocument/2006/relationships/chart" Target="../charts/chart36.xml"/><Relationship Id="rId1" Type="http://schemas.openxmlformats.org/officeDocument/2006/relationships/chart" Target="../charts/chart31.xml"/><Relationship Id="rId6" Type="http://schemas.openxmlformats.org/officeDocument/2006/relationships/image" Target="../media/image5.png"/><Relationship Id="rId11" Type="http://schemas.openxmlformats.org/officeDocument/2006/relationships/hyperlink" Target="#'5. CAPITAL HUMANO'!B2"/><Relationship Id="rId5" Type="http://schemas.openxmlformats.org/officeDocument/2006/relationships/image" Target="../media/image4.png"/><Relationship Id="rId15" Type="http://schemas.openxmlformats.org/officeDocument/2006/relationships/chart" Target="../charts/chart35.xml"/><Relationship Id="rId10" Type="http://schemas.openxmlformats.org/officeDocument/2006/relationships/image" Target="../media/image8.png"/><Relationship Id="rId4" Type="http://schemas.openxmlformats.org/officeDocument/2006/relationships/image" Target="../media/image2.png"/><Relationship Id="rId9" Type="http://schemas.openxmlformats.org/officeDocument/2006/relationships/hyperlink" Target="#'5. CAPITAL HUMANO'!C270"/><Relationship Id="rId14" Type="http://schemas.openxmlformats.org/officeDocument/2006/relationships/chart" Target="../charts/chart34.xml"/></Relationships>
</file>

<file path=xl/drawings/_rels/drawing7.xml.rels><?xml version="1.0" encoding="UTF-8" standalone="yes"?>
<Relationships xmlns="http://schemas.openxmlformats.org/package/2006/relationships"><Relationship Id="rId8" Type="http://schemas.openxmlformats.org/officeDocument/2006/relationships/hyperlink" Target="#'6. EMPRESAS'!C31"/><Relationship Id="rId3" Type="http://schemas.openxmlformats.org/officeDocument/2006/relationships/image" Target="../media/image3.png"/><Relationship Id="rId7" Type="http://schemas.openxmlformats.org/officeDocument/2006/relationships/chart" Target="../charts/chart40.xml"/><Relationship Id="rId2" Type="http://schemas.openxmlformats.org/officeDocument/2006/relationships/hyperlink" Target="#INICIO!A1"/><Relationship Id="rId1" Type="http://schemas.openxmlformats.org/officeDocument/2006/relationships/chart" Target="../charts/chart39.xml"/><Relationship Id="rId6" Type="http://schemas.openxmlformats.org/officeDocument/2006/relationships/image" Target="../media/image5.png"/><Relationship Id="rId5" Type="http://schemas.openxmlformats.org/officeDocument/2006/relationships/image" Target="../media/image4.png"/><Relationship Id="rId10" Type="http://schemas.openxmlformats.org/officeDocument/2006/relationships/hyperlink" Target="#'6. EMPRESAS'!B2"/><Relationship Id="rId4" Type="http://schemas.openxmlformats.org/officeDocument/2006/relationships/image" Target="../media/image2.png"/><Relationship Id="rId9" Type="http://schemas.openxmlformats.org/officeDocument/2006/relationships/hyperlink" Target="#'6. EMPRESAS'!C145"/></Relationships>
</file>

<file path=xl/drawings/_rels/drawing8.xml.rels><?xml version="1.0" encoding="UTF-8" standalone="yes"?>
<Relationships xmlns="http://schemas.openxmlformats.org/package/2006/relationships"><Relationship Id="rId8" Type="http://schemas.openxmlformats.org/officeDocument/2006/relationships/hyperlink" Target="#'7. I+D+i'!B2"/><Relationship Id="rId3" Type="http://schemas.openxmlformats.org/officeDocument/2006/relationships/image" Target="../media/image2.png"/><Relationship Id="rId7" Type="http://schemas.openxmlformats.org/officeDocument/2006/relationships/hyperlink" Target="#'7. I+D+i'!C54"/><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hyperlink" Target="#'7. I+D+i'!C31"/><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7" Type="http://schemas.openxmlformats.org/officeDocument/2006/relationships/hyperlink" Target="#'8. MEDIO AMBIENTE'!B2"/><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hyperlink" Target="#'8. MEDIO AMBIENTE'!C32"/><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18</xdr:col>
      <xdr:colOff>488157</xdr:colOff>
      <xdr:row>21</xdr:row>
      <xdr:rowOff>35718</xdr:rowOff>
    </xdr:from>
    <xdr:to>
      <xdr:col>20</xdr:col>
      <xdr:colOff>47626</xdr:colOff>
      <xdr:row>26</xdr:row>
      <xdr:rowOff>166687</xdr:rowOff>
    </xdr:to>
    <xdr:pic>
      <xdr:nvPicPr>
        <xdr:cNvPr id="2" name="1 Imagen" descr="http://files.cosmos-video.webnode.es/200018052-80cbb81c51/00MicrosoftOfficeExcelCorregir00.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20813" y="4369593"/>
          <a:ext cx="1083469" cy="1083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523864</xdr:colOff>
      <xdr:row>11</xdr:row>
      <xdr:rowOff>23812</xdr:rowOff>
    </xdr:from>
    <xdr:to>
      <xdr:col>5</xdr:col>
      <xdr:colOff>631035</xdr:colOff>
      <xdr:row>14</xdr:row>
      <xdr:rowOff>11907</xdr:rowOff>
    </xdr:to>
    <xdr:sp macro="" textlink="">
      <xdr:nvSpPr>
        <xdr:cNvPr id="3" name="2 Rectángulo">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726395" y="2464593"/>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1. ASPECTOS</a:t>
          </a:r>
          <a:r>
            <a:rPr lang="es-CO" sz="1200" b="1" baseline="0">
              <a:solidFill>
                <a:sysClr val="windowText" lastClr="000000"/>
              </a:solidFill>
            </a:rPr>
            <a:t> GENERALES</a:t>
          </a:r>
          <a:endParaRPr lang="es-CO" sz="1200" b="1">
            <a:solidFill>
              <a:sysClr val="windowText" lastClr="000000"/>
            </a:solidFill>
          </a:endParaRPr>
        </a:p>
      </xdr:txBody>
    </xdr:sp>
    <xdr:clientData/>
  </xdr:twoCellAnchor>
  <xdr:twoCellAnchor>
    <xdr:from>
      <xdr:col>5</xdr:col>
      <xdr:colOff>750081</xdr:colOff>
      <xdr:row>11</xdr:row>
      <xdr:rowOff>23812</xdr:rowOff>
    </xdr:from>
    <xdr:to>
      <xdr:col>9</xdr:col>
      <xdr:colOff>95252</xdr:colOff>
      <xdr:row>14</xdr:row>
      <xdr:rowOff>11907</xdr:rowOff>
    </xdr:to>
    <xdr:sp macro="" textlink="">
      <xdr:nvSpPr>
        <xdr:cNvPr id="4" name="3 Rectángulo">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4238612" y="2464593"/>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2. CADENA DE VALOR</a:t>
          </a:r>
        </a:p>
      </xdr:txBody>
    </xdr:sp>
    <xdr:clientData/>
  </xdr:twoCellAnchor>
  <xdr:twoCellAnchor>
    <xdr:from>
      <xdr:col>9</xdr:col>
      <xdr:colOff>214298</xdr:colOff>
      <xdr:row>11</xdr:row>
      <xdr:rowOff>23812</xdr:rowOff>
    </xdr:from>
    <xdr:to>
      <xdr:col>12</xdr:col>
      <xdr:colOff>83344</xdr:colOff>
      <xdr:row>14</xdr:row>
      <xdr:rowOff>11907</xdr:rowOff>
    </xdr:to>
    <xdr:sp macro="" textlink="">
      <xdr:nvSpPr>
        <xdr:cNvPr id="5" name="4 Rectángulo">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6750829" y="2464593"/>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3. COMPETENCIA</a:t>
          </a:r>
        </a:p>
      </xdr:txBody>
    </xdr:sp>
    <xdr:clientData/>
  </xdr:twoCellAnchor>
  <xdr:twoCellAnchor>
    <xdr:from>
      <xdr:col>12</xdr:col>
      <xdr:colOff>202389</xdr:colOff>
      <xdr:row>11</xdr:row>
      <xdr:rowOff>23812</xdr:rowOff>
    </xdr:from>
    <xdr:to>
      <xdr:col>15</xdr:col>
      <xdr:colOff>309560</xdr:colOff>
      <xdr:row>14</xdr:row>
      <xdr:rowOff>11907</xdr:rowOff>
    </xdr:to>
    <xdr:sp macro="" textlink="">
      <xdr:nvSpPr>
        <xdr:cNvPr id="6" name="5 Rectángulo">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9263045" y="2464593"/>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4. FACTORES MACROECONÓMICOS</a:t>
          </a:r>
        </a:p>
      </xdr:txBody>
    </xdr:sp>
    <xdr:clientData/>
  </xdr:twoCellAnchor>
  <xdr:twoCellAnchor>
    <xdr:from>
      <xdr:col>15</xdr:col>
      <xdr:colOff>428606</xdr:colOff>
      <xdr:row>11</xdr:row>
      <xdr:rowOff>23812</xdr:rowOff>
    </xdr:from>
    <xdr:to>
      <xdr:col>18</xdr:col>
      <xdr:colOff>535777</xdr:colOff>
      <xdr:row>14</xdr:row>
      <xdr:rowOff>11907</xdr:rowOff>
    </xdr:to>
    <xdr:sp macro="" textlink="">
      <xdr:nvSpPr>
        <xdr:cNvPr id="7" name="6 Rectángulo">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11775262" y="2464593"/>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5. CAPITAL</a:t>
          </a:r>
          <a:r>
            <a:rPr lang="es-CO" sz="1200" b="1" baseline="0">
              <a:solidFill>
                <a:sysClr val="windowText" lastClr="000000"/>
              </a:solidFill>
            </a:rPr>
            <a:t> HUMANO</a:t>
          </a:r>
          <a:endParaRPr lang="es-CO" sz="1200" b="1">
            <a:solidFill>
              <a:sysClr val="windowText" lastClr="000000"/>
            </a:solidFill>
          </a:endParaRPr>
        </a:p>
      </xdr:txBody>
    </xdr:sp>
    <xdr:clientData/>
  </xdr:twoCellAnchor>
  <xdr:twoCellAnchor>
    <xdr:from>
      <xdr:col>2</xdr:col>
      <xdr:colOff>535770</xdr:colOff>
      <xdr:row>16</xdr:row>
      <xdr:rowOff>47625</xdr:rowOff>
    </xdr:from>
    <xdr:to>
      <xdr:col>5</xdr:col>
      <xdr:colOff>642941</xdr:colOff>
      <xdr:row>19</xdr:row>
      <xdr:rowOff>35720</xdr:rowOff>
    </xdr:to>
    <xdr:sp macro="" textlink="">
      <xdr:nvSpPr>
        <xdr:cNvPr id="8" name="7 Rectángulo">
          <a:hlinkClick xmlns:r="http://schemas.openxmlformats.org/officeDocument/2006/relationships" r:id="rId7"/>
          <a:extLst>
            <a:ext uri="{FF2B5EF4-FFF2-40B4-BE49-F238E27FC236}">
              <a16:creationId xmlns:a16="http://schemas.microsoft.com/office/drawing/2014/main" id="{00000000-0008-0000-0000-000008000000}"/>
            </a:ext>
          </a:extLst>
        </xdr:cNvPr>
        <xdr:cNvSpPr/>
      </xdr:nvSpPr>
      <xdr:spPr>
        <a:xfrm>
          <a:off x="1738301" y="3440906"/>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6.</a:t>
          </a:r>
          <a:r>
            <a:rPr lang="es-CO" sz="1200" b="1" baseline="0">
              <a:solidFill>
                <a:sysClr val="windowText" lastClr="000000"/>
              </a:solidFill>
            </a:rPr>
            <a:t> EMPRESAS</a:t>
          </a:r>
          <a:endParaRPr lang="es-CO" sz="1200" b="1">
            <a:solidFill>
              <a:sysClr val="windowText" lastClr="000000"/>
            </a:solidFill>
          </a:endParaRPr>
        </a:p>
      </xdr:txBody>
    </xdr:sp>
    <xdr:clientData/>
  </xdr:twoCellAnchor>
  <xdr:twoCellAnchor>
    <xdr:from>
      <xdr:col>5</xdr:col>
      <xdr:colOff>761987</xdr:colOff>
      <xdr:row>16</xdr:row>
      <xdr:rowOff>47625</xdr:rowOff>
    </xdr:from>
    <xdr:to>
      <xdr:col>9</xdr:col>
      <xdr:colOff>107158</xdr:colOff>
      <xdr:row>19</xdr:row>
      <xdr:rowOff>35720</xdr:rowOff>
    </xdr:to>
    <xdr:sp macro="" textlink="">
      <xdr:nvSpPr>
        <xdr:cNvPr id="9" name="8 Rectángulo">
          <a:hlinkClick xmlns:r="http://schemas.openxmlformats.org/officeDocument/2006/relationships" r:id="rId8"/>
          <a:extLst>
            <a:ext uri="{FF2B5EF4-FFF2-40B4-BE49-F238E27FC236}">
              <a16:creationId xmlns:a16="http://schemas.microsoft.com/office/drawing/2014/main" id="{00000000-0008-0000-0000-000009000000}"/>
            </a:ext>
          </a:extLst>
        </xdr:cNvPr>
        <xdr:cNvSpPr/>
      </xdr:nvSpPr>
      <xdr:spPr>
        <a:xfrm>
          <a:off x="4250518" y="3440906"/>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7. I</a:t>
          </a:r>
          <a:r>
            <a:rPr lang="es-CO" sz="1200" b="1" baseline="0">
              <a:solidFill>
                <a:sysClr val="windowText" lastClr="000000"/>
              </a:solidFill>
            </a:rPr>
            <a:t> + D + i</a:t>
          </a:r>
          <a:endParaRPr lang="es-CO" sz="1200" b="1">
            <a:solidFill>
              <a:sysClr val="windowText" lastClr="000000"/>
            </a:solidFill>
          </a:endParaRPr>
        </a:p>
      </xdr:txBody>
    </xdr:sp>
    <xdr:clientData/>
  </xdr:twoCellAnchor>
  <xdr:twoCellAnchor>
    <xdr:from>
      <xdr:col>9</xdr:col>
      <xdr:colOff>226204</xdr:colOff>
      <xdr:row>16</xdr:row>
      <xdr:rowOff>47625</xdr:rowOff>
    </xdr:from>
    <xdr:to>
      <xdr:col>12</xdr:col>
      <xdr:colOff>95250</xdr:colOff>
      <xdr:row>19</xdr:row>
      <xdr:rowOff>35720</xdr:rowOff>
    </xdr:to>
    <xdr:sp macro="" textlink="">
      <xdr:nvSpPr>
        <xdr:cNvPr id="10" name="9 Rectángulo">
          <a:hlinkClick xmlns:r="http://schemas.openxmlformats.org/officeDocument/2006/relationships" r:id="rId9"/>
          <a:extLst>
            <a:ext uri="{FF2B5EF4-FFF2-40B4-BE49-F238E27FC236}">
              <a16:creationId xmlns:a16="http://schemas.microsoft.com/office/drawing/2014/main" id="{00000000-0008-0000-0000-00000A000000}"/>
            </a:ext>
          </a:extLst>
        </xdr:cNvPr>
        <xdr:cNvSpPr/>
      </xdr:nvSpPr>
      <xdr:spPr>
        <a:xfrm>
          <a:off x="6762735" y="3440906"/>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8. MEDIO</a:t>
          </a:r>
          <a:r>
            <a:rPr lang="es-CO" sz="1200" b="1" baseline="0">
              <a:solidFill>
                <a:sysClr val="windowText" lastClr="000000"/>
              </a:solidFill>
            </a:rPr>
            <a:t> AMBIENTE</a:t>
          </a:r>
          <a:endParaRPr lang="es-CO" sz="1200" b="1">
            <a:solidFill>
              <a:sysClr val="windowText" lastClr="000000"/>
            </a:solidFill>
          </a:endParaRPr>
        </a:p>
      </xdr:txBody>
    </xdr:sp>
    <xdr:clientData/>
  </xdr:twoCellAnchor>
  <xdr:twoCellAnchor>
    <xdr:from>
      <xdr:col>12</xdr:col>
      <xdr:colOff>214295</xdr:colOff>
      <xdr:row>16</xdr:row>
      <xdr:rowOff>47625</xdr:rowOff>
    </xdr:from>
    <xdr:to>
      <xdr:col>15</xdr:col>
      <xdr:colOff>321466</xdr:colOff>
      <xdr:row>19</xdr:row>
      <xdr:rowOff>35720</xdr:rowOff>
    </xdr:to>
    <xdr:sp macro="" textlink="">
      <xdr:nvSpPr>
        <xdr:cNvPr id="11" name="10 Rectángulo">
          <a:hlinkClick xmlns:r="http://schemas.openxmlformats.org/officeDocument/2006/relationships" r:id="rId10"/>
          <a:extLst>
            <a:ext uri="{FF2B5EF4-FFF2-40B4-BE49-F238E27FC236}">
              <a16:creationId xmlns:a16="http://schemas.microsoft.com/office/drawing/2014/main" id="{00000000-0008-0000-0000-00000B000000}"/>
            </a:ext>
          </a:extLst>
        </xdr:cNvPr>
        <xdr:cNvSpPr/>
      </xdr:nvSpPr>
      <xdr:spPr>
        <a:xfrm>
          <a:off x="9274951" y="3440906"/>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9. NORMATIVIDAD</a:t>
          </a:r>
        </a:p>
      </xdr:txBody>
    </xdr:sp>
    <xdr:clientData/>
  </xdr:twoCellAnchor>
  <xdr:twoCellAnchor>
    <xdr:from>
      <xdr:col>15</xdr:col>
      <xdr:colOff>440512</xdr:colOff>
      <xdr:row>16</xdr:row>
      <xdr:rowOff>47625</xdr:rowOff>
    </xdr:from>
    <xdr:to>
      <xdr:col>18</xdr:col>
      <xdr:colOff>547683</xdr:colOff>
      <xdr:row>19</xdr:row>
      <xdr:rowOff>35720</xdr:rowOff>
    </xdr:to>
    <xdr:sp macro="" textlink="">
      <xdr:nvSpPr>
        <xdr:cNvPr id="12" name="11 Rectángulo">
          <a:hlinkClick xmlns:r="http://schemas.openxmlformats.org/officeDocument/2006/relationships" r:id="rId11"/>
          <a:extLst>
            <a:ext uri="{FF2B5EF4-FFF2-40B4-BE49-F238E27FC236}">
              <a16:creationId xmlns:a16="http://schemas.microsoft.com/office/drawing/2014/main" id="{00000000-0008-0000-0000-00000C000000}"/>
            </a:ext>
          </a:extLst>
        </xdr:cNvPr>
        <xdr:cNvSpPr/>
      </xdr:nvSpPr>
      <xdr:spPr>
        <a:xfrm>
          <a:off x="11787168" y="3440906"/>
          <a:ext cx="2393171" cy="559595"/>
        </a:xfrm>
        <a:prstGeom prst="rect">
          <a:avLst/>
        </a:prstGeom>
        <a:solidFill>
          <a:schemeClr val="accent5">
            <a:lumMod val="60000"/>
            <a:lumOff val="4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b="1">
              <a:solidFill>
                <a:sysClr val="windowText" lastClr="000000"/>
              </a:solidFill>
            </a:rPr>
            <a:t>10. PROBLEMÁTICAS, OPORTUNIDADES Y PERSPECTIVAS</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17</xdr:col>
      <xdr:colOff>0</xdr:colOff>
      <xdr:row>2</xdr:row>
      <xdr:rowOff>0</xdr:rowOff>
    </xdr:from>
    <xdr:to>
      <xdr:col>17</xdr:col>
      <xdr:colOff>0</xdr:colOff>
      <xdr:row>5</xdr:row>
      <xdr:rowOff>23812</xdr:rowOff>
    </xdr:to>
    <xdr:pic>
      <xdr:nvPicPr>
        <xdr:cNvPr id="3" name="2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44800" y="695325"/>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2</xdr:row>
      <xdr:rowOff>0</xdr:rowOff>
    </xdr:from>
    <xdr:to>
      <xdr:col>4</xdr:col>
      <xdr:colOff>904876</xdr:colOff>
      <xdr:row>4</xdr:row>
      <xdr:rowOff>97118</xdr:rowOff>
    </xdr:to>
    <xdr:pic>
      <xdr:nvPicPr>
        <xdr:cNvPr id="4" name="3 Imagen" descr="https://cdn1.iconfinder.com/data/icons/customicondesign-office6-shadow/128/checklist.png">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38601"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2</xdr:row>
      <xdr:rowOff>0</xdr:rowOff>
    </xdr:from>
    <xdr:to>
      <xdr:col>10</xdr:col>
      <xdr:colOff>2378</xdr:colOff>
      <xdr:row>4</xdr:row>
      <xdr:rowOff>107159</xdr:rowOff>
    </xdr:to>
    <xdr:pic>
      <xdr:nvPicPr>
        <xdr:cNvPr id="5" name="4 Imagen" descr="http://kemenpora.go.id/images/icon/report.png">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13028"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2</xdr:row>
      <xdr:rowOff>0</xdr:rowOff>
    </xdr:from>
    <xdr:to>
      <xdr:col>10</xdr:col>
      <xdr:colOff>47628</xdr:colOff>
      <xdr:row>4</xdr:row>
      <xdr:rowOff>120042</xdr:rowOff>
    </xdr:to>
    <xdr:pic>
      <xdr:nvPicPr>
        <xdr:cNvPr id="6" name="5 Imagen" descr="http://www.rozblog.com/images/icon/new/stats.png">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58278"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7" name="6 Imagen" descr="https://cdn1.iconfinder.com/data/icons/customicondesign-office6-shadow/128/checklist.png">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8" name="7 Imagen" descr="http://kemenpora.go.id/images/icon/report.png">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2</xdr:row>
      <xdr:rowOff>0</xdr:rowOff>
    </xdr:from>
    <xdr:to>
      <xdr:col>7</xdr:col>
      <xdr:colOff>690563</xdr:colOff>
      <xdr:row>2</xdr:row>
      <xdr:rowOff>116681</xdr:rowOff>
    </xdr:to>
    <xdr:pic>
      <xdr:nvPicPr>
        <xdr:cNvPr id="9" name="8 Imagen" descr="http://www.rozblog.com/images/icon/new/stats.png">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958013"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2</xdr:row>
      <xdr:rowOff>0</xdr:rowOff>
    </xdr:from>
    <xdr:to>
      <xdr:col>4</xdr:col>
      <xdr:colOff>892970</xdr:colOff>
      <xdr:row>4</xdr:row>
      <xdr:rowOff>97118</xdr:rowOff>
    </xdr:to>
    <xdr:pic>
      <xdr:nvPicPr>
        <xdr:cNvPr id="10" name="9 Imagen" descr="https://cdn1.iconfinder.com/data/icons/customicondesign-office6-shadow/128/checklist.png">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2669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2</xdr:row>
      <xdr:rowOff>0</xdr:rowOff>
    </xdr:from>
    <xdr:to>
      <xdr:col>9</xdr:col>
      <xdr:colOff>907253</xdr:colOff>
      <xdr:row>4</xdr:row>
      <xdr:rowOff>107159</xdr:rowOff>
    </xdr:to>
    <xdr:pic>
      <xdr:nvPicPr>
        <xdr:cNvPr id="11" name="10 Imagen" descr="http://kemenpora.go.id/images/icon/report.png">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3503"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2</xdr:row>
      <xdr:rowOff>0</xdr:rowOff>
    </xdr:from>
    <xdr:to>
      <xdr:col>10</xdr:col>
      <xdr:colOff>35722</xdr:colOff>
      <xdr:row>4</xdr:row>
      <xdr:rowOff>120042</xdr:rowOff>
    </xdr:to>
    <xdr:pic>
      <xdr:nvPicPr>
        <xdr:cNvPr id="12" name="11 Imagen" descr="http://www.rozblog.com/images/icon/new/stats.png">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4637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3" name="12 Imagen" descr="https://cdn1.iconfinder.com/data/icons/customicondesign-office6-shadow/128/checklist.png">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14" name="13 Imagen" descr="http://kemenpora.go.id/images/icon/report.png">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xdr:row>
      <xdr:rowOff>0</xdr:rowOff>
    </xdr:from>
    <xdr:to>
      <xdr:col>7</xdr:col>
      <xdr:colOff>130969</xdr:colOff>
      <xdr:row>2</xdr:row>
      <xdr:rowOff>116681</xdr:rowOff>
    </xdr:to>
    <xdr:pic>
      <xdr:nvPicPr>
        <xdr:cNvPr id="15" name="14 Imagen" descr="http://www.rozblog.com/images/icon/new/stats.png">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98419"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2</xdr:row>
      <xdr:rowOff>0</xdr:rowOff>
    </xdr:from>
    <xdr:to>
      <xdr:col>4</xdr:col>
      <xdr:colOff>952500</xdr:colOff>
      <xdr:row>4</xdr:row>
      <xdr:rowOff>97118</xdr:rowOff>
    </xdr:to>
    <xdr:pic>
      <xdr:nvPicPr>
        <xdr:cNvPr id="16" name="15 Imagen" descr="https://cdn1.iconfinder.com/data/icons/customicondesign-office6-shadow/128/checklist.png">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8622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2</xdr:row>
      <xdr:rowOff>0</xdr:rowOff>
    </xdr:from>
    <xdr:to>
      <xdr:col>10</xdr:col>
      <xdr:colOff>50002</xdr:colOff>
      <xdr:row>4</xdr:row>
      <xdr:rowOff>107159</xdr:rowOff>
    </xdr:to>
    <xdr:pic>
      <xdr:nvPicPr>
        <xdr:cNvPr id="17" name="16 Imagen" descr="http://kemenpora.go.id/images/icon/report.png">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60652"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2</xdr:row>
      <xdr:rowOff>0</xdr:rowOff>
    </xdr:from>
    <xdr:to>
      <xdr:col>10</xdr:col>
      <xdr:colOff>95252</xdr:colOff>
      <xdr:row>4</xdr:row>
      <xdr:rowOff>120042</xdr:rowOff>
    </xdr:to>
    <xdr:pic>
      <xdr:nvPicPr>
        <xdr:cNvPr id="18" name="17 Imagen" descr="http://www.rozblog.com/images/icon/new/stats.png">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590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9" name="18 Imagen" descr="https://cdn1.iconfinder.com/data/icons/customicondesign-office6-shadow/128/checklist.png">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20" name="19 Imagen" descr="http://kemenpora.go.id/images/icon/report.png">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1" name="20 Imagen" descr="http://www.rozblog.com/images/icon/new/stats.png">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2" name="21 Imagen" descr="http://www.rozblog.com/images/icon/new/stats.png">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2</xdr:row>
      <xdr:rowOff>0</xdr:rowOff>
    </xdr:from>
    <xdr:to>
      <xdr:col>10</xdr:col>
      <xdr:colOff>92871</xdr:colOff>
      <xdr:row>4</xdr:row>
      <xdr:rowOff>120042</xdr:rowOff>
    </xdr:to>
    <xdr:pic>
      <xdr:nvPicPr>
        <xdr:cNvPr id="23" name="22 Imagen" descr="http://www.rozblog.com/images/icon/new/stats.png">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3521"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762000</xdr:colOff>
      <xdr:row>8</xdr:row>
      <xdr:rowOff>142874</xdr:rowOff>
    </xdr:from>
    <xdr:to>
      <xdr:col>6</xdr:col>
      <xdr:colOff>166688</xdr:colOff>
      <xdr:row>11</xdr:row>
      <xdr:rowOff>166686</xdr:rowOff>
    </xdr:to>
    <xdr:sp macro="" textlink="">
      <xdr:nvSpPr>
        <xdr:cNvPr id="24" name="23 Rectángulo redondeado">
          <a:hlinkClick xmlns:r="http://schemas.openxmlformats.org/officeDocument/2006/relationships" r:id="rId6"/>
          <a:extLst>
            <a:ext uri="{FF2B5EF4-FFF2-40B4-BE49-F238E27FC236}">
              <a16:creationId xmlns:a16="http://schemas.microsoft.com/office/drawing/2014/main" id="{00000000-0008-0000-0900-000018000000}"/>
            </a:ext>
          </a:extLst>
        </xdr:cNvPr>
        <xdr:cNvSpPr/>
      </xdr:nvSpPr>
      <xdr:spPr>
        <a:xfrm>
          <a:off x="1876425" y="3505199"/>
          <a:ext cx="3643313"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9.1 SISTEMAS DE CALIDAD</a:t>
          </a:r>
        </a:p>
      </xdr:txBody>
    </xdr:sp>
    <xdr:clientData/>
  </xdr:twoCellAnchor>
  <xdr:twoCellAnchor>
    <xdr:from>
      <xdr:col>7</xdr:col>
      <xdr:colOff>357082</xdr:colOff>
      <xdr:row>8</xdr:row>
      <xdr:rowOff>130968</xdr:rowOff>
    </xdr:from>
    <xdr:to>
      <xdr:col>11</xdr:col>
      <xdr:colOff>345176</xdr:colOff>
      <xdr:row>11</xdr:row>
      <xdr:rowOff>154780</xdr:rowOff>
    </xdr:to>
    <xdr:sp macro="" textlink="">
      <xdr:nvSpPr>
        <xdr:cNvPr id="25" name="24 Rectángulo redondeado">
          <a:hlinkClick xmlns:r="http://schemas.openxmlformats.org/officeDocument/2006/relationships" r:id="rId7"/>
          <a:extLst>
            <a:ext uri="{FF2B5EF4-FFF2-40B4-BE49-F238E27FC236}">
              <a16:creationId xmlns:a16="http://schemas.microsoft.com/office/drawing/2014/main" id="{00000000-0008-0000-0900-000019000000}"/>
            </a:ext>
          </a:extLst>
        </xdr:cNvPr>
        <xdr:cNvSpPr/>
      </xdr:nvSpPr>
      <xdr:spPr>
        <a:xfrm>
          <a:off x="6624532" y="3493293"/>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9.2 MARCO INSTITUCIONAL</a:t>
          </a:r>
        </a:p>
      </xdr:txBody>
    </xdr:sp>
    <xdr:clientData/>
  </xdr:twoCellAnchor>
  <xdr:twoCellAnchor>
    <xdr:from>
      <xdr:col>12</xdr:col>
      <xdr:colOff>535670</xdr:colOff>
      <xdr:row>8</xdr:row>
      <xdr:rowOff>142873</xdr:rowOff>
    </xdr:from>
    <xdr:to>
      <xdr:col>16</xdr:col>
      <xdr:colOff>523764</xdr:colOff>
      <xdr:row>11</xdr:row>
      <xdr:rowOff>166685</xdr:rowOff>
    </xdr:to>
    <xdr:sp macro="" textlink="">
      <xdr:nvSpPr>
        <xdr:cNvPr id="26" name="25 Rectángulo redondeado">
          <a:hlinkClick xmlns:r="http://schemas.openxmlformats.org/officeDocument/2006/relationships" r:id="rId8"/>
          <a:extLst>
            <a:ext uri="{FF2B5EF4-FFF2-40B4-BE49-F238E27FC236}">
              <a16:creationId xmlns:a16="http://schemas.microsoft.com/office/drawing/2014/main" id="{00000000-0008-0000-0900-00001A000000}"/>
            </a:ext>
          </a:extLst>
        </xdr:cNvPr>
        <xdr:cNvSpPr/>
      </xdr:nvSpPr>
      <xdr:spPr>
        <a:xfrm>
          <a:off x="11375120" y="3505198"/>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9.3 MARCO LEGAL</a:t>
          </a:r>
        </a:p>
      </xdr:txBody>
    </xdr:sp>
    <xdr:clientData/>
  </xdr:twoCellAnchor>
  <xdr:twoCellAnchor editAs="oneCell">
    <xdr:from>
      <xdr:col>16</xdr:col>
      <xdr:colOff>557208</xdr:colOff>
      <xdr:row>3</xdr:row>
      <xdr:rowOff>0</xdr:rowOff>
    </xdr:from>
    <xdr:to>
      <xdr:col>16</xdr:col>
      <xdr:colOff>557208</xdr:colOff>
      <xdr:row>6</xdr:row>
      <xdr:rowOff>23812</xdr:rowOff>
    </xdr:to>
    <xdr:pic>
      <xdr:nvPicPr>
        <xdr:cNvPr id="27" name="26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054258" y="1159669"/>
          <a:ext cx="7144"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440532</xdr:colOff>
      <xdr:row>2</xdr:row>
      <xdr:rowOff>95250</xdr:rowOff>
    </xdr:from>
    <xdr:to>
      <xdr:col>16</xdr:col>
      <xdr:colOff>440532</xdr:colOff>
      <xdr:row>5</xdr:row>
      <xdr:rowOff>119062</xdr:rowOff>
    </xdr:to>
    <xdr:pic>
      <xdr:nvPicPr>
        <xdr:cNvPr id="28" name="27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37582" y="790575"/>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821532</xdr:colOff>
      <xdr:row>26</xdr:row>
      <xdr:rowOff>130986</xdr:rowOff>
    </xdr:from>
    <xdr:to>
      <xdr:col>10</xdr:col>
      <xdr:colOff>797607</xdr:colOff>
      <xdr:row>29</xdr:row>
      <xdr:rowOff>107179</xdr:rowOff>
    </xdr:to>
    <xdr:sp macro="" textlink="">
      <xdr:nvSpPr>
        <xdr:cNvPr id="29" name="28 Rectángulo">
          <a:extLst>
            <a:ext uri="{FF2B5EF4-FFF2-40B4-BE49-F238E27FC236}">
              <a16:creationId xmlns:a16="http://schemas.microsoft.com/office/drawing/2014/main" id="{00000000-0008-0000-0900-00001D000000}"/>
            </a:ext>
          </a:extLst>
        </xdr:cNvPr>
        <xdr:cNvSpPr/>
      </xdr:nvSpPr>
      <xdr:spPr>
        <a:xfrm>
          <a:off x="6174582" y="6931836"/>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9.1.1 LISTA DE CHEQUEO</a:t>
          </a:r>
        </a:p>
      </xdr:txBody>
    </xdr:sp>
    <xdr:clientData/>
  </xdr:twoCellAnchor>
  <xdr:twoCellAnchor>
    <xdr:from>
      <xdr:col>8</xdr:col>
      <xdr:colOff>795343</xdr:colOff>
      <xdr:row>23</xdr:row>
      <xdr:rowOff>35720</xdr:rowOff>
    </xdr:from>
    <xdr:to>
      <xdr:col>8</xdr:col>
      <xdr:colOff>797728</xdr:colOff>
      <xdr:row>26</xdr:row>
      <xdr:rowOff>71438</xdr:rowOff>
    </xdr:to>
    <xdr:cxnSp macro="">
      <xdr:nvCxnSpPr>
        <xdr:cNvPr id="30" name="29 Conector recto de flecha">
          <a:extLst>
            <a:ext uri="{FF2B5EF4-FFF2-40B4-BE49-F238E27FC236}">
              <a16:creationId xmlns:a16="http://schemas.microsoft.com/office/drawing/2014/main" id="{00000000-0008-0000-0900-00001E000000}"/>
            </a:ext>
          </a:extLst>
        </xdr:cNvPr>
        <xdr:cNvCxnSpPr/>
      </xdr:nvCxnSpPr>
      <xdr:spPr>
        <a:xfrm>
          <a:off x="7977193" y="6265070"/>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402426</xdr:colOff>
      <xdr:row>23</xdr:row>
      <xdr:rowOff>107156</xdr:rowOff>
    </xdr:from>
    <xdr:to>
      <xdr:col>15</xdr:col>
      <xdr:colOff>885818</xdr:colOff>
      <xdr:row>25</xdr:row>
      <xdr:rowOff>178594</xdr:rowOff>
    </xdr:to>
    <xdr:sp macro="" textlink="">
      <xdr:nvSpPr>
        <xdr:cNvPr id="31" name="30 Llamada de flecha a la derecha">
          <a:hlinkClick xmlns:r="http://schemas.openxmlformats.org/officeDocument/2006/relationships" r:id="rId10"/>
          <a:extLst>
            <a:ext uri="{FF2B5EF4-FFF2-40B4-BE49-F238E27FC236}">
              <a16:creationId xmlns:a16="http://schemas.microsoft.com/office/drawing/2014/main" id="{00000000-0008-0000-0900-00001F000000}"/>
            </a:ext>
          </a:extLst>
        </xdr:cNvPr>
        <xdr:cNvSpPr/>
      </xdr:nvSpPr>
      <xdr:spPr>
        <a:xfrm rot="16200000">
          <a:off x="14000553" y="6321029"/>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26</xdr:row>
      <xdr:rowOff>154782</xdr:rowOff>
    </xdr:from>
    <xdr:to>
      <xdr:col>7</xdr:col>
      <xdr:colOff>333372</xdr:colOff>
      <xdr:row>26</xdr:row>
      <xdr:rowOff>154782</xdr:rowOff>
    </xdr:to>
    <xdr:pic>
      <xdr:nvPicPr>
        <xdr:cNvPr id="32" name="31 Imagen" descr="https://cdn1.iconfinder.com/data/icons/customicondesign-office6-shadow/128/checklist.png">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0822" y="6955632"/>
          <a:ext cx="4762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38</xdr:row>
      <xdr:rowOff>33362</xdr:rowOff>
    </xdr:from>
    <xdr:to>
      <xdr:col>7</xdr:col>
      <xdr:colOff>797718</xdr:colOff>
      <xdr:row>38</xdr:row>
      <xdr:rowOff>33362</xdr:rowOff>
    </xdr:to>
    <xdr:pic>
      <xdr:nvPicPr>
        <xdr:cNvPr id="33" name="32 Imagen" descr="https://cdn1.iconfinder.com/data/icons/customicondesign-office6-shadow/128/checklist.png">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9501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38</xdr:row>
      <xdr:rowOff>47626</xdr:rowOff>
    </xdr:from>
    <xdr:to>
      <xdr:col>7</xdr:col>
      <xdr:colOff>297657</xdr:colOff>
      <xdr:row>38</xdr:row>
      <xdr:rowOff>188095</xdr:rowOff>
    </xdr:to>
    <xdr:pic>
      <xdr:nvPicPr>
        <xdr:cNvPr id="34" name="33 Imagen" descr="https://cdn1.iconfinder.com/data/icons/customicondesign-office6-shadow/128/checklist.png">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5107" y="9515476"/>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833448</xdr:colOff>
      <xdr:row>26</xdr:row>
      <xdr:rowOff>154782</xdr:rowOff>
    </xdr:from>
    <xdr:to>
      <xdr:col>6</xdr:col>
      <xdr:colOff>833448</xdr:colOff>
      <xdr:row>29</xdr:row>
      <xdr:rowOff>38076</xdr:rowOff>
    </xdr:to>
    <xdr:pic>
      <xdr:nvPicPr>
        <xdr:cNvPr id="35" name="34 Imagen" descr="https://cdn1.iconfinder.com/data/icons/customicondesign-office6-shadow/128/checklist.png">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98" y="6955632"/>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988219</xdr:colOff>
      <xdr:row>65</xdr:row>
      <xdr:rowOff>0</xdr:rowOff>
    </xdr:from>
    <xdr:to>
      <xdr:col>4</xdr:col>
      <xdr:colOff>988219</xdr:colOff>
      <xdr:row>65</xdr:row>
      <xdr:rowOff>0</xdr:rowOff>
    </xdr:to>
    <xdr:pic>
      <xdr:nvPicPr>
        <xdr:cNvPr id="43" name="42 Imagen" descr="https://cdn1.iconfinder.com/data/icons/customicondesign-office6-shadow/128/checklist.png">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121944" y="13604082"/>
          <a:ext cx="471487"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85721</xdr:colOff>
      <xdr:row>65</xdr:row>
      <xdr:rowOff>0</xdr:rowOff>
    </xdr:from>
    <xdr:to>
      <xdr:col>10</xdr:col>
      <xdr:colOff>85721</xdr:colOff>
      <xdr:row>65</xdr:row>
      <xdr:rowOff>0</xdr:rowOff>
    </xdr:to>
    <xdr:pic>
      <xdr:nvPicPr>
        <xdr:cNvPr id="44" name="43 Imagen" descr="http://kemenpora.go.id/images/icon/report.png">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96371" y="13630255"/>
          <a:ext cx="4752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23814</xdr:colOff>
      <xdr:row>65</xdr:row>
      <xdr:rowOff>0</xdr:rowOff>
    </xdr:from>
    <xdr:to>
      <xdr:col>10</xdr:col>
      <xdr:colOff>23814</xdr:colOff>
      <xdr:row>65</xdr:row>
      <xdr:rowOff>0</xdr:rowOff>
    </xdr:to>
    <xdr:pic>
      <xdr:nvPicPr>
        <xdr:cNvPr id="45" name="44 Imagen" descr="http://www.rozblog.com/images/icon/new/stats.png">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34464" y="14344635"/>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500069</xdr:colOff>
      <xdr:row>65</xdr:row>
      <xdr:rowOff>0</xdr:rowOff>
    </xdr:from>
    <xdr:to>
      <xdr:col>4</xdr:col>
      <xdr:colOff>500069</xdr:colOff>
      <xdr:row>67</xdr:row>
      <xdr:rowOff>85211</xdr:rowOff>
    </xdr:to>
    <xdr:pic>
      <xdr:nvPicPr>
        <xdr:cNvPr id="46" name="45 Imagen" descr="https://cdn1.iconfinder.com/data/icons/customicondesign-office6-shadow/128/checklist.png">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33794" y="1365170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502445</xdr:colOff>
      <xdr:row>65</xdr:row>
      <xdr:rowOff>0</xdr:rowOff>
    </xdr:from>
    <xdr:to>
      <xdr:col>9</xdr:col>
      <xdr:colOff>502445</xdr:colOff>
      <xdr:row>67</xdr:row>
      <xdr:rowOff>95252</xdr:rowOff>
    </xdr:to>
    <xdr:pic>
      <xdr:nvPicPr>
        <xdr:cNvPr id="47" name="46 Imagen" descr="http://kemenpora.go.id/images/icon/report.png">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598695" y="13630255"/>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511976</xdr:colOff>
      <xdr:row>65</xdr:row>
      <xdr:rowOff>0</xdr:rowOff>
    </xdr:from>
    <xdr:to>
      <xdr:col>9</xdr:col>
      <xdr:colOff>511976</xdr:colOff>
      <xdr:row>67</xdr:row>
      <xdr:rowOff>108135</xdr:rowOff>
    </xdr:to>
    <xdr:pic>
      <xdr:nvPicPr>
        <xdr:cNvPr id="48" name="47 Imagen" descr="http://www.rozblog.com/images/icon/new/stats.png">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08226" y="14404166"/>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509594</xdr:colOff>
      <xdr:row>65</xdr:row>
      <xdr:rowOff>0</xdr:rowOff>
    </xdr:from>
    <xdr:to>
      <xdr:col>9</xdr:col>
      <xdr:colOff>509594</xdr:colOff>
      <xdr:row>67</xdr:row>
      <xdr:rowOff>108135</xdr:rowOff>
    </xdr:to>
    <xdr:pic>
      <xdr:nvPicPr>
        <xdr:cNvPr id="51" name="50 Imagen" descr="http://www.rozblog.com/images/icon/new/stats.png">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05844" y="15170891"/>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519119</xdr:colOff>
      <xdr:row>65</xdr:row>
      <xdr:rowOff>0</xdr:rowOff>
    </xdr:from>
    <xdr:to>
      <xdr:col>9</xdr:col>
      <xdr:colOff>519119</xdr:colOff>
      <xdr:row>67</xdr:row>
      <xdr:rowOff>108135</xdr:rowOff>
    </xdr:to>
    <xdr:pic>
      <xdr:nvPicPr>
        <xdr:cNvPr id="54" name="53 Imagen" descr="http://www.rozblog.com/images/icon/new/stats.png">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15369" y="15966230"/>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528644</xdr:colOff>
      <xdr:row>65</xdr:row>
      <xdr:rowOff>0</xdr:rowOff>
    </xdr:from>
    <xdr:to>
      <xdr:col>9</xdr:col>
      <xdr:colOff>528644</xdr:colOff>
      <xdr:row>67</xdr:row>
      <xdr:rowOff>108135</xdr:rowOff>
    </xdr:to>
    <xdr:pic>
      <xdr:nvPicPr>
        <xdr:cNvPr id="57" name="56 Imagen" descr="http://www.rozblog.com/images/icon/new/stats.png">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24894" y="16713943"/>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65</xdr:row>
      <xdr:rowOff>0</xdr:rowOff>
    </xdr:from>
    <xdr:to>
      <xdr:col>7</xdr:col>
      <xdr:colOff>821531</xdr:colOff>
      <xdr:row>65</xdr:row>
      <xdr:rowOff>0</xdr:rowOff>
    </xdr:to>
    <xdr:pic>
      <xdr:nvPicPr>
        <xdr:cNvPr id="58" name="57 Imagen" descr="http://kemenpora.go.id/images/icon/report.png">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24107774"/>
          <a:ext cx="47281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59" name="58 Imagen" descr="http://www.rozblog.com/images/icon/new/stats.png">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40033575"/>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65</xdr:row>
      <xdr:rowOff>0</xdr:rowOff>
    </xdr:from>
    <xdr:to>
      <xdr:col>7</xdr:col>
      <xdr:colOff>442908</xdr:colOff>
      <xdr:row>65</xdr:row>
      <xdr:rowOff>145259</xdr:rowOff>
    </xdr:to>
    <xdr:pic>
      <xdr:nvPicPr>
        <xdr:cNvPr id="60" name="59 Imagen" descr="http://kemenpora.go.id/images/icon/report.png">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24107776"/>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65</xdr:row>
      <xdr:rowOff>0</xdr:rowOff>
    </xdr:from>
    <xdr:to>
      <xdr:col>7</xdr:col>
      <xdr:colOff>797718</xdr:colOff>
      <xdr:row>65</xdr:row>
      <xdr:rowOff>0</xdr:rowOff>
    </xdr:to>
    <xdr:pic>
      <xdr:nvPicPr>
        <xdr:cNvPr id="61" name="60 Imagen" descr="https://cdn1.iconfinder.com/data/icons/customicondesign-office6-shadow/128/checklist.png">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8197537"/>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261945</xdr:colOff>
      <xdr:row>65</xdr:row>
      <xdr:rowOff>0</xdr:rowOff>
    </xdr:from>
    <xdr:to>
      <xdr:col>7</xdr:col>
      <xdr:colOff>261945</xdr:colOff>
      <xdr:row>65</xdr:row>
      <xdr:rowOff>154268</xdr:rowOff>
    </xdr:to>
    <xdr:pic>
      <xdr:nvPicPr>
        <xdr:cNvPr id="62" name="61 Imagen" descr="https://cdn1.iconfinder.com/data/icons/customicondesign-office6-shadow/128/checklist.png">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29395" y="1819989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63" name="62 Imagen" descr="http://www.rozblog.com/images/icon/new/stats.png">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2484834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65</xdr:row>
      <xdr:rowOff>0</xdr:rowOff>
    </xdr:from>
    <xdr:to>
      <xdr:col>6</xdr:col>
      <xdr:colOff>130968</xdr:colOff>
      <xdr:row>65</xdr:row>
      <xdr:rowOff>131948</xdr:rowOff>
    </xdr:to>
    <xdr:pic>
      <xdr:nvPicPr>
        <xdr:cNvPr id="64" name="63 Imagen" descr="http://www.rozblog.com/images/icon/new/stats.png">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484018" y="24872162"/>
          <a:ext cx="500062" cy="503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66" name="65 Imagen" descr="http://www.rozblog.com/images/icon/new/stats.png">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32649318"/>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65</xdr:row>
      <xdr:rowOff>0</xdr:rowOff>
    </xdr:from>
    <xdr:to>
      <xdr:col>6</xdr:col>
      <xdr:colOff>130968</xdr:colOff>
      <xdr:row>65</xdr:row>
      <xdr:rowOff>131948</xdr:rowOff>
    </xdr:to>
    <xdr:pic>
      <xdr:nvPicPr>
        <xdr:cNvPr id="67" name="66 Imagen" descr="http://www.rozblog.com/images/icon/new/stats.png">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484018" y="32673137"/>
          <a:ext cx="500062" cy="503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69" name="68 Imagen" descr="http://www.rozblog.com/images/icon/new/stats.png">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4025979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357187</xdr:colOff>
      <xdr:row>65</xdr:row>
      <xdr:rowOff>0</xdr:rowOff>
    </xdr:from>
    <xdr:to>
      <xdr:col>6</xdr:col>
      <xdr:colOff>357187</xdr:colOff>
      <xdr:row>65</xdr:row>
      <xdr:rowOff>177192</xdr:rowOff>
    </xdr:to>
    <xdr:pic>
      <xdr:nvPicPr>
        <xdr:cNvPr id="70" name="69 Imagen" descr="http://www.rozblog.com/images/icon/new/stats.png">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710237" y="40235987"/>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73" name="72 Imagen" descr="http://www.rozblog.com/images/icon/new/stats.png">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5092779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500062</xdr:colOff>
      <xdr:row>65</xdr:row>
      <xdr:rowOff>0</xdr:rowOff>
    </xdr:from>
    <xdr:to>
      <xdr:col>6</xdr:col>
      <xdr:colOff>500062</xdr:colOff>
      <xdr:row>65</xdr:row>
      <xdr:rowOff>139092</xdr:rowOff>
    </xdr:to>
    <xdr:pic>
      <xdr:nvPicPr>
        <xdr:cNvPr id="74" name="73 Imagen" descr="http://www.rozblog.com/images/icon/new/stats.png">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853112" y="50939705"/>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65</xdr:row>
      <xdr:rowOff>0</xdr:rowOff>
    </xdr:from>
    <xdr:to>
      <xdr:col>4</xdr:col>
      <xdr:colOff>571500</xdr:colOff>
      <xdr:row>67</xdr:row>
      <xdr:rowOff>85211</xdr:rowOff>
    </xdr:to>
    <xdr:pic>
      <xdr:nvPicPr>
        <xdr:cNvPr id="84" name="83 Imagen" descr="https://cdn1.iconfinder.com/data/icons/customicondesign-office6-shadow/128/checklist.png">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6215538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65</xdr:row>
      <xdr:rowOff>0</xdr:rowOff>
    </xdr:from>
    <xdr:to>
      <xdr:col>9</xdr:col>
      <xdr:colOff>585783</xdr:colOff>
      <xdr:row>67</xdr:row>
      <xdr:rowOff>95252</xdr:rowOff>
    </xdr:to>
    <xdr:pic>
      <xdr:nvPicPr>
        <xdr:cNvPr id="85" name="84 Imagen" descr="http://kemenpora.go.id/images/icon/report.png">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62181561"/>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500064</xdr:colOff>
      <xdr:row>65</xdr:row>
      <xdr:rowOff>0</xdr:rowOff>
    </xdr:from>
    <xdr:to>
      <xdr:col>9</xdr:col>
      <xdr:colOff>500064</xdr:colOff>
      <xdr:row>67</xdr:row>
      <xdr:rowOff>108135</xdr:rowOff>
    </xdr:to>
    <xdr:pic>
      <xdr:nvPicPr>
        <xdr:cNvPr id="86" name="85 Imagen" descr="http://www.rozblog.com/images/icon/new/stats.png">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596314" y="62979285"/>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65</xdr:row>
      <xdr:rowOff>0</xdr:rowOff>
    </xdr:from>
    <xdr:to>
      <xdr:col>7</xdr:col>
      <xdr:colOff>797718</xdr:colOff>
      <xdr:row>65</xdr:row>
      <xdr:rowOff>0</xdr:rowOff>
    </xdr:to>
    <xdr:pic>
      <xdr:nvPicPr>
        <xdr:cNvPr id="87" name="86 Imagen" descr="https://cdn1.iconfinder.com/data/icons/customicondesign-office6-shadow/128/checklist.png">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5403437"/>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261945</xdr:colOff>
      <xdr:row>65</xdr:row>
      <xdr:rowOff>0</xdr:rowOff>
    </xdr:from>
    <xdr:to>
      <xdr:col>7</xdr:col>
      <xdr:colOff>261945</xdr:colOff>
      <xdr:row>65</xdr:row>
      <xdr:rowOff>154268</xdr:rowOff>
    </xdr:to>
    <xdr:pic>
      <xdr:nvPicPr>
        <xdr:cNvPr id="88" name="87 Imagen" descr="https://cdn1.iconfinder.com/data/icons/customicondesign-office6-shadow/128/checklist.png">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29395" y="6540579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521495</xdr:colOff>
      <xdr:row>65</xdr:row>
      <xdr:rowOff>0</xdr:rowOff>
    </xdr:from>
    <xdr:to>
      <xdr:col>9</xdr:col>
      <xdr:colOff>521495</xdr:colOff>
      <xdr:row>67</xdr:row>
      <xdr:rowOff>108135</xdr:rowOff>
    </xdr:to>
    <xdr:pic>
      <xdr:nvPicPr>
        <xdr:cNvPr id="91" name="90 Imagen" descr="http://www.rozblog.com/images/icon/new/stats.png">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17745" y="63762717"/>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65</xdr:row>
      <xdr:rowOff>0</xdr:rowOff>
    </xdr:from>
    <xdr:to>
      <xdr:col>7</xdr:col>
      <xdr:colOff>821531</xdr:colOff>
      <xdr:row>65</xdr:row>
      <xdr:rowOff>0</xdr:rowOff>
    </xdr:to>
    <xdr:pic>
      <xdr:nvPicPr>
        <xdr:cNvPr id="92" name="91 Imagen" descr="http://kemenpora.go.id/images/icon/report.png">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71313674"/>
          <a:ext cx="47281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14284</xdr:colOff>
      <xdr:row>65</xdr:row>
      <xdr:rowOff>0</xdr:rowOff>
    </xdr:from>
    <xdr:to>
      <xdr:col>7</xdr:col>
      <xdr:colOff>14284</xdr:colOff>
      <xdr:row>65</xdr:row>
      <xdr:rowOff>145259</xdr:rowOff>
    </xdr:to>
    <xdr:pic>
      <xdr:nvPicPr>
        <xdr:cNvPr id="93" name="92 Imagen" descr="http://kemenpora.go.id/images/icon/report.png">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81734" y="71313677"/>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94" name="93 Imagen" descr="http://www.rozblog.com/images/icon/new/stats.png">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7205424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65</xdr:row>
      <xdr:rowOff>0</xdr:rowOff>
    </xdr:from>
    <xdr:to>
      <xdr:col>6</xdr:col>
      <xdr:colOff>130968</xdr:colOff>
      <xdr:row>65</xdr:row>
      <xdr:rowOff>131949</xdr:rowOff>
    </xdr:to>
    <xdr:pic>
      <xdr:nvPicPr>
        <xdr:cNvPr id="95" name="94 Imagen" descr="http://www.rozblog.com/images/icon/new/stats.png">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484018" y="72078062"/>
          <a:ext cx="500062" cy="503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65</xdr:row>
      <xdr:rowOff>0</xdr:rowOff>
    </xdr:from>
    <xdr:to>
      <xdr:col>7</xdr:col>
      <xdr:colOff>285749</xdr:colOff>
      <xdr:row>65</xdr:row>
      <xdr:rowOff>0</xdr:rowOff>
    </xdr:to>
    <xdr:pic>
      <xdr:nvPicPr>
        <xdr:cNvPr id="97" name="96 Imagen" descr="http://www.rozblog.com/images/icon/new/stats.png">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7984569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71437</xdr:colOff>
      <xdr:row>65</xdr:row>
      <xdr:rowOff>0</xdr:rowOff>
    </xdr:from>
    <xdr:to>
      <xdr:col>5</xdr:col>
      <xdr:colOff>71437</xdr:colOff>
      <xdr:row>65</xdr:row>
      <xdr:rowOff>167667</xdr:rowOff>
    </xdr:to>
    <xdr:pic>
      <xdr:nvPicPr>
        <xdr:cNvPr id="98" name="97 Imagen" descr="http://www.rozblog.com/images/icon/new/stats.png">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414837" y="79833794"/>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404813</xdr:colOff>
      <xdr:row>26</xdr:row>
      <xdr:rowOff>166687</xdr:rowOff>
    </xdr:from>
    <xdr:to>
      <xdr:col>7</xdr:col>
      <xdr:colOff>881063</xdr:colOff>
      <xdr:row>29</xdr:row>
      <xdr:rowOff>73305</xdr:rowOff>
    </xdr:to>
    <xdr:pic>
      <xdr:nvPicPr>
        <xdr:cNvPr id="99" name="98 Imagen" descr="https://cdn1.iconfinder.com/data/icons/customicondesign-office6-shadow/128/checklist.png">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91313" y="696515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319088</xdr:colOff>
      <xdr:row>38</xdr:row>
      <xdr:rowOff>33337</xdr:rowOff>
    </xdr:from>
    <xdr:to>
      <xdr:col>7</xdr:col>
      <xdr:colOff>795338</xdr:colOff>
      <xdr:row>38</xdr:row>
      <xdr:rowOff>511455</xdr:rowOff>
    </xdr:to>
    <xdr:pic>
      <xdr:nvPicPr>
        <xdr:cNvPr id="100" name="99 Imagen" descr="https://cdn1.iconfinder.com/data/icons/customicondesign-office6-shadow/128/checklist.png">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5588" y="911780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821532</xdr:colOff>
      <xdr:row>48</xdr:row>
      <xdr:rowOff>130986</xdr:rowOff>
    </xdr:from>
    <xdr:to>
      <xdr:col>10</xdr:col>
      <xdr:colOff>797607</xdr:colOff>
      <xdr:row>51</xdr:row>
      <xdr:rowOff>107179</xdr:rowOff>
    </xdr:to>
    <xdr:sp macro="" textlink="">
      <xdr:nvSpPr>
        <xdr:cNvPr id="101" name="100 Rectángulo">
          <a:extLst>
            <a:ext uri="{FF2B5EF4-FFF2-40B4-BE49-F238E27FC236}">
              <a16:creationId xmlns:a16="http://schemas.microsoft.com/office/drawing/2014/main" id="{00000000-0008-0000-0900-000065000000}"/>
            </a:ext>
          </a:extLst>
        </xdr:cNvPr>
        <xdr:cNvSpPr/>
      </xdr:nvSpPr>
      <xdr:spPr>
        <a:xfrm>
          <a:off x="6191251" y="692945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9.2.1 LISTA DE CHEQUEO</a:t>
          </a:r>
        </a:p>
      </xdr:txBody>
    </xdr:sp>
    <xdr:clientData/>
  </xdr:twoCellAnchor>
  <xdr:twoCellAnchor>
    <xdr:from>
      <xdr:col>8</xdr:col>
      <xdr:colOff>795343</xdr:colOff>
      <xdr:row>45</xdr:row>
      <xdr:rowOff>35720</xdr:rowOff>
    </xdr:from>
    <xdr:to>
      <xdr:col>8</xdr:col>
      <xdr:colOff>797728</xdr:colOff>
      <xdr:row>48</xdr:row>
      <xdr:rowOff>71438</xdr:rowOff>
    </xdr:to>
    <xdr:cxnSp macro="">
      <xdr:nvCxnSpPr>
        <xdr:cNvPr id="102" name="101 Conector recto de flecha">
          <a:extLst>
            <a:ext uri="{FF2B5EF4-FFF2-40B4-BE49-F238E27FC236}">
              <a16:creationId xmlns:a16="http://schemas.microsoft.com/office/drawing/2014/main" id="{00000000-0008-0000-0900-000066000000}"/>
            </a:ext>
          </a:extLst>
        </xdr:cNvPr>
        <xdr:cNvCxnSpPr/>
      </xdr:nvCxnSpPr>
      <xdr:spPr>
        <a:xfrm>
          <a:off x="7998624" y="6262689"/>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402426</xdr:colOff>
      <xdr:row>45</xdr:row>
      <xdr:rowOff>107156</xdr:rowOff>
    </xdr:from>
    <xdr:to>
      <xdr:col>15</xdr:col>
      <xdr:colOff>885818</xdr:colOff>
      <xdr:row>47</xdr:row>
      <xdr:rowOff>178594</xdr:rowOff>
    </xdr:to>
    <xdr:sp macro="" textlink="">
      <xdr:nvSpPr>
        <xdr:cNvPr id="103" name="102 Llamada de flecha a la derecha">
          <a:hlinkClick xmlns:r="http://schemas.openxmlformats.org/officeDocument/2006/relationships" r:id="rId10"/>
          <a:extLst>
            <a:ext uri="{FF2B5EF4-FFF2-40B4-BE49-F238E27FC236}">
              <a16:creationId xmlns:a16="http://schemas.microsoft.com/office/drawing/2014/main" id="{00000000-0008-0000-0900-000067000000}"/>
            </a:ext>
          </a:extLst>
        </xdr:cNvPr>
        <xdr:cNvSpPr/>
      </xdr:nvSpPr>
      <xdr:spPr>
        <a:xfrm rot="16200000">
          <a:off x="14038653" y="631864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48</xdr:row>
      <xdr:rowOff>154782</xdr:rowOff>
    </xdr:from>
    <xdr:to>
      <xdr:col>7</xdr:col>
      <xdr:colOff>333372</xdr:colOff>
      <xdr:row>48</xdr:row>
      <xdr:rowOff>154782</xdr:rowOff>
    </xdr:to>
    <xdr:pic>
      <xdr:nvPicPr>
        <xdr:cNvPr id="104" name="103 Imagen" descr="https://cdn1.iconfinder.com/data/icons/customicondesign-office6-shadow/128/checklist.png">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19872" y="6953251"/>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60</xdr:row>
      <xdr:rowOff>33362</xdr:rowOff>
    </xdr:from>
    <xdr:to>
      <xdr:col>7</xdr:col>
      <xdr:colOff>797718</xdr:colOff>
      <xdr:row>60</xdr:row>
      <xdr:rowOff>33362</xdr:rowOff>
    </xdr:to>
    <xdr:pic>
      <xdr:nvPicPr>
        <xdr:cNvPr id="105" name="104 Imagen" descr="https://cdn1.iconfinder.com/data/icons/customicondesign-office6-shadow/128/checklist.png">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9117831"/>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60</xdr:row>
      <xdr:rowOff>47626</xdr:rowOff>
    </xdr:from>
    <xdr:to>
      <xdr:col>7</xdr:col>
      <xdr:colOff>297657</xdr:colOff>
      <xdr:row>60</xdr:row>
      <xdr:rowOff>188095</xdr:rowOff>
    </xdr:to>
    <xdr:pic>
      <xdr:nvPicPr>
        <xdr:cNvPr id="106" name="105 Imagen" descr="https://cdn1.iconfinder.com/data/icons/customicondesign-office6-shadow/128/checklist.png">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84157" y="9132095"/>
          <a:ext cx="0" cy="140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833448</xdr:colOff>
      <xdr:row>48</xdr:row>
      <xdr:rowOff>154782</xdr:rowOff>
    </xdr:from>
    <xdr:to>
      <xdr:col>6</xdr:col>
      <xdr:colOff>833448</xdr:colOff>
      <xdr:row>51</xdr:row>
      <xdr:rowOff>38076</xdr:rowOff>
    </xdr:to>
    <xdr:pic>
      <xdr:nvPicPr>
        <xdr:cNvPr id="107" name="106 Imagen" descr="https://cdn1.iconfinder.com/data/icons/customicondesign-office6-shadow/128/checklist.png">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03167" y="6953251"/>
          <a:ext cx="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404813</xdr:colOff>
      <xdr:row>48</xdr:row>
      <xdr:rowOff>166687</xdr:rowOff>
    </xdr:from>
    <xdr:to>
      <xdr:col>7</xdr:col>
      <xdr:colOff>881063</xdr:colOff>
      <xdr:row>51</xdr:row>
      <xdr:rowOff>73305</xdr:rowOff>
    </xdr:to>
    <xdr:pic>
      <xdr:nvPicPr>
        <xdr:cNvPr id="108" name="107 Imagen" descr="https://cdn1.iconfinder.com/data/icons/customicondesign-office6-shadow/128/checklist.png">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91313" y="696515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319088</xdr:colOff>
      <xdr:row>60</xdr:row>
      <xdr:rowOff>33337</xdr:rowOff>
    </xdr:from>
    <xdr:to>
      <xdr:col>7</xdr:col>
      <xdr:colOff>795338</xdr:colOff>
      <xdr:row>60</xdr:row>
      <xdr:rowOff>511455</xdr:rowOff>
    </xdr:to>
    <xdr:pic>
      <xdr:nvPicPr>
        <xdr:cNvPr id="109" name="108 Imagen" descr="https://cdn1.iconfinder.com/data/icons/customicondesign-office6-shadow/128/checklist.png">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5588" y="911780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821532</xdr:colOff>
      <xdr:row>70</xdr:row>
      <xdr:rowOff>130986</xdr:rowOff>
    </xdr:from>
    <xdr:to>
      <xdr:col>10</xdr:col>
      <xdr:colOff>797607</xdr:colOff>
      <xdr:row>73</xdr:row>
      <xdr:rowOff>107179</xdr:rowOff>
    </xdr:to>
    <xdr:sp macro="" textlink="">
      <xdr:nvSpPr>
        <xdr:cNvPr id="110" name="109 Rectángulo">
          <a:extLst>
            <a:ext uri="{FF2B5EF4-FFF2-40B4-BE49-F238E27FC236}">
              <a16:creationId xmlns:a16="http://schemas.microsoft.com/office/drawing/2014/main" id="{00000000-0008-0000-0900-00006E000000}"/>
            </a:ext>
          </a:extLst>
        </xdr:cNvPr>
        <xdr:cNvSpPr/>
      </xdr:nvSpPr>
      <xdr:spPr>
        <a:xfrm>
          <a:off x="6191251" y="12239642"/>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9.3.1 LISTA DE CHEQUEO</a:t>
          </a:r>
        </a:p>
      </xdr:txBody>
    </xdr:sp>
    <xdr:clientData/>
  </xdr:twoCellAnchor>
  <xdr:twoCellAnchor>
    <xdr:from>
      <xdr:col>8</xdr:col>
      <xdr:colOff>795343</xdr:colOff>
      <xdr:row>67</xdr:row>
      <xdr:rowOff>35720</xdr:rowOff>
    </xdr:from>
    <xdr:to>
      <xdr:col>8</xdr:col>
      <xdr:colOff>797728</xdr:colOff>
      <xdr:row>70</xdr:row>
      <xdr:rowOff>71438</xdr:rowOff>
    </xdr:to>
    <xdr:cxnSp macro="">
      <xdr:nvCxnSpPr>
        <xdr:cNvPr id="111" name="110 Conector recto de flecha">
          <a:extLst>
            <a:ext uri="{FF2B5EF4-FFF2-40B4-BE49-F238E27FC236}">
              <a16:creationId xmlns:a16="http://schemas.microsoft.com/office/drawing/2014/main" id="{00000000-0008-0000-0900-00006F000000}"/>
            </a:ext>
          </a:extLst>
        </xdr:cNvPr>
        <xdr:cNvCxnSpPr/>
      </xdr:nvCxnSpPr>
      <xdr:spPr>
        <a:xfrm>
          <a:off x="7998624" y="11572876"/>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402426</xdr:colOff>
      <xdr:row>67</xdr:row>
      <xdr:rowOff>107156</xdr:rowOff>
    </xdr:from>
    <xdr:to>
      <xdr:col>15</xdr:col>
      <xdr:colOff>885818</xdr:colOff>
      <xdr:row>69</xdr:row>
      <xdr:rowOff>178594</xdr:rowOff>
    </xdr:to>
    <xdr:sp macro="" textlink="">
      <xdr:nvSpPr>
        <xdr:cNvPr id="112" name="111 Llamada de flecha a la derecha">
          <a:hlinkClick xmlns:r="http://schemas.openxmlformats.org/officeDocument/2006/relationships" r:id="rId11"/>
          <a:extLst>
            <a:ext uri="{FF2B5EF4-FFF2-40B4-BE49-F238E27FC236}">
              <a16:creationId xmlns:a16="http://schemas.microsoft.com/office/drawing/2014/main" id="{00000000-0008-0000-0900-000070000000}"/>
            </a:ext>
          </a:extLst>
        </xdr:cNvPr>
        <xdr:cNvSpPr/>
      </xdr:nvSpPr>
      <xdr:spPr>
        <a:xfrm rot="16200000">
          <a:off x="14038653" y="11628835"/>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70</xdr:row>
      <xdr:rowOff>154782</xdr:rowOff>
    </xdr:from>
    <xdr:to>
      <xdr:col>7</xdr:col>
      <xdr:colOff>333372</xdr:colOff>
      <xdr:row>70</xdr:row>
      <xdr:rowOff>154782</xdr:rowOff>
    </xdr:to>
    <xdr:pic>
      <xdr:nvPicPr>
        <xdr:cNvPr id="113" name="112 Imagen" descr="https://cdn1.iconfinder.com/data/icons/customicondesign-office6-shadow/128/checklist.png">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19872" y="12263438"/>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82</xdr:row>
      <xdr:rowOff>33362</xdr:rowOff>
    </xdr:from>
    <xdr:to>
      <xdr:col>7</xdr:col>
      <xdr:colOff>797718</xdr:colOff>
      <xdr:row>82</xdr:row>
      <xdr:rowOff>33362</xdr:rowOff>
    </xdr:to>
    <xdr:pic>
      <xdr:nvPicPr>
        <xdr:cNvPr id="114" name="113 Imagen" descr="https://cdn1.iconfinder.com/data/icons/customicondesign-office6-shadow/128/checklist.png">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14428018"/>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82</xdr:row>
      <xdr:rowOff>47626</xdr:rowOff>
    </xdr:from>
    <xdr:to>
      <xdr:col>7</xdr:col>
      <xdr:colOff>297657</xdr:colOff>
      <xdr:row>82</xdr:row>
      <xdr:rowOff>188095</xdr:rowOff>
    </xdr:to>
    <xdr:pic>
      <xdr:nvPicPr>
        <xdr:cNvPr id="115" name="114 Imagen" descr="https://cdn1.iconfinder.com/data/icons/customicondesign-office6-shadow/128/checklist.png">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84157" y="14442282"/>
          <a:ext cx="0" cy="140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833448</xdr:colOff>
      <xdr:row>70</xdr:row>
      <xdr:rowOff>154782</xdr:rowOff>
    </xdr:from>
    <xdr:to>
      <xdr:col>6</xdr:col>
      <xdr:colOff>833448</xdr:colOff>
      <xdr:row>73</xdr:row>
      <xdr:rowOff>38076</xdr:rowOff>
    </xdr:to>
    <xdr:pic>
      <xdr:nvPicPr>
        <xdr:cNvPr id="116" name="115 Imagen" descr="https://cdn1.iconfinder.com/data/icons/customicondesign-office6-shadow/128/checklist.png">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03167" y="12263438"/>
          <a:ext cx="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404813</xdr:colOff>
      <xdr:row>70</xdr:row>
      <xdr:rowOff>166687</xdr:rowOff>
    </xdr:from>
    <xdr:to>
      <xdr:col>7</xdr:col>
      <xdr:colOff>881063</xdr:colOff>
      <xdr:row>73</xdr:row>
      <xdr:rowOff>73305</xdr:rowOff>
    </xdr:to>
    <xdr:pic>
      <xdr:nvPicPr>
        <xdr:cNvPr id="117" name="116 Imagen" descr="https://cdn1.iconfinder.com/data/icons/customicondesign-office6-shadow/128/checklist.png">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91313" y="1227534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319088</xdr:colOff>
      <xdr:row>82</xdr:row>
      <xdr:rowOff>33337</xdr:rowOff>
    </xdr:from>
    <xdr:to>
      <xdr:col>7</xdr:col>
      <xdr:colOff>795338</xdr:colOff>
      <xdr:row>82</xdr:row>
      <xdr:rowOff>511455</xdr:rowOff>
    </xdr:to>
    <xdr:pic>
      <xdr:nvPicPr>
        <xdr:cNvPr id="118" name="117 Imagen" descr="https://cdn1.iconfinder.com/data/icons/customicondesign-office6-shadow/128/checklist.png">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5588" y="1442799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464344</xdr:colOff>
      <xdr:row>2</xdr:row>
      <xdr:rowOff>95250</xdr:rowOff>
    </xdr:from>
    <xdr:to>
      <xdr:col>17</xdr:col>
      <xdr:colOff>23813</xdr:colOff>
      <xdr:row>5</xdr:row>
      <xdr:rowOff>119062</xdr:rowOff>
    </xdr:to>
    <xdr:pic>
      <xdr:nvPicPr>
        <xdr:cNvPr id="128" name="127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01875" y="785813"/>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17</xdr:col>
      <xdr:colOff>0</xdr:colOff>
      <xdr:row>10</xdr:row>
      <xdr:rowOff>0</xdr:rowOff>
    </xdr:from>
    <xdr:to>
      <xdr:col>17</xdr:col>
      <xdr:colOff>0</xdr:colOff>
      <xdr:row>13</xdr:row>
      <xdr:rowOff>23812</xdr:rowOff>
    </xdr:to>
    <xdr:pic>
      <xdr:nvPicPr>
        <xdr:cNvPr id="2" name="1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44800" y="695325"/>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10</xdr:row>
      <xdr:rowOff>0</xdr:rowOff>
    </xdr:from>
    <xdr:to>
      <xdr:col>4</xdr:col>
      <xdr:colOff>904876</xdr:colOff>
      <xdr:row>12</xdr:row>
      <xdr:rowOff>97118</xdr:rowOff>
    </xdr:to>
    <xdr:pic>
      <xdr:nvPicPr>
        <xdr:cNvPr id="3" name="2 Imagen" descr="https://cdn1.iconfinder.com/data/icons/customicondesign-office6-shadow/128/checklist.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38601"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10</xdr:row>
      <xdr:rowOff>0</xdr:rowOff>
    </xdr:from>
    <xdr:to>
      <xdr:col>10</xdr:col>
      <xdr:colOff>2378</xdr:colOff>
      <xdr:row>12</xdr:row>
      <xdr:rowOff>107159</xdr:rowOff>
    </xdr:to>
    <xdr:pic>
      <xdr:nvPicPr>
        <xdr:cNvPr id="4" name="3 Imagen" descr="http://kemenpora.go.id/images/icon/report.png">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13028"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10</xdr:row>
      <xdr:rowOff>0</xdr:rowOff>
    </xdr:from>
    <xdr:to>
      <xdr:col>10</xdr:col>
      <xdr:colOff>47628</xdr:colOff>
      <xdr:row>12</xdr:row>
      <xdr:rowOff>120042</xdr:rowOff>
    </xdr:to>
    <xdr:pic>
      <xdr:nvPicPr>
        <xdr:cNvPr id="5" name="4 Imagen" descr="http://www.rozblog.com/images/icon/new/stats.png">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58278"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10</xdr:row>
      <xdr:rowOff>0</xdr:rowOff>
    </xdr:from>
    <xdr:to>
      <xdr:col>7</xdr:col>
      <xdr:colOff>797718</xdr:colOff>
      <xdr:row>10</xdr:row>
      <xdr:rowOff>159519</xdr:rowOff>
    </xdr:to>
    <xdr:pic>
      <xdr:nvPicPr>
        <xdr:cNvPr id="6" name="5 Imagen" descr="https://cdn1.iconfinder.com/data/icons/customicondesign-office6-shadow/128/checklist.png">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10</xdr:row>
      <xdr:rowOff>0</xdr:rowOff>
    </xdr:from>
    <xdr:to>
      <xdr:col>7</xdr:col>
      <xdr:colOff>821531</xdr:colOff>
      <xdr:row>10</xdr:row>
      <xdr:rowOff>147638</xdr:rowOff>
    </xdr:to>
    <xdr:pic>
      <xdr:nvPicPr>
        <xdr:cNvPr id="7" name="6 Imagen" descr="http://kemenpora.go.id/images/icon/report.png">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10</xdr:row>
      <xdr:rowOff>0</xdr:rowOff>
    </xdr:from>
    <xdr:to>
      <xdr:col>7</xdr:col>
      <xdr:colOff>690563</xdr:colOff>
      <xdr:row>10</xdr:row>
      <xdr:rowOff>116681</xdr:rowOff>
    </xdr:to>
    <xdr:pic>
      <xdr:nvPicPr>
        <xdr:cNvPr id="8" name="7 Imagen" descr="http://www.rozblog.com/images/icon/new/stats.png">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958013"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10</xdr:row>
      <xdr:rowOff>0</xdr:rowOff>
    </xdr:from>
    <xdr:to>
      <xdr:col>4</xdr:col>
      <xdr:colOff>892970</xdr:colOff>
      <xdr:row>12</xdr:row>
      <xdr:rowOff>97118</xdr:rowOff>
    </xdr:to>
    <xdr:pic>
      <xdr:nvPicPr>
        <xdr:cNvPr id="9" name="8 Imagen" descr="https://cdn1.iconfinder.com/data/icons/customicondesign-office6-shadow/128/checklist.png">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2669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10</xdr:row>
      <xdr:rowOff>0</xdr:rowOff>
    </xdr:from>
    <xdr:to>
      <xdr:col>9</xdr:col>
      <xdr:colOff>907253</xdr:colOff>
      <xdr:row>12</xdr:row>
      <xdr:rowOff>107159</xdr:rowOff>
    </xdr:to>
    <xdr:pic>
      <xdr:nvPicPr>
        <xdr:cNvPr id="10" name="9 Imagen" descr="http://kemenpora.go.id/images/icon/report.png">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3503"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10</xdr:row>
      <xdr:rowOff>0</xdr:rowOff>
    </xdr:from>
    <xdr:to>
      <xdr:col>10</xdr:col>
      <xdr:colOff>35722</xdr:colOff>
      <xdr:row>12</xdr:row>
      <xdr:rowOff>120042</xdr:rowOff>
    </xdr:to>
    <xdr:pic>
      <xdr:nvPicPr>
        <xdr:cNvPr id="11" name="10 Imagen" descr="http://www.rozblog.com/images/icon/new/stats.png">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4637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10</xdr:row>
      <xdr:rowOff>0</xdr:rowOff>
    </xdr:from>
    <xdr:to>
      <xdr:col>7</xdr:col>
      <xdr:colOff>797718</xdr:colOff>
      <xdr:row>10</xdr:row>
      <xdr:rowOff>159519</xdr:rowOff>
    </xdr:to>
    <xdr:pic>
      <xdr:nvPicPr>
        <xdr:cNvPr id="12" name="11 Imagen" descr="https://cdn1.iconfinder.com/data/icons/customicondesign-office6-shadow/128/checklist.png">
          <a:extLst>
            <a:ext uri="{FF2B5EF4-FFF2-40B4-BE49-F238E27FC236}">
              <a16:creationId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10</xdr:row>
      <xdr:rowOff>0</xdr:rowOff>
    </xdr:from>
    <xdr:to>
      <xdr:col>7</xdr:col>
      <xdr:colOff>821531</xdr:colOff>
      <xdr:row>10</xdr:row>
      <xdr:rowOff>147638</xdr:rowOff>
    </xdr:to>
    <xdr:pic>
      <xdr:nvPicPr>
        <xdr:cNvPr id="13" name="12 Imagen" descr="http://kemenpora.go.id/images/icon/report.png">
          <a:extLst>
            <a:ext uri="{FF2B5EF4-FFF2-40B4-BE49-F238E27FC236}">
              <a16:creationId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10</xdr:row>
      <xdr:rowOff>0</xdr:rowOff>
    </xdr:from>
    <xdr:to>
      <xdr:col>7</xdr:col>
      <xdr:colOff>130969</xdr:colOff>
      <xdr:row>10</xdr:row>
      <xdr:rowOff>116681</xdr:rowOff>
    </xdr:to>
    <xdr:pic>
      <xdr:nvPicPr>
        <xdr:cNvPr id="14" name="13 Imagen" descr="http://www.rozblog.com/images/icon/new/stats.png">
          <a:extLst>
            <a:ext uri="{FF2B5EF4-FFF2-40B4-BE49-F238E27FC236}">
              <a16:creationId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98419"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10</xdr:row>
      <xdr:rowOff>0</xdr:rowOff>
    </xdr:from>
    <xdr:to>
      <xdr:col>4</xdr:col>
      <xdr:colOff>952500</xdr:colOff>
      <xdr:row>12</xdr:row>
      <xdr:rowOff>97118</xdr:rowOff>
    </xdr:to>
    <xdr:pic>
      <xdr:nvPicPr>
        <xdr:cNvPr id="15" name="14 Imagen" descr="https://cdn1.iconfinder.com/data/icons/customicondesign-office6-shadow/128/checklist.png">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8622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10</xdr:row>
      <xdr:rowOff>0</xdr:rowOff>
    </xdr:from>
    <xdr:to>
      <xdr:col>10</xdr:col>
      <xdr:colOff>50002</xdr:colOff>
      <xdr:row>12</xdr:row>
      <xdr:rowOff>107159</xdr:rowOff>
    </xdr:to>
    <xdr:pic>
      <xdr:nvPicPr>
        <xdr:cNvPr id="16" name="15 Imagen" descr="http://kemenpora.go.id/images/icon/report.png">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60652"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10</xdr:row>
      <xdr:rowOff>0</xdr:rowOff>
    </xdr:from>
    <xdr:to>
      <xdr:col>10</xdr:col>
      <xdr:colOff>95252</xdr:colOff>
      <xdr:row>12</xdr:row>
      <xdr:rowOff>120042</xdr:rowOff>
    </xdr:to>
    <xdr:pic>
      <xdr:nvPicPr>
        <xdr:cNvPr id="17" name="16 Imagen" descr="http://www.rozblog.com/images/icon/new/stats.png">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590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10</xdr:row>
      <xdr:rowOff>0</xdr:rowOff>
    </xdr:from>
    <xdr:to>
      <xdr:col>7</xdr:col>
      <xdr:colOff>797718</xdr:colOff>
      <xdr:row>10</xdr:row>
      <xdr:rowOff>159519</xdr:rowOff>
    </xdr:to>
    <xdr:pic>
      <xdr:nvPicPr>
        <xdr:cNvPr id="18" name="17 Imagen" descr="https://cdn1.iconfinder.com/data/icons/customicondesign-office6-shadow/128/checklist.png">
          <a:extLst>
            <a:ext uri="{FF2B5EF4-FFF2-40B4-BE49-F238E27FC236}">
              <a16:creationId xmlns:a16="http://schemas.microsoft.com/office/drawing/2014/main" id="{00000000-0008-0000-0A00-00001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10</xdr:row>
      <xdr:rowOff>0</xdr:rowOff>
    </xdr:from>
    <xdr:to>
      <xdr:col>7</xdr:col>
      <xdr:colOff>821531</xdr:colOff>
      <xdr:row>10</xdr:row>
      <xdr:rowOff>147638</xdr:rowOff>
    </xdr:to>
    <xdr:pic>
      <xdr:nvPicPr>
        <xdr:cNvPr id="19" name="18 Imagen" descr="http://kemenpora.go.id/images/icon/report.png">
          <a:extLst>
            <a:ext uri="{FF2B5EF4-FFF2-40B4-BE49-F238E27FC236}">
              <a16:creationId xmlns:a16="http://schemas.microsoft.com/office/drawing/2014/main" id="{00000000-0008-0000-0A00-00001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10</xdr:row>
      <xdr:rowOff>0</xdr:rowOff>
    </xdr:from>
    <xdr:to>
      <xdr:col>6</xdr:col>
      <xdr:colOff>690562</xdr:colOff>
      <xdr:row>10</xdr:row>
      <xdr:rowOff>154781</xdr:rowOff>
    </xdr:to>
    <xdr:pic>
      <xdr:nvPicPr>
        <xdr:cNvPr id="20" name="19 Imagen" descr="http://www.rozblog.com/images/icon/new/stats.png">
          <a:extLst>
            <a:ext uri="{FF2B5EF4-FFF2-40B4-BE49-F238E27FC236}">
              <a16:creationId xmlns:a16="http://schemas.microsoft.com/office/drawing/2014/main" id="{00000000-0008-0000-0A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10</xdr:row>
      <xdr:rowOff>0</xdr:rowOff>
    </xdr:from>
    <xdr:to>
      <xdr:col>6</xdr:col>
      <xdr:colOff>690562</xdr:colOff>
      <xdr:row>10</xdr:row>
      <xdr:rowOff>154781</xdr:rowOff>
    </xdr:to>
    <xdr:pic>
      <xdr:nvPicPr>
        <xdr:cNvPr id="21" name="20 Imagen" descr="http://www.rozblog.com/images/icon/new/stats.png">
          <a:extLst>
            <a:ext uri="{FF2B5EF4-FFF2-40B4-BE49-F238E27FC236}">
              <a16:creationId xmlns:a16="http://schemas.microsoft.com/office/drawing/2014/main" id="{00000000-0008-0000-0A00-00001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10</xdr:row>
      <xdr:rowOff>0</xdr:rowOff>
    </xdr:from>
    <xdr:to>
      <xdr:col>10</xdr:col>
      <xdr:colOff>92871</xdr:colOff>
      <xdr:row>12</xdr:row>
      <xdr:rowOff>120042</xdr:rowOff>
    </xdr:to>
    <xdr:pic>
      <xdr:nvPicPr>
        <xdr:cNvPr id="22" name="21 Imagen" descr="http://www.rozblog.com/images/icon/new/stats.png">
          <a:extLst>
            <a:ext uri="{FF2B5EF4-FFF2-40B4-BE49-F238E27FC236}">
              <a16:creationId xmlns:a16="http://schemas.microsoft.com/office/drawing/2014/main" id="{00000000-0008-0000-0A00-00001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3521"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178594</xdr:colOff>
      <xdr:row>10</xdr:row>
      <xdr:rowOff>130969</xdr:rowOff>
    </xdr:from>
    <xdr:to>
      <xdr:col>6</xdr:col>
      <xdr:colOff>595313</xdr:colOff>
      <xdr:row>13</xdr:row>
      <xdr:rowOff>154781</xdr:rowOff>
    </xdr:to>
    <xdr:sp macro="" textlink="">
      <xdr:nvSpPr>
        <xdr:cNvPr id="23" name="22 Rectángulo redondeado">
          <a:hlinkClick xmlns:r="http://schemas.openxmlformats.org/officeDocument/2006/relationships" r:id="rId6"/>
          <a:extLst>
            <a:ext uri="{FF2B5EF4-FFF2-40B4-BE49-F238E27FC236}">
              <a16:creationId xmlns:a16="http://schemas.microsoft.com/office/drawing/2014/main" id="{00000000-0008-0000-0A00-000017000000}"/>
            </a:ext>
          </a:extLst>
        </xdr:cNvPr>
        <xdr:cNvSpPr/>
      </xdr:nvSpPr>
      <xdr:spPr>
        <a:xfrm>
          <a:off x="2302669" y="2921794"/>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10.1 DEBILIDADES, OPORTUNIDADES, FORTALEZAS, AMENAZAS (DOFA)</a:t>
          </a:r>
        </a:p>
      </xdr:txBody>
    </xdr:sp>
    <xdr:clientData/>
  </xdr:twoCellAnchor>
  <xdr:twoCellAnchor>
    <xdr:from>
      <xdr:col>11</xdr:col>
      <xdr:colOff>107051</xdr:colOff>
      <xdr:row>11</xdr:row>
      <xdr:rowOff>35719</xdr:rowOff>
    </xdr:from>
    <xdr:to>
      <xdr:col>15</xdr:col>
      <xdr:colOff>95145</xdr:colOff>
      <xdr:row>14</xdr:row>
      <xdr:rowOff>59531</xdr:rowOff>
    </xdr:to>
    <xdr:sp macro="" textlink="">
      <xdr:nvSpPr>
        <xdr:cNvPr id="24" name="23 Rectángulo redondeado">
          <a:hlinkClick xmlns:r="http://schemas.openxmlformats.org/officeDocument/2006/relationships" r:id="rId7"/>
          <a:extLst>
            <a:ext uri="{FF2B5EF4-FFF2-40B4-BE49-F238E27FC236}">
              <a16:creationId xmlns:a16="http://schemas.microsoft.com/office/drawing/2014/main" id="{00000000-0008-0000-0A00-000018000000}"/>
            </a:ext>
          </a:extLst>
        </xdr:cNvPr>
        <xdr:cNvSpPr/>
      </xdr:nvSpPr>
      <xdr:spPr>
        <a:xfrm>
          <a:off x="10032101" y="3017044"/>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10.2 PERSPECTIVA Y RECOMENDACIONES</a:t>
          </a:r>
        </a:p>
      </xdr:txBody>
    </xdr:sp>
    <xdr:clientData/>
  </xdr:twoCellAnchor>
  <xdr:twoCellAnchor editAs="oneCell">
    <xdr:from>
      <xdr:col>16</xdr:col>
      <xdr:colOff>488157</xdr:colOff>
      <xdr:row>10</xdr:row>
      <xdr:rowOff>0</xdr:rowOff>
    </xdr:from>
    <xdr:to>
      <xdr:col>16</xdr:col>
      <xdr:colOff>488157</xdr:colOff>
      <xdr:row>13</xdr:row>
      <xdr:rowOff>23812</xdr:rowOff>
    </xdr:to>
    <xdr:pic>
      <xdr:nvPicPr>
        <xdr:cNvPr id="25" name="24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A00-00001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85207" y="742950"/>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29</xdr:row>
      <xdr:rowOff>0</xdr:rowOff>
    </xdr:from>
    <xdr:to>
      <xdr:col>4</xdr:col>
      <xdr:colOff>571500</xdr:colOff>
      <xdr:row>31</xdr:row>
      <xdr:rowOff>97118</xdr:rowOff>
    </xdr:to>
    <xdr:pic>
      <xdr:nvPicPr>
        <xdr:cNvPr id="26" name="25 Imagen" descr="https://cdn1.iconfinder.com/data/icons/customicondesign-office6-shadow/128/checklist.png">
          <a:extLst>
            <a:ext uri="{FF2B5EF4-FFF2-40B4-BE49-F238E27FC236}">
              <a16:creationId xmlns:a16="http://schemas.microsoft.com/office/drawing/2014/main" id="{00000000-0008-0000-0A00-00001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641985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29</xdr:row>
      <xdr:rowOff>0</xdr:rowOff>
    </xdr:from>
    <xdr:to>
      <xdr:col>9</xdr:col>
      <xdr:colOff>585783</xdr:colOff>
      <xdr:row>31</xdr:row>
      <xdr:rowOff>107159</xdr:rowOff>
    </xdr:to>
    <xdr:pic>
      <xdr:nvPicPr>
        <xdr:cNvPr id="27" name="26 Imagen" descr="http://kemenpora.go.id/images/icon/report.png">
          <a:extLst>
            <a:ext uri="{FF2B5EF4-FFF2-40B4-BE49-F238E27FC236}">
              <a16:creationId xmlns:a16="http://schemas.microsoft.com/office/drawing/2014/main" id="{00000000-0008-0000-0A00-00001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6419850"/>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29</xdr:row>
      <xdr:rowOff>0</xdr:rowOff>
    </xdr:from>
    <xdr:to>
      <xdr:col>9</xdr:col>
      <xdr:colOff>595314</xdr:colOff>
      <xdr:row>31</xdr:row>
      <xdr:rowOff>120042</xdr:rowOff>
    </xdr:to>
    <xdr:pic>
      <xdr:nvPicPr>
        <xdr:cNvPr id="28" name="27 Imagen" descr="http://www.rozblog.com/images/icon/new/stats.png">
          <a:extLst>
            <a:ext uri="{FF2B5EF4-FFF2-40B4-BE49-F238E27FC236}">
              <a16:creationId xmlns:a16="http://schemas.microsoft.com/office/drawing/2014/main" id="{00000000-0008-0000-0A00-00001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29</xdr:row>
      <xdr:rowOff>0</xdr:rowOff>
    </xdr:from>
    <xdr:to>
      <xdr:col>7</xdr:col>
      <xdr:colOff>797718</xdr:colOff>
      <xdr:row>29</xdr:row>
      <xdr:rowOff>0</xdr:rowOff>
    </xdr:to>
    <xdr:pic>
      <xdr:nvPicPr>
        <xdr:cNvPr id="29" name="28 Imagen" descr="https://cdn1.iconfinder.com/data/icons/customicondesign-office6-shadow/128/checklist.png">
          <a:extLst>
            <a:ext uri="{FF2B5EF4-FFF2-40B4-BE49-F238E27FC236}">
              <a16:creationId xmlns:a16="http://schemas.microsoft.com/office/drawing/2014/main" id="{00000000-0008-0000-0A00-00001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29</xdr:row>
      <xdr:rowOff>0</xdr:rowOff>
    </xdr:from>
    <xdr:to>
      <xdr:col>9</xdr:col>
      <xdr:colOff>604839</xdr:colOff>
      <xdr:row>31</xdr:row>
      <xdr:rowOff>120042</xdr:rowOff>
    </xdr:to>
    <xdr:pic>
      <xdr:nvPicPr>
        <xdr:cNvPr id="30" name="29 Imagen" descr="http://www.rozblog.com/images/icon/new/stats.png">
          <a:extLst>
            <a:ext uri="{FF2B5EF4-FFF2-40B4-BE49-F238E27FC236}">
              <a16:creationId xmlns:a16="http://schemas.microsoft.com/office/drawing/2014/main" id="{00000000-0008-0000-0A00-00001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29</xdr:row>
      <xdr:rowOff>0</xdr:rowOff>
    </xdr:from>
    <xdr:to>
      <xdr:col>7</xdr:col>
      <xdr:colOff>821531</xdr:colOff>
      <xdr:row>29</xdr:row>
      <xdr:rowOff>0</xdr:rowOff>
    </xdr:to>
    <xdr:pic>
      <xdr:nvPicPr>
        <xdr:cNvPr id="31" name="30 Imagen" descr="http://kemenpora.go.id/images/icon/report.png">
          <a:extLst>
            <a:ext uri="{FF2B5EF4-FFF2-40B4-BE49-F238E27FC236}">
              <a16:creationId xmlns:a16="http://schemas.microsoft.com/office/drawing/2014/main" id="{00000000-0008-0000-0A00-00001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29</xdr:row>
      <xdr:rowOff>0</xdr:rowOff>
    </xdr:from>
    <xdr:to>
      <xdr:col>7</xdr:col>
      <xdr:colOff>442908</xdr:colOff>
      <xdr:row>29</xdr:row>
      <xdr:rowOff>145259</xdr:rowOff>
    </xdr:to>
    <xdr:pic>
      <xdr:nvPicPr>
        <xdr:cNvPr id="32" name="31 Imagen" descr="http://kemenpora.go.id/images/icon/report.png">
          <a:extLst>
            <a:ext uri="{FF2B5EF4-FFF2-40B4-BE49-F238E27FC236}">
              <a16:creationId xmlns:a16="http://schemas.microsoft.com/office/drawing/2014/main" id="{00000000-0008-0000-0A00-00002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6419850"/>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29</xdr:row>
      <xdr:rowOff>0</xdr:rowOff>
    </xdr:from>
    <xdr:to>
      <xdr:col>7</xdr:col>
      <xdr:colOff>285749</xdr:colOff>
      <xdr:row>29</xdr:row>
      <xdr:rowOff>0</xdr:rowOff>
    </xdr:to>
    <xdr:pic>
      <xdr:nvPicPr>
        <xdr:cNvPr id="33" name="32 Imagen" descr="http://www.rozblog.com/images/icon/new/stats.png">
          <a:extLst>
            <a:ext uri="{FF2B5EF4-FFF2-40B4-BE49-F238E27FC236}">
              <a16:creationId xmlns:a16="http://schemas.microsoft.com/office/drawing/2014/main" id="{00000000-0008-0000-0A00-00002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29</xdr:row>
      <xdr:rowOff>0</xdr:rowOff>
    </xdr:from>
    <xdr:to>
      <xdr:col>5</xdr:col>
      <xdr:colOff>833437</xdr:colOff>
      <xdr:row>29</xdr:row>
      <xdr:rowOff>131949</xdr:rowOff>
    </xdr:to>
    <xdr:pic>
      <xdr:nvPicPr>
        <xdr:cNvPr id="34" name="33 Imagen" descr="http://www.rozblog.com/images/icon/new/stats.png">
          <a:extLst>
            <a:ext uri="{FF2B5EF4-FFF2-40B4-BE49-F238E27FC236}">
              <a16:creationId xmlns:a16="http://schemas.microsoft.com/office/drawing/2014/main" id="{00000000-0008-0000-0A00-00002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6419850"/>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29</xdr:row>
      <xdr:rowOff>0</xdr:rowOff>
    </xdr:from>
    <xdr:to>
      <xdr:col>7</xdr:col>
      <xdr:colOff>273844</xdr:colOff>
      <xdr:row>29</xdr:row>
      <xdr:rowOff>154268</xdr:rowOff>
    </xdr:to>
    <xdr:pic>
      <xdr:nvPicPr>
        <xdr:cNvPr id="35" name="34 Imagen" descr="https://cdn1.iconfinder.com/data/icons/customicondesign-office6-shadow/128/checklist.png">
          <a:extLst>
            <a:ext uri="{FF2B5EF4-FFF2-40B4-BE49-F238E27FC236}">
              <a16:creationId xmlns:a16="http://schemas.microsoft.com/office/drawing/2014/main" id="{00000000-0008-0000-0A00-00002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6419850"/>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29</xdr:row>
      <xdr:rowOff>0</xdr:rowOff>
    </xdr:from>
    <xdr:to>
      <xdr:col>7</xdr:col>
      <xdr:colOff>285749</xdr:colOff>
      <xdr:row>29</xdr:row>
      <xdr:rowOff>0</xdr:rowOff>
    </xdr:to>
    <xdr:pic>
      <xdr:nvPicPr>
        <xdr:cNvPr id="36" name="35 Imagen" descr="http://www.rozblog.com/images/icon/new/stats.png">
          <a:extLst>
            <a:ext uri="{FF2B5EF4-FFF2-40B4-BE49-F238E27FC236}">
              <a16:creationId xmlns:a16="http://schemas.microsoft.com/office/drawing/2014/main" id="{00000000-0008-0000-0A00-00002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29</xdr:row>
      <xdr:rowOff>0</xdr:rowOff>
    </xdr:from>
    <xdr:to>
      <xdr:col>6</xdr:col>
      <xdr:colOff>154781</xdr:colOff>
      <xdr:row>29</xdr:row>
      <xdr:rowOff>139092</xdr:rowOff>
    </xdr:to>
    <xdr:pic>
      <xdr:nvPicPr>
        <xdr:cNvPr id="37" name="36 Imagen" descr="http://www.rozblog.com/images/icon/new/stats.png">
          <a:extLst>
            <a:ext uri="{FF2B5EF4-FFF2-40B4-BE49-F238E27FC236}">
              <a16:creationId xmlns:a16="http://schemas.microsoft.com/office/drawing/2014/main" id="{00000000-0008-0000-0A00-00002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6419850"/>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33</xdr:row>
      <xdr:rowOff>11924</xdr:rowOff>
    </xdr:from>
    <xdr:to>
      <xdr:col>10</xdr:col>
      <xdr:colOff>821411</xdr:colOff>
      <xdr:row>35</xdr:row>
      <xdr:rowOff>178617</xdr:rowOff>
    </xdr:to>
    <xdr:sp macro="" textlink="">
      <xdr:nvSpPr>
        <xdr:cNvPr id="38" name="37 Rectángulo">
          <a:extLst>
            <a:ext uri="{FF2B5EF4-FFF2-40B4-BE49-F238E27FC236}">
              <a16:creationId xmlns:a16="http://schemas.microsoft.com/office/drawing/2014/main" id="{00000000-0008-0000-0A00-000026000000}"/>
            </a:ext>
          </a:extLst>
        </xdr:cNvPr>
        <xdr:cNvSpPr/>
      </xdr:nvSpPr>
      <xdr:spPr>
        <a:xfrm>
          <a:off x="6198386" y="7193774"/>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10.1.1 LISTA DE CHEQUEO</a:t>
          </a:r>
        </a:p>
      </xdr:txBody>
    </xdr:sp>
    <xdr:clientData/>
  </xdr:twoCellAnchor>
  <xdr:twoCellAnchor>
    <xdr:from>
      <xdr:col>8</xdr:col>
      <xdr:colOff>819146</xdr:colOff>
      <xdr:row>29</xdr:row>
      <xdr:rowOff>47626</xdr:rowOff>
    </xdr:from>
    <xdr:to>
      <xdr:col>8</xdr:col>
      <xdr:colOff>821532</xdr:colOff>
      <xdr:row>32</xdr:row>
      <xdr:rowOff>142875</xdr:rowOff>
    </xdr:to>
    <xdr:cxnSp macro="">
      <xdr:nvCxnSpPr>
        <xdr:cNvPr id="39" name="38 Conector recto de flecha">
          <a:extLst>
            <a:ext uri="{FF2B5EF4-FFF2-40B4-BE49-F238E27FC236}">
              <a16:creationId xmlns:a16="http://schemas.microsoft.com/office/drawing/2014/main" id="{00000000-0008-0000-0A00-000027000000}"/>
            </a:ext>
          </a:extLst>
        </xdr:cNvPr>
        <xdr:cNvCxnSpPr/>
      </xdr:nvCxnSpPr>
      <xdr:spPr>
        <a:xfrm>
          <a:off x="8000996" y="6467476"/>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29</xdr:row>
      <xdr:rowOff>71436</xdr:rowOff>
    </xdr:from>
    <xdr:to>
      <xdr:col>16</xdr:col>
      <xdr:colOff>40474</xdr:colOff>
      <xdr:row>31</xdr:row>
      <xdr:rowOff>142874</xdr:rowOff>
    </xdr:to>
    <xdr:sp macro="" textlink="">
      <xdr:nvSpPr>
        <xdr:cNvPr id="40" name="39 Llamada de flecha a la derecha">
          <a:hlinkClick xmlns:r="http://schemas.openxmlformats.org/officeDocument/2006/relationships" r:id="rId8"/>
          <a:extLst>
            <a:ext uri="{FF2B5EF4-FFF2-40B4-BE49-F238E27FC236}">
              <a16:creationId xmlns:a16="http://schemas.microsoft.com/office/drawing/2014/main" id="{00000000-0008-0000-0A00-000028000000}"/>
            </a:ext>
          </a:extLst>
        </xdr:cNvPr>
        <xdr:cNvSpPr/>
      </xdr:nvSpPr>
      <xdr:spPr>
        <a:xfrm rot="16200000">
          <a:off x="14070800" y="6476999"/>
          <a:ext cx="452438" cy="481011"/>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33</xdr:row>
      <xdr:rowOff>35720</xdr:rowOff>
    </xdr:from>
    <xdr:to>
      <xdr:col>6</xdr:col>
      <xdr:colOff>833435</xdr:colOff>
      <xdr:row>35</xdr:row>
      <xdr:rowOff>132838</xdr:rowOff>
    </xdr:to>
    <xdr:pic>
      <xdr:nvPicPr>
        <xdr:cNvPr id="41" name="40 Imagen" descr="https://cdn1.iconfinder.com/data/icons/customicondesign-office6-shadow/128/checklist.png">
          <a:extLst>
            <a:ext uri="{FF2B5EF4-FFF2-40B4-BE49-F238E27FC236}">
              <a16:creationId xmlns:a16="http://schemas.microsoft.com/office/drawing/2014/main" id="{00000000-0008-0000-0A00-00002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721757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42</xdr:row>
      <xdr:rowOff>0</xdr:rowOff>
    </xdr:from>
    <xdr:to>
      <xdr:col>7</xdr:col>
      <xdr:colOff>797718</xdr:colOff>
      <xdr:row>42</xdr:row>
      <xdr:rowOff>0</xdr:rowOff>
    </xdr:to>
    <xdr:pic>
      <xdr:nvPicPr>
        <xdr:cNvPr id="42" name="41 Imagen" descr="https://cdn1.iconfinder.com/data/icons/customicondesign-office6-shadow/128/checklist.png">
          <a:extLst>
            <a:ext uri="{FF2B5EF4-FFF2-40B4-BE49-F238E27FC236}">
              <a16:creationId xmlns:a16="http://schemas.microsoft.com/office/drawing/2014/main" id="{00000000-0008-0000-0A00-00002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9267825"/>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42</xdr:row>
      <xdr:rowOff>0</xdr:rowOff>
    </xdr:from>
    <xdr:to>
      <xdr:col>7</xdr:col>
      <xdr:colOff>273844</xdr:colOff>
      <xdr:row>42</xdr:row>
      <xdr:rowOff>154268</xdr:rowOff>
    </xdr:to>
    <xdr:pic>
      <xdr:nvPicPr>
        <xdr:cNvPr id="43" name="42 Imagen" descr="https://cdn1.iconfinder.com/data/icons/customicondesign-office6-shadow/128/checklist.png">
          <a:extLst>
            <a:ext uri="{FF2B5EF4-FFF2-40B4-BE49-F238E27FC236}">
              <a16:creationId xmlns:a16="http://schemas.microsoft.com/office/drawing/2014/main" id="{00000000-0008-0000-0A00-00002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9267825"/>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476251</xdr:colOff>
      <xdr:row>10</xdr:row>
      <xdr:rowOff>0</xdr:rowOff>
    </xdr:from>
    <xdr:to>
      <xdr:col>16</xdr:col>
      <xdr:colOff>476251</xdr:colOff>
      <xdr:row>13</xdr:row>
      <xdr:rowOff>23812</xdr:rowOff>
    </xdr:to>
    <xdr:pic>
      <xdr:nvPicPr>
        <xdr:cNvPr id="44" name="43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A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73301" y="754856"/>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33</xdr:row>
      <xdr:rowOff>35718</xdr:rowOff>
    </xdr:from>
    <xdr:to>
      <xdr:col>7</xdr:col>
      <xdr:colOff>0</xdr:colOff>
      <xdr:row>35</xdr:row>
      <xdr:rowOff>132836</xdr:rowOff>
    </xdr:to>
    <xdr:pic>
      <xdr:nvPicPr>
        <xdr:cNvPr id="45" name="44 Imagen" descr="https://cdn1.iconfinder.com/data/icons/customicondesign-office6-shadow/128/checklist.png">
          <a:extLst>
            <a:ext uri="{FF2B5EF4-FFF2-40B4-BE49-F238E27FC236}">
              <a16:creationId xmlns:a16="http://schemas.microsoft.com/office/drawing/2014/main" id="{00000000-0008-0000-0A00-00002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67450" y="721756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42</xdr:row>
      <xdr:rowOff>0</xdr:rowOff>
    </xdr:from>
    <xdr:to>
      <xdr:col>7</xdr:col>
      <xdr:colOff>797718</xdr:colOff>
      <xdr:row>42</xdr:row>
      <xdr:rowOff>0</xdr:rowOff>
    </xdr:to>
    <xdr:pic>
      <xdr:nvPicPr>
        <xdr:cNvPr id="46" name="45 Imagen" descr="https://cdn1.iconfinder.com/data/icons/customicondesign-office6-shadow/128/checklist.png">
          <a:extLst>
            <a:ext uri="{FF2B5EF4-FFF2-40B4-BE49-F238E27FC236}">
              <a16:creationId xmlns:a16="http://schemas.microsoft.com/office/drawing/2014/main" id="{00000000-0008-0000-0A00-00002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8739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42</xdr:row>
      <xdr:rowOff>0</xdr:rowOff>
    </xdr:from>
    <xdr:to>
      <xdr:col>7</xdr:col>
      <xdr:colOff>273844</xdr:colOff>
      <xdr:row>42</xdr:row>
      <xdr:rowOff>159543</xdr:rowOff>
    </xdr:to>
    <xdr:pic>
      <xdr:nvPicPr>
        <xdr:cNvPr id="47" name="46 Imagen" descr="https://cdn1.iconfinder.com/data/icons/customicondesign-office6-shadow/128/checklist.png">
          <a:extLst>
            <a:ext uri="{FF2B5EF4-FFF2-40B4-BE49-F238E27FC236}">
              <a16:creationId xmlns:a16="http://schemas.microsoft.com/office/drawing/2014/main" id="{00000000-0008-0000-0A00-00002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8741568"/>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50</xdr:row>
      <xdr:rowOff>0</xdr:rowOff>
    </xdr:from>
    <xdr:to>
      <xdr:col>4</xdr:col>
      <xdr:colOff>571500</xdr:colOff>
      <xdr:row>52</xdr:row>
      <xdr:rowOff>97118</xdr:rowOff>
    </xdr:to>
    <xdr:pic>
      <xdr:nvPicPr>
        <xdr:cNvPr id="48" name="47 Imagen" descr="https://cdn1.iconfinder.com/data/icons/customicondesign-office6-shadow/128/checklist.png">
          <a:extLst>
            <a:ext uri="{FF2B5EF4-FFF2-40B4-BE49-F238E27FC236}">
              <a16:creationId xmlns:a16="http://schemas.microsoft.com/office/drawing/2014/main" id="{00000000-0008-0000-0A00-00003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1482090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50</xdr:row>
      <xdr:rowOff>0</xdr:rowOff>
    </xdr:from>
    <xdr:to>
      <xdr:col>9</xdr:col>
      <xdr:colOff>585783</xdr:colOff>
      <xdr:row>52</xdr:row>
      <xdr:rowOff>107159</xdr:rowOff>
    </xdr:to>
    <xdr:pic>
      <xdr:nvPicPr>
        <xdr:cNvPr id="49" name="48 Imagen" descr="http://kemenpora.go.id/images/icon/report.png">
          <a:extLst>
            <a:ext uri="{FF2B5EF4-FFF2-40B4-BE49-F238E27FC236}">
              <a16:creationId xmlns:a16="http://schemas.microsoft.com/office/drawing/2014/main" id="{00000000-0008-0000-0A00-00003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14820900"/>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50</xdr:row>
      <xdr:rowOff>0</xdr:rowOff>
    </xdr:from>
    <xdr:to>
      <xdr:col>9</xdr:col>
      <xdr:colOff>595314</xdr:colOff>
      <xdr:row>52</xdr:row>
      <xdr:rowOff>120042</xdr:rowOff>
    </xdr:to>
    <xdr:pic>
      <xdr:nvPicPr>
        <xdr:cNvPr id="50" name="49 Imagen" descr="http://www.rozblog.com/images/icon/new/stats.png">
          <a:extLst>
            <a:ext uri="{FF2B5EF4-FFF2-40B4-BE49-F238E27FC236}">
              <a16:creationId xmlns:a16="http://schemas.microsoft.com/office/drawing/2014/main" id="{00000000-0008-0000-0A00-00003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1482090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50</xdr:row>
      <xdr:rowOff>0</xdr:rowOff>
    </xdr:from>
    <xdr:to>
      <xdr:col>7</xdr:col>
      <xdr:colOff>797718</xdr:colOff>
      <xdr:row>50</xdr:row>
      <xdr:rowOff>0</xdr:rowOff>
    </xdr:to>
    <xdr:pic>
      <xdr:nvPicPr>
        <xdr:cNvPr id="51" name="50 Imagen" descr="https://cdn1.iconfinder.com/data/icons/customicondesign-office6-shadow/128/checklist.png">
          <a:extLst>
            <a:ext uri="{FF2B5EF4-FFF2-40B4-BE49-F238E27FC236}">
              <a16:creationId xmlns:a16="http://schemas.microsoft.com/office/drawing/2014/main" id="{00000000-0008-0000-0A00-00003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50</xdr:row>
      <xdr:rowOff>0</xdr:rowOff>
    </xdr:from>
    <xdr:to>
      <xdr:col>9</xdr:col>
      <xdr:colOff>604839</xdr:colOff>
      <xdr:row>52</xdr:row>
      <xdr:rowOff>120042</xdr:rowOff>
    </xdr:to>
    <xdr:pic>
      <xdr:nvPicPr>
        <xdr:cNvPr id="52" name="51 Imagen" descr="http://www.rozblog.com/images/icon/new/stats.png">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1482090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50</xdr:row>
      <xdr:rowOff>0</xdr:rowOff>
    </xdr:from>
    <xdr:to>
      <xdr:col>7</xdr:col>
      <xdr:colOff>821531</xdr:colOff>
      <xdr:row>50</xdr:row>
      <xdr:rowOff>0</xdr:rowOff>
    </xdr:to>
    <xdr:pic>
      <xdr:nvPicPr>
        <xdr:cNvPr id="53" name="52 Imagen" descr="http://kemenpora.go.id/images/icon/report.png">
          <a:extLst>
            <a:ext uri="{FF2B5EF4-FFF2-40B4-BE49-F238E27FC236}">
              <a16:creationId xmlns:a16="http://schemas.microsoft.com/office/drawing/2014/main" id="{00000000-0008-0000-0A00-00003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50</xdr:row>
      <xdr:rowOff>0</xdr:rowOff>
    </xdr:from>
    <xdr:to>
      <xdr:col>7</xdr:col>
      <xdr:colOff>442908</xdr:colOff>
      <xdr:row>50</xdr:row>
      <xdr:rowOff>145259</xdr:rowOff>
    </xdr:to>
    <xdr:pic>
      <xdr:nvPicPr>
        <xdr:cNvPr id="54" name="53 Imagen" descr="http://kemenpora.go.id/images/icon/report.png">
          <a:extLst>
            <a:ext uri="{FF2B5EF4-FFF2-40B4-BE49-F238E27FC236}">
              <a16:creationId xmlns:a16="http://schemas.microsoft.com/office/drawing/2014/main" id="{00000000-0008-0000-0A00-00003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14820900"/>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50</xdr:row>
      <xdr:rowOff>0</xdr:rowOff>
    </xdr:from>
    <xdr:to>
      <xdr:col>7</xdr:col>
      <xdr:colOff>285749</xdr:colOff>
      <xdr:row>50</xdr:row>
      <xdr:rowOff>0</xdr:rowOff>
    </xdr:to>
    <xdr:pic>
      <xdr:nvPicPr>
        <xdr:cNvPr id="55" name="54 Imagen" descr="http://www.rozblog.com/images/icon/new/stats.png">
          <a:extLst>
            <a:ext uri="{FF2B5EF4-FFF2-40B4-BE49-F238E27FC236}">
              <a16:creationId xmlns:a16="http://schemas.microsoft.com/office/drawing/2014/main" id="{00000000-0008-0000-0A00-00003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50</xdr:row>
      <xdr:rowOff>0</xdr:rowOff>
    </xdr:from>
    <xdr:to>
      <xdr:col>5</xdr:col>
      <xdr:colOff>833437</xdr:colOff>
      <xdr:row>50</xdr:row>
      <xdr:rowOff>131949</xdr:rowOff>
    </xdr:to>
    <xdr:pic>
      <xdr:nvPicPr>
        <xdr:cNvPr id="56" name="55 Imagen" descr="http://www.rozblog.com/images/icon/new/stats.png">
          <a:extLst>
            <a:ext uri="{FF2B5EF4-FFF2-40B4-BE49-F238E27FC236}">
              <a16:creationId xmlns:a16="http://schemas.microsoft.com/office/drawing/2014/main" id="{00000000-0008-0000-0A00-00003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14820900"/>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50</xdr:row>
      <xdr:rowOff>0</xdr:rowOff>
    </xdr:from>
    <xdr:to>
      <xdr:col>7</xdr:col>
      <xdr:colOff>273844</xdr:colOff>
      <xdr:row>50</xdr:row>
      <xdr:rowOff>154268</xdr:rowOff>
    </xdr:to>
    <xdr:pic>
      <xdr:nvPicPr>
        <xdr:cNvPr id="57" name="56 Imagen" descr="https://cdn1.iconfinder.com/data/icons/customicondesign-office6-shadow/128/checklist.png">
          <a:extLst>
            <a:ext uri="{FF2B5EF4-FFF2-40B4-BE49-F238E27FC236}">
              <a16:creationId xmlns:a16="http://schemas.microsoft.com/office/drawing/2014/main" id="{00000000-0008-0000-0A00-00003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4820900"/>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50</xdr:row>
      <xdr:rowOff>0</xdr:rowOff>
    </xdr:from>
    <xdr:to>
      <xdr:col>7</xdr:col>
      <xdr:colOff>285749</xdr:colOff>
      <xdr:row>50</xdr:row>
      <xdr:rowOff>0</xdr:rowOff>
    </xdr:to>
    <xdr:pic>
      <xdr:nvPicPr>
        <xdr:cNvPr id="58" name="57 Imagen" descr="http://www.rozblog.com/images/icon/new/stats.png">
          <a:extLst>
            <a:ext uri="{FF2B5EF4-FFF2-40B4-BE49-F238E27FC236}">
              <a16:creationId xmlns:a16="http://schemas.microsoft.com/office/drawing/2014/main" id="{00000000-0008-0000-0A00-00003A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50</xdr:row>
      <xdr:rowOff>0</xdr:rowOff>
    </xdr:from>
    <xdr:to>
      <xdr:col>6</xdr:col>
      <xdr:colOff>154781</xdr:colOff>
      <xdr:row>50</xdr:row>
      <xdr:rowOff>139092</xdr:rowOff>
    </xdr:to>
    <xdr:pic>
      <xdr:nvPicPr>
        <xdr:cNvPr id="59" name="58 Imagen" descr="http://www.rozblog.com/images/icon/new/stats.png">
          <a:extLst>
            <a:ext uri="{FF2B5EF4-FFF2-40B4-BE49-F238E27FC236}">
              <a16:creationId xmlns:a16="http://schemas.microsoft.com/office/drawing/2014/main" id="{00000000-0008-0000-0A00-00003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14820900"/>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54</xdr:row>
      <xdr:rowOff>11924</xdr:rowOff>
    </xdr:from>
    <xdr:to>
      <xdr:col>10</xdr:col>
      <xdr:colOff>821411</xdr:colOff>
      <xdr:row>56</xdr:row>
      <xdr:rowOff>178617</xdr:rowOff>
    </xdr:to>
    <xdr:sp macro="" textlink="">
      <xdr:nvSpPr>
        <xdr:cNvPr id="60" name="59 Rectángulo">
          <a:extLst>
            <a:ext uri="{FF2B5EF4-FFF2-40B4-BE49-F238E27FC236}">
              <a16:creationId xmlns:a16="http://schemas.microsoft.com/office/drawing/2014/main" id="{00000000-0008-0000-0A00-00003C000000}"/>
            </a:ext>
          </a:extLst>
        </xdr:cNvPr>
        <xdr:cNvSpPr/>
      </xdr:nvSpPr>
      <xdr:spPr>
        <a:xfrm>
          <a:off x="6198386" y="15594824"/>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10.2.1 LISTA DE CHEQUEO</a:t>
          </a:r>
        </a:p>
      </xdr:txBody>
    </xdr:sp>
    <xdr:clientData/>
  </xdr:twoCellAnchor>
  <xdr:twoCellAnchor>
    <xdr:from>
      <xdr:col>8</xdr:col>
      <xdr:colOff>819146</xdr:colOff>
      <xdr:row>50</xdr:row>
      <xdr:rowOff>47626</xdr:rowOff>
    </xdr:from>
    <xdr:to>
      <xdr:col>8</xdr:col>
      <xdr:colOff>821532</xdr:colOff>
      <xdr:row>53</xdr:row>
      <xdr:rowOff>142875</xdr:rowOff>
    </xdr:to>
    <xdr:cxnSp macro="">
      <xdr:nvCxnSpPr>
        <xdr:cNvPr id="61" name="60 Conector recto de flecha">
          <a:extLst>
            <a:ext uri="{FF2B5EF4-FFF2-40B4-BE49-F238E27FC236}">
              <a16:creationId xmlns:a16="http://schemas.microsoft.com/office/drawing/2014/main" id="{00000000-0008-0000-0A00-00003D000000}"/>
            </a:ext>
          </a:extLst>
        </xdr:cNvPr>
        <xdr:cNvCxnSpPr/>
      </xdr:nvCxnSpPr>
      <xdr:spPr>
        <a:xfrm>
          <a:off x="8000996" y="14868526"/>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50</xdr:row>
      <xdr:rowOff>71436</xdr:rowOff>
    </xdr:from>
    <xdr:to>
      <xdr:col>16</xdr:col>
      <xdr:colOff>40474</xdr:colOff>
      <xdr:row>52</xdr:row>
      <xdr:rowOff>142874</xdr:rowOff>
    </xdr:to>
    <xdr:sp macro="" textlink="">
      <xdr:nvSpPr>
        <xdr:cNvPr id="62" name="61 Llamada de flecha a la derecha">
          <a:hlinkClick xmlns:r="http://schemas.openxmlformats.org/officeDocument/2006/relationships" r:id="rId8"/>
          <a:extLst>
            <a:ext uri="{FF2B5EF4-FFF2-40B4-BE49-F238E27FC236}">
              <a16:creationId xmlns:a16="http://schemas.microsoft.com/office/drawing/2014/main" id="{00000000-0008-0000-0A00-00003E000000}"/>
            </a:ext>
          </a:extLst>
        </xdr:cNvPr>
        <xdr:cNvSpPr/>
      </xdr:nvSpPr>
      <xdr:spPr>
        <a:xfrm rot="16200000">
          <a:off x="14070800" y="14878049"/>
          <a:ext cx="452438" cy="481011"/>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54</xdr:row>
      <xdr:rowOff>35720</xdr:rowOff>
    </xdr:from>
    <xdr:to>
      <xdr:col>6</xdr:col>
      <xdr:colOff>833435</xdr:colOff>
      <xdr:row>56</xdr:row>
      <xdr:rowOff>132838</xdr:rowOff>
    </xdr:to>
    <xdr:pic>
      <xdr:nvPicPr>
        <xdr:cNvPr id="63" name="62 Imagen" descr="https://cdn1.iconfinder.com/data/icons/customicondesign-office6-shadow/128/checklist.png">
          <a:extLst>
            <a:ext uri="{FF2B5EF4-FFF2-40B4-BE49-F238E27FC236}">
              <a16:creationId xmlns:a16="http://schemas.microsoft.com/office/drawing/2014/main" id="{00000000-0008-0000-0A00-00003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1561862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63</xdr:row>
      <xdr:rowOff>0</xdr:rowOff>
    </xdr:from>
    <xdr:to>
      <xdr:col>7</xdr:col>
      <xdr:colOff>797718</xdr:colOff>
      <xdr:row>63</xdr:row>
      <xdr:rowOff>0</xdr:rowOff>
    </xdr:to>
    <xdr:pic>
      <xdr:nvPicPr>
        <xdr:cNvPr id="64" name="63 Imagen" descr="https://cdn1.iconfinder.com/data/icons/customicondesign-office6-shadow/128/checklist.png">
          <a:extLst>
            <a:ext uri="{FF2B5EF4-FFF2-40B4-BE49-F238E27FC236}">
              <a16:creationId xmlns:a16="http://schemas.microsoft.com/office/drawing/2014/main" id="{00000000-0008-0000-0A00-00004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7668875"/>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63</xdr:row>
      <xdr:rowOff>0</xdr:rowOff>
    </xdr:from>
    <xdr:to>
      <xdr:col>7</xdr:col>
      <xdr:colOff>273844</xdr:colOff>
      <xdr:row>63</xdr:row>
      <xdr:rowOff>154268</xdr:rowOff>
    </xdr:to>
    <xdr:pic>
      <xdr:nvPicPr>
        <xdr:cNvPr id="65" name="64 Imagen" descr="https://cdn1.iconfinder.com/data/icons/customicondesign-office6-shadow/128/checklist.png">
          <a:extLst>
            <a:ext uri="{FF2B5EF4-FFF2-40B4-BE49-F238E27FC236}">
              <a16:creationId xmlns:a16="http://schemas.microsoft.com/office/drawing/2014/main" id="{00000000-0008-0000-0A00-000041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7668875"/>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54</xdr:row>
      <xdr:rowOff>35718</xdr:rowOff>
    </xdr:from>
    <xdr:to>
      <xdr:col>7</xdr:col>
      <xdr:colOff>0</xdr:colOff>
      <xdr:row>56</xdr:row>
      <xdr:rowOff>132836</xdr:rowOff>
    </xdr:to>
    <xdr:pic>
      <xdr:nvPicPr>
        <xdr:cNvPr id="66" name="65 Imagen" descr="https://cdn1.iconfinder.com/data/icons/customicondesign-office6-shadow/128/checklist.png">
          <a:extLst>
            <a:ext uri="{FF2B5EF4-FFF2-40B4-BE49-F238E27FC236}">
              <a16:creationId xmlns:a16="http://schemas.microsoft.com/office/drawing/2014/main" id="{00000000-0008-0000-0A00-00004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67450" y="1561861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62</xdr:row>
      <xdr:rowOff>33362</xdr:rowOff>
    </xdr:from>
    <xdr:to>
      <xdr:col>7</xdr:col>
      <xdr:colOff>797718</xdr:colOff>
      <xdr:row>62</xdr:row>
      <xdr:rowOff>33362</xdr:rowOff>
    </xdr:to>
    <xdr:pic>
      <xdr:nvPicPr>
        <xdr:cNvPr id="67" name="66 Imagen" descr="https://cdn1.iconfinder.com/data/icons/customicondesign-office6-shadow/128/checklist.png">
          <a:extLst>
            <a:ext uri="{FF2B5EF4-FFF2-40B4-BE49-F238E27FC236}">
              <a16:creationId xmlns:a16="http://schemas.microsoft.com/office/drawing/2014/main" id="{00000000-0008-0000-0A00-00004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714026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62</xdr:row>
      <xdr:rowOff>35718</xdr:rowOff>
    </xdr:from>
    <xdr:to>
      <xdr:col>7</xdr:col>
      <xdr:colOff>273844</xdr:colOff>
      <xdr:row>62</xdr:row>
      <xdr:rowOff>195261</xdr:rowOff>
    </xdr:to>
    <xdr:pic>
      <xdr:nvPicPr>
        <xdr:cNvPr id="68" name="67 Imagen" descr="https://cdn1.iconfinder.com/data/icons/customicondesign-office6-shadow/128/checklist.png">
          <a:extLst>
            <a:ext uri="{FF2B5EF4-FFF2-40B4-BE49-F238E27FC236}">
              <a16:creationId xmlns:a16="http://schemas.microsoft.com/office/drawing/2014/main" id="{00000000-0008-0000-0A00-00004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7142618"/>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476251</xdr:colOff>
      <xdr:row>2</xdr:row>
      <xdr:rowOff>178594</xdr:rowOff>
    </xdr:from>
    <xdr:to>
      <xdr:col>17</xdr:col>
      <xdr:colOff>35720</xdr:colOff>
      <xdr:row>5</xdr:row>
      <xdr:rowOff>59531</xdr:rowOff>
    </xdr:to>
    <xdr:pic>
      <xdr:nvPicPr>
        <xdr:cNvPr id="69" name="68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A00-00004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13782" y="881063"/>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40</xdr:row>
      <xdr:rowOff>33362</xdr:rowOff>
    </xdr:from>
    <xdr:to>
      <xdr:col>7</xdr:col>
      <xdr:colOff>797718</xdr:colOff>
      <xdr:row>40</xdr:row>
      <xdr:rowOff>33362</xdr:rowOff>
    </xdr:to>
    <xdr:pic>
      <xdr:nvPicPr>
        <xdr:cNvPr id="70" name="69 Imagen" descr="https://cdn1.iconfinder.com/data/icons/customicondesign-office6-shadow/128/checklist.png">
          <a:extLst>
            <a:ext uri="{FF2B5EF4-FFF2-40B4-BE49-F238E27FC236}">
              <a16:creationId xmlns:a16="http://schemas.microsoft.com/office/drawing/2014/main" id="{00000000-0008-0000-0A00-00004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9120212"/>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40</xdr:row>
      <xdr:rowOff>47626</xdr:rowOff>
    </xdr:from>
    <xdr:to>
      <xdr:col>7</xdr:col>
      <xdr:colOff>297657</xdr:colOff>
      <xdr:row>40</xdr:row>
      <xdr:rowOff>188095</xdr:rowOff>
    </xdr:to>
    <xdr:pic>
      <xdr:nvPicPr>
        <xdr:cNvPr id="71" name="70 Imagen" descr="https://cdn1.iconfinder.com/data/icons/customicondesign-office6-shadow/128/checklist.png">
          <a:extLst>
            <a:ext uri="{FF2B5EF4-FFF2-40B4-BE49-F238E27FC236}">
              <a16:creationId xmlns:a16="http://schemas.microsoft.com/office/drawing/2014/main" id="{00000000-0008-0000-0A00-00004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5107" y="9134476"/>
          <a:ext cx="0" cy="140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319088</xdr:colOff>
      <xdr:row>40</xdr:row>
      <xdr:rowOff>33337</xdr:rowOff>
    </xdr:from>
    <xdr:to>
      <xdr:col>7</xdr:col>
      <xdr:colOff>795338</xdr:colOff>
      <xdr:row>40</xdr:row>
      <xdr:rowOff>500063</xdr:rowOff>
    </xdr:to>
    <xdr:pic>
      <xdr:nvPicPr>
        <xdr:cNvPr id="72" name="71 Imagen" descr="https://cdn1.iconfinder.com/data/icons/customicondesign-office6-shadow/128/checklist.png">
          <a:extLst>
            <a:ext uri="{FF2B5EF4-FFF2-40B4-BE49-F238E27FC236}">
              <a16:creationId xmlns:a16="http://schemas.microsoft.com/office/drawing/2014/main" id="{00000000-0008-0000-0A00-00004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5588" y="8558212"/>
          <a:ext cx="476250" cy="466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473870</xdr:colOff>
      <xdr:row>33</xdr:row>
      <xdr:rowOff>57149</xdr:rowOff>
    </xdr:from>
    <xdr:to>
      <xdr:col>8</xdr:col>
      <xdr:colOff>33339</xdr:colOff>
      <xdr:row>35</xdr:row>
      <xdr:rowOff>142875</xdr:rowOff>
    </xdr:to>
    <xdr:pic>
      <xdr:nvPicPr>
        <xdr:cNvPr id="73" name="72 Imagen" descr="https://cdn1.iconfinder.com/data/icons/customicondesign-office6-shadow/128/checklist.png">
          <a:extLst>
            <a:ext uri="{FF2B5EF4-FFF2-40B4-BE49-F238E27FC236}">
              <a16:creationId xmlns:a16="http://schemas.microsoft.com/office/drawing/2014/main" id="{00000000-0008-0000-0A00-00004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760370" y="7248524"/>
          <a:ext cx="476250" cy="466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23812</xdr:colOff>
      <xdr:row>54</xdr:row>
      <xdr:rowOff>59532</xdr:rowOff>
    </xdr:from>
    <xdr:to>
      <xdr:col>7</xdr:col>
      <xdr:colOff>500062</xdr:colOff>
      <xdr:row>56</xdr:row>
      <xdr:rowOff>145258</xdr:rowOff>
    </xdr:to>
    <xdr:pic>
      <xdr:nvPicPr>
        <xdr:cNvPr id="74" name="73 Imagen" descr="https://cdn1.iconfinder.com/data/icons/customicondesign-office6-shadow/128/checklist.png">
          <a:extLst>
            <a:ext uri="{FF2B5EF4-FFF2-40B4-BE49-F238E27FC236}">
              <a16:creationId xmlns:a16="http://schemas.microsoft.com/office/drawing/2014/main" id="{00000000-0008-0000-0A00-00004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310312" y="15299532"/>
          <a:ext cx="476250" cy="466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62</xdr:row>
      <xdr:rowOff>33362</xdr:rowOff>
    </xdr:from>
    <xdr:to>
      <xdr:col>7</xdr:col>
      <xdr:colOff>797718</xdr:colOff>
      <xdr:row>62</xdr:row>
      <xdr:rowOff>33362</xdr:rowOff>
    </xdr:to>
    <xdr:pic>
      <xdr:nvPicPr>
        <xdr:cNvPr id="75" name="74 Imagen" descr="https://cdn1.iconfinder.com/data/icons/customicondesign-office6-shadow/128/checklist.png">
          <a:extLst>
            <a:ext uri="{FF2B5EF4-FFF2-40B4-BE49-F238E27FC236}">
              <a16:creationId xmlns:a16="http://schemas.microsoft.com/office/drawing/2014/main" id="{00000000-0008-0000-0A00-00004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8558237"/>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62</xdr:row>
      <xdr:rowOff>47626</xdr:rowOff>
    </xdr:from>
    <xdr:to>
      <xdr:col>7</xdr:col>
      <xdr:colOff>297657</xdr:colOff>
      <xdr:row>62</xdr:row>
      <xdr:rowOff>188095</xdr:rowOff>
    </xdr:to>
    <xdr:pic>
      <xdr:nvPicPr>
        <xdr:cNvPr id="76" name="75 Imagen" descr="https://cdn1.iconfinder.com/data/icons/customicondesign-office6-shadow/128/checklist.png">
          <a:extLst>
            <a:ext uri="{FF2B5EF4-FFF2-40B4-BE49-F238E27FC236}">
              <a16:creationId xmlns:a16="http://schemas.microsoft.com/office/drawing/2014/main" id="{00000000-0008-0000-0A00-00004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84157" y="8572501"/>
          <a:ext cx="0" cy="1404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319088</xdr:colOff>
      <xdr:row>62</xdr:row>
      <xdr:rowOff>33337</xdr:rowOff>
    </xdr:from>
    <xdr:to>
      <xdr:col>7</xdr:col>
      <xdr:colOff>795338</xdr:colOff>
      <xdr:row>62</xdr:row>
      <xdr:rowOff>500063</xdr:rowOff>
    </xdr:to>
    <xdr:pic>
      <xdr:nvPicPr>
        <xdr:cNvPr id="77" name="76 Imagen" descr="https://cdn1.iconfinder.com/data/icons/customicondesign-office6-shadow/128/checklist.png">
          <a:extLst>
            <a:ext uri="{FF2B5EF4-FFF2-40B4-BE49-F238E27FC236}">
              <a16:creationId xmlns:a16="http://schemas.microsoft.com/office/drawing/2014/main" id="{00000000-0008-0000-0A00-00004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05588" y="8558212"/>
          <a:ext cx="476250" cy="466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321473</xdr:colOff>
      <xdr:row>14</xdr:row>
      <xdr:rowOff>119064</xdr:rowOff>
    </xdr:from>
    <xdr:to>
      <xdr:col>6</xdr:col>
      <xdr:colOff>119067</xdr:colOff>
      <xdr:row>17</xdr:row>
      <xdr:rowOff>142876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547817" y="3095627"/>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1.0 OBJETIVO</a:t>
          </a:r>
          <a:r>
            <a:rPr lang="es-CO" sz="1100" b="1" baseline="0">
              <a:solidFill>
                <a:sysClr val="windowText" lastClr="000000"/>
              </a:solidFill>
            </a:rPr>
            <a:t> DEL DIAGNÓSTICO</a:t>
          </a:r>
          <a:endParaRPr lang="es-CO" sz="1100" b="1">
            <a:solidFill>
              <a:sysClr val="windowText" lastClr="000000"/>
            </a:solidFill>
          </a:endParaRPr>
        </a:p>
      </xdr:txBody>
    </xdr:sp>
    <xdr:clientData/>
  </xdr:twoCellAnchor>
  <xdr:twoCellAnchor>
    <xdr:from>
      <xdr:col>7</xdr:col>
      <xdr:colOff>166590</xdr:colOff>
      <xdr:row>14</xdr:row>
      <xdr:rowOff>107158</xdr:rowOff>
    </xdr:from>
    <xdr:to>
      <xdr:col>10</xdr:col>
      <xdr:colOff>738090</xdr:colOff>
      <xdr:row>17</xdr:row>
      <xdr:rowOff>130970</xdr:rowOff>
    </xdr:to>
    <xdr:sp macro="" textlink="">
      <xdr:nvSpPr>
        <xdr:cNvPr id="3" name="2 Rectángulo redondeado">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6131621" y="3083721"/>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1.1 DESCRIPCIÓN DEL SECTOR</a:t>
          </a:r>
        </a:p>
      </xdr:txBody>
    </xdr:sp>
    <xdr:clientData/>
  </xdr:twoCellAnchor>
  <xdr:twoCellAnchor>
    <xdr:from>
      <xdr:col>11</xdr:col>
      <xdr:colOff>309463</xdr:colOff>
      <xdr:row>14</xdr:row>
      <xdr:rowOff>119063</xdr:rowOff>
    </xdr:from>
    <xdr:to>
      <xdr:col>14</xdr:col>
      <xdr:colOff>821432</xdr:colOff>
      <xdr:row>17</xdr:row>
      <xdr:rowOff>142875</xdr:rowOff>
    </xdr:to>
    <xdr:sp macro="" textlink="">
      <xdr:nvSpPr>
        <xdr:cNvPr id="4" name="3 Rectángulo redondeado">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10679807" y="3095626"/>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1.2 ANTECEDENTES</a:t>
          </a:r>
        </a:p>
      </xdr:txBody>
    </xdr:sp>
    <xdr:clientData/>
  </xdr:twoCellAnchor>
  <xdr:twoCellAnchor editAs="oneCell">
    <xdr:from>
      <xdr:col>7</xdr:col>
      <xdr:colOff>666752</xdr:colOff>
      <xdr:row>38</xdr:row>
      <xdr:rowOff>23812</xdr:rowOff>
    </xdr:from>
    <xdr:to>
      <xdr:col>8</xdr:col>
      <xdr:colOff>261939</xdr:colOff>
      <xdr:row>38</xdr:row>
      <xdr:rowOff>501930</xdr:rowOff>
    </xdr:to>
    <xdr:pic>
      <xdr:nvPicPr>
        <xdr:cNvPr id="39" name="38 Imagen" descr="https://cdn1.iconfinder.com/data/icons/customicondesign-office6-shadow/128/checklist.png">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31783" y="642937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666752</xdr:colOff>
      <xdr:row>54</xdr:row>
      <xdr:rowOff>11906</xdr:rowOff>
    </xdr:from>
    <xdr:to>
      <xdr:col>8</xdr:col>
      <xdr:colOff>261939</xdr:colOff>
      <xdr:row>54</xdr:row>
      <xdr:rowOff>490024</xdr:rowOff>
    </xdr:to>
    <xdr:pic>
      <xdr:nvPicPr>
        <xdr:cNvPr id="47" name="46 Imagen" descr="https://cdn1.iconfinder.com/data/icons/customicondesign-office6-shadow/128/checklist.png">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31783" y="995362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678656</xdr:colOff>
      <xdr:row>72</xdr:row>
      <xdr:rowOff>47625</xdr:rowOff>
    </xdr:from>
    <xdr:to>
      <xdr:col>8</xdr:col>
      <xdr:colOff>273843</xdr:colOff>
      <xdr:row>72</xdr:row>
      <xdr:rowOff>525743</xdr:rowOff>
    </xdr:to>
    <xdr:pic>
      <xdr:nvPicPr>
        <xdr:cNvPr id="48" name="47 Imagen" descr="https://cdn1.iconfinder.com/data/icons/customicondesign-office6-shadow/128/checklist.png">
          <a:extLst>
            <a:ext uri="{FF2B5EF4-FFF2-40B4-BE49-F238E27FC236}">
              <a16:creationId xmlns:a16="http://schemas.microsoft.com/office/drawing/2014/main" id="{00000000-0008-0000-0100-00003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43687" y="14442281"/>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488155</xdr:colOff>
      <xdr:row>2</xdr:row>
      <xdr:rowOff>107157</xdr:rowOff>
    </xdr:from>
    <xdr:to>
      <xdr:col>16</xdr:col>
      <xdr:colOff>47624</xdr:colOff>
      <xdr:row>5</xdr:row>
      <xdr:rowOff>130969</xdr:rowOff>
    </xdr:to>
    <xdr:pic>
      <xdr:nvPicPr>
        <xdr:cNvPr id="49" name="48 Imagen" descr="http://mundopaquete.com/Mundo_paquete_usuario/tienda/ir-a-inicio.png">
          <a:hlinkClick xmlns:r="http://schemas.openxmlformats.org/officeDocument/2006/relationships" r:id="rId5"/>
          <a:extLst>
            <a:ext uri="{FF2B5EF4-FFF2-40B4-BE49-F238E27FC236}">
              <a16:creationId xmlns:a16="http://schemas.microsoft.com/office/drawing/2014/main" id="{00000000-0008-0000-0100-000031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5049499" y="797720"/>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511973</xdr:colOff>
      <xdr:row>30</xdr:row>
      <xdr:rowOff>47623</xdr:rowOff>
    </xdr:from>
    <xdr:to>
      <xdr:col>14</xdr:col>
      <xdr:colOff>1023940</xdr:colOff>
      <xdr:row>32</xdr:row>
      <xdr:rowOff>119061</xdr:rowOff>
    </xdr:to>
    <xdr:sp macro="" textlink="">
      <xdr:nvSpPr>
        <xdr:cNvPr id="50" name="49 Llamada de flecha a la derecha">
          <a:hlinkClick xmlns:r="http://schemas.openxmlformats.org/officeDocument/2006/relationships" r:id="rId7"/>
          <a:extLst>
            <a:ext uri="{FF2B5EF4-FFF2-40B4-BE49-F238E27FC236}">
              <a16:creationId xmlns:a16="http://schemas.microsoft.com/office/drawing/2014/main" id="{00000000-0008-0000-0100-000032000000}"/>
            </a:ext>
          </a:extLst>
        </xdr:cNvPr>
        <xdr:cNvSpPr/>
      </xdr:nvSpPr>
      <xdr:spPr>
        <a:xfrm rot="16200000">
          <a:off x="14055332" y="6244827"/>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7</xdr:col>
      <xdr:colOff>190500</xdr:colOff>
      <xdr:row>31</xdr:row>
      <xdr:rowOff>190492</xdr:rowOff>
    </xdr:from>
    <xdr:to>
      <xdr:col>10</xdr:col>
      <xdr:colOff>750094</xdr:colOff>
      <xdr:row>34</xdr:row>
      <xdr:rowOff>166685</xdr:rowOff>
    </xdr:to>
    <xdr:sp macro="" textlink="">
      <xdr:nvSpPr>
        <xdr:cNvPr id="56" name="55 Rectángulo">
          <a:extLst>
            <a:ext uri="{FF2B5EF4-FFF2-40B4-BE49-F238E27FC236}">
              <a16:creationId xmlns:a16="http://schemas.microsoft.com/office/drawing/2014/main" id="{00000000-0008-0000-0100-000038000000}"/>
            </a:ext>
          </a:extLst>
        </xdr:cNvPr>
        <xdr:cNvSpPr/>
      </xdr:nvSpPr>
      <xdr:spPr>
        <a:xfrm>
          <a:off x="6155531" y="6607961"/>
          <a:ext cx="36433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 LISTA DE CHEQUEO</a:t>
          </a:r>
        </a:p>
      </xdr:txBody>
    </xdr:sp>
    <xdr:clientData/>
  </xdr:twoCellAnchor>
  <xdr:twoCellAnchor>
    <xdr:from>
      <xdr:col>9</xdr:col>
      <xdr:colOff>250032</xdr:colOff>
      <xdr:row>30</xdr:row>
      <xdr:rowOff>95250</xdr:rowOff>
    </xdr:from>
    <xdr:to>
      <xdr:col>9</xdr:col>
      <xdr:colOff>250032</xdr:colOff>
      <xdr:row>31</xdr:row>
      <xdr:rowOff>190492</xdr:rowOff>
    </xdr:to>
    <xdr:cxnSp macro="">
      <xdr:nvCxnSpPr>
        <xdr:cNvPr id="57" name="56 Conector recto de flecha">
          <a:extLst>
            <a:ext uri="{FF2B5EF4-FFF2-40B4-BE49-F238E27FC236}">
              <a16:creationId xmlns:a16="http://schemas.microsoft.com/office/drawing/2014/main" id="{00000000-0008-0000-0100-000039000000}"/>
            </a:ext>
          </a:extLst>
        </xdr:cNvPr>
        <xdr:cNvCxnSpPr>
          <a:endCxn id="56" idx="0"/>
        </xdr:cNvCxnSpPr>
      </xdr:nvCxnSpPr>
      <xdr:spPr>
        <a:xfrm>
          <a:off x="7977188" y="6322219"/>
          <a:ext cx="0" cy="285742"/>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747714</xdr:colOff>
      <xdr:row>32</xdr:row>
      <xdr:rowOff>21430</xdr:rowOff>
    </xdr:from>
    <xdr:to>
      <xdr:col>8</xdr:col>
      <xdr:colOff>342901</xdr:colOff>
      <xdr:row>34</xdr:row>
      <xdr:rowOff>118548</xdr:rowOff>
    </xdr:to>
    <xdr:pic>
      <xdr:nvPicPr>
        <xdr:cNvPr id="58" name="57 Imagen" descr="https://cdn1.iconfinder.com/data/icons/customicondesign-office6-shadow/128/checklist.png">
          <a:extLst>
            <a:ext uri="{FF2B5EF4-FFF2-40B4-BE49-F238E27FC236}">
              <a16:creationId xmlns:a16="http://schemas.microsoft.com/office/drawing/2014/main" id="{00000000-0008-0000-0100-00003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2745" y="6629399"/>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130966</xdr:colOff>
      <xdr:row>48</xdr:row>
      <xdr:rowOff>11896</xdr:rowOff>
    </xdr:from>
    <xdr:to>
      <xdr:col>10</xdr:col>
      <xdr:colOff>690560</xdr:colOff>
      <xdr:row>50</xdr:row>
      <xdr:rowOff>178589</xdr:rowOff>
    </xdr:to>
    <xdr:sp macro="" textlink="">
      <xdr:nvSpPr>
        <xdr:cNvPr id="60" name="59 Rectángulo">
          <a:extLst>
            <a:ext uri="{FF2B5EF4-FFF2-40B4-BE49-F238E27FC236}">
              <a16:creationId xmlns:a16="http://schemas.microsoft.com/office/drawing/2014/main" id="{00000000-0008-0000-0100-00003C000000}"/>
            </a:ext>
          </a:extLst>
        </xdr:cNvPr>
        <xdr:cNvSpPr/>
      </xdr:nvSpPr>
      <xdr:spPr>
        <a:xfrm>
          <a:off x="6095997" y="11501427"/>
          <a:ext cx="36433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1.1.1 LISTA DE CHEQUEO</a:t>
          </a:r>
        </a:p>
      </xdr:txBody>
    </xdr:sp>
    <xdr:clientData/>
  </xdr:twoCellAnchor>
  <xdr:twoCellAnchor>
    <xdr:from>
      <xdr:col>9</xdr:col>
      <xdr:colOff>190498</xdr:colOff>
      <xdr:row>46</xdr:row>
      <xdr:rowOff>107154</xdr:rowOff>
    </xdr:from>
    <xdr:to>
      <xdr:col>9</xdr:col>
      <xdr:colOff>190498</xdr:colOff>
      <xdr:row>48</xdr:row>
      <xdr:rowOff>11896</xdr:rowOff>
    </xdr:to>
    <xdr:cxnSp macro="">
      <xdr:nvCxnSpPr>
        <xdr:cNvPr id="61" name="60 Conector recto de flecha">
          <a:extLst>
            <a:ext uri="{FF2B5EF4-FFF2-40B4-BE49-F238E27FC236}">
              <a16:creationId xmlns:a16="http://schemas.microsoft.com/office/drawing/2014/main" id="{00000000-0008-0000-0100-00003D000000}"/>
            </a:ext>
          </a:extLst>
        </xdr:cNvPr>
        <xdr:cNvCxnSpPr>
          <a:endCxn id="60" idx="0"/>
        </xdr:cNvCxnSpPr>
      </xdr:nvCxnSpPr>
      <xdr:spPr>
        <a:xfrm>
          <a:off x="7917654" y="11215685"/>
          <a:ext cx="0" cy="285742"/>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688180</xdr:colOff>
      <xdr:row>48</xdr:row>
      <xdr:rowOff>33334</xdr:rowOff>
    </xdr:from>
    <xdr:to>
      <xdr:col>8</xdr:col>
      <xdr:colOff>283367</xdr:colOff>
      <xdr:row>50</xdr:row>
      <xdr:rowOff>130452</xdr:rowOff>
    </xdr:to>
    <xdr:pic>
      <xdr:nvPicPr>
        <xdr:cNvPr id="62" name="61 Imagen" descr="https://cdn1.iconfinder.com/data/icons/customicondesign-office6-shadow/128/checklist.png">
          <a:extLst>
            <a:ext uri="{FF2B5EF4-FFF2-40B4-BE49-F238E27FC236}">
              <a16:creationId xmlns:a16="http://schemas.microsoft.com/office/drawing/2014/main" id="{00000000-0008-0000-0100-00003E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53211" y="1152286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438155</xdr:colOff>
      <xdr:row>46</xdr:row>
      <xdr:rowOff>57148</xdr:rowOff>
    </xdr:from>
    <xdr:to>
      <xdr:col>14</xdr:col>
      <xdr:colOff>950122</xdr:colOff>
      <xdr:row>48</xdr:row>
      <xdr:rowOff>128586</xdr:rowOff>
    </xdr:to>
    <xdr:sp macro="" textlink="">
      <xdr:nvSpPr>
        <xdr:cNvPr id="63" name="62 Llamada de flecha a la derecha">
          <a:hlinkClick xmlns:r="http://schemas.openxmlformats.org/officeDocument/2006/relationships" r:id="rId7"/>
          <a:extLst>
            <a:ext uri="{FF2B5EF4-FFF2-40B4-BE49-F238E27FC236}">
              <a16:creationId xmlns:a16="http://schemas.microsoft.com/office/drawing/2014/main" id="{00000000-0008-0000-0100-00003F000000}"/>
            </a:ext>
          </a:extLst>
        </xdr:cNvPr>
        <xdr:cNvSpPr/>
      </xdr:nvSpPr>
      <xdr:spPr>
        <a:xfrm rot="16200000">
          <a:off x="13981514" y="11135914"/>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7</xdr:col>
      <xdr:colOff>202402</xdr:colOff>
      <xdr:row>65</xdr:row>
      <xdr:rowOff>180966</xdr:rowOff>
    </xdr:from>
    <xdr:to>
      <xdr:col>10</xdr:col>
      <xdr:colOff>761996</xdr:colOff>
      <xdr:row>68</xdr:row>
      <xdr:rowOff>157159</xdr:rowOff>
    </xdr:to>
    <xdr:sp macro="" textlink="">
      <xdr:nvSpPr>
        <xdr:cNvPr id="64" name="63 Rectángulo">
          <a:extLst>
            <a:ext uri="{FF2B5EF4-FFF2-40B4-BE49-F238E27FC236}">
              <a16:creationId xmlns:a16="http://schemas.microsoft.com/office/drawing/2014/main" id="{00000000-0008-0000-0100-000040000000}"/>
            </a:ext>
          </a:extLst>
        </xdr:cNvPr>
        <xdr:cNvSpPr/>
      </xdr:nvSpPr>
      <xdr:spPr>
        <a:xfrm>
          <a:off x="6167433" y="17266435"/>
          <a:ext cx="36433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1.2.1 LISTA DE CHEQUEO</a:t>
          </a:r>
        </a:p>
      </xdr:txBody>
    </xdr:sp>
    <xdr:clientData/>
  </xdr:twoCellAnchor>
  <xdr:twoCellAnchor>
    <xdr:from>
      <xdr:col>9</xdr:col>
      <xdr:colOff>261934</xdr:colOff>
      <xdr:row>64</xdr:row>
      <xdr:rowOff>85724</xdr:rowOff>
    </xdr:from>
    <xdr:to>
      <xdr:col>9</xdr:col>
      <xdr:colOff>261934</xdr:colOff>
      <xdr:row>65</xdr:row>
      <xdr:rowOff>180966</xdr:rowOff>
    </xdr:to>
    <xdr:cxnSp macro="">
      <xdr:nvCxnSpPr>
        <xdr:cNvPr id="65" name="64 Conector recto de flecha">
          <a:extLst>
            <a:ext uri="{FF2B5EF4-FFF2-40B4-BE49-F238E27FC236}">
              <a16:creationId xmlns:a16="http://schemas.microsoft.com/office/drawing/2014/main" id="{00000000-0008-0000-0100-000041000000}"/>
            </a:ext>
          </a:extLst>
        </xdr:cNvPr>
        <xdr:cNvCxnSpPr>
          <a:endCxn id="64" idx="0"/>
        </xdr:cNvCxnSpPr>
      </xdr:nvCxnSpPr>
      <xdr:spPr>
        <a:xfrm>
          <a:off x="7989090" y="16980693"/>
          <a:ext cx="0" cy="285742"/>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759616</xdr:colOff>
      <xdr:row>66</xdr:row>
      <xdr:rowOff>11904</xdr:rowOff>
    </xdr:from>
    <xdr:to>
      <xdr:col>8</xdr:col>
      <xdr:colOff>354803</xdr:colOff>
      <xdr:row>68</xdr:row>
      <xdr:rowOff>109022</xdr:rowOff>
    </xdr:to>
    <xdr:pic>
      <xdr:nvPicPr>
        <xdr:cNvPr id="66" name="65 Imagen" descr="https://cdn1.iconfinder.com/data/icons/customicondesign-office6-shadow/128/checklist.png">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24647" y="1728787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509591</xdr:colOff>
      <xdr:row>64</xdr:row>
      <xdr:rowOff>35718</xdr:rowOff>
    </xdr:from>
    <xdr:to>
      <xdr:col>14</xdr:col>
      <xdr:colOff>1021558</xdr:colOff>
      <xdr:row>66</xdr:row>
      <xdr:rowOff>107156</xdr:rowOff>
    </xdr:to>
    <xdr:sp macro="" textlink="">
      <xdr:nvSpPr>
        <xdr:cNvPr id="67" name="66 Llamada de flecha a la derecha">
          <a:hlinkClick xmlns:r="http://schemas.openxmlformats.org/officeDocument/2006/relationships" r:id="rId7"/>
          <a:extLst>
            <a:ext uri="{FF2B5EF4-FFF2-40B4-BE49-F238E27FC236}">
              <a16:creationId xmlns:a16="http://schemas.microsoft.com/office/drawing/2014/main" id="{00000000-0008-0000-0100-000043000000}"/>
            </a:ext>
          </a:extLst>
        </xdr:cNvPr>
        <xdr:cNvSpPr/>
      </xdr:nvSpPr>
      <xdr:spPr>
        <a:xfrm rot="16200000">
          <a:off x="14052950" y="16900922"/>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234156</xdr:colOff>
      <xdr:row>187</xdr:row>
      <xdr:rowOff>21431</xdr:rowOff>
    </xdr:from>
    <xdr:to>
      <xdr:col>16</xdr:col>
      <xdr:colOff>0</xdr:colOff>
      <xdr:row>207</xdr:row>
      <xdr:rowOff>59530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63499</xdr:colOff>
      <xdr:row>144</xdr:row>
      <xdr:rowOff>37304</xdr:rowOff>
    </xdr:from>
    <xdr:to>
      <xdr:col>8</xdr:col>
      <xdr:colOff>1047750</xdr:colOff>
      <xdr:row>169</xdr:row>
      <xdr:rowOff>83344</xdr:rowOff>
    </xdr:to>
    <xdr:graphicFrame macro="">
      <xdr:nvGraphicFramePr>
        <xdr:cNvPr id="5" name="4 Gráfico">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1166814</xdr:colOff>
      <xdr:row>144</xdr:row>
      <xdr:rowOff>26194</xdr:rowOff>
    </xdr:from>
    <xdr:to>
      <xdr:col>15</xdr:col>
      <xdr:colOff>752476</xdr:colOff>
      <xdr:row>169</xdr:row>
      <xdr:rowOff>107156</xdr:rowOff>
    </xdr:to>
    <xdr:graphicFrame macro="">
      <xdr:nvGraphicFramePr>
        <xdr:cNvPr id="6" name="5 Gráfico">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74085</xdr:colOff>
      <xdr:row>299</xdr:row>
      <xdr:rowOff>9523</xdr:rowOff>
    </xdr:from>
    <xdr:to>
      <xdr:col>8</xdr:col>
      <xdr:colOff>750094</xdr:colOff>
      <xdr:row>317</xdr:row>
      <xdr:rowOff>84667</xdr:rowOff>
    </xdr:to>
    <xdr:graphicFrame macro="">
      <xdr:nvGraphicFramePr>
        <xdr:cNvPr id="7" name="6 Gráfico">
          <a:extLst>
            <a:ext uri="{FF2B5EF4-FFF2-40B4-BE49-F238E27FC236}">
              <a16:creationId xmlns:a16="http://schemas.microsoft.com/office/drawing/2014/main" id="{00000000-0008-0000-0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202407</xdr:colOff>
      <xdr:row>278</xdr:row>
      <xdr:rowOff>185208</xdr:rowOff>
    </xdr:from>
    <xdr:to>
      <xdr:col>15</xdr:col>
      <xdr:colOff>698500</xdr:colOff>
      <xdr:row>297</xdr:row>
      <xdr:rowOff>69852</xdr:rowOff>
    </xdr:to>
    <xdr:graphicFrame macro="">
      <xdr:nvGraphicFramePr>
        <xdr:cNvPr id="8" name="7 Gráfico">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74083</xdr:colOff>
      <xdr:row>279</xdr:row>
      <xdr:rowOff>21167</xdr:rowOff>
    </xdr:from>
    <xdr:to>
      <xdr:col>8</xdr:col>
      <xdr:colOff>750094</xdr:colOff>
      <xdr:row>297</xdr:row>
      <xdr:rowOff>96311</xdr:rowOff>
    </xdr:to>
    <xdr:graphicFrame macro="">
      <xdr:nvGraphicFramePr>
        <xdr:cNvPr id="9" name="8 Gráfico">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202407</xdr:colOff>
      <xdr:row>299</xdr:row>
      <xdr:rowOff>10583</xdr:rowOff>
    </xdr:from>
    <xdr:to>
      <xdr:col>15</xdr:col>
      <xdr:colOff>719666</xdr:colOff>
      <xdr:row>317</xdr:row>
      <xdr:rowOff>85727</xdr:rowOff>
    </xdr:to>
    <xdr:graphicFrame macro="">
      <xdr:nvGraphicFramePr>
        <xdr:cNvPr id="10" name="9 Gráfico">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74085</xdr:colOff>
      <xdr:row>370</xdr:row>
      <xdr:rowOff>9523</xdr:rowOff>
    </xdr:from>
    <xdr:to>
      <xdr:col>8</xdr:col>
      <xdr:colOff>857250</xdr:colOff>
      <xdr:row>388</xdr:row>
      <xdr:rowOff>84667</xdr:rowOff>
    </xdr:to>
    <xdr:graphicFrame macro="">
      <xdr:nvGraphicFramePr>
        <xdr:cNvPr id="11" name="10 Gráfico">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392907</xdr:colOff>
      <xdr:row>350</xdr:row>
      <xdr:rowOff>30427</xdr:rowOff>
    </xdr:from>
    <xdr:to>
      <xdr:col>15</xdr:col>
      <xdr:colOff>698500</xdr:colOff>
      <xdr:row>368</xdr:row>
      <xdr:rowOff>105571</xdr:rowOff>
    </xdr:to>
    <xdr:graphicFrame macro="">
      <xdr:nvGraphicFramePr>
        <xdr:cNvPr id="12" name="11 Gráfico">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74083</xdr:colOff>
      <xdr:row>350</xdr:row>
      <xdr:rowOff>21167</xdr:rowOff>
    </xdr:from>
    <xdr:to>
      <xdr:col>8</xdr:col>
      <xdr:colOff>833437</xdr:colOff>
      <xdr:row>368</xdr:row>
      <xdr:rowOff>96311</xdr:rowOff>
    </xdr:to>
    <xdr:graphicFrame macro="">
      <xdr:nvGraphicFramePr>
        <xdr:cNvPr id="13" name="12 Gráfico">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416719</xdr:colOff>
      <xdr:row>370</xdr:row>
      <xdr:rowOff>10583</xdr:rowOff>
    </xdr:from>
    <xdr:to>
      <xdr:col>15</xdr:col>
      <xdr:colOff>719666</xdr:colOff>
      <xdr:row>388</xdr:row>
      <xdr:rowOff>85727</xdr:rowOff>
    </xdr:to>
    <xdr:graphicFrame macro="">
      <xdr:nvGraphicFramePr>
        <xdr:cNvPr id="14" name="13 Gráfico">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21167</xdr:colOff>
      <xdr:row>422</xdr:row>
      <xdr:rowOff>147106</xdr:rowOff>
    </xdr:from>
    <xdr:to>
      <xdr:col>9</xdr:col>
      <xdr:colOff>920750</xdr:colOff>
      <xdr:row>441</xdr:row>
      <xdr:rowOff>59531</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21167</xdr:colOff>
      <xdr:row>463</xdr:row>
      <xdr:rowOff>147106</xdr:rowOff>
    </xdr:from>
    <xdr:to>
      <xdr:col>9</xdr:col>
      <xdr:colOff>920750</xdr:colOff>
      <xdr:row>492</xdr:row>
      <xdr:rowOff>166687</xdr:rowOff>
    </xdr:to>
    <xdr:graphicFrame macro="">
      <xdr:nvGraphicFramePr>
        <xdr:cNvPr id="17" name="16 Gráfico">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238129</xdr:colOff>
      <xdr:row>11</xdr:row>
      <xdr:rowOff>166687</xdr:rowOff>
    </xdr:from>
    <xdr:to>
      <xdr:col>6</xdr:col>
      <xdr:colOff>35723</xdr:colOff>
      <xdr:row>15</xdr:row>
      <xdr:rowOff>-1</xdr:rowOff>
    </xdr:to>
    <xdr:sp macro="" textlink="">
      <xdr:nvSpPr>
        <xdr:cNvPr id="18" name="17 Rectángulo redondeado">
          <a:hlinkClick xmlns:r="http://schemas.openxmlformats.org/officeDocument/2006/relationships" r:id="rId14"/>
          <a:extLst>
            <a:ext uri="{FF2B5EF4-FFF2-40B4-BE49-F238E27FC236}">
              <a16:creationId xmlns:a16="http://schemas.microsoft.com/office/drawing/2014/main" id="{00000000-0008-0000-0200-000012000000}"/>
            </a:ext>
          </a:extLst>
        </xdr:cNvPr>
        <xdr:cNvSpPr/>
      </xdr:nvSpPr>
      <xdr:spPr>
        <a:xfrm>
          <a:off x="1416848" y="3143250"/>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2.1 CADENA</a:t>
          </a:r>
          <a:r>
            <a:rPr lang="es-CO" sz="1100" b="1" baseline="0">
              <a:solidFill>
                <a:sysClr val="windowText" lastClr="000000"/>
              </a:solidFill>
            </a:rPr>
            <a:t> PRODUCTIVA</a:t>
          </a:r>
          <a:endParaRPr lang="es-CO" sz="1100" b="1">
            <a:solidFill>
              <a:sysClr val="windowText" lastClr="000000"/>
            </a:solidFill>
          </a:endParaRPr>
        </a:p>
      </xdr:txBody>
    </xdr:sp>
    <xdr:clientData/>
  </xdr:twoCellAnchor>
  <xdr:twoCellAnchor>
    <xdr:from>
      <xdr:col>7</xdr:col>
      <xdr:colOff>261836</xdr:colOff>
      <xdr:row>11</xdr:row>
      <xdr:rowOff>154781</xdr:rowOff>
    </xdr:from>
    <xdr:to>
      <xdr:col>10</xdr:col>
      <xdr:colOff>833336</xdr:colOff>
      <xdr:row>14</xdr:row>
      <xdr:rowOff>178593</xdr:rowOff>
    </xdr:to>
    <xdr:sp macro="" textlink="">
      <xdr:nvSpPr>
        <xdr:cNvPr id="19" name="18 Rectángulo redondeado">
          <a:hlinkClick xmlns:r="http://schemas.openxmlformats.org/officeDocument/2006/relationships" r:id="rId15"/>
          <a:extLst>
            <a:ext uri="{FF2B5EF4-FFF2-40B4-BE49-F238E27FC236}">
              <a16:creationId xmlns:a16="http://schemas.microsoft.com/office/drawing/2014/main" id="{00000000-0008-0000-0200-000013000000}"/>
            </a:ext>
          </a:extLst>
        </xdr:cNvPr>
        <xdr:cNvSpPr/>
      </xdr:nvSpPr>
      <xdr:spPr>
        <a:xfrm>
          <a:off x="6179242" y="3131344"/>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 TIPOS DE PRODUCTOS</a:t>
          </a:r>
        </a:p>
      </xdr:txBody>
    </xdr:sp>
    <xdr:clientData/>
  </xdr:twoCellAnchor>
  <xdr:twoCellAnchor>
    <xdr:from>
      <xdr:col>11</xdr:col>
      <xdr:colOff>619017</xdr:colOff>
      <xdr:row>11</xdr:row>
      <xdr:rowOff>166686</xdr:rowOff>
    </xdr:from>
    <xdr:to>
      <xdr:col>15</xdr:col>
      <xdr:colOff>83236</xdr:colOff>
      <xdr:row>14</xdr:row>
      <xdr:rowOff>190498</xdr:rowOff>
    </xdr:to>
    <xdr:sp macro="" textlink="">
      <xdr:nvSpPr>
        <xdr:cNvPr id="20" name="19 Rectángulo redondeado">
          <a:hlinkClick xmlns:r="http://schemas.openxmlformats.org/officeDocument/2006/relationships" r:id="rId16"/>
          <a:extLst>
            <a:ext uri="{FF2B5EF4-FFF2-40B4-BE49-F238E27FC236}">
              <a16:creationId xmlns:a16="http://schemas.microsoft.com/office/drawing/2014/main" id="{00000000-0008-0000-0200-000014000000}"/>
            </a:ext>
          </a:extLst>
        </xdr:cNvPr>
        <xdr:cNvSpPr/>
      </xdr:nvSpPr>
      <xdr:spPr>
        <a:xfrm>
          <a:off x="10941736" y="3143249"/>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 SISTEMAS</a:t>
          </a:r>
          <a:r>
            <a:rPr lang="es-CO" sz="1100" b="1" baseline="0">
              <a:solidFill>
                <a:sysClr val="windowText" lastClr="000000"/>
              </a:solidFill>
            </a:rPr>
            <a:t> DE TRANSPORTE Y CANALES DE DISTRIBUCIÓN</a:t>
          </a:r>
          <a:endParaRPr lang="es-CO" sz="1100" b="1">
            <a:solidFill>
              <a:sysClr val="windowText" lastClr="000000"/>
            </a:solidFill>
          </a:endParaRPr>
        </a:p>
      </xdr:txBody>
    </xdr:sp>
    <xdr:clientData/>
  </xdr:twoCellAnchor>
  <xdr:twoCellAnchor editAs="oneCell">
    <xdr:from>
      <xdr:col>15</xdr:col>
      <xdr:colOff>488155</xdr:colOff>
      <xdr:row>2</xdr:row>
      <xdr:rowOff>107157</xdr:rowOff>
    </xdr:from>
    <xdr:to>
      <xdr:col>16</xdr:col>
      <xdr:colOff>47624</xdr:colOff>
      <xdr:row>5</xdr:row>
      <xdr:rowOff>130969</xdr:rowOff>
    </xdr:to>
    <xdr:pic>
      <xdr:nvPicPr>
        <xdr:cNvPr id="30" name="29 Imagen" descr="http://mundopaquete.com/Mundo_paquete_usuario/tienda/ir-a-inicio.png">
          <a:hlinkClick xmlns:r="http://schemas.openxmlformats.org/officeDocument/2006/relationships" r:id="rId17"/>
          <a:extLst>
            <a:ext uri="{FF2B5EF4-FFF2-40B4-BE49-F238E27FC236}">
              <a16:creationId xmlns:a16="http://schemas.microsoft.com/office/drawing/2014/main" id="{00000000-0008-0000-0200-00001E000000}"/>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5080455" y="802482"/>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523877</xdr:colOff>
      <xdr:row>43</xdr:row>
      <xdr:rowOff>11905</xdr:rowOff>
    </xdr:from>
    <xdr:to>
      <xdr:col>7</xdr:col>
      <xdr:colOff>1000127</xdr:colOff>
      <xdr:row>43</xdr:row>
      <xdr:rowOff>490023</xdr:rowOff>
    </xdr:to>
    <xdr:pic>
      <xdr:nvPicPr>
        <xdr:cNvPr id="83" name="82 Imagen" descr="https://cdn1.iconfinder.com/data/icons/customicondesign-office6-shadow/128/checklist.png">
          <a:extLst>
            <a:ext uri="{FF2B5EF4-FFF2-40B4-BE49-F238E27FC236}">
              <a16:creationId xmlns:a16="http://schemas.microsoft.com/office/drawing/2014/main" id="{00000000-0008-0000-0200-000053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227096" y="8524874"/>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488158</xdr:colOff>
      <xdr:row>31</xdr:row>
      <xdr:rowOff>59529</xdr:rowOff>
    </xdr:from>
    <xdr:to>
      <xdr:col>14</xdr:col>
      <xdr:colOff>1000125</xdr:colOff>
      <xdr:row>33</xdr:row>
      <xdr:rowOff>130967</xdr:rowOff>
    </xdr:to>
    <xdr:sp macro="" textlink="">
      <xdr:nvSpPr>
        <xdr:cNvPr id="84" name="83 Llamada de flecha a la derecha">
          <a:hlinkClick xmlns:r="http://schemas.openxmlformats.org/officeDocument/2006/relationships" r:id="rId20"/>
          <a:extLst>
            <a:ext uri="{FF2B5EF4-FFF2-40B4-BE49-F238E27FC236}">
              <a16:creationId xmlns:a16="http://schemas.microsoft.com/office/drawing/2014/main" id="{00000000-0008-0000-0200-000054000000}"/>
            </a:ext>
          </a:extLst>
        </xdr:cNvPr>
        <xdr:cNvSpPr/>
      </xdr:nvSpPr>
      <xdr:spPr>
        <a:xfrm rot="16200000">
          <a:off x="13983892" y="6828233"/>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6</xdr:col>
      <xdr:colOff>815972</xdr:colOff>
      <xdr:row>34</xdr:row>
      <xdr:rowOff>166704</xdr:rowOff>
    </xdr:from>
    <xdr:to>
      <xdr:col>10</xdr:col>
      <xdr:colOff>63120</xdr:colOff>
      <xdr:row>37</xdr:row>
      <xdr:rowOff>142897</xdr:rowOff>
    </xdr:to>
    <xdr:sp macro="" textlink="">
      <xdr:nvSpPr>
        <xdr:cNvPr id="85" name="84 Rectángulo">
          <a:extLst>
            <a:ext uri="{FF2B5EF4-FFF2-40B4-BE49-F238E27FC236}">
              <a16:creationId xmlns:a16="http://schemas.microsoft.com/office/drawing/2014/main" id="{00000000-0008-0000-0200-000055000000}"/>
            </a:ext>
          </a:extLst>
        </xdr:cNvPr>
        <xdr:cNvSpPr/>
      </xdr:nvSpPr>
      <xdr:spPr>
        <a:xfrm>
          <a:off x="7282389" y="6622537"/>
          <a:ext cx="4655231" cy="51594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2.1.1 LISTA DE CHEQUEO</a:t>
          </a:r>
        </a:p>
      </xdr:txBody>
    </xdr:sp>
    <xdr:clientData/>
  </xdr:twoCellAnchor>
  <xdr:twoCellAnchor editAs="oneCell">
    <xdr:from>
      <xdr:col>7</xdr:col>
      <xdr:colOff>142879</xdr:colOff>
      <xdr:row>35</xdr:row>
      <xdr:rowOff>1874</xdr:rowOff>
    </xdr:from>
    <xdr:to>
      <xdr:col>7</xdr:col>
      <xdr:colOff>619129</xdr:colOff>
      <xdr:row>37</xdr:row>
      <xdr:rowOff>94759</xdr:rowOff>
    </xdr:to>
    <xdr:pic>
      <xdr:nvPicPr>
        <xdr:cNvPr id="86" name="85 Imagen" descr="https://cdn1.iconfinder.com/data/icons/customicondesign-office6-shadow/128/checklist.png">
          <a:extLst>
            <a:ext uri="{FF2B5EF4-FFF2-40B4-BE49-F238E27FC236}">
              <a16:creationId xmlns:a16="http://schemas.microsoft.com/office/drawing/2014/main" id="{00000000-0008-0000-0200-000056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921629" y="6637624"/>
          <a:ext cx="476250" cy="4527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494448</xdr:colOff>
      <xdr:row>31</xdr:row>
      <xdr:rowOff>41011</xdr:rowOff>
    </xdr:from>
    <xdr:to>
      <xdr:col>8</xdr:col>
      <xdr:colOff>504032</xdr:colOff>
      <xdr:row>34</xdr:row>
      <xdr:rowOff>124371</xdr:rowOff>
    </xdr:to>
    <xdr:cxnSp macro="">
      <xdr:nvCxnSpPr>
        <xdr:cNvPr id="90" name="89 Conector recto de flecha">
          <a:extLst>
            <a:ext uri="{FF2B5EF4-FFF2-40B4-BE49-F238E27FC236}">
              <a16:creationId xmlns:a16="http://schemas.microsoft.com/office/drawing/2014/main" id="{00000000-0008-0000-0200-00005A000000}"/>
            </a:ext>
          </a:extLst>
        </xdr:cNvPr>
        <xdr:cNvCxnSpPr/>
      </xdr:nvCxnSpPr>
      <xdr:spPr>
        <a:xfrm flipH="1">
          <a:off x="9585531" y="5957094"/>
          <a:ext cx="9584" cy="623110"/>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95249</xdr:colOff>
      <xdr:row>85</xdr:row>
      <xdr:rowOff>47625</xdr:rowOff>
    </xdr:from>
    <xdr:to>
      <xdr:col>7</xdr:col>
      <xdr:colOff>570449</xdr:colOff>
      <xdr:row>85</xdr:row>
      <xdr:rowOff>535784</xdr:rowOff>
    </xdr:to>
    <xdr:pic>
      <xdr:nvPicPr>
        <xdr:cNvPr id="97" name="96 Imagen" descr="http://kemenpora.go.id/images/icon/report.png">
          <a:extLst>
            <a:ext uri="{FF2B5EF4-FFF2-40B4-BE49-F238E27FC236}">
              <a16:creationId xmlns:a16="http://schemas.microsoft.com/office/drawing/2014/main" id="{00000000-0008-0000-0200-000061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6798468" y="23145750"/>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371474</xdr:colOff>
      <xdr:row>58</xdr:row>
      <xdr:rowOff>23829</xdr:rowOff>
    </xdr:from>
    <xdr:to>
      <xdr:col>8</xdr:col>
      <xdr:colOff>490424</xdr:colOff>
      <xdr:row>61</xdr:row>
      <xdr:rowOff>22</xdr:rowOff>
    </xdr:to>
    <xdr:sp macro="" textlink="">
      <xdr:nvSpPr>
        <xdr:cNvPr id="98" name="97 Rectángulo">
          <a:extLst>
            <a:ext uri="{FF2B5EF4-FFF2-40B4-BE49-F238E27FC236}">
              <a16:creationId xmlns:a16="http://schemas.microsoft.com/office/drawing/2014/main" id="{00000000-0008-0000-0200-000062000000}"/>
            </a:ext>
          </a:extLst>
        </xdr:cNvPr>
        <xdr:cNvSpPr/>
      </xdr:nvSpPr>
      <xdr:spPr>
        <a:xfrm>
          <a:off x="3645693" y="26634298"/>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2.2.1 LISTA DE CHEQUEO</a:t>
          </a:r>
        </a:p>
      </xdr:txBody>
    </xdr:sp>
    <xdr:clientData/>
  </xdr:twoCellAnchor>
  <xdr:twoCellAnchor editAs="oneCell">
    <xdr:from>
      <xdr:col>4</xdr:col>
      <xdr:colOff>333374</xdr:colOff>
      <xdr:row>58</xdr:row>
      <xdr:rowOff>45266</xdr:rowOff>
    </xdr:from>
    <xdr:to>
      <xdr:col>4</xdr:col>
      <xdr:colOff>809624</xdr:colOff>
      <xdr:row>60</xdr:row>
      <xdr:rowOff>142384</xdr:rowOff>
    </xdr:to>
    <xdr:pic>
      <xdr:nvPicPr>
        <xdr:cNvPr id="99" name="98 Imagen" descr="https://cdn1.iconfinder.com/data/icons/customicondesign-office6-shadow/128/checklist.png">
          <a:extLst>
            <a:ext uri="{FF2B5EF4-FFF2-40B4-BE49-F238E27FC236}">
              <a16:creationId xmlns:a16="http://schemas.microsoft.com/office/drawing/2014/main" id="{00000000-0008-0000-0200-000063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3607593" y="2665573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892960</xdr:colOff>
      <xdr:row>58</xdr:row>
      <xdr:rowOff>33354</xdr:rowOff>
    </xdr:from>
    <xdr:to>
      <xdr:col>12</xdr:col>
      <xdr:colOff>845222</xdr:colOff>
      <xdr:row>61</xdr:row>
      <xdr:rowOff>9547</xdr:rowOff>
    </xdr:to>
    <xdr:sp macro="" textlink="">
      <xdr:nvSpPr>
        <xdr:cNvPr id="100" name="99 Rectángulo">
          <a:extLst>
            <a:ext uri="{FF2B5EF4-FFF2-40B4-BE49-F238E27FC236}">
              <a16:creationId xmlns:a16="http://schemas.microsoft.com/office/drawing/2014/main" id="{00000000-0008-0000-0200-000064000000}"/>
            </a:ext>
          </a:extLst>
        </xdr:cNvPr>
        <xdr:cNvSpPr/>
      </xdr:nvSpPr>
      <xdr:spPr>
        <a:xfrm>
          <a:off x="8572491" y="26643823"/>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2.2.2 GRÁFICOS Y/O</a:t>
          </a:r>
        </a:p>
        <a:p>
          <a:pPr algn="ctr"/>
          <a:r>
            <a:rPr lang="es-CO" sz="1100" b="1">
              <a:solidFill>
                <a:sysClr val="windowText" lastClr="000000"/>
              </a:solidFill>
            </a:rPr>
            <a:t> INDICADORES</a:t>
          </a:r>
        </a:p>
      </xdr:txBody>
    </xdr:sp>
    <xdr:clientData/>
  </xdr:twoCellAnchor>
  <xdr:twoCellAnchor editAs="oneCell">
    <xdr:from>
      <xdr:col>9</xdr:col>
      <xdr:colOff>919158</xdr:colOff>
      <xdr:row>58</xdr:row>
      <xdr:rowOff>71439</xdr:rowOff>
    </xdr:from>
    <xdr:to>
      <xdr:col>9</xdr:col>
      <xdr:colOff>1394358</xdr:colOff>
      <xdr:row>60</xdr:row>
      <xdr:rowOff>178598</xdr:rowOff>
    </xdr:to>
    <xdr:pic>
      <xdr:nvPicPr>
        <xdr:cNvPr id="101" name="100 Imagen" descr="http://kemenpora.go.id/images/icon/report.png">
          <a:extLst>
            <a:ext uri="{FF2B5EF4-FFF2-40B4-BE49-F238E27FC236}">
              <a16:creationId xmlns:a16="http://schemas.microsoft.com/office/drawing/2014/main" id="{00000000-0008-0000-0200-000065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8598689" y="26681908"/>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430949</xdr:colOff>
      <xdr:row>54</xdr:row>
      <xdr:rowOff>130969</xdr:rowOff>
    </xdr:from>
    <xdr:to>
      <xdr:col>9</xdr:col>
      <xdr:colOff>250033</xdr:colOff>
      <xdr:row>58</xdr:row>
      <xdr:rowOff>23829</xdr:rowOff>
    </xdr:to>
    <xdr:cxnSp macro="">
      <xdr:nvCxnSpPr>
        <xdr:cNvPr id="103" name="102 Conector recto de flecha">
          <a:extLst>
            <a:ext uri="{FF2B5EF4-FFF2-40B4-BE49-F238E27FC236}">
              <a16:creationId xmlns:a16="http://schemas.microsoft.com/office/drawing/2014/main" id="{00000000-0008-0000-0200-000067000000}"/>
            </a:ext>
          </a:extLst>
        </xdr:cNvPr>
        <xdr:cNvCxnSpPr>
          <a:endCxn id="98" idx="0"/>
        </xdr:cNvCxnSpPr>
      </xdr:nvCxnSpPr>
      <xdr:spPr>
        <a:xfrm flipH="1">
          <a:off x="5467293" y="25979438"/>
          <a:ext cx="2462271" cy="654860"/>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238127</xdr:colOff>
      <xdr:row>54</xdr:row>
      <xdr:rowOff>119063</xdr:rowOff>
    </xdr:from>
    <xdr:to>
      <xdr:col>11</xdr:col>
      <xdr:colOff>71372</xdr:colOff>
      <xdr:row>58</xdr:row>
      <xdr:rowOff>33354</xdr:rowOff>
    </xdr:to>
    <xdr:cxnSp macro="">
      <xdr:nvCxnSpPr>
        <xdr:cNvPr id="104" name="103 Conector recto de flecha">
          <a:extLst>
            <a:ext uri="{FF2B5EF4-FFF2-40B4-BE49-F238E27FC236}">
              <a16:creationId xmlns:a16="http://schemas.microsoft.com/office/drawing/2014/main" id="{00000000-0008-0000-0200-000068000000}"/>
            </a:ext>
          </a:extLst>
        </xdr:cNvPr>
        <xdr:cNvCxnSpPr>
          <a:endCxn id="100" idx="0"/>
        </xdr:cNvCxnSpPr>
      </xdr:nvCxnSpPr>
      <xdr:spPr>
        <a:xfrm>
          <a:off x="7917658" y="25967532"/>
          <a:ext cx="2476433" cy="676291"/>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68999</xdr:colOff>
      <xdr:row>64</xdr:row>
      <xdr:rowOff>176210</xdr:rowOff>
    </xdr:from>
    <xdr:to>
      <xdr:col>11</xdr:col>
      <xdr:colOff>71380</xdr:colOff>
      <xdr:row>66</xdr:row>
      <xdr:rowOff>11898</xdr:rowOff>
    </xdr:to>
    <xdr:cxnSp macro="">
      <xdr:nvCxnSpPr>
        <xdr:cNvPr id="105" name="104 Conector recto">
          <a:extLst>
            <a:ext uri="{FF2B5EF4-FFF2-40B4-BE49-F238E27FC236}">
              <a16:creationId xmlns:a16="http://schemas.microsoft.com/office/drawing/2014/main" id="{00000000-0008-0000-0200-000069000000}"/>
            </a:ext>
          </a:extLst>
        </xdr:cNvPr>
        <xdr:cNvCxnSpPr>
          <a:stCxn id="118" idx="2"/>
          <a:endCxn id="106" idx="0"/>
        </xdr:cNvCxnSpPr>
      </xdr:nvCxnSpPr>
      <xdr:spPr>
        <a:xfrm>
          <a:off x="10391718" y="27358179"/>
          <a:ext cx="2381" cy="216688"/>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892968</xdr:colOff>
      <xdr:row>66</xdr:row>
      <xdr:rowOff>11898</xdr:rowOff>
    </xdr:from>
    <xdr:to>
      <xdr:col>12</xdr:col>
      <xdr:colOff>845230</xdr:colOff>
      <xdr:row>68</xdr:row>
      <xdr:rowOff>178591</xdr:rowOff>
    </xdr:to>
    <xdr:sp macro="" textlink="">
      <xdr:nvSpPr>
        <xdr:cNvPr id="106" name="105 Rectángulo">
          <a:extLst>
            <a:ext uri="{FF2B5EF4-FFF2-40B4-BE49-F238E27FC236}">
              <a16:creationId xmlns:a16="http://schemas.microsoft.com/office/drawing/2014/main" id="{00000000-0008-0000-0200-00006A000000}"/>
            </a:ext>
          </a:extLst>
        </xdr:cNvPr>
        <xdr:cNvSpPr/>
      </xdr:nvSpPr>
      <xdr:spPr>
        <a:xfrm>
          <a:off x="8572499" y="2757486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2.2.2.2</a:t>
          </a:r>
          <a:r>
            <a:rPr lang="es-CO" sz="1100" b="1" baseline="0">
              <a:solidFill>
                <a:sysClr val="windowText" lastClr="000000"/>
              </a:solidFill>
            </a:rPr>
            <a:t> PRODUCTOS Y SUBPRODUCTOS</a:t>
          </a:r>
          <a:endParaRPr lang="es-CO" sz="1100" b="1">
            <a:solidFill>
              <a:sysClr val="windowText" lastClr="000000"/>
            </a:solidFill>
          </a:endParaRPr>
        </a:p>
      </xdr:txBody>
    </xdr:sp>
    <xdr:clientData/>
  </xdr:twoCellAnchor>
  <xdr:twoCellAnchor>
    <xdr:from>
      <xdr:col>9</xdr:col>
      <xdr:colOff>892967</xdr:colOff>
      <xdr:row>70</xdr:row>
      <xdr:rowOff>11898</xdr:rowOff>
    </xdr:from>
    <xdr:to>
      <xdr:col>12</xdr:col>
      <xdr:colOff>845229</xdr:colOff>
      <xdr:row>72</xdr:row>
      <xdr:rowOff>178591</xdr:rowOff>
    </xdr:to>
    <xdr:sp macro="" textlink="">
      <xdr:nvSpPr>
        <xdr:cNvPr id="107" name="106 Rectángulo">
          <a:extLst>
            <a:ext uri="{FF2B5EF4-FFF2-40B4-BE49-F238E27FC236}">
              <a16:creationId xmlns:a16="http://schemas.microsoft.com/office/drawing/2014/main" id="{00000000-0008-0000-0200-00006B000000}"/>
            </a:ext>
          </a:extLst>
        </xdr:cNvPr>
        <xdr:cNvSpPr/>
      </xdr:nvSpPr>
      <xdr:spPr>
        <a:xfrm>
          <a:off x="8572498" y="2833686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2.2.2.3</a:t>
          </a:r>
          <a:r>
            <a:rPr lang="es-CO" sz="1100" b="1" baseline="0">
              <a:solidFill>
                <a:sysClr val="windowText" lastClr="000000"/>
              </a:solidFill>
            </a:rPr>
            <a:t> EVOLUCIÓN DE VENTAS</a:t>
          </a:r>
          <a:endParaRPr lang="es-CO" sz="1100" b="1">
            <a:solidFill>
              <a:sysClr val="windowText" lastClr="000000"/>
            </a:solidFill>
          </a:endParaRPr>
        </a:p>
      </xdr:txBody>
    </xdr:sp>
    <xdr:clientData/>
  </xdr:twoCellAnchor>
  <xdr:twoCellAnchor>
    <xdr:from>
      <xdr:col>11</xdr:col>
      <xdr:colOff>71379</xdr:colOff>
      <xdr:row>68</xdr:row>
      <xdr:rowOff>178591</xdr:rowOff>
    </xdr:from>
    <xdr:to>
      <xdr:col>11</xdr:col>
      <xdr:colOff>71380</xdr:colOff>
      <xdr:row>70</xdr:row>
      <xdr:rowOff>11898</xdr:rowOff>
    </xdr:to>
    <xdr:cxnSp macro="">
      <xdr:nvCxnSpPr>
        <xdr:cNvPr id="110" name="109 Conector recto">
          <a:extLst>
            <a:ext uri="{FF2B5EF4-FFF2-40B4-BE49-F238E27FC236}">
              <a16:creationId xmlns:a16="http://schemas.microsoft.com/office/drawing/2014/main" id="{00000000-0008-0000-0200-00006E000000}"/>
            </a:ext>
          </a:extLst>
        </xdr:cNvPr>
        <xdr:cNvCxnSpPr>
          <a:stCxn id="106" idx="2"/>
          <a:endCxn id="107" idx="0"/>
        </xdr:cNvCxnSpPr>
      </xdr:nvCxnSpPr>
      <xdr:spPr>
        <a:xfrm flipH="1">
          <a:off x="10394098" y="28122560"/>
          <a:ext cx="1" cy="214307"/>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500064</xdr:colOff>
      <xdr:row>54</xdr:row>
      <xdr:rowOff>71437</xdr:rowOff>
    </xdr:from>
    <xdr:to>
      <xdr:col>14</xdr:col>
      <xdr:colOff>1012031</xdr:colOff>
      <xdr:row>56</xdr:row>
      <xdr:rowOff>142875</xdr:rowOff>
    </xdr:to>
    <xdr:sp macro="" textlink="">
      <xdr:nvSpPr>
        <xdr:cNvPr id="111" name="110 Llamada de flecha a la derecha">
          <a:hlinkClick xmlns:r="http://schemas.openxmlformats.org/officeDocument/2006/relationships" r:id="rId20"/>
          <a:extLst>
            <a:ext uri="{FF2B5EF4-FFF2-40B4-BE49-F238E27FC236}">
              <a16:creationId xmlns:a16="http://schemas.microsoft.com/office/drawing/2014/main" id="{00000000-0008-0000-0200-00006F000000}"/>
            </a:ext>
          </a:extLst>
        </xdr:cNvPr>
        <xdr:cNvSpPr/>
      </xdr:nvSpPr>
      <xdr:spPr>
        <a:xfrm rot="16200000">
          <a:off x="13995798" y="25890141"/>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511970</xdr:colOff>
      <xdr:row>76</xdr:row>
      <xdr:rowOff>23811</xdr:rowOff>
    </xdr:from>
    <xdr:to>
      <xdr:col>7</xdr:col>
      <xdr:colOff>988220</xdr:colOff>
      <xdr:row>76</xdr:row>
      <xdr:rowOff>501929</xdr:rowOff>
    </xdr:to>
    <xdr:pic>
      <xdr:nvPicPr>
        <xdr:cNvPr id="113" name="112 Imagen" descr="https://cdn1.iconfinder.com/data/icons/customicondesign-office6-shadow/128/checklist.png">
          <a:extLst>
            <a:ext uri="{FF2B5EF4-FFF2-40B4-BE49-F238E27FC236}">
              <a16:creationId xmlns:a16="http://schemas.microsoft.com/office/drawing/2014/main" id="{00000000-0008-0000-0200-000071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215189" y="1813321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890587</xdr:colOff>
      <xdr:row>62</xdr:row>
      <xdr:rowOff>9517</xdr:rowOff>
    </xdr:from>
    <xdr:to>
      <xdr:col>12</xdr:col>
      <xdr:colOff>842849</xdr:colOff>
      <xdr:row>64</xdr:row>
      <xdr:rowOff>176210</xdr:rowOff>
    </xdr:to>
    <xdr:sp macro="" textlink="">
      <xdr:nvSpPr>
        <xdr:cNvPr id="118" name="117 Rectángulo">
          <a:extLst>
            <a:ext uri="{FF2B5EF4-FFF2-40B4-BE49-F238E27FC236}">
              <a16:creationId xmlns:a16="http://schemas.microsoft.com/office/drawing/2014/main" id="{00000000-0008-0000-0200-000076000000}"/>
            </a:ext>
          </a:extLst>
        </xdr:cNvPr>
        <xdr:cNvSpPr/>
      </xdr:nvSpPr>
      <xdr:spPr>
        <a:xfrm>
          <a:off x="8570118" y="26810486"/>
          <a:ext cx="3643200" cy="547693"/>
        </a:xfrm>
        <a:prstGeom prst="rect">
          <a:avLst/>
        </a:prstGeom>
        <a:solidFill>
          <a:schemeClr val="bg1">
            <a:lumMod val="85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2.2.2.1</a:t>
          </a:r>
          <a:r>
            <a:rPr lang="es-CO" sz="1100" b="1" baseline="0">
              <a:solidFill>
                <a:sysClr val="windowText" lastClr="000000"/>
              </a:solidFill>
            </a:rPr>
            <a:t> PRODUCTIVIDAD</a:t>
          </a:r>
          <a:endParaRPr lang="es-CO" sz="1100" b="1">
            <a:solidFill>
              <a:sysClr val="windowText" lastClr="000000"/>
            </a:solidFill>
          </a:endParaRPr>
        </a:p>
      </xdr:txBody>
    </xdr:sp>
    <xdr:clientData/>
  </xdr:twoCellAnchor>
  <xdr:twoCellAnchor>
    <xdr:from>
      <xdr:col>11</xdr:col>
      <xdr:colOff>68999</xdr:colOff>
      <xdr:row>61</xdr:row>
      <xdr:rowOff>9547</xdr:rowOff>
    </xdr:from>
    <xdr:to>
      <xdr:col>11</xdr:col>
      <xdr:colOff>71372</xdr:colOff>
      <xdr:row>62</xdr:row>
      <xdr:rowOff>9517</xdr:rowOff>
    </xdr:to>
    <xdr:cxnSp macro="">
      <xdr:nvCxnSpPr>
        <xdr:cNvPr id="121" name="120 Conector recto">
          <a:extLst>
            <a:ext uri="{FF2B5EF4-FFF2-40B4-BE49-F238E27FC236}">
              <a16:creationId xmlns:a16="http://schemas.microsoft.com/office/drawing/2014/main" id="{00000000-0008-0000-0200-000079000000}"/>
            </a:ext>
          </a:extLst>
        </xdr:cNvPr>
        <xdr:cNvCxnSpPr>
          <a:stCxn id="100" idx="2"/>
          <a:endCxn id="118" idx="0"/>
        </xdr:cNvCxnSpPr>
      </xdr:nvCxnSpPr>
      <xdr:spPr>
        <a:xfrm flipH="1">
          <a:off x="10391718" y="26620016"/>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964408</xdr:colOff>
      <xdr:row>66</xdr:row>
      <xdr:rowOff>47626</xdr:rowOff>
    </xdr:from>
    <xdr:to>
      <xdr:col>10</xdr:col>
      <xdr:colOff>59533</xdr:colOff>
      <xdr:row>68</xdr:row>
      <xdr:rowOff>167668</xdr:rowOff>
    </xdr:to>
    <xdr:pic>
      <xdr:nvPicPr>
        <xdr:cNvPr id="126" name="125 Imagen" descr="http://www.rozblog.com/images/icon/new/stats.png">
          <a:extLst>
            <a:ext uri="{FF2B5EF4-FFF2-40B4-BE49-F238E27FC236}">
              <a16:creationId xmlns:a16="http://schemas.microsoft.com/office/drawing/2014/main" id="{00000000-0008-0000-0200-00007E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8643939" y="1771650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964408</xdr:colOff>
      <xdr:row>70</xdr:row>
      <xdr:rowOff>35720</xdr:rowOff>
    </xdr:from>
    <xdr:to>
      <xdr:col>10</xdr:col>
      <xdr:colOff>59533</xdr:colOff>
      <xdr:row>72</xdr:row>
      <xdr:rowOff>155762</xdr:rowOff>
    </xdr:to>
    <xdr:pic>
      <xdr:nvPicPr>
        <xdr:cNvPr id="127" name="126 Imagen" descr="http://www.rozblog.com/images/icon/new/stats.png">
          <a:extLst>
            <a:ext uri="{FF2B5EF4-FFF2-40B4-BE49-F238E27FC236}">
              <a16:creationId xmlns:a16="http://schemas.microsoft.com/office/drawing/2014/main" id="{00000000-0008-0000-0200-00007F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8643939" y="18466595"/>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85</xdr:row>
      <xdr:rowOff>0</xdr:rowOff>
    </xdr:from>
    <xdr:to>
      <xdr:col>2</xdr:col>
      <xdr:colOff>304800</xdr:colOff>
      <xdr:row>85</xdr:row>
      <xdr:rowOff>304800</xdr:rowOff>
    </xdr:to>
    <xdr:sp macro="" textlink="">
      <xdr:nvSpPr>
        <xdr:cNvPr id="1031" name="AutoShape 7" descr="data:image/jpeg;base64,/9j/4AAQSkZJRgABAQAAAQABAAD/2wCEAAkGBxIQEBQQEBEQFg8UDxAQEBAVEBUQFRYPFREWFhQRFRQYHSggGBolGxUUITEhJikrLi4uFyAzODMsNygtLisBCgoKDg0OGhAQGiwmICQsLCwsNCwsLCwsLCwsLCwsLDQsLCwsLCwsLiwsLCwsLCwsLSwsLCwsLCwsLCwsLCwsLP/AABEIAMsA+AMBEQACEQEDEQH/xAAcAAEAAgMBAQEAAAAAAAAAAAAAAgUDBAYBBwj/xABDEAACAQICBgYIAgkBCQAAAAAAAQIDEQQFBhIhMUFRIjJhcZGhBxNCUmKBscFy8BUjM1OCkqLR4SQUFkNjo7LCw9L/xAAbAQEAAgMBAQAAAAAAAAAAAAAAAgMBBAUGB//EADgRAQACAQIEAwUFBwQDAAAAAAABAgMEEQUSITFBUXETIjJhkYGhscHRBhQjQlLh8RUkM/BicoL/2gAMAwEAAhEDEQA/APuIAAAAAAAAAAAAAAAAAAAAAAAAAAAAAABpYrNaVPfNN8o9JltcN7doambW4cXe306qbF6SyeynBJe9La/DcvM2qaSP5pcrNxi89MddvVVLNavrI1JTk9WSereytxVt242vYU5ZrEd3NjXZvaxktaZ2n/vR3UJJpNbmk0+xnHmNp2exrMWjeHphkAAAAAAAAAAAAAAAAAAAAAAAAAAAAA5bPMc5zcYt6kejZPY3xfabmGm0bvP6/UzkvNYnpH3qhm1DlyxyLIVSxyLIVy7HRnFa9BRfWg9V92+L/PI5erpy5N/N6rhOf2mDlnvXp+i3NV0wAAAAAAAAAAAAAAAAAAAAAAAAAAAGhnGL9XT2daWyP3ZPHXeWprM/s8fTvLlGbsPO2Y5FsKZYpFkKpY5FkK5WmjGK1K+q901q/wAS2x+/iUaunNj38nR4Tm9nn5Z7W6fo7M5L1YAAAAAAAAAAAAAAAAAYcRioU1ec4RXxSS+pXfLSkb2mI9VlMV79KxM+irxOk2HhulKb+GP3Zp5OJ4K9p39G5j4Znt3jb1b+WZhDEQ14d0ovenyZs6fUVz05q/4a2o09sF+W3+W2XqAAAAAANDF5YqstacpWtZJWVkTrfljo1M2krltzWmWjmmBo0abai3N9GN5N7edi3He1rNTVafDhx7xHWezn5G5DiSxSLIUyxyLIVy8ptqS1etrLV/FfZ5k522ndivNFo5e+/T1fRzgPeAAAAAAAAAAAAAYMTi6dNXqVIRXxSUfqV3y0xxve0R6ysx4cmSdqVmfSFTitLMNDqylN/DHZ4uxpZOKaevad/Rv4+E6i/eNvVT4rTSb/AGVKMe2bcn4K31NDJxm8/BWI9erfx8FpHx2mfToqsTn2JqdarJLlHoLyNLJrtRfvb6dG7j0Gnx9q/Xq0W23dtt827vxNbvO8tnbaNoTiZRlYZRmEsPUU47VunHnH+5s6bUWwX5o+1q6rT1z05Z+x9AwuIjUgpwd4tXX9n2nqceSuSsWr2l5bJjtjtNbd4ZSaAAAAAAHL57idepZdWF4rv4/nsNrFG0OBr8vPk2jtHT9VXI2Yc6WKRZCmWxiMvcaMKz9qTTXJey/J+QplibzXyXZdLamCuWfGf8f99Gzozg9etrvq01f+J7vuyGryctNvNfwnT+0zc89q/j4OwOW9SAAAAAAAAYMTjKdJXqVIRXxSUfqV3y0p1taI9ZWY8OTJO1KzPpCmxel+Fh1ZSm/hi7eLsaOTiunp2nf0dDFwfU37xt6qbF6czeylShHtm3J+Ct9TQycavP8Ax1j7XRxcDpH/ACWmfTp+qnxWkOJq9arJLlHoLyNDJr9Rk72+nRv4+H6bH2p9equlJt3bbfFt3fiaszMzvLbiIiNoeoMJoyjKaJMSmjKEskTKMpxJIyucgzV0Jasv2Un0lyfvI39Fq5w22n4Zc/W6SM1d4+KHbxkmk07pq6a4rmejiYmN4ecmJidpemWAAAA1sxxPq6blx3R/EyVY3lRqMvs8cz9HIzNuHnbMci2FMp4LDOrUjBcXtfKPFmbX5a7s4cM5skUjx/B1uYYRVKMqaXs9Fcmur9DQx35bxZ6XU4IyYJxx5dPs7MWR4P1VGKa6UulLvfD5KxLUZOe+6vh+n9jhiJ7z1lYFLdAAAAAAAcNp1mNaniI0oVJxg6EZ2TteWvNPdt3KJw+K5MtbbUtMRt+r0fB8GK+Kb3rEzzbfdDkJSbd223xbd34nn5mZneXoIiIjaAwPUZYSQYSRlFJGWE0ZRlNEkZTRlGWRGUZZIkkJZIkkZdFo3m2o1RqPoPqSfB+73HV4fq+WfZ37eDk6/Sc38SnfxdUdxxAAAA5/PcRrT1Fuj/3cS2kORrsnNbljwVMi+HNljZZVVZfaNYS0XVe+XRj+Fb34/Qo1F9/ddjheDaJyT49I9F4azrAAAAAAAAAD536S1avRlzpSV/wzv/5HH4lHv1n5PTcCnfFePn+Tmoy1lfx7zg5sfLO8dncjyelDL1GWEkZYSQRTRJhNGUZTRlGU0ZRlkRJCU4mYRlkiSRlkiZQl1mj2a66VKb6aXRfvJcO87ug1fPHs79/D5uHrtLyT7Svbx+S8Om5oBhxdbUg5cls7+AV5b8lZs5Wbu23vbu+8uhwbdessUi2FUvKNFzkoLe3b/JPm2jdCuOb2iseLs6NNQiorckkjSmd53eopSKViseCZhIAAAAAAAAAcD6UI9LDvsrLzhb7nL4jHWs+v5PRcCnpkj0/NxdGpqvs4rsOTaImNpd+Y3bbXhvT7Dn3pNJ2Ind6iLL1GWE0ZRSRlFNGWE0ZRlNGUZZESQlkiZRlkiSQlkiSQlmpyaaadmndPtJVmYneELRExtLsMnzFVo2f7RLpLn8SPQ6TUxmrtPeO7garTTitvHaVibjUUud17tQW5bX3/AJ+pmHO1l955VTIshz5Y5FsKpW+juF2uq/wx+7IZbeDocOw9ZyT6QvSh1gAAAAAAAAAA4f0ox6FCX/MmvGN/sc7iEdKu9wOfevHyhwCZyZh6Nt4WpfoP+F9vIpyU5428fBi3T3maxoMpIywkjLCaMopIyimjKMsiJIyyIyjKcSSEskTKMssSSEskSUIS2cLWlTkpxdmvzYtx5LY7RavdTkpF68tnW4fHxnS9ZyXSjylyPRYM0Zac0PPamk4JndRVZOTbe9tt/MthwrzMzvLDIthTKCg5NJb27LvLIlXyzadodbhaKpwUFwXnxZRM7zu9BixxjpFY8GUwsAAAAAAAAAADjPShH/T0nyr/AFhJGjr49yPV2uCT/Gt6fnD5xFnJmHpmRMrmElhSnrxv7S63aveNbPj39+PtV/DO3gkjVSlJGUU0ZYlNGUU0ZRlOJJGWRGUZZIkkJZIolCEp6yW9pEtvNjaZ7MU8fCPaYnJWE4095a1XN37JXOo8l1dJHivNHcTKVCV+NW/yUUvrc7fCrWnFMz4y8p+0U1rlrjr4R1b7OvDzVmORZCmVhkeG1pub3R2L8T/PmZtPTZtaLFvfnnwXxW6oAAAAAAAAAAAOR9Jsf9EnyrQ87o09bH8P7XX4LP8AuNvlL5fCRyXqWaLK5hlmo1XFpr8rkQ7ExFo2lYOzSlHqvd2PijTy4+Wd47SrrM9p7vUVMpIyxKaMopokjLLGD/OwlFZQmYeupGO+XgZ6R3liK2ntDFPHxW5EZy1jsnGnme7BUx8mQnNaey2uCsNeVVve2VzaZWxWIQIpJUqbk1Fb27InSk3tFYQy5K46Te3aHb5ZSUKaity2f5PW6WkUxxWPB8112W2bNOS3eWwzchoSg0WQqmHS4Kh6uCjxtd973mJnd2MOP2dIqzmFoAAAAAAAAAAAOW9JMb5fPsqUn/Uausj+FLqcHnbVR6S+Swkch61nhIjMMMqZXMMw3MFXs9WXVlv7HwZXMRMcso5K7+9HeG86Ek7Wffw7zUnHas7TCuMlZjfdL1dt7S8xy+bHNv2h460FzfkOakM8l5QljX7KSI+18oSjDHiwTrye9shN7SsilY8GO5FMMAAAAWuR4e7dR7lsj38X+eZ0uH4t5m8uDxzU7UjDHj1n0dThF0Pmz0OH4Xi8/wAScjYhrS28pw+tPWe6O358CazTY+a+/kvg6YAAAAAAAAAAAAHOekKN8ur9ig/+pE19VH8KXQ4VO2qp9v4PjNORxnspbEJGGGeLITDDLFlcwku5V5OlHa91vMq1Fp2atKV55aDZobtzZ4YAAAAAAAHsYttJb27LvMxEzO0I2tFYmZ7Q6nC0VCCiuC29/FnoMNIpSKvD6rNObLa8+P4eC2wvUXz+p0sXww4+b4kpF8NeV/l9DUglxe1974FjoYKclGyFwAAAAAAAAAAAAFFp1G+XYnsoyfg0/sU6iN8Vm9w2f91j9Xw2nI4j20tmnIIS2ISMSwzRZXMMriD/AFS+Zq6lTX45atzSbJcBcBcBcBcBcBcCyyPD609d7o7vxM3NFj3tzT4ORxfUcmL2cd7fgvjrw8tKxwy6C7vub+L4Yc7L8UtzAUNea5LpP7IvqhipzWXpY6AAAAAAAAAAAAAACj0yl/oMVHnhMR4+qk0V5fgt6S2tDO2qx/8AtX8XwWnI4b3kw2acjCEtqk7uy2vghtv2QtMVjeV3gcse+ps+Hj82bWPSb9buNquKxHu4fr+i9pQSikkrLhYvvSsRts4s5b2tvMz9Uoop2hnmmfFNIjMM7ykkQmGd5SSITCW8pJEZhneUkiMwzvKSRhiZl7YzCuZl6WQqsE4VSs6C6Mfwo6GP4Yc3J8UrzLaOrC/GW35cDZrHRfhpy19W2SXAAAAAAAAAAAAAAKfPaOvTlFq8ZRlGS5pqzRiY3jaUq2mtotHeOr4RmuBeHrSpvq74PnH+5xc+KcdtnutDq66rDF479p9WxluAnV2rZD3nu+XMziwWyeivV67Fp+k9Z8o/PydPgcFCkuiulxk9/wDg6GPDXH2ea1Osy5596enl4N1MnLVbNN9EpyEd3qZRKyEkyEspJkJZTTIykkmQllJMhLKSZgl7czCuXpOFcwE4VTC7wFHXcY8NVN9ySOlijeIhz+XmuvzabQAAAAAAAAAAAAAABqZhKMYNzaUebERuTOz5xn2CpV562pdRd434/LkL4K3j3oWYNbkwTPs5236S1I7NnkR2T336skWRZZEyMstik9hVcjukmUSthJMrmGUkyMwkkmQllJMjLKSZCYZSTIs7JXMoTD25OFcwXJwqmHXZVR1Ya3FpeCOtirtVpUjvLeLVgAAAAAAAAAAAAACjzbSSnSvCnadTsfRT7Xx7kTrSZQteIcticdOtLWqSbfBcF3LgWREQqmZlBxuBo4mlZ38Sq8eLYw3/AJZYosqbDImQllOOIjFO8krb9pRlyUr8Ur8Wny5OtKzKH+30vfj4mtOfF/VDbjh+p/ok/SdL30VzqMXmsjhupn+Q/S1L3vJlc6nF5pxwvU/0/fDz9M0fef8AKyE6nH5pxwnU+UfWD9OUvi/lITqaLI4PqPl9Xn+8FL3anhH+5H95p8044Nn84+/9Hj0ih7k/JfcjOor5JRwbL42j73j0kj+7l/Ml9jH7xHkz/ol/64+iL0l5Uv6/8D96+TP+g+eT7v7vFpG20lTW1pdbn8jMaqZ6RDE8BrEbzefp/d9bovoq3JfQ9PHZ5BMyAAAAAAAAADk9INOqGHvClatW3Wi+hF/FLj3LyL6YLW6z0V2yxHZ0eWVpTo05ztrSpwnK2xXlFPZ4lNo2nZOOzFmubUcNHWqzSdujBbZS7kZrWbdibRHdw2b6UVcReMf1dLdqp9Jr4pfYvrjiqmbzKtpMlKLapsjI2YEZZeVad0RkVOJkqd3JpRXF7DXybV6y6GCLZtorG8qLG585XjS2L33vfcuBzsuqmelHo9JwiK+9m6z5eH2sWCqXpyvv1k/I5ubrDuYqxFtoQ1zU2bvKa42OU1xscprjY2ea42NjXGxsa42NjXGxsa42OVt5Zhp1akVCEpLXjdpbLayvtNjBgve0bQ1NXqcWHHbntETtPr28n27BPoruPUvmzaAAAAAAAAq9JM8p4Gg69VSaTUYxja8pvctu7vLMeOcltoRvaKxvL5DpBpticbeLfqqD/wCDCT2rlOexy8l2HQpgrT5y1bZJspaROUX0vN9OlCKo4NX1YqDryWzYrdCPHvfgaVcG/WzYtl8IcjPESqSc6kpSm9rk3dsu2iOkKt92xSZGWW3SZCWW3TZGRswZGWVvl+UTqrWfRhza2vuRCbbJRXdR6a6Pa9O0d8dsX8RrZ8fta7Olw/VTpMsXjt2n0fMldNpqzTs12nEmJidpe6rat6xas9JWeCn+rl3r6FeTstwx7zHrmts3tjXGxsa42OU1xscprjY5TXM7HK2MPhKlTqwl32si/HpMt+0NDUcS0un6XvG/lHWfuXGD0Yqz6zsuSV/M3sfC/wCu30cPUftNWOmGm/zn9I/WHRZfodFWcld9u03cejw07R9XE1HGNXm732j5dP7uqy3JVTtZG05k9eq7pQsgMgAAAAAAAHzX01Yu1LDUffq1Kr7qcVH/ANnkb2ir1tLX1E9ofMKTN2Wu26TISzDcpMhKTcpMhLLcpMhLLcpMhKSxwGFnVlq04tvyS5t8EQmdmYjd2WU6PwpWlUtOfL2V8uJTa+62tNu67IJq7M8IpxfcB8e02yR0putFbPb/APo0NZh39+Ptej4Jrtp/d7//AD+n6KLBT6Evkcy0dHq8Ee8x65Rs6GxrjY2FPgt/LeZisz0hi21Y3npDfwmVVqm6DS5vZ5G1TRZbeG3q5Gp43osPTm5p/wDHr9/ZfYDQ2cts5PuSt5m5j4dWPjndwtR+0+S3TDSI+c9Z+nb8XTZdodCNuir87XN3Hgx0+GHC1HENTqP+S8zHl2j6Q6HC5FCPAtaazpYGMeAGxGkkBOwHoAAAAAAAAD4z6Y8VrY6nT/d4deM5N/RI6ejjakz82pnn3nFUmbMqm1SZXLMNykyEpNykyEst7DptpJNtuySV23ySISy7LJNEZztPENwjv9Wus+9+z9TXtljwW1x+bs8JhIUo6lOKjHkvq3xKZmZ7rYjZmMMgEZRuBzukOVKpFq29MT1ZiZid4fI8wyWph6k6ahNxlZwtFvZy2cjj59Pattqxvv2e84VxLFlxc+W0VmOk7zt9v2o4PRzEVPZ1V27X4IxTQ5Ld+i3U/tJo8XSm9p+XSPrLosu0GvZ1HJ9m5eRuU0OOvxdXB1P7T6rJ0xRFY+s/Wen3Opy7RKnDdFL5G1WlafDGzhZ9TmzzvltM+sr7DZNCPAmoWFLCRXADPGCQErAAAAAAAAAAAAAA/Pen+L9bmeJd7qNRU13Qik143Ozp67YoaOWd7ypabJyg26TISk26TISy3aTISk7rRjPMFh0v1VSNS3SqytUb7mrWXcjVyUvK6tqw7LBZzh61lTrQcnujfVlfsi9rKJpMd4WxaJb5FkAAAMdSncCurZVGT3ASo5XGPADchhkuAGVRAkAAAAAAAAAAAAAAAAAfLs79FM6lSpWo4pOVSpUquNSFulOTk1rR7XyN+mtiIiJhrWweMS5XH6CZhQ2vDupFe1Sfrf6V0vIvrqMdvH6q5xWjwVEqUoPVnGUZcVKLi/Bk94nsi2KTIyy3KTISy6fR/RmvibSs4Uv3kla6+Fe19Ci+SKrK0mX0TJ8io4VdCN58aktsn/Zdxq2vNl9axCzIJAAAAAAAAAAAAAAAAAAAAAAAAAAAAAGHE4WnVVqkISXKUVL6mYmY7MTG7htNtHMLSoyq0qMYTW5xcord7qdvI2cOW8ztMqslKxG8Kr0bZfSrVpurBT1IxlBPak7vbbc/mT1FpiOiOKImer6mkaTYegAAAAAAAAAAAAAAAAAAAAAAAAAAAAf/2Q==">
          <a:extLst>
            <a:ext uri="{FF2B5EF4-FFF2-40B4-BE49-F238E27FC236}">
              <a16:creationId xmlns:a16="http://schemas.microsoft.com/office/drawing/2014/main" id="{00000000-0008-0000-0200-000007040000}"/>
            </a:ext>
          </a:extLst>
        </xdr:cNvPr>
        <xdr:cNvSpPr>
          <a:spLocks noChangeAspect="1" noChangeArrowheads="1"/>
        </xdr:cNvSpPr>
      </xdr:nvSpPr>
      <xdr:spPr bwMode="auto">
        <a:xfrm>
          <a:off x="1181100" y="24545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940596</xdr:colOff>
      <xdr:row>62</xdr:row>
      <xdr:rowOff>40440</xdr:rowOff>
    </xdr:from>
    <xdr:to>
      <xdr:col>10</xdr:col>
      <xdr:colOff>119063</xdr:colOff>
      <xdr:row>64</xdr:row>
      <xdr:rowOff>137325</xdr:rowOff>
    </xdr:to>
    <xdr:pic>
      <xdr:nvPicPr>
        <xdr:cNvPr id="133" name="132 Imagen" descr="http://saieh.net/wp-content/uploads/2009/07/19.png">
          <a:extLst>
            <a:ext uri="{FF2B5EF4-FFF2-40B4-BE49-F238E27FC236}">
              <a16:creationId xmlns:a16="http://schemas.microsoft.com/office/drawing/2014/main" id="{00000000-0008-0000-0200-000085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8620127" y="16947315"/>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416719</xdr:colOff>
      <xdr:row>87</xdr:row>
      <xdr:rowOff>47625</xdr:rowOff>
    </xdr:from>
    <xdr:to>
      <xdr:col>7</xdr:col>
      <xdr:colOff>1000123</xdr:colOff>
      <xdr:row>87</xdr:row>
      <xdr:rowOff>525510</xdr:rowOff>
    </xdr:to>
    <xdr:pic>
      <xdr:nvPicPr>
        <xdr:cNvPr id="134" name="133 Imagen" descr="http://saieh.net/wp-content/uploads/2009/07/19.png">
          <a:extLst>
            <a:ext uri="{FF2B5EF4-FFF2-40B4-BE49-F238E27FC236}">
              <a16:creationId xmlns:a16="http://schemas.microsoft.com/office/drawing/2014/main" id="{00000000-0008-0000-0200-000086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7119938" y="23895844"/>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1035843</xdr:colOff>
      <xdr:row>115</xdr:row>
      <xdr:rowOff>35719</xdr:rowOff>
    </xdr:from>
    <xdr:to>
      <xdr:col>7</xdr:col>
      <xdr:colOff>285749</xdr:colOff>
      <xdr:row>115</xdr:row>
      <xdr:rowOff>536761</xdr:rowOff>
    </xdr:to>
    <xdr:pic>
      <xdr:nvPicPr>
        <xdr:cNvPr id="135" name="134 Imagen" descr="http://www.rozblog.com/images/icon/new/stats.png">
          <a:extLst>
            <a:ext uri="{FF2B5EF4-FFF2-40B4-BE49-F238E27FC236}">
              <a16:creationId xmlns:a16="http://schemas.microsoft.com/office/drawing/2014/main" id="{00000000-0008-0000-0200-000087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643687" y="29956125"/>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226219</xdr:colOff>
      <xdr:row>178</xdr:row>
      <xdr:rowOff>35719</xdr:rowOff>
    </xdr:from>
    <xdr:to>
      <xdr:col>7</xdr:col>
      <xdr:colOff>726281</xdr:colOff>
      <xdr:row>178</xdr:row>
      <xdr:rowOff>536761</xdr:rowOff>
    </xdr:to>
    <xdr:pic>
      <xdr:nvPicPr>
        <xdr:cNvPr id="136" name="135 Imagen" descr="http://www.rozblog.com/images/icon/new/stats.png">
          <a:extLst>
            <a:ext uri="{FF2B5EF4-FFF2-40B4-BE49-F238E27FC236}">
              <a16:creationId xmlns:a16="http://schemas.microsoft.com/office/drawing/2014/main" id="{00000000-0008-0000-0200-000088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7655719" y="42981563"/>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264318</xdr:colOff>
      <xdr:row>221</xdr:row>
      <xdr:rowOff>16</xdr:rowOff>
    </xdr:from>
    <xdr:to>
      <xdr:col>8</xdr:col>
      <xdr:colOff>383268</xdr:colOff>
      <xdr:row>223</xdr:row>
      <xdr:rowOff>166709</xdr:rowOff>
    </xdr:to>
    <xdr:sp macro="" textlink="">
      <xdr:nvSpPr>
        <xdr:cNvPr id="60" name="59 Rectángulo">
          <a:extLst>
            <a:ext uri="{FF2B5EF4-FFF2-40B4-BE49-F238E27FC236}">
              <a16:creationId xmlns:a16="http://schemas.microsoft.com/office/drawing/2014/main" id="{00000000-0008-0000-0200-00003C000000}"/>
            </a:ext>
          </a:extLst>
        </xdr:cNvPr>
        <xdr:cNvSpPr/>
      </xdr:nvSpPr>
      <xdr:spPr>
        <a:xfrm>
          <a:off x="3538537" y="48648954"/>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2.3.1 LISTA DE CHEQUEO</a:t>
          </a:r>
        </a:p>
      </xdr:txBody>
    </xdr:sp>
    <xdr:clientData/>
  </xdr:twoCellAnchor>
  <xdr:twoCellAnchor editAs="oneCell">
    <xdr:from>
      <xdr:col>4</xdr:col>
      <xdr:colOff>226218</xdr:colOff>
      <xdr:row>221</xdr:row>
      <xdr:rowOff>21453</xdr:rowOff>
    </xdr:from>
    <xdr:to>
      <xdr:col>4</xdr:col>
      <xdr:colOff>702468</xdr:colOff>
      <xdr:row>223</xdr:row>
      <xdr:rowOff>118571</xdr:rowOff>
    </xdr:to>
    <xdr:pic>
      <xdr:nvPicPr>
        <xdr:cNvPr id="61" name="60 Imagen" descr="https://cdn1.iconfinder.com/data/icons/customicondesign-office6-shadow/128/checklist.png">
          <a:extLst>
            <a:ext uri="{FF2B5EF4-FFF2-40B4-BE49-F238E27FC236}">
              <a16:creationId xmlns:a16="http://schemas.microsoft.com/office/drawing/2014/main" id="{00000000-0008-0000-0200-00003D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3500437" y="48670391"/>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785804</xdr:colOff>
      <xdr:row>221</xdr:row>
      <xdr:rowOff>9541</xdr:rowOff>
    </xdr:from>
    <xdr:to>
      <xdr:col>12</xdr:col>
      <xdr:colOff>738066</xdr:colOff>
      <xdr:row>223</xdr:row>
      <xdr:rowOff>176234</xdr:rowOff>
    </xdr:to>
    <xdr:sp macro="" textlink="">
      <xdr:nvSpPr>
        <xdr:cNvPr id="62" name="61 Rectángulo">
          <a:extLst>
            <a:ext uri="{FF2B5EF4-FFF2-40B4-BE49-F238E27FC236}">
              <a16:creationId xmlns:a16="http://schemas.microsoft.com/office/drawing/2014/main" id="{00000000-0008-0000-0200-00003E000000}"/>
            </a:ext>
          </a:extLst>
        </xdr:cNvPr>
        <xdr:cNvSpPr/>
      </xdr:nvSpPr>
      <xdr:spPr>
        <a:xfrm>
          <a:off x="8465335" y="48658479"/>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2.3.2 GRÁFICOS Y/O</a:t>
          </a:r>
        </a:p>
        <a:p>
          <a:pPr algn="ctr"/>
          <a:r>
            <a:rPr lang="es-CO" sz="1100" b="1">
              <a:solidFill>
                <a:sysClr val="windowText" lastClr="000000"/>
              </a:solidFill>
            </a:rPr>
            <a:t> INDICADORES</a:t>
          </a:r>
        </a:p>
      </xdr:txBody>
    </xdr:sp>
    <xdr:clientData/>
  </xdr:twoCellAnchor>
  <xdr:twoCellAnchor editAs="oneCell">
    <xdr:from>
      <xdr:col>9</xdr:col>
      <xdr:colOff>812002</xdr:colOff>
      <xdr:row>221</xdr:row>
      <xdr:rowOff>47626</xdr:rowOff>
    </xdr:from>
    <xdr:to>
      <xdr:col>9</xdr:col>
      <xdr:colOff>1287202</xdr:colOff>
      <xdr:row>223</xdr:row>
      <xdr:rowOff>154785</xdr:rowOff>
    </xdr:to>
    <xdr:pic>
      <xdr:nvPicPr>
        <xdr:cNvPr id="63" name="62 Imagen" descr="http://kemenpora.go.id/images/icon/report.png">
          <a:extLst>
            <a:ext uri="{FF2B5EF4-FFF2-40B4-BE49-F238E27FC236}">
              <a16:creationId xmlns:a16="http://schemas.microsoft.com/office/drawing/2014/main" id="{00000000-0008-0000-0200-00003F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8491533" y="48696564"/>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323793</xdr:colOff>
      <xdr:row>217</xdr:row>
      <xdr:rowOff>107156</xdr:rowOff>
    </xdr:from>
    <xdr:to>
      <xdr:col>9</xdr:col>
      <xdr:colOff>142877</xdr:colOff>
      <xdr:row>221</xdr:row>
      <xdr:rowOff>16</xdr:rowOff>
    </xdr:to>
    <xdr:cxnSp macro="">
      <xdr:nvCxnSpPr>
        <xdr:cNvPr id="64" name="63 Conector recto de flecha">
          <a:extLst>
            <a:ext uri="{FF2B5EF4-FFF2-40B4-BE49-F238E27FC236}">
              <a16:creationId xmlns:a16="http://schemas.microsoft.com/office/drawing/2014/main" id="{00000000-0008-0000-0200-000040000000}"/>
            </a:ext>
          </a:extLst>
        </xdr:cNvPr>
        <xdr:cNvCxnSpPr>
          <a:endCxn id="60" idx="0"/>
        </xdr:cNvCxnSpPr>
      </xdr:nvCxnSpPr>
      <xdr:spPr>
        <a:xfrm flipH="1">
          <a:off x="5360137" y="47994094"/>
          <a:ext cx="2462271" cy="654860"/>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130971</xdr:colOff>
      <xdr:row>217</xdr:row>
      <xdr:rowOff>95250</xdr:rowOff>
    </xdr:from>
    <xdr:to>
      <xdr:col>10</xdr:col>
      <xdr:colOff>1285810</xdr:colOff>
      <xdr:row>221</xdr:row>
      <xdr:rowOff>9541</xdr:rowOff>
    </xdr:to>
    <xdr:cxnSp macro="">
      <xdr:nvCxnSpPr>
        <xdr:cNvPr id="65" name="64 Conector recto de flecha">
          <a:extLst>
            <a:ext uri="{FF2B5EF4-FFF2-40B4-BE49-F238E27FC236}">
              <a16:creationId xmlns:a16="http://schemas.microsoft.com/office/drawing/2014/main" id="{00000000-0008-0000-0200-000041000000}"/>
            </a:ext>
          </a:extLst>
        </xdr:cNvPr>
        <xdr:cNvCxnSpPr>
          <a:endCxn id="62" idx="0"/>
        </xdr:cNvCxnSpPr>
      </xdr:nvCxnSpPr>
      <xdr:spPr>
        <a:xfrm>
          <a:off x="7810502" y="47982188"/>
          <a:ext cx="2476433" cy="676291"/>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785837</xdr:colOff>
      <xdr:row>225</xdr:row>
      <xdr:rowOff>45243</xdr:rowOff>
    </xdr:from>
    <xdr:to>
      <xdr:col>12</xdr:col>
      <xdr:colOff>738099</xdr:colOff>
      <xdr:row>228</xdr:row>
      <xdr:rowOff>21436</xdr:rowOff>
    </xdr:to>
    <xdr:sp macro="" textlink="">
      <xdr:nvSpPr>
        <xdr:cNvPr id="66" name="65 Rectángulo">
          <a:extLst>
            <a:ext uri="{FF2B5EF4-FFF2-40B4-BE49-F238E27FC236}">
              <a16:creationId xmlns:a16="http://schemas.microsoft.com/office/drawing/2014/main" id="{00000000-0008-0000-0200-000042000000}"/>
            </a:ext>
          </a:extLst>
        </xdr:cNvPr>
        <xdr:cNvSpPr/>
      </xdr:nvSpPr>
      <xdr:spPr>
        <a:xfrm>
          <a:off x="8465368" y="49456181"/>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2.3.2.1</a:t>
          </a:r>
          <a:r>
            <a:rPr lang="es-CO" sz="1100" b="1" baseline="0">
              <a:solidFill>
                <a:sysClr val="windowText" lastClr="000000"/>
              </a:solidFill>
            </a:rPr>
            <a:t> PARTICIPACIÓN MODO DE </a:t>
          </a:r>
        </a:p>
        <a:p>
          <a:pPr algn="ctr"/>
          <a:r>
            <a:rPr lang="es-CO" sz="1100" b="1" baseline="0">
              <a:solidFill>
                <a:sysClr val="windowText" lastClr="000000"/>
              </a:solidFill>
            </a:rPr>
            <a:t>TRANSPORTE DE CARGA DE INSUMOS</a:t>
          </a:r>
          <a:endParaRPr lang="es-CO" sz="1100" b="1">
            <a:solidFill>
              <a:sysClr val="windowText" lastClr="000000"/>
            </a:solidFill>
          </a:endParaRPr>
        </a:p>
      </xdr:txBody>
    </xdr:sp>
    <xdr:clientData/>
  </xdr:twoCellAnchor>
  <xdr:twoCellAnchor>
    <xdr:from>
      <xdr:col>9</xdr:col>
      <xdr:colOff>785837</xdr:colOff>
      <xdr:row>229</xdr:row>
      <xdr:rowOff>45243</xdr:rowOff>
    </xdr:from>
    <xdr:to>
      <xdr:col>12</xdr:col>
      <xdr:colOff>738099</xdr:colOff>
      <xdr:row>232</xdr:row>
      <xdr:rowOff>21436</xdr:rowOff>
    </xdr:to>
    <xdr:sp macro="" textlink="">
      <xdr:nvSpPr>
        <xdr:cNvPr id="67" name="66 Rectángulo">
          <a:extLst>
            <a:ext uri="{FF2B5EF4-FFF2-40B4-BE49-F238E27FC236}">
              <a16:creationId xmlns:a16="http://schemas.microsoft.com/office/drawing/2014/main" id="{00000000-0008-0000-0200-000043000000}"/>
            </a:ext>
          </a:extLst>
        </xdr:cNvPr>
        <xdr:cNvSpPr/>
      </xdr:nvSpPr>
      <xdr:spPr>
        <a:xfrm>
          <a:off x="8465368" y="50218181"/>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2.3.2.2</a:t>
          </a:r>
          <a:r>
            <a:rPr lang="es-CO" sz="1100" b="1" baseline="0">
              <a:solidFill>
                <a:sysClr val="windowText" lastClr="000000"/>
              </a:solidFill>
            </a:rPr>
            <a:t> PARTICIPACIÓN MODO DE TRANSPORTE </a:t>
          </a:r>
        </a:p>
        <a:p>
          <a:pPr algn="ctr"/>
          <a:r>
            <a:rPr lang="es-CO" sz="1100" b="1" baseline="0">
              <a:solidFill>
                <a:sysClr val="windowText" lastClr="000000"/>
              </a:solidFill>
            </a:rPr>
            <a:t>DE CARGA DE PRODUCTOS Y SUBPRODUCTOS</a:t>
          </a:r>
          <a:endParaRPr lang="es-CO" sz="1100" b="1">
            <a:solidFill>
              <a:sysClr val="windowText" lastClr="000000"/>
            </a:solidFill>
          </a:endParaRPr>
        </a:p>
      </xdr:txBody>
    </xdr:sp>
    <xdr:clientData/>
  </xdr:twoCellAnchor>
  <xdr:twoCellAnchor>
    <xdr:from>
      <xdr:col>9</xdr:col>
      <xdr:colOff>785828</xdr:colOff>
      <xdr:row>233</xdr:row>
      <xdr:rowOff>9518</xdr:rowOff>
    </xdr:from>
    <xdr:to>
      <xdr:col>12</xdr:col>
      <xdr:colOff>738090</xdr:colOff>
      <xdr:row>235</xdr:row>
      <xdr:rowOff>176211</xdr:rowOff>
    </xdr:to>
    <xdr:sp macro="" textlink="">
      <xdr:nvSpPr>
        <xdr:cNvPr id="68" name="67 Rectángulo">
          <a:extLst>
            <a:ext uri="{FF2B5EF4-FFF2-40B4-BE49-F238E27FC236}">
              <a16:creationId xmlns:a16="http://schemas.microsoft.com/office/drawing/2014/main" id="{00000000-0008-0000-0200-000044000000}"/>
            </a:ext>
          </a:extLst>
        </xdr:cNvPr>
        <xdr:cNvSpPr/>
      </xdr:nvSpPr>
      <xdr:spPr>
        <a:xfrm>
          <a:off x="8465359" y="50944456"/>
          <a:ext cx="3643200" cy="547693"/>
        </a:xfrm>
        <a:prstGeom prst="rect">
          <a:avLst/>
        </a:prstGeom>
        <a:solidFill>
          <a:schemeClr val="bg1">
            <a:lumMod val="85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2.3.2.3</a:t>
          </a:r>
          <a:r>
            <a:rPr lang="es-CO" sz="1100" b="1" baseline="0">
              <a:solidFill>
                <a:sysClr val="windowText" lastClr="000000"/>
              </a:solidFill>
            </a:rPr>
            <a:t> PARTICIPACIÓN DE LOS COSTOS </a:t>
          </a:r>
        </a:p>
        <a:p>
          <a:pPr algn="ctr"/>
          <a:r>
            <a:rPr lang="es-CO" sz="1100" b="1" baseline="0">
              <a:solidFill>
                <a:sysClr val="windowText" lastClr="000000"/>
              </a:solidFill>
            </a:rPr>
            <a:t>DE TRANSPORTE SOBRE LAS VENTAS TOTALES</a:t>
          </a:r>
          <a:endParaRPr lang="es-CO" sz="1100" b="1">
            <a:solidFill>
              <a:sysClr val="windowText" lastClr="000000"/>
            </a:solidFill>
          </a:endParaRPr>
        </a:p>
      </xdr:txBody>
    </xdr:sp>
    <xdr:clientData/>
  </xdr:twoCellAnchor>
  <xdr:twoCellAnchor>
    <xdr:from>
      <xdr:col>9</xdr:col>
      <xdr:colOff>785828</xdr:colOff>
      <xdr:row>236</xdr:row>
      <xdr:rowOff>164299</xdr:rowOff>
    </xdr:from>
    <xdr:to>
      <xdr:col>12</xdr:col>
      <xdr:colOff>738090</xdr:colOff>
      <xdr:row>239</xdr:row>
      <xdr:rowOff>140492</xdr:rowOff>
    </xdr:to>
    <xdr:sp macro="" textlink="">
      <xdr:nvSpPr>
        <xdr:cNvPr id="69" name="68 Rectángulo">
          <a:extLst>
            <a:ext uri="{FF2B5EF4-FFF2-40B4-BE49-F238E27FC236}">
              <a16:creationId xmlns:a16="http://schemas.microsoft.com/office/drawing/2014/main" id="{00000000-0008-0000-0200-000045000000}"/>
            </a:ext>
          </a:extLst>
        </xdr:cNvPr>
        <xdr:cNvSpPr/>
      </xdr:nvSpPr>
      <xdr:spPr>
        <a:xfrm>
          <a:off x="8465359" y="51670737"/>
          <a:ext cx="3643200" cy="547693"/>
        </a:xfrm>
        <a:prstGeom prst="rect">
          <a:avLst/>
        </a:prstGeom>
        <a:solidFill>
          <a:schemeClr val="bg1">
            <a:lumMod val="85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2.3.2.4</a:t>
          </a:r>
          <a:r>
            <a:rPr lang="es-CO" sz="1100" b="1" baseline="0">
              <a:solidFill>
                <a:sysClr val="windowText" lastClr="000000"/>
              </a:solidFill>
            </a:rPr>
            <a:t> PARTICIPACIÓN DE LOS COSTOS DE ALMACENMIENTO SOBRE LAS VENTAS TOTALES</a:t>
          </a:r>
          <a:endParaRPr lang="es-CO" sz="1100" b="1">
            <a:solidFill>
              <a:sysClr val="windowText" lastClr="000000"/>
            </a:solidFill>
          </a:endParaRPr>
        </a:p>
      </xdr:txBody>
    </xdr:sp>
    <xdr:clientData/>
  </xdr:twoCellAnchor>
  <xdr:twoCellAnchor>
    <xdr:from>
      <xdr:col>10</xdr:col>
      <xdr:colOff>1285810</xdr:colOff>
      <xdr:row>223</xdr:row>
      <xdr:rowOff>176234</xdr:rowOff>
    </xdr:from>
    <xdr:to>
      <xdr:col>10</xdr:col>
      <xdr:colOff>1285843</xdr:colOff>
      <xdr:row>225</xdr:row>
      <xdr:rowOff>45243</xdr:rowOff>
    </xdr:to>
    <xdr:cxnSp macro="">
      <xdr:nvCxnSpPr>
        <xdr:cNvPr id="71" name="70 Conector recto">
          <a:extLst>
            <a:ext uri="{FF2B5EF4-FFF2-40B4-BE49-F238E27FC236}">
              <a16:creationId xmlns:a16="http://schemas.microsoft.com/office/drawing/2014/main" id="{00000000-0008-0000-0200-000047000000}"/>
            </a:ext>
          </a:extLst>
        </xdr:cNvPr>
        <xdr:cNvCxnSpPr>
          <a:stCxn id="62" idx="2"/>
          <a:endCxn id="66" idx="0"/>
        </xdr:cNvCxnSpPr>
      </xdr:nvCxnSpPr>
      <xdr:spPr>
        <a:xfrm>
          <a:off x="10286935" y="49206172"/>
          <a:ext cx="33" cy="250009"/>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1285843</xdr:colOff>
      <xdr:row>228</xdr:row>
      <xdr:rowOff>21436</xdr:rowOff>
    </xdr:from>
    <xdr:to>
      <xdr:col>10</xdr:col>
      <xdr:colOff>1285843</xdr:colOff>
      <xdr:row>229</xdr:row>
      <xdr:rowOff>45243</xdr:rowOff>
    </xdr:to>
    <xdr:cxnSp macro="">
      <xdr:nvCxnSpPr>
        <xdr:cNvPr id="73" name="72 Conector recto">
          <a:extLst>
            <a:ext uri="{FF2B5EF4-FFF2-40B4-BE49-F238E27FC236}">
              <a16:creationId xmlns:a16="http://schemas.microsoft.com/office/drawing/2014/main" id="{00000000-0008-0000-0200-000049000000}"/>
            </a:ext>
          </a:extLst>
        </xdr:cNvPr>
        <xdr:cNvCxnSpPr>
          <a:stCxn id="66" idx="2"/>
          <a:endCxn id="67" idx="0"/>
        </xdr:cNvCxnSpPr>
      </xdr:nvCxnSpPr>
      <xdr:spPr>
        <a:xfrm>
          <a:off x="10286968" y="50003874"/>
          <a:ext cx="0" cy="214307"/>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1285834</xdr:colOff>
      <xdr:row>232</xdr:row>
      <xdr:rowOff>21436</xdr:rowOff>
    </xdr:from>
    <xdr:to>
      <xdr:col>10</xdr:col>
      <xdr:colOff>1285843</xdr:colOff>
      <xdr:row>233</xdr:row>
      <xdr:rowOff>9518</xdr:rowOff>
    </xdr:to>
    <xdr:cxnSp macro="">
      <xdr:nvCxnSpPr>
        <xdr:cNvPr id="75" name="74 Conector recto">
          <a:extLst>
            <a:ext uri="{FF2B5EF4-FFF2-40B4-BE49-F238E27FC236}">
              <a16:creationId xmlns:a16="http://schemas.microsoft.com/office/drawing/2014/main" id="{00000000-0008-0000-0200-00004B000000}"/>
            </a:ext>
          </a:extLst>
        </xdr:cNvPr>
        <xdr:cNvCxnSpPr>
          <a:stCxn id="67" idx="2"/>
          <a:endCxn id="68" idx="0"/>
        </xdr:cNvCxnSpPr>
      </xdr:nvCxnSpPr>
      <xdr:spPr>
        <a:xfrm flipH="1">
          <a:off x="10286959" y="50765874"/>
          <a:ext cx="9" cy="178582"/>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1285834</xdr:colOff>
      <xdr:row>235</xdr:row>
      <xdr:rowOff>176211</xdr:rowOff>
    </xdr:from>
    <xdr:to>
      <xdr:col>10</xdr:col>
      <xdr:colOff>1285834</xdr:colOff>
      <xdr:row>236</xdr:row>
      <xdr:rowOff>164299</xdr:rowOff>
    </xdr:to>
    <xdr:cxnSp macro="">
      <xdr:nvCxnSpPr>
        <xdr:cNvPr id="77" name="76 Conector recto">
          <a:extLst>
            <a:ext uri="{FF2B5EF4-FFF2-40B4-BE49-F238E27FC236}">
              <a16:creationId xmlns:a16="http://schemas.microsoft.com/office/drawing/2014/main" id="{00000000-0008-0000-0200-00004D000000}"/>
            </a:ext>
          </a:extLst>
        </xdr:cNvPr>
        <xdr:cNvCxnSpPr>
          <a:stCxn id="68" idx="2"/>
          <a:endCxn id="69" idx="0"/>
        </xdr:cNvCxnSpPr>
      </xdr:nvCxnSpPr>
      <xdr:spPr>
        <a:xfrm>
          <a:off x="10286959" y="51492149"/>
          <a:ext cx="0" cy="178588"/>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785814</xdr:colOff>
      <xdr:row>225</xdr:row>
      <xdr:rowOff>130968</xdr:rowOff>
    </xdr:from>
    <xdr:to>
      <xdr:col>9</xdr:col>
      <xdr:colOff>1285876</xdr:colOff>
      <xdr:row>228</xdr:row>
      <xdr:rowOff>60510</xdr:rowOff>
    </xdr:to>
    <xdr:pic>
      <xdr:nvPicPr>
        <xdr:cNvPr id="79" name="78 Imagen" descr="http://www.rozblog.com/images/icon/new/stats.png">
          <a:extLst>
            <a:ext uri="{FF2B5EF4-FFF2-40B4-BE49-F238E27FC236}">
              <a16:creationId xmlns:a16="http://schemas.microsoft.com/office/drawing/2014/main" id="{00000000-0008-0000-0200-00004F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8465345" y="49541906"/>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773907</xdr:colOff>
      <xdr:row>229</xdr:row>
      <xdr:rowOff>130967</xdr:rowOff>
    </xdr:from>
    <xdr:to>
      <xdr:col>9</xdr:col>
      <xdr:colOff>1273969</xdr:colOff>
      <xdr:row>232</xdr:row>
      <xdr:rowOff>60509</xdr:rowOff>
    </xdr:to>
    <xdr:pic>
      <xdr:nvPicPr>
        <xdr:cNvPr id="81" name="80 Imagen" descr="http://www.rozblog.com/images/icon/new/stats.png">
          <a:extLst>
            <a:ext uri="{FF2B5EF4-FFF2-40B4-BE49-F238E27FC236}">
              <a16:creationId xmlns:a16="http://schemas.microsoft.com/office/drawing/2014/main" id="{00000000-0008-0000-0200-000051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10711657" y="53264592"/>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797719</xdr:colOff>
      <xdr:row>233</xdr:row>
      <xdr:rowOff>35719</xdr:rowOff>
    </xdr:from>
    <xdr:to>
      <xdr:col>9</xdr:col>
      <xdr:colOff>1381123</xdr:colOff>
      <xdr:row>235</xdr:row>
      <xdr:rowOff>132604</xdr:rowOff>
    </xdr:to>
    <xdr:pic>
      <xdr:nvPicPr>
        <xdr:cNvPr id="82" name="81 Imagen" descr="http://saieh.net/wp-content/uploads/2009/07/19.png">
          <a:extLst>
            <a:ext uri="{FF2B5EF4-FFF2-40B4-BE49-F238E27FC236}">
              <a16:creationId xmlns:a16="http://schemas.microsoft.com/office/drawing/2014/main" id="{00000000-0008-0000-0200-000052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8477250" y="50970657"/>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797719</xdr:colOff>
      <xdr:row>236</xdr:row>
      <xdr:rowOff>166687</xdr:rowOff>
    </xdr:from>
    <xdr:to>
      <xdr:col>9</xdr:col>
      <xdr:colOff>1381123</xdr:colOff>
      <xdr:row>239</xdr:row>
      <xdr:rowOff>73072</xdr:rowOff>
    </xdr:to>
    <xdr:pic>
      <xdr:nvPicPr>
        <xdr:cNvPr id="87" name="86 Imagen" descr="http://saieh.net/wp-content/uploads/2009/07/19.png">
          <a:extLst>
            <a:ext uri="{FF2B5EF4-FFF2-40B4-BE49-F238E27FC236}">
              <a16:creationId xmlns:a16="http://schemas.microsoft.com/office/drawing/2014/main" id="{00000000-0008-0000-0200-000057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8477250" y="51673125"/>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476251</xdr:colOff>
      <xdr:row>217</xdr:row>
      <xdr:rowOff>119063</xdr:rowOff>
    </xdr:from>
    <xdr:to>
      <xdr:col>14</xdr:col>
      <xdr:colOff>988218</xdr:colOff>
      <xdr:row>220</xdr:row>
      <xdr:rowOff>1</xdr:rowOff>
    </xdr:to>
    <xdr:sp macro="" textlink="">
      <xdr:nvSpPr>
        <xdr:cNvPr id="88" name="87 Llamada de flecha a la derecha">
          <a:hlinkClick xmlns:r="http://schemas.openxmlformats.org/officeDocument/2006/relationships" r:id="rId20"/>
          <a:extLst>
            <a:ext uri="{FF2B5EF4-FFF2-40B4-BE49-F238E27FC236}">
              <a16:creationId xmlns:a16="http://schemas.microsoft.com/office/drawing/2014/main" id="{00000000-0008-0000-0200-000058000000}"/>
            </a:ext>
          </a:extLst>
        </xdr:cNvPr>
        <xdr:cNvSpPr/>
      </xdr:nvSpPr>
      <xdr:spPr>
        <a:xfrm rot="16200000">
          <a:off x="13971985" y="47976236"/>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442231</xdr:colOff>
      <xdr:row>242</xdr:row>
      <xdr:rowOff>7846</xdr:rowOff>
    </xdr:from>
    <xdr:to>
      <xdr:col>7</xdr:col>
      <xdr:colOff>918481</xdr:colOff>
      <xdr:row>242</xdr:row>
      <xdr:rowOff>485964</xdr:rowOff>
    </xdr:to>
    <xdr:pic>
      <xdr:nvPicPr>
        <xdr:cNvPr id="89" name="88 Imagen" descr="https://cdn1.iconfinder.com/data/icons/customicondesign-office6-shadow/128/checklist.png">
          <a:extLst>
            <a:ext uri="{FF2B5EF4-FFF2-40B4-BE49-F238E27FC236}">
              <a16:creationId xmlns:a16="http://schemas.microsoft.com/office/drawing/2014/main" id="{00000000-0008-0000-0200-000059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6374945" y="51211525"/>
          <a:ext cx="479652"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254</xdr:row>
      <xdr:rowOff>0</xdr:rowOff>
    </xdr:from>
    <xdr:to>
      <xdr:col>2</xdr:col>
      <xdr:colOff>304800</xdr:colOff>
      <xdr:row>255</xdr:row>
      <xdr:rowOff>114300</xdr:rowOff>
    </xdr:to>
    <xdr:sp macro="" textlink="">
      <xdr:nvSpPr>
        <xdr:cNvPr id="96" name="AutoShape 7" descr="data:image/jpeg;base64,/9j/4AAQSkZJRgABAQAAAQABAAD/2wCEAAkGBxIQEBQQEBEQFg8UDxAQEBAVEBUQFRYPFREWFhQRFRQYHSggGBolGxUUITEhJikrLi4uFyAzODMsNygtLisBCgoKDg0OGhAQGiwmICQsLCwsNCwsLCwsLCwsLCwsLDQsLCwsLCwsLiwsLCwsLCwsLSwsLCwsLCwsLCwsLCwsLP/AABEIAMsA+AMBEQACEQEDEQH/xAAcAAEAAgMBAQEAAAAAAAAAAAAAAgUDBAYBBwj/xABDEAACAQICBgYIAgkBCQAAAAAAAQIDEQQFBhIhMUFRIjJhcZGhBxNCUmKBscFy8BUjM1OCkqLR4SQUFkNjo7LCw9L/xAAbAQEAAgMBAQAAAAAAAAAAAAAAAgMBBAUGB//EADgRAQACAQIEAwUFBwQDAAAAAAABAgMEEQUSITFBUXETIjJhkYGhscHRBhQjQlLh8RUkM/BicoL/2gAMAwEAAhEDEQA/APuIAAAAAAAAAAAAAAAAAAAAAAAAAAAAAABpYrNaVPfNN8o9JltcN7doambW4cXe306qbF6SyeynBJe9La/DcvM2qaSP5pcrNxi89MddvVVLNavrI1JTk9WSereytxVt242vYU5ZrEd3NjXZvaxktaZ2n/vR3UJJpNbmk0+xnHmNp2exrMWjeHphkAAAAAAAAAAAAAAAAAAAAAAAAAAAAA5bPMc5zcYt6kejZPY3xfabmGm0bvP6/UzkvNYnpH3qhm1DlyxyLIVSxyLIVy7HRnFa9BRfWg9V92+L/PI5erpy5N/N6rhOf2mDlnvXp+i3NV0wAAAAAAAAAAAAAAAAAAAAAAAAAAAGhnGL9XT2daWyP3ZPHXeWprM/s8fTvLlGbsPO2Y5FsKZYpFkKpY5FkK5WmjGK1K+q901q/wAS2x+/iUaunNj38nR4Tm9nn5Z7W6fo7M5L1YAAAAAAAAAAAAAAAAAYcRioU1ec4RXxSS+pXfLSkb2mI9VlMV79KxM+irxOk2HhulKb+GP3Zp5OJ4K9p39G5j4Znt3jb1b+WZhDEQ14d0ovenyZs6fUVz05q/4a2o09sF+W3+W2XqAAAAAANDF5YqstacpWtZJWVkTrfljo1M2krltzWmWjmmBo0abai3N9GN5N7edi3He1rNTVafDhx7xHWezn5G5DiSxSLIUyxyLIVy8ptqS1etrLV/FfZ5k522ndivNFo5e+/T1fRzgPeAAAAAAAAAAAAAYMTi6dNXqVIRXxSUfqV3y0xxve0R6ysx4cmSdqVmfSFTitLMNDqylN/DHZ4uxpZOKaevad/Rv4+E6i/eNvVT4rTSb/AGVKMe2bcn4K31NDJxm8/BWI9erfx8FpHx2mfToqsTn2JqdarJLlHoLyNLJrtRfvb6dG7j0Gnx9q/Xq0W23dtt827vxNbvO8tnbaNoTiZRlYZRmEsPUU47VunHnH+5s6bUWwX5o+1q6rT1z05Z+x9AwuIjUgpwd4tXX9n2nqceSuSsWr2l5bJjtjtNbd4ZSaAAAAAAHL57idepZdWF4rv4/nsNrFG0OBr8vPk2jtHT9VXI2Yc6WKRZCmWxiMvcaMKz9qTTXJey/J+QplibzXyXZdLamCuWfGf8f99Gzozg9etrvq01f+J7vuyGryctNvNfwnT+0zc89q/j4OwOW9SAAAAAAAAYMTjKdJXqVIRXxSUfqV3y0p1taI9ZWY8OTJO1KzPpCmxel+Fh1ZSm/hi7eLsaOTiunp2nf0dDFwfU37xt6qbF6czeylShHtm3J+Ct9TQycavP8Ax1j7XRxcDpH/ACWmfTp+qnxWkOJq9arJLlHoLyNDJr9Rk72+nRv4+H6bH2p9equlJt3bbfFt3fiaszMzvLbiIiNoeoMJoyjKaJMSmjKEskTKMpxJIyucgzV0Jasv2Un0lyfvI39Fq5w22n4Zc/W6SM1d4+KHbxkmk07pq6a4rmejiYmN4ecmJidpemWAAAA1sxxPq6blx3R/EyVY3lRqMvs8cz9HIzNuHnbMci2FMp4LDOrUjBcXtfKPFmbX5a7s4cM5skUjx/B1uYYRVKMqaXs9Fcmur9DQx35bxZ6XU4IyYJxx5dPs7MWR4P1VGKa6UulLvfD5KxLUZOe+6vh+n9jhiJ7z1lYFLdAAAAAAAcNp1mNaniI0oVJxg6EZ2TteWvNPdt3KJw+K5MtbbUtMRt+r0fB8GK+Kb3rEzzbfdDkJSbd223xbd34nn5mZneXoIiIjaAwPUZYSQYSRlFJGWE0ZRlNEkZTRlGWRGUZZIkkJZIkkZdFo3m2o1RqPoPqSfB+73HV4fq+WfZ37eDk6/Sc38SnfxdUdxxAAAA5/PcRrT1Fuj/3cS2kORrsnNbljwVMi+HNljZZVVZfaNYS0XVe+XRj+Fb34/Qo1F9/ddjheDaJyT49I9F4azrAAAAAAAAAD536S1avRlzpSV/wzv/5HH4lHv1n5PTcCnfFePn+Tmoy1lfx7zg5sfLO8dncjyelDL1GWEkZYSQRTRJhNGUZTRlGU0ZRlkRJCU4mYRlkiSRlkiZQl1mj2a66VKb6aXRfvJcO87ug1fPHs79/D5uHrtLyT7Svbx+S8Om5oBhxdbUg5cls7+AV5b8lZs5Wbu23vbu+8uhwbdessUi2FUvKNFzkoLe3b/JPm2jdCuOb2iseLs6NNQiorckkjSmd53eopSKViseCZhIAAAAAAAAAcD6UI9LDvsrLzhb7nL4jHWs+v5PRcCnpkj0/NxdGpqvs4rsOTaImNpd+Y3bbXhvT7Dn3pNJ2Ind6iLL1GWE0ZRSRlFNGWE0ZRlNGUZZESQlkiZRlkiSQlkiSQlmpyaaadmndPtJVmYneELRExtLsMnzFVo2f7RLpLn8SPQ6TUxmrtPeO7garTTitvHaVibjUUud17tQW5bX3/AJ+pmHO1l955VTIshz5Y5FsKpW+juF2uq/wx+7IZbeDocOw9ZyT6QvSh1gAAAAAAAAAA4f0ox6FCX/MmvGN/sc7iEdKu9wOfevHyhwCZyZh6Nt4WpfoP+F9vIpyU5428fBi3T3maxoMpIywkjLCaMopIyimjKMsiJIyyIyjKcSSEskTKMssSSEskSUIS2cLWlTkpxdmvzYtx5LY7RavdTkpF68tnW4fHxnS9ZyXSjylyPRYM0Zac0PPamk4JndRVZOTbe9tt/MthwrzMzvLDIthTKCg5NJb27LvLIlXyzadodbhaKpwUFwXnxZRM7zu9BixxjpFY8GUwsAAAAAAAAAADjPShH/T0nyr/AFhJGjr49yPV2uCT/Gt6fnD5xFnJmHpmRMrmElhSnrxv7S63aveNbPj39+PtV/DO3gkjVSlJGUU0ZYlNGUU0ZRlOJJGWRGUZZIkkJZIolCEp6yW9pEtvNjaZ7MU8fCPaYnJWE4095a1XN37JXOo8l1dJHivNHcTKVCV+NW/yUUvrc7fCrWnFMz4y8p+0U1rlrjr4R1b7OvDzVmORZCmVhkeG1pub3R2L8T/PmZtPTZtaLFvfnnwXxW6oAAAAAAAAAAAOR9Jsf9EnyrQ87o09bH8P7XX4LP8AuNvlL5fCRyXqWaLK5hlmo1XFpr8rkQ7ExFo2lYOzSlHqvd2PijTy4+Wd47SrrM9p7vUVMpIyxKaMopokjLLGD/OwlFZQmYeupGO+XgZ6R3liK2ntDFPHxW5EZy1jsnGnme7BUx8mQnNaey2uCsNeVVve2VzaZWxWIQIpJUqbk1Fb27InSk3tFYQy5K46Te3aHb5ZSUKaity2f5PW6WkUxxWPB8112W2bNOS3eWwzchoSg0WQqmHS4Kh6uCjxtd973mJnd2MOP2dIqzmFoAAAAAAAAAAAOW9JMb5fPsqUn/Uausj+FLqcHnbVR6S+Swkch61nhIjMMMqZXMMw3MFXs9WXVlv7HwZXMRMcso5K7+9HeG86Ek7Wffw7zUnHas7TCuMlZjfdL1dt7S8xy+bHNv2h460FzfkOakM8l5QljX7KSI+18oSjDHiwTrye9shN7SsilY8GO5FMMAAAAWuR4e7dR7lsj38X+eZ0uH4t5m8uDxzU7UjDHj1n0dThF0Pmz0OH4Xi8/wAScjYhrS28pw+tPWe6O358CazTY+a+/kvg6YAAAAAAAAAAAAHOekKN8ur9ig/+pE19VH8KXQ4VO2qp9v4PjNORxnspbEJGGGeLITDDLFlcwku5V5OlHa91vMq1Fp2atKV55aDZobtzZ4YAAAAAAAHsYttJb27LvMxEzO0I2tFYmZ7Q6nC0VCCiuC29/FnoMNIpSKvD6rNObLa8+P4eC2wvUXz+p0sXww4+b4kpF8NeV/l9DUglxe1974FjoYKclGyFwAAAAAAAAAAAAFFp1G+XYnsoyfg0/sU6iN8Vm9w2f91j9Xw2nI4j20tmnIIS2ISMSwzRZXMMriD/AFS+Zq6lTX45atzSbJcBcBcBcBcBcBcCyyPD609d7o7vxM3NFj3tzT4ORxfUcmL2cd7fgvjrw8tKxwy6C7vub+L4Yc7L8UtzAUNea5LpP7IvqhipzWXpY6AAAAAAAAAAAAAACj0yl/oMVHnhMR4+qk0V5fgt6S2tDO2qx/8AtX8XwWnI4b3kw2acjCEtqk7uy2vghtv2QtMVjeV3gcse+ps+Hj82bWPSb9buNquKxHu4fr+i9pQSikkrLhYvvSsRts4s5b2tvMz9Uoop2hnmmfFNIjMM7ykkQmGd5SSITCW8pJEZhneUkiMwzvKSRhiZl7YzCuZl6WQqsE4VSs6C6Mfwo6GP4Yc3J8UrzLaOrC/GW35cDZrHRfhpy19W2SXAAAAAAAAAAAAAAKfPaOvTlFq8ZRlGS5pqzRiY3jaUq2mtotHeOr4RmuBeHrSpvq74PnH+5xc+KcdtnutDq66rDF479p9WxluAnV2rZD3nu+XMziwWyeivV67Fp+k9Z8o/PydPgcFCkuiulxk9/wDg6GPDXH2ea1Osy5596enl4N1MnLVbNN9EpyEd3qZRKyEkyEspJkJZTTIykkmQllJMhLKSZgl7czCuXpOFcwE4VTC7wFHXcY8NVN9ySOlijeIhz+XmuvzabQAAAAAAAAAAAAAABqZhKMYNzaUebERuTOz5xn2CpV562pdRd434/LkL4K3j3oWYNbkwTPs5236S1I7NnkR2T336skWRZZEyMstik9hVcjukmUSthJMrmGUkyMwkkmQllJMjLKSZCYZSTIs7JXMoTD25OFcwXJwqmHXZVR1Ya3FpeCOtirtVpUjvLeLVgAAAAAAAAAAAAACjzbSSnSvCnadTsfRT7Xx7kTrSZQteIcticdOtLWqSbfBcF3LgWREQqmZlBxuBo4mlZ38Sq8eLYw3/AJZYosqbDImQllOOIjFO8krb9pRlyUr8Ur8Wny5OtKzKH+30vfj4mtOfF/VDbjh+p/ok/SdL30VzqMXmsjhupn+Q/S1L3vJlc6nF5pxwvU/0/fDz9M0fef8AKyE6nH5pxwnU+UfWD9OUvi/lITqaLI4PqPl9Xn+8FL3anhH+5H95p8044Nn84+/9Hj0ih7k/JfcjOor5JRwbL42j73j0kj+7l/Ml9jH7xHkz/ol/64+iL0l5Uv6/8D96+TP+g+eT7v7vFpG20lTW1pdbn8jMaqZ6RDE8BrEbzefp/d9bovoq3JfQ9PHZ5BMyAAAAAAAAADk9INOqGHvClatW3Wi+hF/FLj3LyL6YLW6z0V2yxHZ0eWVpTo05ztrSpwnK2xXlFPZ4lNo2nZOOzFmubUcNHWqzSdujBbZS7kZrWbdibRHdw2b6UVcReMf1dLdqp9Jr4pfYvrjiqmbzKtpMlKLapsjI2YEZZeVad0RkVOJkqd3JpRXF7DXybV6y6GCLZtorG8qLG585XjS2L33vfcuBzsuqmelHo9JwiK+9m6z5eH2sWCqXpyvv1k/I5ubrDuYqxFtoQ1zU2bvKa42OU1xscprjY2ea42NjXGxsa42NjXGxsa42OVt5Zhp1akVCEpLXjdpbLayvtNjBgve0bQ1NXqcWHHbntETtPr28n27BPoruPUvmzaAAAAAAAAq9JM8p4Gg69VSaTUYxja8pvctu7vLMeOcltoRvaKxvL5DpBpticbeLfqqD/wCDCT2rlOexy8l2HQpgrT5y1bZJspaROUX0vN9OlCKo4NX1YqDryWzYrdCPHvfgaVcG/WzYtl8IcjPESqSc6kpSm9rk3dsu2iOkKt92xSZGWW3SZCWW3TZGRswZGWVvl+UTqrWfRhza2vuRCbbJRXdR6a6Pa9O0d8dsX8RrZ8fta7Olw/VTpMsXjt2n0fMldNpqzTs12nEmJidpe6rat6xas9JWeCn+rl3r6FeTstwx7zHrmts3tjXGxsa42OU1xscprjY5TXM7HK2MPhKlTqwl32si/HpMt+0NDUcS0un6XvG/lHWfuXGD0Yqz6zsuSV/M3sfC/wCu30cPUftNWOmGm/zn9I/WHRZfodFWcld9u03cejw07R9XE1HGNXm732j5dP7uqy3JVTtZG05k9eq7pQsgMgAAAAAAAHzX01Yu1LDUffq1Kr7qcVH/ANnkb2ir1tLX1E9ofMKTN2Wu26TISzDcpMhKTcpMhLLcpMhLLcpMhKSxwGFnVlq04tvyS5t8EQmdmYjd2WU6PwpWlUtOfL2V8uJTa+62tNu67IJq7M8IpxfcB8e02yR0putFbPb/APo0NZh39+Ptej4Jrtp/d7//AD+n6KLBT6Evkcy0dHq8Ee8x65Rs6GxrjY2FPgt/LeZisz0hi21Y3npDfwmVVqm6DS5vZ5G1TRZbeG3q5Gp43osPTm5p/wDHr9/ZfYDQ2cts5PuSt5m5j4dWPjndwtR+0+S3TDSI+c9Z+nb8XTZdodCNuir87XN3Hgx0+GHC1HENTqP+S8zHl2j6Q6HC5FCPAtaazpYGMeAGxGkkBOwHoAAAAAAAAD4z6Y8VrY6nT/d4deM5N/RI6ejjakz82pnn3nFUmbMqm1SZXLMNykyEpNykyEst7DptpJNtuySV23ySISy7LJNEZztPENwjv9Wus+9+z9TXtljwW1x+bs8JhIUo6lOKjHkvq3xKZmZ7rYjZmMMgEZRuBzukOVKpFq29MT1ZiZid4fI8wyWph6k6ahNxlZwtFvZy2cjj59Pattqxvv2e84VxLFlxc+W0VmOk7zt9v2o4PRzEVPZ1V27X4IxTQ5Ld+i3U/tJo8XSm9p+XSPrLosu0GvZ1HJ9m5eRuU0OOvxdXB1P7T6rJ0xRFY+s/Wen3Opy7RKnDdFL5G1WlafDGzhZ9TmzzvltM+sr7DZNCPAmoWFLCRXADPGCQErAAAAAAAAAAAAAA/Pen+L9bmeJd7qNRU13Qik143Ozp67YoaOWd7ypabJyg26TISk26TISy3aTISk7rRjPMFh0v1VSNS3SqytUb7mrWXcjVyUvK6tqw7LBZzh61lTrQcnujfVlfsi9rKJpMd4WxaJb5FkAAAMdSncCurZVGT3ASo5XGPADchhkuAGVRAkAAAAAAAAAAAAAAAAAfLs79FM6lSpWo4pOVSpUquNSFulOTk1rR7XyN+mtiIiJhrWweMS5XH6CZhQ2vDupFe1Sfrf6V0vIvrqMdvH6q5xWjwVEqUoPVnGUZcVKLi/Bk94nsi2KTIyy3KTISy6fR/RmvibSs4Uv3kla6+Fe19Ci+SKrK0mX0TJ8io4VdCN58aktsn/Zdxq2vNl9axCzIJAAAAAAAAAAAAAAAAAAAAAAAAAAAAAGHE4WnVVqkISXKUVL6mYmY7MTG7htNtHMLSoyq0qMYTW5xcord7qdvI2cOW8ztMqslKxG8Kr0bZfSrVpurBT1IxlBPak7vbbc/mT1FpiOiOKImer6mkaTYegAAAAAAAAAAAAAAAAAAAAAAAAAAAAf/2Q==">
          <a:extLst>
            <a:ext uri="{FF2B5EF4-FFF2-40B4-BE49-F238E27FC236}">
              <a16:creationId xmlns:a16="http://schemas.microsoft.com/office/drawing/2014/main" id="{00000000-0008-0000-0200-000060000000}"/>
            </a:ext>
          </a:extLst>
        </xdr:cNvPr>
        <xdr:cNvSpPr>
          <a:spLocks noChangeAspect="1" noChangeArrowheads="1"/>
        </xdr:cNvSpPr>
      </xdr:nvSpPr>
      <xdr:spPr bwMode="auto">
        <a:xfrm>
          <a:off x="1178719" y="24562594"/>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250031</xdr:colOff>
      <xdr:row>254</xdr:row>
      <xdr:rowOff>47626</xdr:rowOff>
    </xdr:from>
    <xdr:to>
      <xdr:col>7</xdr:col>
      <xdr:colOff>725231</xdr:colOff>
      <xdr:row>254</xdr:row>
      <xdr:rowOff>535785</xdr:rowOff>
    </xdr:to>
    <xdr:pic>
      <xdr:nvPicPr>
        <xdr:cNvPr id="102" name="101 Imagen" descr="http://kemenpora.go.id/images/icon/report.png">
          <a:extLst>
            <a:ext uri="{FF2B5EF4-FFF2-40B4-BE49-F238E27FC236}">
              <a16:creationId xmlns:a16="http://schemas.microsoft.com/office/drawing/2014/main" id="{00000000-0008-0000-0200-000066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6167437" y="59709845"/>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214313</xdr:colOff>
      <xdr:row>256</xdr:row>
      <xdr:rowOff>35718</xdr:rowOff>
    </xdr:from>
    <xdr:to>
      <xdr:col>7</xdr:col>
      <xdr:colOff>714375</xdr:colOff>
      <xdr:row>256</xdr:row>
      <xdr:rowOff>536760</xdr:rowOff>
    </xdr:to>
    <xdr:pic>
      <xdr:nvPicPr>
        <xdr:cNvPr id="109" name="108 Imagen" descr="http://www.rozblog.com/images/icon/new/stats.png">
          <a:extLst>
            <a:ext uri="{FF2B5EF4-FFF2-40B4-BE49-F238E27FC236}">
              <a16:creationId xmlns:a16="http://schemas.microsoft.com/office/drawing/2014/main" id="{00000000-0008-0000-0200-00006D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131719" y="6044803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416718</xdr:colOff>
      <xdr:row>327</xdr:row>
      <xdr:rowOff>47625</xdr:rowOff>
    </xdr:from>
    <xdr:to>
      <xdr:col>6</xdr:col>
      <xdr:colOff>916780</xdr:colOff>
      <xdr:row>327</xdr:row>
      <xdr:rowOff>548667</xdr:rowOff>
    </xdr:to>
    <xdr:pic>
      <xdr:nvPicPr>
        <xdr:cNvPr id="114" name="113 Imagen" descr="http://www.rozblog.com/images/icon/new/stats.png">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5453062" y="7416403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416718</xdr:colOff>
      <xdr:row>398</xdr:row>
      <xdr:rowOff>59532</xdr:rowOff>
    </xdr:from>
    <xdr:to>
      <xdr:col>6</xdr:col>
      <xdr:colOff>1000122</xdr:colOff>
      <xdr:row>398</xdr:row>
      <xdr:rowOff>537417</xdr:rowOff>
    </xdr:to>
    <xdr:pic>
      <xdr:nvPicPr>
        <xdr:cNvPr id="116" name="115 Imagen" descr="http://saieh.net/wp-content/uploads/2009/07/19.png">
          <a:extLst>
            <a:ext uri="{FF2B5EF4-FFF2-40B4-BE49-F238E27FC236}">
              <a16:creationId xmlns:a16="http://schemas.microsoft.com/office/drawing/2014/main" id="{00000000-0008-0000-0200-000074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5453062" y="88070532"/>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773907</xdr:colOff>
      <xdr:row>444</xdr:row>
      <xdr:rowOff>59531</xdr:rowOff>
    </xdr:from>
    <xdr:to>
      <xdr:col>7</xdr:col>
      <xdr:colOff>107155</xdr:colOff>
      <xdr:row>444</xdr:row>
      <xdr:rowOff>537416</xdr:rowOff>
    </xdr:to>
    <xdr:pic>
      <xdr:nvPicPr>
        <xdr:cNvPr id="119" name="118 Imagen" descr="http://saieh.net/wp-content/uploads/2009/07/19.png">
          <a:extLst>
            <a:ext uri="{FF2B5EF4-FFF2-40B4-BE49-F238E27FC236}">
              <a16:creationId xmlns:a16="http://schemas.microsoft.com/office/drawing/2014/main" id="{00000000-0008-0000-0200-000077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5810251" y="96631125"/>
          <a:ext cx="583404" cy="477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261937</xdr:colOff>
      <xdr:row>158</xdr:row>
      <xdr:rowOff>11906</xdr:rowOff>
    </xdr:from>
    <xdr:to>
      <xdr:col>16</xdr:col>
      <xdr:colOff>369093</xdr:colOff>
      <xdr:row>180</xdr:row>
      <xdr:rowOff>107156</xdr:rowOff>
    </xdr:to>
    <xdr:graphicFrame macro="">
      <xdr:nvGraphicFramePr>
        <xdr:cNvPr id="17" name="16 Gráfico">
          <a:extLst>
            <a:ext uri="{FF2B5EF4-FFF2-40B4-BE49-F238E27FC236}">
              <a16:creationId xmlns:a16="http://schemas.microsoft.com/office/drawing/2014/main" id="{00000000-0008-0000-03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261938</xdr:colOff>
      <xdr:row>182</xdr:row>
      <xdr:rowOff>3570</xdr:rowOff>
    </xdr:from>
    <xdr:to>
      <xdr:col>16</xdr:col>
      <xdr:colOff>357187</xdr:colOff>
      <xdr:row>207</xdr:row>
      <xdr:rowOff>130969</xdr:rowOff>
    </xdr:to>
    <xdr:graphicFrame macro="">
      <xdr:nvGraphicFramePr>
        <xdr:cNvPr id="18" name="17 Gráfico">
          <a:extLst>
            <a:ext uri="{FF2B5EF4-FFF2-40B4-BE49-F238E27FC236}">
              <a16:creationId xmlns:a16="http://schemas.microsoft.com/office/drawing/2014/main" id="{00000000-0008-0000-03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226219</xdr:colOff>
      <xdr:row>14</xdr:row>
      <xdr:rowOff>166688</xdr:rowOff>
    </xdr:from>
    <xdr:to>
      <xdr:col>6</xdr:col>
      <xdr:colOff>607219</xdr:colOff>
      <xdr:row>18</xdr:row>
      <xdr:rowOff>0</xdr:rowOff>
    </xdr:to>
    <xdr:sp macro="" textlink="">
      <xdr:nvSpPr>
        <xdr:cNvPr id="5" name="4 Rectángulo redondeado">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a:xfrm>
          <a:off x="2416969" y="3143251"/>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3.1 ACUERDOS COMERCIALES INTERNACIONALES</a:t>
          </a:r>
        </a:p>
      </xdr:txBody>
    </xdr:sp>
    <xdr:clientData/>
  </xdr:twoCellAnchor>
  <xdr:twoCellAnchor>
    <xdr:from>
      <xdr:col>11</xdr:col>
      <xdr:colOff>59426</xdr:colOff>
      <xdr:row>15</xdr:row>
      <xdr:rowOff>71438</xdr:rowOff>
    </xdr:from>
    <xdr:to>
      <xdr:col>15</xdr:col>
      <xdr:colOff>130863</xdr:colOff>
      <xdr:row>18</xdr:row>
      <xdr:rowOff>95250</xdr:rowOff>
    </xdr:to>
    <xdr:sp macro="" textlink="">
      <xdr:nvSpPr>
        <xdr:cNvPr id="6" name="5 Rectángulo redondeado">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10167832" y="3238501"/>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 DETERMINACIÓN DEL NIVEL DE ATRACCIÓN DE LOS SEGMENTOS DEL MERCADO</a:t>
          </a:r>
        </a:p>
      </xdr:txBody>
    </xdr:sp>
    <xdr:clientData/>
  </xdr:twoCellAnchor>
  <xdr:twoCellAnchor editAs="oneCell">
    <xdr:from>
      <xdr:col>16</xdr:col>
      <xdr:colOff>404814</xdr:colOff>
      <xdr:row>2</xdr:row>
      <xdr:rowOff>71437</xdr:rowOff>
    </xdr:from>
    <xdr:to>
      <xdr:col>17</xdr:col>
      <xdr:colOff>71439</xdr:colOff>
      <xdr:row>5</xdr:row>
      <xdr:rowOff>95249</xdr:rowOff>
    </xdr:to>
    <xdr:pic>
      <xdr:nvPicPr>
        <xdr:cNvPr id="14" name="13 Imagen" descr="http://mundopaquete.com/Mundo_paquete_usuario/tienda/ir-a-inicio.png">
          <a:hlinkClick xmlns:r="http://schemas.openxmlformats.org/officeDocument/2006/relationships" r:id="rId5"/>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5025689" y="762000"/>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440536</xdr:colOff>
      <xdr:row>31</xdr:row>
      <xdr:rowOff>59531</xdr:rowOff>
    </xdr:from>
    <xdr:to>
      <xdr:col>15</xdr:col>
      <xdr:colOff>952503</xdr:colOff>
      <xdr:row>33</xdr:row>
      <xdr:rowOff>130969</xdr:rowOff>
    </xdr:to>
    <xdr:sp macro="" textlink="">
      <xdr:nvSpPr>
        <xdr:cNvPr id="15" name="14 Llamada de flecha a la derecha">
          <a:hlinkClick xmlns:r="http://schemas.openxmlformats.org/officeDocument/2006/relationships" r:id="rId7"/>
          <a:extLst>
            <a:ext uri="{FF2B5EF4-FFF2-40B4-BE49-F238E27FC236}">
              <a16:creationId xmlns:a16="http://schemas.microsoft.com/office/drawing/2014/main" id="{00000000-0008-0000-0300-00000F000000}"/>
            </a:ext>
          </a:extLst>
        </xdr:cNvPr>
        <xdr:cNvSpPr/>
      </xdr:nvSpPr>
      <xdr:spPr>
        <a:xfrm rot="16200000">
          <a:off x="14198207" y="6244829"/>
          <a:ext cx="452438" cy="511967"/>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6</xdr:col>
      <xdr:colOff>740569</xdr:colOff>
      <xdr:row>34</xdr:row>
      <xdr:rowOff>166706</xdr:rowOff>
    </xdr:from>
    <xdr:to>
      <xdr:col>10</xdr:col>
      <xdr:colOff>716644</xdr:colOff>
      <xdr:row>37</xdr:row>
      <xdr:rowOff>142899</xdr:rowOff>
    </xdr:to>
    <xdr:sp macro="" textlink="">
      <xdr:nvSpPr>
        <xdr:cNvPr id="19" name="18 Rectángulo">
          <a:extLst>
            <a:ext uri="{FF2B5EF4-FFF2-40B4-BE49-F238E27FC236}">
              <a16:creationId xmlns:a16="http://schemas.microsoft.com/office/drawing/2014/main" id="{00000000-0008-0000-0300-000013000000}"/>
            </a:ext>
          </a:extLst>
        </xdr:cNvPr>
        <xdr:cNvSpPr/>
      </xdr:nvSpPr>
      <xdr:spPr>
        <a:xfrm>
          <a:off x="6217444" y="6953269"/>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3.1.1 LISTA DE CHEQUEO</a:t>
          </a:r>
        </a:p>
      </xdr:txBody>
    </xdr:sp>
    <xdr:clientData/>
  </xdr:twoCellAnchor>
  <xdr:twoCellAnchor editAs="oneCell">
    <xdr:from>
      <xdr:col>6</xdr:col>
      <xdr:colOff>702469</xdr:colOff>
      <xdr:row>34</xdr:row>
      <xdr:rowOff>188143</xdr:rowOff>
    </xdr:from>
    <xdr:to>
      <xdr:col>7</xdr:col>
      <xdr:colOff>261938</xdr:colOff>
      <xdr:row>37</xdr:row>
      <xdr:rowOff>94761</xdr:rowOff>
    </xdr:to>
    <xdr:pic>
      <xdr:nvPicPr>
        <xdr:cNvPr id="20" name="19 Imagen" descr="https://cdn1.iconfinder.com/data/icons/customicondesign-office6-shadow/128/checklist.png">
          <a:extLst>
            <a:ext uri="{FF2B5EF4-FFF2-40B4-BE49-F238E27FC236}">
              <a16:creationId xmlns:a16="http://schemas.microsoft.com/office/drawing/2014/main" id="{00000000-0008-0000-0300-000014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179344" y="697470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728606</xdr:colOff>
      <xdr:row>31</xdr:row>
      <xdr:rowOff>83346</xdr:rowOff>
    </xdr:from>
    <xdr:to>
      <xdr:col>8</xdr:col>
      <xdr:colOff>738190</xdr:colOff>
      <xdr:row>34</xdr:row>
      <xdr:rowOff>166706</xdr:rowOff>
    </xdr:to>
    <xdr:cxnSp macro="">
      <xdr:nvCxnSpPr>
        <xdr:cNvPr id="21" name="20 Conector recto de flecha">
          <a:extLst>
            <a:ext uri="{FF2B5EF4-FFF2-40B4-BE49-F238E27FC236}">
              <a16:creationId xmlns:a16="http://schemas.microsoft.com/office/drawing/2014/main" id="{00000000-0008-0000-0300-000015000000}"/>
            </a:ext>
          </a:extLst>
        </xdr:cNvPr>
        <xdr:cNvCxnSpPr>
          <a:endCxn id="19" idx="0"/>
        </xdr:cNvCxnSpPr>
      </xdr:nvCxnSpPr>
      <xdr:spPr>
        <a:xfrm flipH="1">
          <a:off x="8039044" y="6298409"/>
          <a:ext cx="9584" cy="654860"/>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130969</xdr:colOff>
      <xdr:row>81</xdr:row>
      <xdr:rowOff>21456</xdr:rowOff>
    </xdr:from>
    <xdr:to>
      <xdr:col>7</xdr:col>
      <xdr:colOff>607219</xdr:colOff>
      <xdr:row>81</xdr:row>
      <xdr:rowOff>499574</xdr:rowOff>
    </xdr:to>
    <xdr:pic>
      <xdr:nvPicPr>
        <xdr:cNvPr id="22" name="21 Imagen" descr="https://cdn1.iconfinder.com/data/icons/customicondesign-office6-shadow/128/checklist.png">
          <a:extLst>
            <a:ext uri="{FF2B5EF4-FFF2-40B4-BE49-F238E27FC236}">
              <a16:creationId xmlns:a16="http://schemas.microsoft.com/office/drawing/2014/main" id="{00000000-0008-0000-0300-000016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524625" y="8332019"/>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333375</xdr:colOff>
      <xdr:row>43</xdr:row>
      <xdr:rowOff>33362</xdr:rowOff>
    </xdr:from>
    <xdr:to>
      <xdr:col>7</xdr:col>
      <xdr:colOff>809625</xdr:colOff>
      <xdr:row>43</xdr:row>
      <xdr:rowOff>511480</xdr:rowOff>
    </xdr:to>
    <xdr:pic>
      <xdr:nvPicPr>
        <xdr:cNvPr id="25" name="24 Imagen" descr="https://cdn1.iconfinder.com/data/icons/customicondesign-office6-shadow/128/checklist.png">
          <a:extLst>
            <a:ext uri="{FF2B5EF4-FFF2-40B4-BE49-F238E27FC236}">
              <a16:creationId xmlns:a16="http://schemas.microsoft.com/office/drawing/2014/main" id="{00000000-0008-0000-0300-000019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727031" y="8534425"/>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559594</xdr:colOff>
      <xdr:row>55</xdr:row>
      <xdr:rowOff>107156</xdr:rowOff>
    </xdr:from>
    <xdr:to>
      <xdr:col>4</xdr:col>
      <xdr:colOff>178594</xdr:colOff>
      <xdr:row>58</xdr:row>
      <xdr:rowOff>130968</xdr:rowOff>
    </xdr:to>
    <xdr:sp macro="" textlink="">
      <xdr:nvSpPr>
        <xdr:cNvPr id="26" name="25 Rectángulo redondeado">
          <a:hlinkClick xmlns:r="http://schemas.openxmlformats.org/officeDocument/2006/relationships" r:id="rId9"/>
          <a:extLst>
            <a:ext uri="{FF2B5EF4-FFF2-40B4-BE49-F238E27FC236}">
              <a16:creationId xmlns:a16="http://schemas.microsoft.com/office/drawing/2014/main" id="{00000000-0008-0000-0300-00001A000000}"/>
            </a:ext>
          </a:extLst>
        </xdr:cNvPr>
        <xdr:cNvSpPr/>
      </xdr:nvSpPr>
      <xdr:spPr>
        <a:xfrm>
          <a:off x="785813" y="13299281"/>
          <a:ext cx="2774156"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RIVALIDAD</a:t>
          </a:r>
          <a:r>
            <a:rPr lang="es-CO" sz="1100" b="1" baseline="0">
              <a:solidFill>
                <a:sysClr val="windowText" lastClr="000000"/>
              </a:solidFill>
            </a:rPr>
            <a:t> ENTRE COMPETIDORES ACTUALES</a:t>
          </a:r>
          <a:endParaRPr lang="es-CO" sz="1100" b="1">
            <a:solidFill>
              <a:sysClr val="windowText" lastClr="000000"/>
            </a:solidFill>
          </a:endParaRPr>
        </a:p>
      </xdr:txBody>
    </xdr:sp>
    <xdr:clientData/>
  </xdr:twoCellAnchor>
  <xdr:twoCellAnchor>
    <xdr:from>
      <xdr:col>4</xdr:col>
      <xdr:colOff>309566</xdr:colOff>
      <xdr:row>55</xdr:row>
      <xdr:rowOff>130968</xdr:rowOff>
    </xdr:from>
    <xdr:to>
      <xdr:col>7</xdr:col>
      <xdr:colOff>71441</xdr:colOff>
      <xdr:row>58</xdr:row>
      <xdr:rowOff>154780</xdr:rowOff>
    </xdr:to>
    <xdr:sp macro="" textlink="">
      <xdr:nvSpPr>
        <xdr:cNvPr id="27" name="26 Rectángulo redondeado">
          <a:hlinkClick xmlns:r="http://schemas.openxmlformats.org/officeDocument/2006/relationships" r:id="rId10"/>
          <a:extLst>
            <a:ext uri="{FF2B5EF4-FFF2-40B4-BE49-F238E27FC236}">
              <a16:creationId xmlns:a16="http://schemas.microsoft.com/office/drawing/2014/main" id="{00000000-0008-0000-0300-00001B000000}"/>
            </a:ext>
          </a:extLst>
        </xdr:cNvPr>
        <xdr:cNvSpPr/>
      </xdr:nvSpPr>
      <xdr:spPr>
        <a:xfrm>
          <a:off x="3690941" y="13323093"/>
          <a:ext cx="2774156"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AMENAZA DE COMPETIDORES POTENCIALES</a:t>
          </a:r>
        </a:p>
      </xdr:txBody>
    </xdr:sp>
    <xdr:clientData/>
  </xdr:twoCellAnchor>
  <xdr:twoCellAnchor>
    <xdr:from>
      <xdr:col>7</xdr:col>
      <xdr:colOff>178595</xdr:colOff>
      <xdr:row>55</xdr:row>
      <xdr:rowOff>130968</xdr:rowOff>
    </xdr:from>
    <xdr:to>
      <xdr:col>10</xdr:col>
      <xdr:colOff>142876</xdr:colOff>
      <xdr:row>58</xdr:row>
      <xdr:rowOff>154780</xdr:rowOff>
    </xdr:to>
    <xdr:sp macro="" textlink="">
      <xdr:nvSpPr>
        <xdr:cNvPr id="28" name="27 Rectángulo redondeado">
          <a:hlinkClick xmlns:r="http://schemas.openxmlformats.org/officeDocument/2006/relationships" r:id="rId11"/>
          <a:extLst>
            <a:ext uri="{FF2B5EF4-FFF2-40B4-BE49-F238E27FC236}">
              <a16:creationId xmlns:a16="http://schemas.microsoft.com/office/drawing/2014/main" id="{00000000-0008-0000-0300-00001C000000}"/>
            </a:ext>
          </a:extLst>
        </xdr:cNvPr>
        <xdr:cNvSpPr/>
      </xdr:nvSpPr>
      <xdr:spPr>
        <a:xfrm>
          <a:off x="6572251" y="13323093"/>
          <a:ext cx="2774156"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PODER DE NEGOCIACIÓN</a:t>
          </a:r>
          <a:r>
            <a:rPr lang="es-CO" sz="1100" b="1" baseline="0">
              <a:solidFill>
                <a:sysClr val="windowText" lastClr="000000"/>
              </a:solidFill>
            </a:rPr>
            <a:t> DE PROVEEDORES</a:t>
          </a:r>
          <a:endParaRPr lang="es-CO" sz="1100" b="1">
            <a:solidFill>
              <a:sysClr val="windowText" lastClr="000000"/>
            </a:solidFill>
          </a:endParaRPr>
        </a:p>
      </xdr:txBody>
    </xdr:sp>
    <xdr:clientData/>
  </xdr:twoCellAnchor>
  <xdr:twoCellAnchor>
    <xdr:from>
      <xdr:col>10</xdr:col>
      <xdr:colOff>250032</xdr:colOff>
      <xdr:row>55</xdr:row>
      <xdr:rowOff>130968</xdr:rowOff>
    </xdr:from>
    <xdr:to>
      <xdr:col>13</xdr:col>
      <xdr:colOff>273844</xdr:colOff>
      <xdr:row>58</xdr:row>
      <xdr:rowOff>154780</xdr:rowOff>
    </xdr:to>
    <xdr:sp macro="" textlink="">
      <xdr:nvSpPr>
        <xdr:cNvPr id="29" name="28 Rectángulo redondeado">
          <a:hlinkClick xmlns:r="http://schemas.openxmlformats.org/officeDocument/2006/relationships" r:id="rId12"/>
          <a:extLst>
            <a:ext uri="{FF2B5EF4-FFF2-40B4-BE49-F238E27FC236}">
              <a16:creationId xmlns:a16="http://schemas.microsoft.com/office/drawing/2014/main" id="{00000000-0008-0000-0300-00001D000000}"/>
            </a:ext>
          </a:extLst>
        </xdr:cNvPr>
        <xdr:cNvSpPr/>
      </xdr:nvSpPr>
      <xdr:spPr>
        <a:xfrm>
          <a:off x="9453563" y="13323093"/>
          <a:ext cx="2774156"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PODER DE NEGOCIACIÓN</a:t>
          </a:r>
          <a:r>
            <a:rPr lang="es-CO" sz="1100" b="1" baseline="0">
              <a:solidFill>
                <a:sysClr val="windowText" lastClr="000000"/>
              </a:solidFill>
            </a:rPr>
            <a:t> DE LOS CLIENTES</a:t>
          </a:r>
          <a:endParaRPr lang="es-CO" sz="1100" b="1">
            <a:solidFill>
              <a:sysClr val="windowText" lastClr="000000"/>
            </a:solidFill>
          </a:endParaRPr>
        </a:p>
      </xdr:txBody>
    </xdr:sp>
    <xdr:clientData/>
  </xdr:twoCellAnchor>
  <xdr:twoCellAnchor>
    <xdr:from>
      <xdr:col>13</xdr:col>
      <xdr:colOff>381001</xdr:colOff>
      <xdr:row>55</xdr:row>
      <xdr:rowOff>119061</xdr:rowOff>
    </xdr:from>
    <xdr:to>
      <xdr:col>16</xdr:col>
      <xdr:colOff>273844</xdr:colOff>
      <xdr:row>58</xdr:row>
      <xdr:rowOff>142873</xdr:rowOff>
    </xdr:to>
    <xdr:sp macro="" textlink="">
      <xdr:nvSpPr>
        <xdr:cNvPr id="30" name="29 Rectángulo redondeado">
          <a:hlinkClick xmlns:r="http://schemas.openxmlformats.org/officeDocument/2006/relationships" r:id="rId13"/>
          <a:extLst>
            <a:ext uri="{FF2B5EF4-FFF2-40B4-BE49-F238E27FC236}">
              <a16:creationId xmlns:a16="http://schemas.microsoft.com/office/drawing/2014/main" id="{00000000-0008-0000-0300-00001E000000}"/>
            </a:ext>
          </a:extLst>
        </xdr:cNvPr>
        <xdr:cNvSpPr/>
      </xdr:nvSpPr>
      <xdr:spPr>
        <a:xfrm>
          <a:off x="12334876" y="13311186"/>
          <a:ext cx="2774156"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AMENAZA DE LOS</a:t>
          </a:r>
          <a:r>
            <a:rPr lang="es-CO" sz="1100" b="1" baseline="0">
              <a:solidFill>
                <a:sysClr val="windowText" lastClr="000000"/>
              </a:solidFill>
            </a:rPr>
            <a:t> PRODUCTOS SUSTITUTOS</a:t>
          </a:r>
          <a:endParaRPr lang="es-CO" sz="1100" b="1">
            <a:solidFill>
              <a:sysClr val="windowText" lastClr="000000"/>
            </a:solidFill>
          </a:endParaRPr>
        </a:p>
      </xdr:txBody>
    </xdr:sp>
    <xdr:clientData/>
  </xdr:twoCellAnchor>
  <xdr:twoCellAnchor>
    <xdr:from>
      <xdr:col>1</xdr:col>
      <xdr:colOff>716753</xdr:colOff>
      <xdr:row>62</xdr:row>
      <xdr:rowOff>47641</xdr:rowOff>
    </xdr:from>
    <xdr:to>
      <xdr:col>4</xdr:col>
      <xdr:colOff>23810</xdr:colOff>
      <xdr:row>65</xdr:row>
      <xdr:rowOff>23834</xdr:rowOff>
    </xdr:to>
    <xdr:sp macro="" textlink="">
      <xdr:nvSpPr>
        <xdr:cNvPr id="31" name="30 Rectángulo">
          <a:extLst>
            <a:ext uri="{FF2B5EF4-FFF2-40B4-BE49-F238E27FC236}">
              <a16:creationId xmlns:a16="http://schemas.microsoft.com/office/drawing/2014/main" id="{00000000-0008-0000-0300-00001F000000}"/>
            </a:ext>
          </a:extLst>
        </xdr:cNvPr>
        <xdr:cNvSpPr/>
      </xdr:nvSpPr>
      <xdr:spPr>
        <a:xfrm>
          <a:off x="942972" y="14573266"/>
          <a:ext cx="24622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3.2.1 LISTA DE CHEQUEO</a:t>
          </a:r>
        </a:p>
      </xdr:txBody>
    </xdr:sp>
    <xdr:clientData/>
  </xdr:twoCellAnchor>
  <xdr:twoCellAnchor>
    <xdr:from>
      <xdr:col>2</xdr:col>
      <xdr:colOff>982266</xdr:colOff>
      <xdr:row>58</xdr:row>
      <xdr:rowOff>130968</xdr:rowOff>
    </xdr:from>
    <xdr:to>
      <xdr:col>2</xdr:col>
      <xdr:colOff>983454</xdr:colOff>
      <xdr:row>62</xdr:row>
      <xdr:rowOff>47641</xdr:rowOff>
    </xdr:to>
    <xdr:cxnSp macro="">
      <xdr:nvCxnSpPr>
        <xdr:cNvPr id="33" name="32 Conector recto de flecha">
          <a:extLst>
            <a:ext uri="{FF2B5EF4-FFF2-40B4-BE49-F238E27FC236}">
              <a16:creationId xmlns:a16="http://schemas.microsoft.com/office/drawing/2014/main" id="{00000000-0008-0000-0300-000021000000}"/>
            </a:ext>
          </a:extLst>
        </xdr:cNvPr>
        <xdr:cNvCxnSpPr>
          <a:stCxn id="26" idx="2"/>
          <a:endCxn id="31" idx="0"/>
        </xdr:cNvCxnSpPr>
      </xdr:nvCxnSpPr>
      <xdr:spPr>
        <a:xfrm>
          <a:off x="2172891" y="13894593"/>
          <a:ext cx="1188" cy="678673"/>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714374</xdr:colOff>
      <xdr:row>62</xdr:row>
      <xdr:rowOff>80984</xdr:rowOff>
    </xdr:from>
    <xdr:to>
      <xdr:col>2</xdr:col>
      <xdr:colOff>226218</xdr:colOff>
      <xdr:row>64</xdr:row>
      <xdr:rowOff>178102</xdr:rowOff>
    </xdr:to>
    <xdr:pic>
      <xdr:nvPicPr>
        <xdr:cNvPr id="34" name="33 Imagen" descr="https://cdn1.iconfinder.com/data/icons/customicondesign-office6-shadow/128/checklist.png">
          <a:extLst>
            <a:ext uri="{FF2B5EF4-FFF2-40B4-BE49-F238E27FC236}">
              <a16:creationId xmlns:a16="http://schemas.microsoft.com/office/drawing/2014/main" id="{00000000-0008-0000-0300-000022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940593" y="14606609"/>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431002</xdr:colOff>
      <xdr:row>62</xdr:row>
      <xdr:rowOff>71454</xdr:rowOff>
    </xdr:from>
    <xdr:to>
      <xdr:col>6</xdr:col>
      <xdr:colOff>797715</xdr:colOff>
      <xdr:row>65</xdr:row>
      <xdr:rowOff>47647</xdr:rowOff>
    </xdr:to>
    <xdr:sp macro="" textlink="">
      <xdr:nvSpPr>
        <xdr:cNvPr id="35" name="34 Rectángulo">
          <a:extLst>
            <a:ext uri="{FF2B5EF4-FFF2-40B4-BE49-F238E27FC236}">
              <a16:creationId xmlns:a16="http://schemas.microsoft.com/office/drawing/2014/main" id="{00000000-0008-0000-0300-000023000000}"/>
            </a:ext>
          </a:extLst>
        </xdr:cNvPr>
        <xdr:cNvSpPr/>
      </xdr:nvSpPr>
      <xdr:spPr>
        <a:xfrm>
          <a:off x="3812377" y="14597079"/>
          <a:ext cx="24622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3.2.1 LISTA DE CHEQUEO</a:t>
          </a:r>
        </a:p>
      </xdr:txBody>
    </xdr:sp>
    <xdr:clientData/>
  </xdr:twoCellAnchor>
  <xdr:twoCellAnchor>
    <xdr:from>
      <xdr:col>5</xdr:col>
      <xdr:colOff>482202</xdr:colOff>
      <xdr:row>58</xdr:row>
      <xdr:rowOff>154781</xdr:rowOff>
    </xdr:from>
    <xdr:to>
      <xdr:col>5</xdr:col>
      <xdr:colOff>483390</xdr:colOff>
      <xdr:row>62</xdr:row>
      <xdr:rowOff>71454</xdr:rowOff>
    </xdr:to>
    <xdr:cxnSp macro="">
      <xdr:nvCxnSpPr>
        <xdr:cNvPr id="36" name="35 Conector recto de flecha">
          <a:extLst>
            <a:ext uri="{FF2B5EF4-FFF2-40B4-BE49-F238E27FC236}">
              <a16:creationId xmlns:a16="http://schemas.microsoft.com/office/drawing/2014/main" id="{00000000-0008-0000-0300-000024000000}"/>
            </a:ext>
          </a:extLst>
        </xdr:cNvPr>
        <xdr:cNvCxnSpPr>
          <a:endCxn id="35" idx="0"/>
        </xdr:cNvCxnSpPr>
      </xdr:nvCxnSpPr>
      <xdr:spPr>
        <a:xfrm>
          <a:off x="5042296" y="13918406"/>
          <a:ext cx="1188" cy="678673"/>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416717</xdr:colOff>
      <xdr:row>62</xdr:row>
      <xdr:rowOff>104797</xdr:rowOff>
    </xdr:from>
    <xdr:to>
      <xdr:col>4</xdr:col>
      <xdr:colOff>892967</xdr:colOff>
      <xdr:row>65</xdr:row>
      <xdr:rowOff>11415</xdr:rowOff>
    </xdr:to>
    <xdr:pic>
      <xdr:nvPicPr>
        <xdr:cNvPr id="37" name="36 Imagen" descr="https://cdn1.iconfinder.com/data/icons/customicondesign-office6-shadow/128/checklist.png">
          <a:extLst>
            <a:ext uri="{FF2B5EF4-FFF2-40B4-BE49-F238E27FC236}">
              <a16:creationId xmlns:a16="http://schemas.microsoft.com/office/drawing/2014/main" id="{00000000-0008-0000-0300-000025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798092" y="14630422"/>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347659</xdr:colOff>
      <xdr:row>62</xdr:row>
      <xdr:rowOff>71454</xdr:rowOff>
    </xdr:from>
    <xdr:to>
      <xdr:col>9</xdr:col>
      <xdr:colOff>976309</xdr:colOff>
      <xdr:row>65</xdr:row>
      <xdr:rowOff>47647</xdr:rowOff>
    </xdr:to>
    <xdr:sp macro="" textlink="">
      <xdr:nvSpPr>
        <xdr:cNvPr id="38" name="37 Rectángulo">
          <a:extLst>
            <a:ext uri="{FF2B5EF4-FFF2-40B4-BE49-F238E27FC236}">
              <a16:creationId xmlns:a16="http://schemas.microsoft.com/office/drawing/2014/main" id="{00000000-0008-0000-0300-000026000000}"/>
            </a:ext>
          </a:extLst>
        </xdr:cNvPr>
        <xdr:cNvSpPr/>
      </xdr:nvSpPr>
      <xdr:spPr>
        <a:xfrm>
          <a:off x="6741315" y="14597079"/>
          <a:ext cx="24622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3.2.1 LISTA DE CHEQUEO</a:t>
          </a:r>
        </a:p>
      </xdr:txBody>
    </xdr:sp>
    <xdr:clientData/>
  </xdr:twoCellAnchor>
  <xdr:twoCellAnchor>
    <xdr:from>
      <xdr:col>8</xdr:col>
      <xdr:colOff>660796</xdr:colOff>
      <xdr:row>58</xdr:row>
      <xdr:rowOff>154781</xdr:rowOff>
    </xdr:from>
    <xdr:to>
      <xdr:col>8</xdr:col>
      <xdr:colOff>661984</xdr:colOff>
      <xdr:row>62</xdr:row>
      <xdr:rowOff>71454</xdr:rowOff>
    </xdr:to>
    <xdr:cxnSp macro="">
      <xdr:nvCxnSpPr>
        <xdr:cNvPr id="39" name="38 Conector recto de flecha">
          <a:extLst>
            <a:ext uri="{FF2B5EF4-FFF2-40B4-BE49-F238E27FC236}">
              <a16:creationId xmlns:a16="http://schemas.microsoft.com/office/drawing/2014/main" id="{00000000-0008-0000-0300-000027000000}"/>
            </a:ext>
          </a:extLst>
        </xdr:cNvPr>
        <xdr:cNvCxnSpPr>
          <a:endCxn id="38" idx="0"/>
        </xdr:cNvCxnSpPr>
      </xdr:nvCxnSpPr>
      <xdr:spPr>
        <a:xfrm>
          <a:off x="7971234" y="13918406"/>
          <a:ext cx="1188" cy="678673"/>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345280</xdr:colOff>
      <xdr:row>62</xdr:row>
      <xdr:rowOff>104797</xdr:rowOff>
    </xdr:from>
    <xdr:to>
      <xdr:col>7</xdr:col>
      <xdr:colOff>821530</xdr:colOff>
      <xdr:row>65</xdr:row>
      <xdr:rowOff>11415</xdr:rowOff>
    </xdr:to>
    <xdr:pic>
      <xdr:nvPicPr>
        <xdr:cNvPr id="40" name="39 Imagen" descr="https://cdn1.iconfinder.com/data/icons/customicondesign-office6-shadow/128/checklist.png">
          <a:extLst>
            <a:ext uri="{FF2B5EF4-FFF2-40B4-BE49-F238E27FC236}">
              <a16:creationId xmlns:a16="http://schemas.microsoft.com/office/drawing/2014/main" id="{00000000-0008-0000-0300-000028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738936" y="14630422"/>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478627</xdr:colOff>
      <xdr:row>62</xdr:row>
      <xdr:rowOff>59548</xdr:rowOff>
    </xdr:from>
    <xdr:to>
      <xdr:col>13</xdr:col>
      <xdr:colOff>190496</xdr:colOff>
      <xdr:row>65</xdr:row>
      <xdr:rowOff>35741</xdr:rowOff>
    </xdr:to>
    <xdr:sp macro="" textlink="">
      <xdr:nvSpPr>
        <xdr:cNvPr id="41" name="40 Rectángulo">
          <a:extLst>
            <a:ext uri="{FF2B5EF4-FFF2-40B4-BE49-F238E27FC236}">
              <a16:creationId xmlns:a16="http://schemas.microsoft.com/office/drawing/2014/main" id="{00000000-0008-0000-0300-000029000000}"/>
            </a:ext>
          </a:extLst>
        </xdr:cNvPr>
        <xdr:cNvSpPr/>
      </xdr:nvSpPr>
      <xdr:spPr>
        <a:xfrm>
          <a:off x="9682158" y="14585173"/>
          <a:ext cx="24622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3.2.1 LISTA DE CHEQUEO</a:t>
          </a:r>
        </a:p>
      </xdr:txBody>
    </xdr:sp>
    <xdr:clientData/>
  </xdr:twoCellAnchor>
  <xdr:twoCellAnchor>
    <xdr:from>
      <xdr:col>11</xdr:col>
      <xdr:colOff>779858</xdr:colOff>
      <xdr:row>58</xdr:row>
      <xdr:rowOff>142875</xdr:rowOff>
    </xdr:from>
    <xdr:to>
      <xdr:col>11</xdr:col>
      <xdr:colOff>781046</xdr:colOff>
      <xdr:row>62</xdr:row>
      <xdr:rowOff>59548</xdr:rowOff>
    </xdr:to>
    <xdr:cxnSp macro="">
      <xdr:nvCxnSpPr>
        <xdr:cNvPr id="42" name="41 Conector recto de flecha">
          <a:extLst>
            <a:ext uri="{FF2B5EF4-FFF2-40B4-BE49-F238E27FC236}">
              <a16:creationId xmlns:a16="http://schemas.microsoft.com/office/drawing/2014/main" id="{00000000-0008-0000-0300-00002A000000}"/>
            </a:ext>
          </a:extLst>
        </xdr:cNvPr>
        <xdr:cNvCxnSpPr/>
      </xdr:nvCxnSpPr>
      <xdr:spPr>
        <a:xfrm>
          <a:off x="10900171" y="13906500"/>
          <a:ext cx="1188" cy="678673"/>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476248</xdr:colOff>
      <xdr:row>62</xdr:row>
      <xdr:rowOff>92891</xdr:rowOff>
    </xdr:from>
    <xdr:to>
      <xdr:col>11</xdr:col>
      <xdr:colOff>35717</xdr:colOff>
      <xdr:row>65</xdr:row>
      <xdr:rowOff>1096</xdr:rowOff>
    </xdr:to>
    <xdr:pic>
      <xdr:nvPicPr>
        <xdr:cNvPr id="43" name="42 Imagen" descr="https://cdn1.iconfinder.com/data/icons/customicondesign-office6-shadow/128/checklist.png">
          <a:extLst>
            <a:ext uri="{FF2B5EF4-FFF2-40B4-BE49-F238E27FC236}">
              <a16:creationId xmlns:a16="http://schemas.microsoft.com/office/drawing/2014/main" id="{00000000-0008-0000-0300-00002B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9679779" y="1461851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597689</xdr:colOff>
      <xdr:row>62</xdr:row>
      <xdr:rowOff>71454</xdr:rowOff>
    </xdr:from>
    <xdr:to>
      <xdr:col>16</xdr:col>
      <xdr:colOff>178589</xdr:colOff>
      <xdr:row>65</xdr:row>
      <xdr:rowOff>47647</xdr:rowOff>
    </xdr:to>
    <xdr:sp macro="" textlink="">
      <xdr:nvSpPr>
        <xdr:cNvPr id="44" name="43 Rectángulo">
          <a:extLst>
            <a:ext uri="{FF2B5EF4-FFF2-40B4-BE49-F238E27FC236}">
              <a16:creationId xmlns:a16="http://schemas.microsoft.com/office/drawing/2014/main" id="{00000000-0008-0000-0300-00002C000000}"/>
            </a:ext>
          </a:extLst>
        </xdr:cNvPr>
        <xdr:cNvSpPr/>
      </xdr:nvSpPr>
      <xdr:spPr>
        <a:xfrm>
          <a:off x="12551564" y="14597079"/>
          <a:ext cx="246221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3.2.1 LISTA DE CHEQUEO</a:t>
          </a:r>
        </a:p>
      </xdr:txBody>
    </xdr:sp>
    <xdr:clientData/>
  </xdr:twoCellAnchor>
  <xdr:twoCellAnchor>
    <xdr:from>
      <xdr:col>14</xdr:col>
      <xdr:colOff>910827</xdr:colOff>
      <xdr:row>58</xdr:row>
      <xdr:rowOff>154781</xdr:rowOff>
    </xdr:from>
    <xdr:to>
      <xdr:col>14</xdr:col>
      <xdr:colOff>912015</xdr:colOff>
      <xdr:row>62</xdr:row>
      <xdr:rowOff>71454</xdr:rowOff>
    </xdr:to>
    <xdr:cxnSp macro="">
      <xdr:nvCxnSpPr>
        <xdr:cNvPr id="45" name="44 Conector recto de flecha">
          <a:extLst>
            <a:ext uri="{FF2B5EF4-FFF2-40B4-BE49-F238E27FC236}">
              <a16:creationId xmlns:a16="http://schemas.microsoft.com/office/drawing/2014/main" id="{00000000-0008-0000-0300-00002D000000}"/>
            </a:ext>
          </a:extLst>
        </xdr:cNvPr>
        <xdr:cNvCxnSpPr>
          <a:endCxn id="44" idx="0"/>
        </xdr:cNvCxnSpPr>
      </xdr:nvCxnSpPr>
      <xdr:spPr>
        <a:xfrm>
          <a:off x="13781483" y="13918406"/>
          <a:ext cx="1188" cy="678673"/>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595310</xdr:colOff>
      <xdr:row>62</xdr:row>
      <xdr:rowOff>104797</xdr:rowOff>
    </xdr:from>
    <xdr:to>
      <xdr:col>14</xdr:col>
      <xdr:colOff>154779</xdr:colOff>
      <xdr:row>65</xdr:row>
      <xdr:rowOff>11415</xdr:rowOff>
    </xdr:to>
    <xdr:pic>
      <xdr:nvPicPr>
        <xdr:cNvPr id="46" name="45 Imagen" descr="https://cdn1.iconfinder.com/data/icons/customicondesign-office6-shadow/128/checklist.png">
          <a:extLst>
            <a:ext uri="{FF2B5EF4-FFF2-40B4-BE49-F238E27FC236}">
              <a16:creationId xmlns:a16="http://schemas.microsoft.com/office/drawing/2014/main" id="{00000000-0008-0000-0300-00002E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2549185" y="14630422"/>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773906</xdr:colOff>
      <xdr:row>59</xdr:row>
      <xdr:rowOff>23812</xdr:rowOff>
    </xdr:from>
    <xdr:to>
      <xdr:col>13</xdr:col>
      <xdr:colOff>404813</xdr:colOff>
      <xdr:row>67</xdr:row>
      <xdr:rowOff>119061</xdr:rowOff>
    </xdr:to>
    <xdr:cxnSp macro="">
      <xdr:nvCxnSpPr>
        <xdr:cNvPr id="47" name="46 Conector angular">
          <a:extLst>
            <a:ext uri="{FF2B5EF4-FFF2-40B4-BE49-F238E27FC236}">
              <a16:creationId xmlns:a16="http://schemas.microsoft.com/office/drawing/2014/main" id="{00000000-0008-0000-0300-00002F000000}"/>
            </a:ext>
          </a:extLst>
        </xdr:cNvPr>
        <xdr:cNvCxnSpPr/>
      </xdr:nvCxnSpPr>
      <xdr:spPr>
        <a:xfrm rot="16200000" flipH="1">
          <a:off x="10816829" y="14055327"/>
          <a:ext cx="1619249" cy="1464469"/>
        </a:xfrm>
        <a:prstGeom prst="bentConnector3">
          <a:avLst>
            <a:gd name="adj1" fmla="val 20588"/>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95249</xdr:colOff>
      <xdr:row>67</xdr:row>
      <xdr:rowOff>142875</xdr:rowOff>
    </xdr:from>
    <xdr:to>
      <xdr:col>14</xdr:col>
      <xdr:colOff>726280</xdr:colOff>
      <xdr:row>70</xdr:row>
      <xdr:rowOff>119068</xdr:rowOff>
    </xdr:to>
    <xdr:sp macro="" textlink="">
      <xdr:nvSpPr>
        <xdr:cNvPr id="51" name="50 Rectángulo">
          <a:extLst>
            <a:ext uri="{FF2B5EF4-FFF2-40B4-BE49-F238E27FC236}">
              <a16:creationId xmlns:a16="http://schemas.microsoft.com/office/drawing/2014/main" id="{00000000-0008-0000-0300-000033000000}"/>
            </a:ext>
          </a:extLst>
        </xdr:cNvPr>
        <xdr:cNvSpPr/>
      </xdr:nvSpPr>
      <xdr:spPr>
        <a:xfrm>
          <a:off x="11132343" y="15621000"/>
          <a:ext cx="2464593"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3.2.2 GRÁFICOS Y/O</a:t>
          </a:r>
        </a:p>
        <a:p>
          <a:pPr algn="ctr"/>
          <a:r>
            <a:rPr lang="es-CO" sz="1100" b="1">
              <a:solidFill>
                <a:sysClr val="windowText" lastClr="000000"/>
              </a:solidFill>
            </a:rPr>
            <a:t> INDICADORES</a:t>
          </a:r>
        </a:p>
      </xdr:txBody>
    </xdr:sp>
    <xdr:clientData/>
  </xdr:twoCellAnchor>
  <xdr:twoCellAnchor editAs="oneCell">
    <xdr:from>
      <xdr:col>12</xdr:col>
      <xdr:colOff>169073</xdr:colOff>
      <xdr:row>67</xdr:row>
      <xdr:rowOff>180959</xdr:rowOff>
    </xdr:from>
    <xdr:to>
      <xdr:col>12</xdr:col>
      <xdr:colOff>644273</xdr:colOff>
      <xdr:row>70</xdr:row>
      <xdr:rowOff>97618</xdr:rowOff>
    </xdr:to>
    <xdr:pic>
      <xdr:nvPicPr>
        <xdr:cNvPr id="53" name="52 Imagen" descr="http://kemenpora.go.id/images/icon/report.png">
          <a:extLst>
            <a:ext uri="{FF2B5EF4-FFF2-40B4-BE49-F238E27FC236}">
              <a16:creationId xmlns:a16="http://schemas.microsoft.com/office/drawing/2014/main" id="{00000000-0008-0000-0300-000035000000}"/>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206167" y="15659084"/>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666742</xdr:colOff>
      <xdr:row>71</xdr:row>
      <xdr:rowOff>190492</xdr:rowOff>
    </xdr:from>
    <xdr:to>
      <xdr:col>15</xdr:col>
      <xdr:colOff>154774</xdr:colOff>
      <xdr:row>74</xdr:row>
      <xdr:rowOff>166685</xdr:rowOff>
    </xdr:to>
    <xdr:sp macro="" textlink="">
      <xdr:nvSpPr>
        <xdr:cNvPr id="59" name="58 Rectángulo">
          <a:extLst>
            <a:ext uri="{FF2B5EF4-FFF2-40B4-BE49-F238E27FC236}">
              <a16:creationId xmlns:a16="http://schemas.microsoft.com/office/drawing/2014/main" id="{00000000-0008-0000-0300-00003B000000}"/>
            </a:ext>
          </a:extLst>
        </xdr:cNvPr>
        <xdr:cNvSpPr/>
      </xdr:nvSpPr>
      <xdr:spPr>
        <a:xfrm>
          <a:off x="10787055" y="16430617"/>
          <a:ext cx="3155157"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3.2.2.1 CICLICIDAD</a:t>
          </a:r>
          <a:r>
            <a:rPr lang="es-CO" sz="1100" b="1" baseline="0">
              <a:solidFill>
                <a:sysClr val="windowText" lastClr="000000"/>
              </a:solidFill>
            </a:rPr>
            <a:t> Y </a:t>
          </a:r>
        </a:p>
        <a:p>
          <a:pPr algn="ctr"/>
          <a:r>
            <a:rPr lang="es-CO" sz="1100" b="1" baseline="0">
              <a:solidFill>
                <a:sysClr val="windowText" lastClr="000000"/>
              </a:solidFill>
            </a:rPr>
            <a:t>ESTACIONALIDAD DE LAS VENTAS</a:t>
          </a:r>
          <a:endParaRPr lang="es-CO" sz="1100" b="1">
            <a:solidFill>
              <a:sysClr val="windowText" lastClr="000000"/>
            </a:solidFill>
          </a:endParaRPr>
        </a:p>
      </xdr:txBody>
    </xdr:sp>
    <xdr:clientData/>
  </xdr:twoCellAnchor>
  <xdr:twoCellAnchor>
    <xdr:from>
      <xdr:col>13</xdr:col>
      <xdr:colOff>410759</xdr:colOff>
      <xdr:row>70</xdr:row>
      <xdr:rowOff>119068</xdr:rowOff>
    </xdr:from>
    <xdr:to>
      <xdr:col>13</xdr:col>
      <xdr:colOff>410765</xdr:colOff>
      <xdr:row>71</xdr:row>
      <xdr:rowOff>190492</xdr:rowOff>
    </xdr:to>
    <xdr:cxnSp macro="">
      <xdr:nvCxnSpPr>
        <xdr:cNvPr id="61" name="60 Conector recto">
          <a:extLst>
            <a:ext uri="{FF2B5EF4-FFF2-40B4-BE49-F238E27FC236}">
              <a16:creationId xmlns:a16="http://schemas.microsoft.com/office/drawing/2014/main" id="{00000000-0008-0000-0300-00003D000000}"/>
            </a:ext>
          </a:extLst>
        </xdr:cNvPr>
        <xdr:cNvCxnSpPr>
          <a:stCxn id="51" idx="2"/>
          <a:endCxn id="59" idx="0"/>
        </xdr:cNvCxnSpPr>
      </xdr:nvCxnSpPr>
      <xdr:spPr>
        <a:xfrm flipH="1">
          <a:off x="12364634" y="16168693"/>
          <a:ext cx="6" cy="261924"/>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678656</xdr:colOff>
      <xdr:row>72</xdr:row>
      <xdr:rowOff>26185</xdr:rowOff>
    </xdr:from>
    <xdr:to>
      <xdr:col>12</xdr:col>
      <xdr:colOff>261936</xdr:colOff>
      <xdr:row>74</xdr:row>
      <xdr:rowOff>146227</xdr:rowOff>
    </xdr:to>
    <xdr:pic>
      <xdr:nvPicPr>
        <xdr:cNvPr id="63" name="62 Imagen" descr="http://www.rozblog.com/images/icon/new/stats.png">
          <a:extLst>
            <a:ext uri="{FF2B5EF4-FFF2-40B4-BE49-F238E27FC236}">
              <a16:creationId xmlns:a16="http://schemas.microsoft.com/office/drawing/2014/main" id="{00000000-0008-0000-0300-00003F0000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0798969" y="16456810"/>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297656</xdr:colOff>
      <xdr:row>121</xdr:row>
      <xdr:rowOff>23812</xdr:rowOff>
    </xdr:from>
    <xdr:to>
      <xdr:col>7</xdr:col>
      <xdr:colOff>772856</xdr:colOff>
      <xdr:row>121</xdr:row>
      <xdr:rowOff>511971</xdr:rowOff>
    </xdr:to>
    <xdr:pic>
      <xdr:nvPicPr>
        <xdr:cNvPr id="73" name="72 Imagen" descr="http://kemenpora.go.id/images/icon/report.png">
          <a:extLst>
            <a:ext uri="{FF2B5EF4-FFF2-40B4-BE49-F238E27FC236}">
              <a16:creationId xmlns:a16="http://schemas.microsoft.com/office/drawing/2014/main" id="{00000000-0008-0000-0300-000049000000}"/>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6691312" y="42195750"/>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142876</xdr:colOff>
      <xdr:row>123</xdr:row>
      <xdr:rowOff>11906</xdr:rowOff>
    </xdr:from>
    <xdr:to>
      <xdr:col>7</xdr:col>
      <xdr:colOff>642938</xdr:colOff>
      <xdr:row>123</xdr:row>
      <xdr:rowOff>512948</xdr:rowOff>
    </xdr:to>
    <xdr:pic>
      <xdr:nvPicPr>
        <xdr:cNvPr id="76" name="75 Imagen" descr="http://www.rozblog.com/images/icon/new/stats.png">
          <a:extLst>
            <a:ext uri="{FF2B5EF4-FFF2-40B4-BE49-F238E27FC236}">
              <a16:creationId xmlns:a16="http://schemas.microsoft.com/office/drawing/2014/main" id="{00000000-0008-0000-0300-00004C0000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6536532" y="42933937"/>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380999</xdr:colOff>
      <xdr:row>52</xdr:row>
      <xdr:rowOff>47624</xdr:rowOff>
    </xdr:from>
    <xdr:to>
      <xdr:col>15</xdr:col>
      <xdr:colOff>864391</xdr:colOff>
      <xdr:row>54</xdr:row>
      <xdr:rowOff>119062</xdr:rowOff>
    </xdr:to>
    <xdr:sp macro="" textlink="">
      <xdr:nvSpPr>
        <xdr:cNvPr id="48" name="47 Llamada de flecha a la derecha">
          <a:hlinkClick xmlns:r="http://schemas.openxmlformats.org/officeDocument/2006/relationships" r:id="rId7"/>
          <a:extLst>
            <a:ext uri="{FF2B5EF4-FFF2-40B4-BE49-F238E27FC236}">
              <a16:creationId xmlns:a16="http://schemas.microsoft.com/office/drawing/2014/main" id="{00000000-0008-0000-0300-000030000000}"/>
            </a:ext>
          </a:extLst>
        </xdr:cNvPr>
        <xdr:cNvSpPr/>
      </xdr:nvSpPr>
      <xdr:spPr>
        <a:xfrm rot="16200000">
          <a:off x="14088664" y="12843272"/>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750095</xdr:colOff>
      <xdr:row>114</xdr:row>
      <xdr:rowOff>0</xdr:rowOff>
    </xdr:from>
    <xdr:to>
      <xdr:col>9</xdr:col>
      <xdr:colOff>857250</xdr:colOff>
      <xdr:row>114</xdr:row>
      <xdr:rowOff>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142874</xdr:colOff>
      <xdr:row>98</xdr:row>
      <xdr:rowOff>163454</xdr:rowOff>
    </xdr:from>
    <xdr:to>
      <xdr:col>16</xdr:col>
      <xdr:colOff>892968</xdr:colOff>
      <xdr:row>128</xdr:row>
      <xdr:rowOff>112257</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166687</xdr:colOff>
      <xdr:row>130</xdr:row>
      <xdr:rowOff>146842</xdr:rowOff>
    </xdr:from>
    <xdr:to>
      <xdr:col>16</xdr:col>
      <xdr:colOff>892969</xdr:colOff>
      <xdr:row>163</xdr:row>
      <xdr:rowOff>79375</xdr:rowOff>
    </xdr:to>
    <xdr:graphicFrame macro="">
      <xdr:nvGraphicFramePr>
        <xdr:cNvPr id="9" name="8 Gráfico">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154782</xdr:colOff>
      <xdr:row>165</xdr:row>
      <xdr:rowOff>142875</xdr:rowOff>
    </xdr:from>
    <xdr:to>
      <xdr:col>16</xdr:col>
      <xdr:colOff>916783</xdr:colOff>
      <xdr:row>198</xdr:row>
      <xdr:rowOff>75408</xdr:rowOff>
    </xdr:to>
    <xdr:graphicFrame macro="">
      <xdr:nvGraphicFramePr>
        <xdr:cNvPr id="11" name="10 Gráfico">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269</xdr:row>
      <xdr:rowOff>11110</xdr:rowOff>
    </xdr:from>
    <xdr:to>
      <xdr:col>8</xdr:col>
      <xdr:colOff>904875</xdr:colOff>
      <xdr:row>299</xdr:row>
      <xdr:rowOff>23813</xdr:rowOff>
    </xdr:to>
    <xdr:graphicFrame macro="">
      <xdr:nvGraphicFramePr>
        <xdr:cNvPr id="10" name="9 Gráfico">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11907</xdr:colOff>
      <xdr:row>269</xdr:row>
      <xdr:rowOff>11905</xdr:rowOff>
    </xdr:from>
    <xdr:to>
      <xdr:col>17</xdr:col>
      <xdr:colOff>1035844</xdr:colOff>
      <xdr:row>299</xdr:row>
      <xdr:rowOff>35718</xdr:rowOff>
    </xdr:to>
    <xdr:graphicFrame macro="">
      <xdr:nvGraphicFramePr>
        <xdr:cNvPr id="13" name="12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381001</xdr:colOff>
      <xdr:row>447</xdr:row>
      <xdr:rowOff>83629</xdr:rowOff>
    </xdr:from>
    <xdr:to>
      <xdr:col>17</xdr:col>
      <xdr:colOff>966934</xdr:colOff>
      <xdr:row>469</xdr:row>
      <xdr:rowOff>142875</xdr:rowOff>
    </xdr:to>
    <xdr:graphicFrame macro="">
      <xdr:nvGraphicFramePr>
        <xdr:cNvPr id="14" name="13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571500</xdr:colOff>
      <xdr:row>488</xdr:row>
      <xdr:rowOff>286</xdr:rowOff>
    </xdr:from>
    <xdr:to>
      <xdr:col>17</xdr:col>
      <xdr:colOff>1023937</xdr:colOff>
      <xdr:row>506</xdr:row>
      <xdr:rowOff>107156</xdr:rowOff>
    </xdr:to>
    <xdr:graphicFrame macro="">
      <xdr:nvGraphicFramePr>
        <xdr:cNvPr id="16" name="15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692728</xdr:colOff>
      <xdr:row>551</xdr:row>
      <xdr:rowOff>166973</xdr:rowOff>
    </xdr:from>
    <xdr:to>
      <xdr:col>17</xdr:col>
      <xdr:colOff>740714</xdr:colOff>
      <xdr:row>570</xdr:row>
      <xdr:rowOff>95250</xdr:rowOff>
    </xdr:to>
    <xdr:graphicFrame macro="">
      <xdr:nvGraphicFramePr>
        <xdr:cNvPr id="12" name="11 Gráfico">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666742</xdr:colOff>
      <xdr:row>8</xdr:row>
      <xdr:rowOff>23811</xdr:rowOff>
    </xdr:from>
    <xdr:to>
      <xdr:col>5</xdr:col>
      <xdr:colOff>130961</xdr:colOff>
      <xdr:row>11</xdr:row>
      <xdr:rowOff>47623</xdr:rowOff>
    </xdr:to>
    <xdr:sp macro="" textlink="">
      <xdr:nvSpPr>
        <xdr:cNvPr id="15" name="14 Rectángulo redondeado">
          <a:hlinkClick xmlns:r="http://schemas.openxmlformats.org/officeDocument/2006/relationships" r:id="rId10"/>
          <a:extLst>
            <a:ext uri="{FF2B5EF4-FFF2-40B4-BE49-F238E27FC236}">
              <a16:creationId xmlns:a16="http://schemas.microsoft.com/office/drawing/2014/main" id="{00000000-0008-0000-0400-00000F000000}"/>
            </a:ext>
          </a:extLst>
        </xdr:cNvPr>
        <xdr:cNvSpPr/>
      </xdr:nvSpPr>
      <xdr:spPr>
        <a:xfrm>
          <a:off x="833430" y="1476374"/>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4.1 PARTICIPACIÓN/RELEVANCIA DEL SECTOR EN EL PIB</a:t>
          </a:r>
        </a:p>
      </xdr:txBody>
    </xdr:sp>
    <xdr:clientData/>
  </xdr:twoCellAnchor>
  <xdr:twoCellAnchor>
    <xdr:from>
      <xdr:col>5</xdr:col>
      <xdr:colOff>309449</xdr:colOff>
      <xdr:row>8</xdr:row>
      <xdr:rowOff>11906</xdr:rowOff>
    </xdr:from>
    <xdr:to>
      <xdr:col>9</xdr:col>
      <xdr:colOff>202293</xdr:colOff>
      <xdr:row>11</xdr:row>
      <xdr:rowOff>35718</xdr:rowOff>
    </xdr:to>
    <xdr:sp macro="" textlink="">
      <xdr:nvSpPr>
        <xdr:cNvPr id="18" name="17 Rectángulo redondeado">
          <a:hlinkClick xmlns:r="http://schemas.openxmlformats.org/officeDocument/2006/relationships" r:id="rId11"/>
          <a:extLst>
            <a:ext uri="{FF2B5EF4-FFF2-40B4-BE49-F238E27FC236}">
              <a16:creationId xmlns:a16="http://schemas.microsoft.com/office/drawing/2014/main" id="{00000000-0008-0000-0400-000012000000}"/>
            </a:ext>
          </a:extLst>
        </xdr:cNvPr>
        <xdr:cNvSpPr/>
      </xdr:nvSpPr>
      <xdr:spPr>
        <a:xfrm>
          <a:off x="4667137" y="1464469"/>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4.2 COMERCIO</a:t>
          </a:r>
          <a:r>
            <a:rPr lang="es-CO" sz="1100" b="1" baseline="0">
              <a:solidFill>
                <a:sysClr val="windowText" lastClr="000000"/>
              </a:solidFill>
            </a:rPr>
            <a:t> INTERNACIONAL</a:t>
          </a:r>
          <a:endParaRPr lang="es-CO" sz="1100" b="1">
            <a:solidFill>
              <a:sysClr val="windowText" lastClr="000000"/>
            </a:solidFill>
          </a:endParaRPr>
        </a:p>
      </xdr:txBody>
    </xdr:sp>
    <xdr:clientData/>
  </xdr:twoCellAnchor>
  <xdr:twoCellAnchor>
    <xdr:from>
      <xdr:col>9</xdr:col>
      <xdr:colOff>392896</xdr:colOff>
      <xdr:row>8</xdr:row>
      <xdr:rowOff>0</xdr:rowOff>
    </xdr:from>
    <xdr:to>
      <xdr:col>13</xdr:col>
      <xdr:colOff>380990</xdr:colOff>
      <xdr:row>11</xdr:row>
      <xdr:rowOff>23812</xdr:rowOff>
    </xdr:to>
    <xdr:sp macro="" textlink="">
      <xdr:nvSpPr>
        <xdr:cNvPr id="19" name="18 Rectángulo redondeado">
          <a:hlinkClick xmlns:r="http://schemas.openxmlformats.org/officeDocument/2006/relationships" r:id="rId12"/>
          <a:extLst>
            <a:ext uri="{FF2B5EF4-FFF2-40B4-BE49-F238E27FC236}">
              <a16:creationId xmlns:a16="http://schemas.microsoft.com/office/drawing/2014/main" id="{00000000-0008-0000-0400-000013000000}"/>
            </a:ext>
          </a:extLst>
        </xdr:cNvPr>
        <xdr:cNvSpPr/>
      </xdr:nvSpPr>
      <xdr:spPr>
        <a:xfrm>
          <a:off x="8096240" y="1833563"/>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4.3 COMERCIO</a:t>
          </a:r>
          <a:r>
            <a:rPr lang="es-CO" sz="1100" b="1" baseline="0">
              <a:solidFill>
                <a:sysClr val="windowText" lastClr="000000"/>
              </a:solidFill>
            </a:rPr>
            <a:t> DE IMPORTACIONES</a:t>
          </a:r>
          <a:endParaRPr lang="es-CO" sz="1100" b="1">
            <a:solidFill>
              <a:sysClr val="windowText" lastClr="000000"/>
            </a:solidFill>
          </a:endParaRPr>
        </a:p>
      </xdr:txBody>
    </xdr:sp>
    <xdr:clientData/>
  </xdr:twoCellAnchor>
  <xdr:twoCellAnchor>
    <xdr:from>
      <xdr:col>13</xdr:col>
      <xdr:colOff>702351</xdr:colOff>
      <xdr:row>8</xdr:row>
      <xdr:rowOff>11907</xdr:rowOff>
    </xdr:from>
    <xdr:to>
      <xdr:col>17</xdr:col>
      <xdr:colOff>559477</xdr:colOff>
      <xdr:row>11</xdr:row>
      <xdr:rowOff>35719</xdr:rowOff>
    </xdr:to>
    <xdr:sp macro="" textlink="">
      <xdr:nvSpPr>
        <xdr:cNvPr id="20" name="19 Rectángulo redondeado">
          <a:hlinkClick xmlns:r="http://schemas.openxmlformats.org/officeDocument/2006/relationships" r:id="rId13"/>
          <a:extLst>
            <a:ext uri="{FF2B5EF4-FFF2-40B4-BE49-F238E27FC236}">
              <a16:creationId xmlns:a16="http://schemas.microsoft.com/office/drawing/2014/main" id="{00000000-0008-0000-0400-000014000000}"/>
            </a:ext>
          </a:extLst>
        </xdr:cNvPr>
        <xdr:cNvSpPr/>
      </xdr:nvSpPr>
      <xdr:spPr>
        <a:xfrm>
          <a:off x="12489539" y="1464470"/>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4.4 DEMANDA INTERNA</a:t>
          </a:r>
        </a:p>
      </xdr:txBody>
    </xdr:sp>
    <xdr:clientData/>
  </xdr:twoCellAnchor>
  <xdr:twoCellAnchor>
    <xdr:from>
      <xdr:col>1</xdr:col>
      <xdr:colOff>676267</xdr:colOff>
      <xdr:row>16</xdr:row>
      <xdr:rowOff>164305</xdr:rowOff>
    </xdr:from>
    <xdr:to>
      <xdr:col>5</xdr:col>
      <xdr:colOff>140486</xdr:colOff>
      <xdr:row>19</xdr:row>
      <xdr:rowOff>188117</xdr:rowOff>
    </xdr:to>
    <xdr:sp macro="" textlink="">
      <xdr:nvSpPr>
        <xdr:cNvPr id="21" name="20 Rectángulo redondeado">
          <a:hlinkClick xmlns:r="http://schemas.openxmlformats.org/officeDocument/2006/relationships" r:id="rId14"/>
          <a:extLst>
            <a:ext uri="{FF2B5EF4-FFF2-40B4-BE49-F238E27FC236}">
              <a16:creationId xmlns:a16="http://schemas.microsoft.com/office/drawing/2014/main" id="{00000000-0008-0000-0400-000015000000}"/>
            </a:ext>
          </a:extLst>
        </xdr:cNvPr>
        <xdr:cNvSpPr/>
      </xdr:nvSpPr>
      <xdr:spPr>
        <a:xfrm>
          <a:off x="842955" y="3140868"/>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4.5 ESTRUCTURA</a:t>
          </a:r>
          <a:r>
            <a:rPr lang="es-CO" sz="1100" b="1" baseline="0">
              <a:solidFill>
                <a:sysClr val="windowText" lastClr="000000"/>
              </a:solidFill>
            </a:rPr>
            <a:t> DE PRECIOS</a:t>
          </a:r>
          <a:endParaRPr lang="es-CO" sz="1100" b="1">
            <a:solidFill>
              <a:sysClr val="windowText" lastClr="000000"/>
            </a:solidFill>
          </a:endParaRPr>
        </a:p>
      </xdr:txBody>
    </xdr:sp>
    <xdr:clientData/>
  </xdr:twoCellAnchor>
  <xdr:twoCellAnchor>
    <xdr:from>
      <xdr:col>5</xdr:col>
      <xdr:colOff>318974</xdr:colOff>
      <xdr:row>16</xdr:row>
      <xdr:rowOff>152400</xdr:rowOff>
    </xdr:from>
    <xdr:to>
      <xdr:col>9</xdr:col>
      <xdr:colOff>211818</xdr:colOff>
      <xdr:row>19</xdr:row>
      <xdr:rowOff>176212</xdr:rowOff>
    </xdr:to>
    <xdr:sp macro="" textlink="">
      <xdr:nvSpPr>
        <xdr:cNvPr id="22" name="21 Rectángulo redondeado">
          <a:hlinkClick xmlns:r="http://schemas.openxmlformats.org/officeDocument/2006/relationships" r:id="rId15"/>
          <a:extLst>
            <a:ext uri="{FF2B5EF4-FFF2-40B4-BE49-F238E27FC236}">
              <a16:creationId xmlns:a16="http://schemas.microsoft.com/office/drawing/2014/main" id="{00000000-0008-0000-0400-000016000000}"/>
            </a:ext>
          </a:extLst>
        </xdr:cNvPr>
        <xdr:cNvSpPr/>
      </xdr:nvSpPr>
      <xdr:spPr>
        <a:xfrm>
          <a:off x="4676662" y="3128963"/>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4.6 IMPACTO FISCAL</a:t>
          </a:r>
        </a:p>
      </xdr:txBody>
    </xdr:sp>
    <xdr:clientData/>
  </xdr:twoCellAnchor>
  <xdr:twoCellAnchor>
    <xdr:from>
      <xdr:col>9</xdr:col>
      <xdr:colOff>450046</xdr:colOff>
      <xdr:row>16</xdr:row>
      <xdr:rowOff>152400</xdr:rowOff>
    </xdr:from>
    <xdr:to>
      <xdr:col>13</xdr:col>
      <xdr:colOff>438140</xdr:colOff>
      <xdr:row>19</xdr:row>
      <xdr:rowOff>176212</xdr:rowOff>
    </xdr:to>
    <xdr:sp macro="" textlink="">
      <xdr:nvSpPr>
        <xdr:cNvPr id="23" name="22 Rectángulo redondeado">
          <a:hlinkClick xmlns:r="http://schemas.openxmlformats.org/officeDocument/2006/relationships" r:id="rId16"/>
          <a:extLst>
            <a:ext uri="{FF2B5EF4-FFF2-40B4-BE49-F238E27FC236}">
              <a16:creationId xmlns:a16="http://schemas.microsoft.com/office/drawing/2014/main" id="{00000000-0008-0000-0400-000017000000}"/>
            </a:ext>
          </a:extLst>
        </xdr:cNvPr>
        <xdr:cNvSpPr/>
      </xdr:nvSpPr>
      <xdr:spPr>
        <a:xfrm>
          <a:off x="8570109" y="3128963"/>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4.7 FLUJOS</a:t>
          </a:r>
          <a:r>
            <a:rPr lang="es-CO" sz="1100" b="1" baseline="0">
              <a:solidFill>
                <a:sysClr val="windowText" lastClr="000000"/>
              </a:solidFill>
            </a:rPr>
            <a:t> FINANCIEROS</a:t>
          </a:r>
          <a:endParaRPr lang="es-CO" sz="1100" b="1">
            <a:solidFill>
              <a:sysClr val="windowText" lastClr="000000"/>
            </a:solidFill>
          </a:endParaRPr>
        </a:p>
      </xdr:txBody>
    </xdr:sp>
    <xdr:clientData/>
  </xdr:twoCellAnchor>
  <xdr:twoCellAnchor>
    <xdr:from>
      <xdr:col>13</xdr:col>
      <xdr:colOff>711876</xdr:colOff>
      <xdr:row>16</xdr:row>
      <xdr:rowOff>152401</xdr:rowOff>
    </xdr:from>
    <xdr:to>
      <xdr:col>17</xdr:col>
      <xdr:colOff>569002</xdr:colOff>
      <xdr:row>19</xdr:row>
      <xdr:rowOff>176213</xdr:rowOff>
    </xdr:to>
    <xdr:sp macro="" textlink="">
      <xdr:nvSpPr>
        <xdr:cNvPr id="24" name="23 Rectángulo redondeado">
          <a:hlinkClick xmlns:r="http://schemas.openxmlformats.org/officeDocument/2006/relationships" r:id="rId17"/>
          <a:extLst>
            <a:ext uri="{FF2B5EF4-FFF2-40B4-BE49-F238E27FC236}">
              <a16:creationId xmlns:a16="http://schemas.microsoft.com/office/drawing/2014/main" id="{00000000-0008-0000-0400-000018000000}"/>
            </a:ext>
          </a:extLst>
        </xdr:cNvPr>
        <xdr:cNvSpPr/>
      </xdr:nvSpPr>
      <xdr:spPr>
        <a:xfrm>
          <a:off x="12499064" y="3128964"/>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4.8 ARTICULACIÓN INTERSECTORIAL O INTRASECTORIAL</a:t>
          </a:r>
        </a:p>
      </xdr:txBody>
    </xdr:sp>
    <xdr:clientData/>
  </xdr:twoCellAnchor>
  <xdr:twoCellAnchor editAs="oneCell">
    <xdr:from>
      <xdr:col>17</xdr:col>
      <xdr:colOff>511969</xdr:colOff>
      <xdr:row>2</xdr:row>
      <xdr:rowOff>95250</xdr:rowOff>
    </xdr:from>
    <xdr:to>
      <xdr:col>18</xdr:col>
      <xdr:colOff>71438</xdr:colOff>
      <xdr:row>5</xdr:row>
      <xdr:rowOff>119062</xdr:rowOff>
    </xdr:to>
    <xdr:pic>
      <xdr:nvPicPr>
        <xdr:cNvPr id="25" name="24 Imagen" descr="http://mundopaquete.com/Mundo_paquete_usuario/tienda/ir-a-inicio.png">
          <a:hlinkClick xmlns:r="http://schemas.openxmlformats.org/officeDocument/2006/relationships" r:id="rId18"/>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6097250" y="785813"/>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942976</xdr:colOff>
      <xdr:row>35</xdr:row>
      <xdr:rowOff>142891</xdr:rowOff>
    </xdr:from>
    <xdr:to>
      <xdr:col>8</xdr:col>
      <xdr:colOff>526145</xdr:colOff>
      <xdr:row>38</xdr:row>
      <xdr:rowOff>119084</xdr:rowOff>
    </xdr:to>
    <xdr:sp macro="" textlink="">
      <xdr:nvSpPr>
        <xdr:cNvPr id="26" name="25 Rectángulo">
          <a:extLst>
            <a:ext uri="{FF2B5EF4-FFF2-40B4-BE49-F238E27FC236}">
              <a16:creationId xmlns:a16="http://schemas.microsoft.com/office/drawing/2014/main" id="{00000000-0008-0000-0400-00001A000000}"/>
            </a:ext>
          </a:extLst>
        </xdr:cNvPr>
        <xdr:cNvSpPr/>
      </xdr:nvSpPr>
      <xdr:spPr>
        <a:xfrm>
          <a:off x="4086226" y="7131860"/>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4.1.1 LISTA DE CHEQUEO</a:t>
          </a:r>
        </a:p>
      </xdr:txBody>
    </xdr:sp>
    <xdr:clientData/>
  </xdr:twoCellAnchor>
  <xdr:twoCellAnchor editAs="oneCell">
    <xdr:from>
      <xdr:col>4</xdr:col>
      <xdr:colOff>904876</xdr:colOff>
      <xdr:row>35</xdr:row>
      <xdr:rowOff>164328</xdr:rowOff>
    </xdr:from>
    <xdr:to>
      <xdr:col>5</xdr:col>
      <xdr:colOff>166688</xdr:colOff>
      <xdr:row>38</xdr:row>
      <xdr:rowOff>70946</xdr:rowOff>
    </xdr:to>
    <xdr:pic>
      <xdr:nvPicPr>
        <xdr:cNvPr id="27" name="26 Imagen" descr="https://cdn1.iconfinder.com/data/icons/customicondesign-office6-shadow/128/checklist.png">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048126" y="715329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892961</xdr:colOff>
      <xdr:row>35</xdr:row>
      <xdr:rowOff>152416</xdr:rowOff>
    </xdr:from>
    <xdr:to>
      <xdr:col>13</xdr:col>
      <xdr:colOff>869036</xdr:colOff>
      <xdr:row>38</xdr:row>
      <xdr:rowOff>128609</xdr:rowOff>
    </xdr:to>
    <xdr:sp macro="" textlink="">
      <xdr:nvSpPr>
        <xdr:cNvPr id="28" name="27 Rectángulo">
          <a:extLst>
            <a:ext uri="{FF2B5EF4-FFF2-40B4-BE49-F238E27FC236}">
              <a16:creationId xmlns:a16="http://schemas.microsoft.com/office/drawing/2014/main" id="{00000000-0008-0000-0400-00001C000000}"/>
            </a:ext>
          </a:extLst>
        </xdr:cNvPr>
        <xdr:cNvSpPr/>
      </xdr:nvSpPr>
      <xdr:spPr>
        <a:xfrm>
          <a:off x="9013024" y="714138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4.1.2 GRÁFICOS Y/O</a:t>
          </a:r>
        </a:p>
        <a:p>
          <a:pPr algn="ctr"/>
          <a:r>
            <a:rPr lang="es-CO" sz="1100" b="1">
              <a:solidFill>
                <a:sysClr val="windowText" lastClr="000000"/>
              </a:solidFill>
            </a:rPr>
            <a:t> INDICADORES</a:t>
          </a:r>
        </a:p>
      </xdr:txBody>
    </xdr:sp>
    <xdr:clientData/>
  </xdr:twoCellAnchor>
  <xdr:twoCellAnchor editAs="oneCell">
    <xdr:from>
      <xdr:col>10</xdr:col>
      <xdr:colOff>2378</xdr:colOff>
      <xdr:row>36</xdr:row>
      <xdr:rowOff>1</xdr:rowOff>
    </xdr:from>
    <xdr:to>
      <xdr:col>10</xdr:col>
      <xdr:colOff>477578</xdr:colOff>
      <xdr:row>38</xdr:row>
      <xdr:rowOff>107160</xdr:rowOff>
    </xdr:to>
    <xdr:pic>
      <xdr:nvPicPr>
        <xdr:cNvPr id="29" name="28 Imagen" descr="http://kemenpora.go.id/images/icon/report.png">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039222" y="7179470"/>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514295</xdr:colOff>
      <xdr:row>32</xdr:row>
      <xdr:rowOff>0</xdr:rowOff>
    </xdr:from>
    <xdr:to>
      <xdr:col>9</xdr:col>
      <xdr:colOff>261938</xdr:colOff>
      <xdr:row>35</xdr:row>
      <xdr:rowOff>154797</xdr:rowOff>
    </xdr:to>
    <xdr:cxnSp macro="">
      <xdr:nvCxnSpPr>
        <xdr:cNvPr id="30" name="29 Conector recto de flecha">
          <a:extLst>
            <a:ext uri="{FF2B5EF4-FFF2-40B4-BE49-F238E27FC236}">
              <a16:creationId xmlns:a16="http://schemas.microsoft.com/office/drawing/2014/main" id="{00000000-0008-0000-0400-00001E000000}"/>
            </a:ext>
          </a:extLst>
        </xdr:cNvPr>
        <xdr:cNvCxnSpPr/>
      </xdr:nvCxnSpPr>
      <xdr:spPr>
        <a:xfrm flipH="1">
          <a:off x="5884014" y="6417469"/>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892969</xdr:colOff>
      <xdr:row>39</xdr:row>
      <xdr:rowOff>154778</xdr:rowOff>
    </xdr:from>
    <xdr:to>
      <xdr:col>13</xdr:col>
      <xdr:colOff>869044</xdr:colOff>
      <xdr:row>42</xdr:row>
      <xdr:rowOff>130971</xdr:rowOff>
    </xdr:to>
    <xdr:sp macro="" textlink="">
      <xdr:nvSpPr>
        <xdr:cNvPr id="31" name="30 Rectángulo">
          <a:extLst>
            <a:ext uri="{FF2B5EF4-FFF2-40B4-BE49-F238E27FC236}">
              <a16:creationId xmlns:a16="http://schemas.microsoft.com/office/drawing/2014/main" id="{00000000-0008-0000-0400-00001F000000}"/>
            </a:ext>
          </a:extLst>
        </xdr:cNvPr>
        <xdr:cNvSpPr/>
      </xdr:nvSpPr>
      <xdr:spPr>
        <a:xfrm>
          <a:off x="9013032" y="790574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4.1.2.1</a:t>
          </a:r>
          <a:r>
            <a:rPr lang="es-CO" sz="1100" b="1" baseline="0">
              <a:solidFill>
                <a:sysClr val="windowText" lastClr="000000"/>
              </a:solidFill>
            </a:rPr>
            <a:t> VARIACIÓN DEL PIB</a:t>
          </a:r>
          <a:endParaRPr lang="es-CO" sz="1100" b="1">
            <a:solidFill>
              <a:sysClr val="windowText" lastClr="000000"/>
            </a:solidFill>
          </a:endParaRPr>
        </a:p>
      </xdr:txBody>
    </xdr:sp>
    <xdr:clientData/>
  </xdr:twoCellAnchor>
  <xdr:twoCellAnchor>
    <xdr:from>
      <xdr:col>11</xdr:col>
      <xdr:colOff>878626</xdr:colOff>
      <xdr:row>38</xdr:row>
      <xdr:rowOff>128609</xdr:rowOff>
    </xdr:from>
    <xdr:to>
      <xdr:col>11</xdr:col>
      <xdr:colOff>880999</xdr:colOff>
      <xdr:row>39</xdr:row>
      <xdr:rowOff>128579</xdr:rowOff>
    </xdr:to>
    <xdr:cxnSp macro="">
      <xdr:nvCxnSpPr>
        <xdr:cNvPr id="32" name="31 Conector recto">
          <a:extLst>
            <a:ext uri="{FF2B5EF4-FFF2-40B4-BE49-F238E27FC236}">
              <a16:creationId xmlns:a16="http://schemas.microsoft.com/office/drawing/2014/main" id="{00000000-0008-0000-0400-000020000000}"/>
            </a:ext>
          </a:extLst>
        </xdr:cNvPr>
        <xdr:cNvCxnSpPr>
          <a:stCxn id="28" idx="2"/>
        </xdr:cNvCxnSpPr>
      </xdr:nvCxnSpPr>
      <xdr:spPr>
        <a:xfrm flipH="1">
          <a:off x="10832251" y="7689078"/>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47628</xdr:colOff>
      <xdr:row>40</xdr:row>
      <xdr:rowOff>6</xdr:rowOff>
    </xdr:from>
    <xdr:to>
      <xdr:col>10</xdr:col>
      <xdr:colOff>547690</xdr:colOff>
      <xdr:row>42</xdr:row>
      <xdr:rowOff>120048</xdr:rowOff>
    </xdr:to>
    <xdr:pic>
      <xdr:nvPicPr>
        <xdr:cNvPr id="33" name="32 Imagen" descr="http://www.rozblog.com/images/icon/new/stats.png">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084472" y="7941475"/>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261937</xdr:colOff>
      <xdr:row>31</xdr:row>
      <xdr:rowOff>178593</xdr:rowOff>
    </xdr:from>
    <xdr:to>
      <xdr:col>12</xdr:col>
      <xdr:colOff>23752</xdr:colOff>
      <xdr:row>35</xdr:row>
      <xdr:rowOff>116698</xdr:rowOff>
    </xdr:to>
    <xdr:cxnSp macro="">
      <xdr:nvCxnSpPr>
        <xdr:cNvPr id="34" name="33 Conector recto de flecha">
          <a:extLst>
            <a:ext uri="{FF2B5EF4-FFF2-40B4-BE49-F238E27FC236}">
              <a16:creationId xmlns:a16="http://schemas.microsoft.com/office/drawing/2014/main" id="{00000000-0008-0000-0400-000022000000}"/>
            </a:ext>
          </a:extLst>
        </xdr:cNvPr>
        <xdr:cNvCxnSpPr/>
      </xdr:nvCxnSpPr>
      <xdr:spPr>
        <a:xfrm>
          <a:off x="8382000" y="6393656"/>
          <a:ext cx="2512158" cy="712011"/>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797718</xdr:colOff>
      <xdr:row>46</xdr:row>
      <xdr:rowOff>33362</xdr:rowOff>
    </xdr:from>
    <xdr:to>
      <xdr:col>8</xdr:col>
      <xdr:colOff>357186</xdr:colOff>
      <xdr:row>46</xdr:row>
      <xdr:rowOff>488156</xdr:rowOff>
    </xdr:to>
    <xdr:pic>
      <xdr:nvPicPr>
        <xdr:cNvPr id="35" name="34 Imagen" descr="https://cdn1.iconfinder.com/data/icons/customicondesign-office6-shadow/128/checklist.png">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911783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53</xdr:row>
      <xdr:rowOff>47624</xdr:rowOff>
    </xdr:from>
    <xdr:to>
      <xdr:col>8</xdr:col>
      <xdr:colOff>379949</xdr:colOff>
      <xdr:row>53</xdr:row>
      <xdr:rowOff>452437</xdr:rowOff>
    </xdr:to>
    <xdr:pic>
      <xdr:nvPicPr>
        <xdr:cNvPr id="36" name="35 Imagen" descr="http://kemenpora.go.id/images/icon/report.png">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12287249"/>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55</xdr:row>
      <xdr:rowOff>71437</xdr:rowOff>
    </xdr:from>
    <xdr:to>
      <xdr:col>8</xdr:col>
      <xdr:colOff>273843</xdr:colOff>
      <xdr:row>55</xdr:row>
      <xdr:rowOff>511968</xdr:rowOff>
    </xdr:to>
    <xdr:pic>
      <xdr:nvPicPr>
        <xdr:cNvPr id="37" name="36 Imagen" descr="http://www.rozblog.com/images/icon/new/stats.png">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977063" y="13061156"/>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931070</xdr:colOff>
      <xdr:row>212</xdr:row>
      <xdr:rowOff>166704</xdr:rowOff>
    </xdr:from>
    <xdr:to>
      <xdr:col>8</xdr:col>
      <xdr:colOff>514239</xdr:colOff>
      <xdr:row>215</xdr:row>
      <xdr:rowOff>142897</xdr:rowOff>
    </xdr:to>
    <xdr:sp macro="" textlink="">
      <xdr:nvSpPr>
        <xdr:cNvPr id="38" name="37 Rectángulo">
          <a:extLst>
            <a:ext uri="{FF2B5EF4-FFF2-40B4-BE49-F238E27FC236}">
              <a16:creationId xmlns:a16="http://schemas.microsoft.com/office/drawing/2014/main" id="{00000000-0008-0000-0400-000026000000}"/>
            </a:ext>
          </a:extLst>
        </xdr:cNvPr>
        <xdr:cNvSpPr/>
      </xdr:nvSpPr>
      <xdr:spPr>
        <a:xfrm>
          <a:off x="4074320" y="43826923"/>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4.2.1 LISTA DE CHEQUEO</a:t>
          </a:r>
        </a:p>
      </xdr:txBody>
    </xdr:sp>
    <xdr:clientData/>
  </xdr:twoCellAnchor>
  <xdr:twoCellAnchor editAs="oneCell">
    <xdr:from>
      <xdr:col>4</xdr:col>
      <xdr:colOff>892970</xdr:colOff>
      <xdr:row>212</xdr:row>
      <xdr:rowOff>188141</xdr:rowOff>
    </xdr:from>
    <xdr:to>
      <xdr:col>5</xdr:col>
      <xdr:colOff>154782</xdr:colOff>
      <xdr:row>215</xdr:row>
      <xdr:rowOff>94759</xdr:rowOff>
    </xdr:to>
    <xdr:pic>
      <xdr:nvPicPr>
        <xdr:cNvPr id="39" name="38 Imagen" descr="https://cdn1.iconfinder.com/data/icons/customicondesign-office6-shadow/128/checklist.png">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036220" y="43848360"/>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881055</xdr:colOff>
      <xdr:row>212</xdr:row>
      <xdr:rowOff>176229</xdr:rowOff>
    </xdr:from>
    <xdr:to>
      <xdr:col>13</xdr:col>
      <xdr:colOff>857130</xdr:colOff>
      <xdr:row>215</xdr:row>
      <xdr:rowOff>152422</xdr:rowOff>
    </xdr:to>
    <xdr:sp macro="" textlink="">
      <xdr:nvSpPr>
        <xdr:cNvPr id="40" name="39 Rectángulo">
          <a:extLst>
            <a:ext uri="{FF2B5EF4-FFF2-40B4-BE49-F238E27FC236}">
              <a16:creationId xmlns:a16="http://schemas.microsoft.com/office/drawing/2014/main" id="{00000000-0008-0000-0400-000028000000}"/>
            </a:ext>
          </a:extLst>
        </xdr:cNvPr>
        <xdr:cNvSpPr/>
      </xdr:nvSpPr>
      <xdr:spPr>
        <a:xfrm>
          <a:off x="9001118" y="43836448"/>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4.2.2 GRÁFICOS Y/O</a:t>
          </a:r>
        </a:p>
        <a:p>
          <a:pPr algn="ctr"/>
          <a:r>
            <a:rPr lang="es-CO" sz="1100" b="1">
              <a:solidFill>
                <a:sysClr val="windowText" lastClr="000000"/>
              </a:solidFill>
            </a:rPr>
            <a:t> INDICADORES</a:t>
          </a:r>
        </a:p>
      </xdr:txBody>
    </xdr:sp>
    <xdr:clientData/>
  </xdr:twoCellAnchor>
  <xdr:twoCellAnchor editAs="oneCell">
    <xdr:from>
      <xdr:col>9</xdr:col>
      <xdr:colOff>907253</xdr:colOff>
      <xdr:row>213</xdr:row>
      <xdr:rowOff>23814</xdr:rowOff>
    </xdr:from>
    <xdr:to>
      <xdr:col>10</xdr:col>
      <xdr:colOff>465672</xdr:colOff>
      <xdr:row>215</xdr:row>
      <xdr:rowOff>130973</xdr:rowOff>
    </xdr:to>
    <xdr:pic>
      <xdr:nvPicPr>
        <xdr:cNvPr id="41" name="40 Imagen" descr="http://kemenpora.go.id/images/icon/report.png">
          <a:extLst>
            <a:ext uri="{FF2B5EF4-FFF2-40B4-BE49-F238E27FC236}">
              <a16:creationId xmlns:a16="http://schemas.microsoft.com/office/drawing/2014/main" id="{00000000-0008-0000-0400-000029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027316" y="43874533"/>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502389</xdr:colOff>
      <xdr:row>209</xdr:row>
      <xdr:rowOff>23813</xdr:rowOff>
    </xdr:from>
    <xdr:to>
      <xdr:col>9</xdr:col>
      <xdr:colOff>250032</xdr:colOff>
      <xdr:row>212</xdr:row>
      <xdr:rowOff>178610</xdr:rowOff>
    </xdr:to>
    <xdr:cxnSp macro="">
      <xdr:nvCxnSpPr>
        <xdr:cNvPr id="42" name="41 Conector recto de flecha">
          <a:extLst>
            <a:ext uri="{FF2B5EF4-FFF2-40B4-BE49-F238E27FC236}">
              <a16:creationId xmlns:a16="http://schemas.microsoft.com/office/drawing/2014/main" id="{00000000-0008-0000-0400-00002A000000}"/>
            </a:ext>
          </a:extLst>
        </xdr:cNvPr>
        <xdr:cNvCxnSpPr/>
      </xdr:nvCxnSpPr>
      <xdr:spPr>
        <a:xfrm flipH="1">
          <a:off x="5872108" y="43112532"/>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881063</xdr:colOff>
      <xdr:row>216</xdr:row>
      <xdr:rowOff>178591</xdr:rowOff>
    </xdr:from>
    <xdr:to>
      <xdr:col>13</xdr:col>
      <xdr:colOff>857138</xdr:colOff>
      <xdr:row>219</xdr:row>
      <xdr:rowOff>154784</xdr:rowOff>
    </xdr:to>
    <xdr:sp macro="" textlink="">
      <xdr:nvSpPr>
        <xdr:cNvPr id="43" name="42 Rectángulo">
          <a:extLst>
            <a:ext uri="{FF2B5EF4-FFF2-40B4-BE49-F238E27FC236}">
              <a16:creationId xmlns:a16="http://schemas.microsoft.com/office/drawing/2014/main" id="{00000000-0008-0000-0400-00002B000000}"/>
            </a:ext>
          </a:extLst>
        </xdr:cNvPr>
        <xdr:cNvSpPr/>
      </xdr:nvSpPr>
      <xdr:spPr>
        <a:xfrm>
          <a:off x="9001126" y="44600810"/>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4.2.2.1</a:t>
          </a:r>
          <a:r>
            <a:rPr lang="es-CO" sz="1100" b="1" baseline="0">
              <a:solidFill>
                <a:sysClr val="windowText" lastClr="000000"/>
              </a:solidFill>
            </a:rPr>
            <a:t> PRINCIPALES DESTINOS DE </a:t>
          </a:r>
        </a:p>
        <a:p>
          <a:pPr algn="ctr"/>
          <a:r>
            <a:rPr lang="es-CO" sz="1100" b="1" baseline="0">
              <a:solidFill>
                <a:sysClr val="windowText" lastClr="000000"/>
              </a:solidFill>
            </a:rPr>
            <a:t>EXPORTACIÓN</a:t>
          </a:r>
          <a:endParaRPr lang="es-CO" sz="1100" b="1">
            <a:solidFill>
              <a:sysClr val="windowText" lastClr="000000"/>
            </a:solidFill>
          </a:endParaRPr>
        </a:p>
      </xdr:txBody>
    </xdr:sp>
    <xdr:clientData/>
  </xdr:twoCellAnchor>
  <xdr:twoCellAnchor>
    <xdr:from>
      <xdr:col>11</xdr:col>
      <xdr:colOff>866720</xdr:colOff>
      <xdr:row>215</xdr:row>
      <xdr:rowOff>152422</xdr:rowOff>
    </xdr:from>
    <xdr:to>
      <xdr:col>11</xdr:col>
      <xdr:colOff>869093</xdr:colOff>
      <xdr:row>216</xdr:row>
      <xdr:rowOff>152392</xdr:rowOff>
    </xdr:to>
    <xdr:cxnSp macro="">
      <xdr:nvCxnSpPr>
        <xdr:cNvPr id="44" name="43 Conector recto">
          <a:extLst>
            <a:ext uri="{FF2B5EF4-FFF2-40B4-BE49-F238E27FC236}">
              <a16:creationId xmlns:a16="http://schemas.microsoft.com/office/drawing/2014/main" id="{00000000-0008-0000-0400-00002C000000}"/>
            </a:ext>
          </a:extLst>
        </xdr:cNvPr>
        <xdr:cNvCxnSpPr>
          <a:stCxn id="40" idx="2"/>
        </xdr:cNvCxnSpPr>
      </xdr:nvCxnSpPr>
      <xdr:spPr>
        <a:xfrm flipH="1">
          <a:off x="10820345" y="44384141"/>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35722</xdr:colOff>
      <xdr:row>217</xdr:row>
      <xdr:rowOff>23819</xdr:rowOff>
    </xdr:from>
    <xdr:to>
      <xdr:col>10</xdr:col>
      <xdr:colOff>535784</xdr:colOff>
      <xdr:row>219</xdr:row>
      <xdr:rowOff>143861</xdr:rowOff>
    </xdr:to>
    <xdr:pic>
      <xdr:nvPicPr>
        <xdr:cNvPr id="45" name="44 Imagen" descr="http://www.rozblog.com/images/icon/new/stats.png">
          <a:extLst>
            <a:ext uri="{FF2B5EF4-FFF2-40B4-BE49-F238E27FC236}">
              <a16:creationId xmlns:a16="http://schemas.microsoft.com/office/drawing/2014/main" id="{00000000-0008-0000-0400-00002D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072566" y="44636538"/>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226218</xdr:colOff>
      <xdr:row>209</xdr:row>
      <xdr:rowOff>23812</xdr:rowOff>
    </xdr:from>
    <xdr:to>
      <xdr:col>12</xdr:col>
      <xdr:colOff>11846</xdr:colOff>
      <xdr:row>212</xdr:row>
      <xdr:rowOff>140511</xdr:rowOff>
    </xdr:to>
    <xdr:cxnSp macro="">
      <xdr:nvCxnSpPr>
        <xdr:cNvPr id="46" name="45 Conector recto de flecha">
          <a:extLst>
            <a:ext uri="{FF2B5EF4-FFF2-40B4-BE49-F238E27FC236}">
              <a16:creationId xmlns:a16="http://schemas.microsoft.com/office/drawing/2014/main" id="{00000000-0008-0000-0400-00002E000000}"/>
            </a:ext>
          </a:extLst>
        </xdr:cNvPr>
        <xdr:cNvCxnSpPr/>
      </xdr:nvCxnSpPr>
      <xdr:spPr>
        <a:xfrm>
          <a:off x="8346281" y="43112531"/>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797718</xdr:colOff>
      <xdr:row>228</xdr:row>
      <xdr:rowOff>33362</xdr:rowOff>
    </xdr:from>
    <xdr:to>
      <xdr:col>8</xdr:col>
      <xdr:colOff>357186</xdr:colOff>
      <xdr:row>228</xdr:row>
      <xdr:rowOff>488156</xdr:rowOff>
    </xdr:to>
    <xdr:pic>
      <xdr:nvPicPr>
        <xdr:cNvPr id="47" name="46 Imagen" descr="https://cdn1.iconfinder.com/data/icons/customicondesign-office6-shadow/128/checklist.png">
          <a:extLst>
            <a:ext uri="{FF2B5EF4-FFF2-40B4-BE49-F238E27FC236}">
              <a16:creationId xmlns:a16="http://schemas.microsoft.com/office/drawing/2014/main" id="{00000000-0008-0000-0400-00002F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911783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239</xdr:row>
      <xdr:rowOff>47624</xdr:rowOff>
    </xdr:from>
    <xdr:to>
      <xdr:col>8</xdr:col>
      <xdr:colOff>379949</xdr:colOff>
      <xdr:row>239</xdr:row>
      <xdr:rowOff>452437</xdr:rowOff>
    </xdr:to>
    <xdr:pic>
      <xdr:nvPicPr>
        <xdr:cNvPr id="48" name="47 Imagen" descr="http://kemenpora.go.id/images/icon/report.png">
          <a:extLst>
            <a:ext uri="{FF2B5EF4-FFF2-40B4-BE49-F238E27FC236}">
              <a16:creationId xmlns:a16="http://schemas.microsoft.com/office/drawing/2014/main" id="{00000000-0008-0000-0400-000030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12287249"/>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241</xdr:row>
      <xdr:rowOff>71436</xdr:rowOff>
    </xdr:from>
    <xdr:to>
      <xdr:col>7</xdr:col>
      <xdr:colOff>631031</xdr:colOff>
      <xdr:row>241</xdr:row>
      <xdr:rowOff>511967</xdr:rowOff>
    </xdr:to>
    <xdr:pic>
      <xdr:nvPicPr>
        <xdr:cNvPr id="49" name="48 Imagen" descr="http://www.rozblog.com/images/icon/new/stats.png">
          <a:extLst>
            <a:ext uri="{FF2B5EF4-FFF2-40B4-BE49-F238E27FC236}">
              <a16:creationId xmlns:a16="http://schemas.microsoft.com/office/drawing/2014/main" id="{00000000-0008-0000-0400-000031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417469" y="54352030"/>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990600</xdr:colOff>
      <xdr:row>410</xdr:row>
      <xdr:rowOff>178611</xdr:rowOff>
    </xdr:from>
    <xdr:to>
      <xdr:col>8</xdr:col>
      <xdr:colOff>573769</xdr:colOff>
      <xdr:row>413</xdr:row>
      <xdr:rowOff>154804</xdr:rowOff>
    </xdr:to>
    <xdr:sp macro="" textlink="">
      <xdr:nvSpPr>
        <xdr:cNvPr id="50" name="49 Rectángulo">
          <a:extLst>
            <a:ext uri="{FF2B5EF4-FFF2-40B4-BE49-F238E27FC236}">
              <a16:creationId xmlns:a16="http://schemas.microsoft.com/office/drawing/2014/main" id="{00000000-0008-0000-0400-000032000000}"/>
            </a:ext>
          </a:extLst>
        </xdr:cNvPr>
        <xdr:cNvSpPr/>
      </xdr:nvSpPr>
      <xdr:spPr>
        <a:xfrm>
          <a:off x="4133850" y="6474620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4.3.1 LISTA DE CHEQUEO</a:t>
          </a:r>
        </a:p>
      </xdr:txBody>
    </xdr:sp>
    <xdr:clientData/>
  </xdr:twoCellAnchor>
  <xdr:twoCellAnchor editAs="oneCell">
    <xdr:from>
      <xdr:col>4</xdr:col>
      <xdr:colOff>952500</xdr:colOff>
      <xdr:row>411</xdr:row>
      <xdr:rowOff>9548</xdr:rowOff>
    </xdr:from>
    <xdr:to>
      <xdr:col>5</xdr:col>
      <xdr:colOff>214312</xdr:colOff>
      <xdr:row>413</xdr:row>
      <xdr:rowOff>106666</xdr:rowOff>
    </xdr:to>
    <xdr:pic>
      <xdr:nvPicPr>
        <xdr:cNvPr id="51" name="50 Imagen" descr="https://cdn1.iconfinder.com/data/icons/customicondesign-office6-shadow/128/checklist.png">
          <a:extLst>
            <a:ext uri="{FF2B5EF4-FFF2-40B4-BE49-F238E27FC236}">
              <a16:creationId xmlns:a16="http://schemas.microsoft.com/office/drawing/2014/main" id="{00000000-0008-0000-0400-000033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095750" y="64767642"/>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23804</xdr:colOff>
      <xdr:row>410</xdr:row>
      <xdr:rowOff>188136</xdr:rowOff>
    </xdr:from>
    <xdr:to>
      <xdr:col>13</xdr:col>
      <xdr:colOff>916660</xdr:colOff>
      <xdr:row>413</xdr:row>
      <xdr:rowOff>164329</xdr:rowOff>
    </xdr:to>
    <xdr:sp macro="" textlink="">
      <xdr:nvSpPr>
        <xdr:cNvPr id="52" name="51 Rectángulo">
          <a:extLst>
            <a:ext uri="{FF2B5EF4-FFF2-40B4-BE49-F238E27FC236}">
              <a16:creationId xmlns:a16="http://schemas.microsoft.com/office/drawing/2014/main" id="{00000000-0008-0000-0400-000034000000}"/>
            </a:ext>
          </a:extLst>
        </xdr:cNvPr>
        <xdr:cNvSpPr/>
      </xdr:nvSpPr>
      <xdr:spPr>
        <a:xfrm>
          <a:off x="9060648" y="64755730"/>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4.3.2 GRÁFICOS Y/O</a:t>
          </a:r>
        </a:p>
        <a:p>
          <a:pPr algn="ctr"/>
          <a:r>
            <a:rPr lang="es-CO" sz="1100" b="1">
              <a:solidFill>
                <a:sysClr val="windowText" lastClr="000000"/>
              </a:solidFill>
            </a:rPr>
            <a:t> INDICADORES</a:t>
          </a:r>
        </a:p>
      </xdr:txBody>
    </xdr:sp>
    <xdr:clientData/>
  </xdr:twoCellAnchor>
  <xdr:twoCellAnchor editAs="oneCell">
    <xdr:from>
      <xdr:col>10</xdr:col>
      <xdr:colOff>50002</xdr:colOff>
      <xdr:row>411</xdr:row>
      <xdr:rowOff>35721</xdr:rowOff>
    </xdr:from>
    <xdr:to>
      <xdr:col>10</xdr:col>
      <xdr:colOff>525202</xdr:colOff>
      <xdr:row>413</xdr:row>
      <xdr:rowOff>142880</xdr:rowOff>
    </xdr:to>
    <xdr:pic>
      <xdr:nvPicPr>
        <xdr:cNvPr id="53" name="52 Imagen" descr="http://kemenpora.go.id/images/icon/report.png">
          <a:extLst>
            <a:ext uri="{FF2B5EF4-FFF2-40B4-BE49-F238E27FC236}">
              <a16:creationId xmlns:a16="http://schemas.microsoft.com/office/drawing/2014/main" id="{00000000-0008-0000-0400-000035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086846" y="64793815"/>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561919</xdr:colOff>
      <xdr:row>407</xdr:row>
      <xdr:rowOff>35720</xdr:rowOff>
    </xdr:from>
    <xdr:to>
      <xdr:col>9</xdr:col>
      <xdr:colOff>309562</xdr:colOff>
      <xdr:row>411</xdr:row>
      <xdr:rowOff>17</xdr:rowOff>
    </xdr:to>
    <xdr:cxnSp macro="">
      <xdr:nvCxnSpPr>
        <xdr:cNvPr id="54" name="53 Conector recto de flecha">
          <a:extLst>
            <a:ext uri="{FF2B5EF4-FFF2-40B4-BE49-F238E27FC236}">
              <a16:creationId xmlns:a16="http://schemas.microsoft.com/office/drawing/2014/main" id="{00000000-0008-0000-0400-000036000000}"/>
            </a:ext>
          </a:extLst>
        </xdr:cNvPr>
        <xdr:cNvCxnSpPr/>
      </xdr:nvCxnSpPr>
      <xdr:spPr>
        <a:xfrm flipH="1">
          <a:off x="5931638" y="64031814"/>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23812</xdr:colOff>
      <xdr:row>414</xdr:row>
      <xdr:rowOff>190498</xdr:rowOff>
    </xdr:from>
    <xdr:to>
      <xdr:col>13</xdr:col>
      <xdr:colOff>916668</xdr:colOff>
      <xdr:row>417</xdr:row>
      <xdr:rowOff>166691</xdr:rowOff>
    </xdr:to>
    <xdr:sp macro="" textlink="">
      <xdr:nvSpPr>
        <xdr:cNvPr id="55" name="54 Rectángulo">
          <a:extLst>
            <a:ext uri="{FF2B5EF4-FFF2-40B4-BE49-F238E27FC236}">
              <a16:creationId xmlns:a16="http://schemas.microsoft.com/office/drawing/2014/main" id="{00000000-0008-0000-0400-000037000000}"/>
            </a:ext>
          </a:extLst>
        </xdr:cNvPr>
        <xdr:cNvSpPr/>
      </xdr:nvSpPr>
      <xdr:spPr>
        <a:xfrm>
          <a:off x="9060656" y="65520092"/>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4.3.2.1</a:t>
          </a:r>
          <a:r>
            <a:rPr lang="es-CO" sz="1100" b="1" baseline="0">
              <a:solidFill>
                <a:sysClr val="windowText" lastClr="000000"/>
              </a:solidFill>
            </a:rPr>
            <a:t> PRINCIPALES PRODUCTOS </a:t>
          </a:r>
        </a:p>
        <a:p>
          <a:pPr algn="ctr"/>
          <a:r>
            <a:rPr lang="es-CO" sz="1100" b="1" baseline="0">
              <a:solidFill>
                <a:sysClr val="windowText" lastClr="000000"/>
              </a:solidFill>
            </a:rPr>
            <a:t>IMPORTADOS DEL SECTOR</a:t>
          </a:r>
          <a:endParaRPr lang="es-CO" sz="1100" b="1">
            <a:solidFill>
              <a:sysClr val="windowText" lastClr="000000"/>
            </a:solidFill>
          </a:endParaRPr>
        </a:p>
      </xdr:txBody>
    </xdr:sp>
    <xdr:clientData/>
  </xdr:twoCellAnchor>
  <xdr:twoCellAnchor>
    <xdr:from>
      <xdr:col>12</xdr:col>
      <xdr:colOff>9469</xdr:colOff>
      <xdr:row>413</xdr:row>
      <xdr:rowOff>164329</xdr:rowOff>
    </xdr:from>
    <xdr:to>
      <xdr:col>12</xdr:col>
      <xdr:colOff>11842</xdr:colOff>
      <xdr:row>414</xdr:row>
      <xdr:rowOff>164299</xdr:rowOff>
    </xdr:to>
    <xdr:cxnSp macro="">
      <xdr:nvCxnSpPr>
        <xdr:cNvPr id="56" name="55 Conector recto">
          <a:extLst>
            <a:ext uri="{FF2B5EF4-FFF2-40B4-BE49-F238E27FC236}">
              <a16:creationId xmlns:a16="http://schemas.microsoft.com/office/drawing/2014/main" id="{00000000-0008-0000-0400-000038000000}"/>
            </a:ext>
          </a:extLst>
        </xdr:cNvPr>
        <xdr:cNvCxnSpPr>
          <a:stCxn id="52" idx="2"/>
        </xdr:cNvCxnSpPr>
      </xdr:nvCxnSpPr>
      <xdr:spPr>
        <a:xfrm flipH="1">
          <a:off x="10879875" y="65303423"/>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95252</xdr:colOff>
      <xdr:row>415</xdr:row>
      <xdr:rowOff>35726</xdr:rowOff>
    </xdr:from>
    <xdr:to>
      <xdr:col>10</xdr:col>
      <xdr:colOff>595314</xdr:colOff>
      <xdr:row>417</xdr:row>
      <xdr:rowOff>155768</xdr:rowOff>
    </xdr:to>
    <xdr:pic>
      <xdr:nvPicPr>
        <xdr:cNvPr id="57" name="56 Imagen" descr="http://www.rozblog.com/images/icon/new/stats.png">
          <a:extLst>
            <a:ext uri="{FF2B5EF4-FFF2-40B4-BE49-F238E27FC236}">
              <a16:creationId xmlns:a16="http://schemas.microsoft.com/office/drawing/2014/main" id="{00000000-0008-0000-0400-000039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132096" y="65555820"/>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285748</xdr:colOff>
      <xdr:row>407</xdr:row>
      <xdr:rowOff>35719</xdr:rowOff>
    </xdr:from>
    <xdr:to>
      <xdr:col>12</xdr:col>
      <xdr:colOff>71376</xdr:colOff>
      <xdr:row>410</xdr:row>
      <xdr:rowOff>152418</xdr:rowOff>
    </xdr:to>
    <xdr:cxnSp macro="">
      <xdr:nvCxnSpPr>
        <xdr:cNvPr id="58" name="57 Conector recto de flecha">
          <a:extLst>
            <a:ext uri="{FF2B5EF4-FFF2-40B4-BE49-F238E27FC236}">
              <a16:creationId xmlns:a16="http://schemas.microsoft.com/office/drawing/2014/main" id="{00000000-0008-0000-0400-00003A000000}"/>
            </a:ext>
          </a:extLst>
        </xdr:cNvPr>
        <xdr:cNvCxnSpPr/>
      </xdr:nvCxnSpPr>
      <xdr:spPr>
        <a:xfrm>
          <a:off x="8405811" y="64031813"/>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33337</xdr:colOff>
      <xdr:row>418</xdr:row>
      <xdr:rowOff>176211</xdr:rowOff>
    </xdr:from>
    <xdr:to>
      <xdr:col>14</xdr:col>
      <xdr:colOff>9412</xdr:colOff>
      <xdr:row>421</xdr:row>
      <xdr:rowOff>152404</xdr:rowOff>
    </xdr:to>
    <xdr:sp macro="" textlink="">
      <xdr:nvSpPr>
        <xdr:cNvPr id="59" name="58 Rectángulo">
          <a:extLst>
            <a:ext uri="{FF2B5EF4-FFF2-40B4-BE49-F238E27FC236}">
              <a16:creationId xmlns:a16="http://schemas.microsoft.com/office/drawing/2014/main" id="{00000000-0008-0000-0400-00003B000000}"/>
            </a:ext>
          </a:extLst>
        </xdr:cNvPr>
        <xdr:cNvSpPr/>
      </xdr:nvSpPr>
      <xdr:spPr>
        <a:xfrm>
          <a:off x="9070181" y="66267805"/>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4.3.2.2</a:t>
          </a:r>
          <a:r>
            <a:rPr lang="es-CO" sz="1100" b="1" baseline="0">
              <a:solidFill>
                <a:sysClr val="windowText" lastClr="000000"/>
              </a:solidFill>
            </a:rPr>
            <a:t> BALANZA COMERCIAL</a:t>
          </a:r>
          <a:endParaRPr lang="es-CO" sz="1100" b="1">
            <a:solidFill>
              <a:sysClr val="windowText" lastClr="000000"/>
            </a:solidFill>
          </a:endParaRPr>
        </a:p>
      </xdr:txBody>
    </xdr:sp>
    <xdr:clientData/>
  </xdr:twoCellAnchor>
  <xdr:twoCellAnchor>
    <xdr:from>
      <xdr:col>12</xdr:col>
      <xdr:colOff>18994</xdr:colOff>
      <xdr:row>417</xdr:row>
      <xdr:rowOff>150042</xdr:rowOff>
    </xdr:from>
    <xdr:to>
      <xdr:col>12</xdr:col>
      <xdr:colOff>21367</xdr:colOff>
      <xdr:row>418</xdr:row>
      <xdr:rowOff>150012</xdr:rowOff>
    </xdr:to>
    <xdr:cxnSp macro="">
      <xdr:nvCxnSpPr>
        <xdr:cNvPr id="60" name="59 Conector recto">
          <a:extLst>
            <a:ext uri="{FF2B5EF4-FFF2-40B4-BE49-F238E27FC236}">
              <a16:creationId xmlns:a16="http://schemas.microsoft.com/office/drawing/2014/main" id="{00000000-0008-0000-0400-00003C000000}"/>
            </a:ext>
          </a:extLst>
        </xdr:cNvPr>
        <xdr:cNvCxnSpPr/>
      </xdr:nvCxnSpPr>
      <xdr:spPr>
        <a:xfrm flipH="1">
          <a:off x="10889400" y="66051136"/>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797718</xdr:colOff>
      <xdr:row>426</xdr:row>
      <xdr:rowOff>33362</xdr:rowOff>
    </xdr:from>
    <xdr:to>
      <xdr:col>8</xdr:col>
      <xdr:colOff>357186</xdr:colOff>
      <xdr:row>426</xdr:row>
      <xdr:rowOff>488156</xdr:rowOff>
    </xdr:to>
    <xdr:pic>
      <xdr:nvPicPr>
        <xdr:cNvPr id="61" name="60 Imagen" descr="https://cdn1.iconfinder.com/data/icons/customicondesign-office6-shadow/128/checklist.png">
          <a:extLst>
            <a:ext uri="{FF2B5EF4-FFF2-40B4-BE49-F238E27FC236}">
              <a16:creationId xmlns:a16="http://schemas.microsoft.com/office/drawing/2014/main" id="{00000000-0008-0000-0400-00003D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4674158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435</xdr:row>
      <xdr:rowOff>47624</xdr:rowOff>
    </xdr:from>
    <xdr:to>
      <xdr:col>8</xdr:col>
      <xdr:colOff>379949</xdr:colOff>
      <xdr:row>435</xdr:row>
      <xdr:rowOff>452437</xdr:rowOff>
    </xdr:to>
    <xdr:pic>
      <xdr:nvPicPr>
        <xdr:cNvPr id="62" name="61 Imagen" descr="http://kemenpora.go.id/images/icon/report.png">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53578124"/>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437</xdr:row>
      <xdr:rowOff>35718</xdr:rowOff>
    </xdr:from>
    <xdr:to>
      <xdr:col>7</xdr:col>
      <xdr:colOff>273843</xdr:colOff>
      <xdr:row>437</xdr:row>
      <xdr:rowOff>476249</xdr:rowOff>
    </xdr:to>
    <xdr:pic>
      <xdr:nvPicPr>
        <xdr:cNvPr id="63" name="62 Imagen" descr="http://www.rozblog.com/images/icon/new/stats.png">
          <a:extLst>
            <a:ext uri="{FF2B5EF4-FFF2-40B4-BE49-F238E27FC236}">
              <a16:creationId xmlns:a16="http://schemas.microsoft.com/office/drawing/2014/main" id="{00000000-0008-0000-0400-00003F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060281" y="73390124"/>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479</xdr:row>
      <xdr:rowOff>35718</xdr:rowOff>
    </xdr:from>
    <xdr:to>
      <xdr:col>7</xdr:col>
      <xdr:colOff>273843</xdr:colOff>
      <xdr:row>479</xdr:row>
      <xdr:rowOff>476249</xdr:rowOff>
    </xdr:to>
    <xdr:pic>
      <xdr:nvPicPr>
        <xdr:cNvPr id="64" name="63 Imagen" descr="http://www.rozblog.com/images/icon/new/stats.png">
          <a:extLst>
            <a:ext uri="{FF2B5EF4-FFF2-40B4-BE49-F238E27FC236}">
              <a16:creationId xmlns:a16="http://schemas.microsoft.com/office/drawing/2014/main" id="{00000000-0008-0000-0400-000040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6060281" y="73390124"/>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418</xdr:row>
      <xdr:rowOff>176220</xdr:rowOff>
    </xdr:from>
    <xdr:to>
      <xdr:col>10</xdr:col>
      <xdr:colOff>592933</xdr:colOff>
      <xdr:row>421</xdr:row>
      <xdr:rowOff>105762</xdr:rowOff>
    </xdr:to>
    <xdr:pic>
      <xdr:nvPicPr>
        <xdr:cNvPr id="65" name="64 Imagen" descr="http://www.rozblog.com/images/icon/new/stats.png">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129715" y="66267814"/>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523875</xdr:colOff>
      <xdr:row>32</xdr:row>
      <xdr:rowOff>83344</xdr:rowOff>
    </xdr:from>
    <xdr:to>
      <xdr:col>16</xdr:col>
      <xdr:colOff>1007267</xdr:colOff>
      <xdr:row>34</xdr:row>
      <xdr:rowOff>154782</xdr:rowOff>
    </xdr:to>
    <xdr:sp macro="" textlink="">
      <xdr:nvSpPr>
        <xdr:cNvPr id="66" name="65 Llamada de flecha a la derecha">
          <a:hlinkClick xmlns:r="http://schemas.openxmlformats.org/officeDocument/2006/relationships" r:id="rId24"/>
          <a:extLst>
            <a:ext uri="{FF2B5EF4-FFF2-40B4-BE49-F238E27FC236}">
              <a16:creationId xmlns:a16="http://schemas.microsoft.com/office/drawing/2014/main" id="{00000000-0008-0000-0400-000042000000}"/>
            </a:ext>
          </a:extLst>
        </xdr:cNvPr>
        <xdr:cNvSpPr/>
      </xdr:nvSpPr>
      <xdr:spPr>
        <a:xfrm rot="16200000">
          <a:off x="15076883" y="6485336"/>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16</xdr:col>
      <xdr:colOff>500063</xdr:colOff>
      <xdr:row>209</xdr:row>
      <xdr:rowOff>71437</xdr:rowOff>
    </xdr:from>
    <xdr:to>
      <xdr:col>16</xdr:col>
      <xdr:colOff>983455</xdr:colOff>
      <xdr:row>211</xdr:row>
      <xdr:rowOff>142875</xdr:rowOff>
    </xdr:to>
    <xdr:sp macro="" textlink="">
      <xdr:nvSpPr>
        <xdr:cNvPr id="67" name="66 Llamada de flecha a la derecha">
          <a:hlinkClick xmlns:r="http://schemas.openxmlformats.org/officeDocument/2006/relationships" r:id="rId24"/>
          <a:extLst>
            <a:ext uri="{FF2B5EF4-FFF2-40B4-BE49-F238E27FC236}">
              <a16:creationId xmlns:a16="http://schemas.microsoft.com/office/drawing/2014/main" id="{00000000-0008-0000-0400-000043000000}"/>
            </a:ext>
          </a:extLst>
        </xdr:cNvPr>
        <xdr:cNvSpPr/>
      </xdr:nvSpPr>
      <xdr:spPr>
        <a:xfrm rot="16200000">
          <a:off x="15053071" y="43144679"/>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16</xdr:col>
      <xdr:colOff>523875</xdr:colOff>
      <xdr:row>407</xdr:row>
      <xdr:rowOff>71437</xdr:rowOff>
    </xdr:from>
    <xdr:to>
      <xdr:col>16</xdr:col>
      <xdr:colOff>1007267</xdr:colOff>
      <xdr:row>409</xdr:row>
      <xdr:rowOff>142875</xdr:rowOff>
    </xdr:to>
    <xdr:sp macro="" textlink="">
      <xdr:nvSpPr>
        <xdr:cNvPr id="68" name="67 Llamada de flecha a la derecha">
          <a:hlinkClick xmlns:r="http://schemas.openxmlformats.org/officeDocument/2006/relationships" r:id="rId24"/>
          <a:extLst>
            <a:ext uri="{FF2B5EF4-FFF2-40B4-BE49-F238E27FC236}">
              <a16:creationId xmlns:a16="http://schemas.microsoft.com/office/drawing/2014/main" id="{00000000-0008-0000-0400-000044000000}"/>
            </a:ext>
          </a:extLst>
        </xdr:cNvPr>
        <xdr:cNvSpPr/>
      </xdr:nvSpPr>
      <xdr:spPr>
        <a:xfrm rot="16200000">
          <a:off x="15076883" y="64052054"/>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xdr:from>
      <xdr:col>2</xdr:col>
      <xdr:colOff>341</xdr:colOff>
      <xdr:row>632</xdr:row>
      <xdr:rowOff>0</xdr:rowOff>
    </xdr:from>
    <xdr:to>
      <xdr:col>16</xdr:col>
      <xdr:colOff>1035844</xdr:colOff>
      <xdr:row>660</xdr:row>
      <xdr:rowOff>119062</xdr:rowOff>
    </xdr:to>
    <xdr:graphicFrame macro="">
      <xdr:nvGraphicFramePr>
        <xdr:cNvPr id="71" name="70 Gráfico">
          <a:extLst>
            <a:ext uri="{FF2B5EF4-FFF2-40B4-BE49-F238E27FC236}">
              <a16:creationId xmlns:a16="http://schemas.microsoft.com/office/drawing/2014/main" id="{00000000-0008-0000-0400-00004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4</xdr:col>
      <xdr:colOff>940594</xdr:colOff>
      <xdr:row>521</xdr:row>
      <xdr:rowOff>17</xdr:rowOff>
    </xdr:from>
    <xdr:to>
      <xdr:col>8</xdr:col>
      <xdr:colOff>523763</xdr:colOff>
      <xdr:row>523</xdr:row>
      <xdr:rowOff>166710</xdr:rowOff>
    </xdr:to>
    <xdr:sp macro="" textlink="">
      <xdr:nvSpPr>
        <xdr:cNvPr id="73" name="72 Rectángulo">
          <a:extLst>
            <a:ext uri="{FF2B5EF4-FFF2-40B4-BE49-F238E27FC236}">
              <a16:creationId xmlns:a16="http://schemas.microsoft.com/office/drawing/2014/main" id="{00000000-0008-0000-0400-000049000000}"/>
            </a:ext>
          </a:extLst>
        </xdr:cNvPr>
        <xdr:cNvSpPr/>
      </xdr:nvSpPr>
      <xdr:spPr>
        <a:xfrm>
          <a:off x="4083844" y="88963517"/>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4.4.1 LISTA DE CHEQUEO</a:t>
          </a:r>
        </a:p>
      </xdr:txBody>
    </xdr:sp>
    <xdr:clientData/>
  </xdr:twoCellAnchor>
  <xdr:twoCellAnchor>
    <xdr:from>
      <xdr:col>9</xdr:col>
      <xdr:colOff>890579</xdr:colOff>
      <xdr:row>521</xdr:row>
      <xdr:rowOff>9542</xdr:rowOff>
    </xdr:from>
    <xdr:to>
      <xdr:col>13</xdr:col>
      <xdr:colOff>866654</xdr:colOff>
      <xdr:row>523</xdr:row>
      <xdr:rowOff>176235</xdr:rowOff>
    </xdr:to>
    <xdr:sp macro="" textlink="">
      <xdr:nvSpPr>
        <xdr:cNvPr id="74" name="73 Rectángulo">
          <a:extLst>
            <a:ext uri="{FF2B5EF4-FFF2-40B4-BE49-F238E27FC236}">
              <a16:creationId xmlns:a16="http://schemas.microsoft.com/office/drawing/2014/main" id="{00000000-0008-0000-0400-00004A000000}"/>
            </a:ext>
          </a:extLst>
        </xdr:cNvPr>
        <xdr:cNvSpPr/>
      </xdr:nvSpPr>
      <xdr:spPr>
        <a:xfrm>
          <a:off x="9010642" y="88973042"/>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4.4.2 GRÁFICOS Y/O</a:t>
          </a:r>
        </a:p>
        <a:p>
          <a:pPr algn="ctr"/>
          <a:r>
            <a:rPr lang="es-CO" sz="1100" b="1">
              <a:solidFill>
                <a:sysClr val="windowText" lastClr="000000"/>
              </a:solidFill>
            </a:rPr>
            <a:t> INDICADORES</a:t>
          </a:r>
        </a:p>
      </xdr:txBody>
    </xdr:sp>
    <xdr:clientData/>
  </xdr:twoCellAnchor>
  <xdr:twoCellAnchor>
    <xdr:from>
      <xdr:col>6</xdr:col>
      <xdr:colOff>511913</xdr:colOff>
      <xdr:row>517</xdr:row>
      <xdr:rowOff>47626</xdr:rowOff>
    </xdr:from>
    <xdr:to>
      <xdr:col>9</xdr:col>
      <xdr:colOff>259556</xdr:colOff>
      <xdr:row>521</xdr:row>
      <xdr:rowOff>11923</xdr:rowOff>
    </xdr:to>
    <xdr:cxnSp macro="">
      <xdr:nvCxnSpPr>
        <xdr:cNvPr id="75" name="74 Conector recto de flecha">
          <a:extLst>
            <a:ext uri="{FF2B5EF4-FFF2-40B4-BE49-F238E27FC236}">
              <a16:creationId xmlns:a16="http://schemas.microsoft.com/office/drawing/2014/main" id="{00000000-0008-0000-0400-00004B000000}"/>
            </a:ext>
          </a:extLst>
        </xdr:cNvPr>
        <xdr:cNvCxnSpPr/>
      </xdr:nvCxnSpPr>
      <xdr:spPr>
        <a:xfrm flipH="1">
          <a:off x="5881632" y="88249126"/>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890587</xdr:colOff>
      <xdr:row>525</xdr:row>
      <xdr:rowOff>11904</xdr:rowOff>
    </xdr:from>
    <xdr:to>
      <xdr:col>13</xdr:col>
      <xdr:colOff>866662</xdr:colOff>
      <xdr:row>527</xdr:row>
      <xdr:rowOff>178597</xdr:rowOff>
    </xdr:to>
    <xdr:sp macro="" textlink="">
      <xdr:nvSpPr>
        <xdr:cNvPr id="76" name="75 Rectángulo">
          <a:extLst>
            <a:ext uri="{FF2B5EF4-FFF2-40B4-BE49-F238E27FC236}">
              <a16:creationId xmlns:a16="http://schemas.microsoft.com/office/drawing/2014/main" id="{00000000-0008-0000-0400-00004C000000}"/>
            </a:ext>
          </a:extLst>
        </xdr:cNvPr>
        <xdr:cNvSpPr/>
      </xdr:nvSpPr>
      <xdr:spPr>
        <a:xfrm>
          <a:off x="9010650" y="89737404"/>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4.4.2.1</a:t>
          </a:r>
          <a:r>
            <a:rPr lang="es-CO" sz="1100" b="1" baseline="0">
              <a:solidFill>
                <a:sysClr val="windowText" lastClr="000000"/>
              </a:solidFill>
            </a:rPr>
            <a:t> RELACIÓN OFERTA VS DEMANDA</a:t>
          </a:r>
          <a:endParaRPr lang="es-CO" sz="1100" b="1">
            <a:solidFill>
              <a:sysClr val="windowText" lastClr="000000"/>
            </a:solidFill>
          </a:endParaRPr>
        </a:p>
      </xdr:txBody>
    </xdr:sp>
    <xdr:clientData/>
  </xdr:twoCellAnchor>
  <xdr:twoCellAnchor>
    <xdr:from>
      <xdr:col>11</xdr:col>
      <xdr:colOff>876244</xdr:colOff>
      <xdr:row>523</xdr:row>
      <xdr:rowOff>176235</xdr:rowOff>
    </xdr:from>
    <xdr:to>
      <xdr:col>11</xdr:col>
      <xdr:colOff>878617</xdr:colOff>
      <xdr:row>524</xdr:row>
      <xdr:rowOff>176205</xdr:rowOff>
    </xdr:to>
    <xdr:cxnSp macro="">
      <xdr:nvCxnSpPr>
        <xdr:cNvPr id="77" name="76 Conector recto">
          <a:extLst>
            <a:ext uri="{FF2B5EF4-FFF2-40B4-BE49-F238E27FC236}">
              <a16:creationId xmlns:a16="http://schemas.microsoft.com/office/drawing/2014/main" id="{00000000-0008-0000-0400-00004D000000}"/>
            </a:ext>
          </a:extLst>
        </xdr:cNvPr>
        <xdr:cNvCxnSpPr>
          <a:stCxn id="74" idx="2"/>
        </xdr:cNvCxnSpPr>
      </xdr:nvCxnSpPr>
      <xdr:spPr>
        <a:xfrm flipH="1">
          <a:off x="10829869" y="89520735"/>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235742</xdr:colOff>
      <xdr:row>517</xdr:row>
      <xdr:rowOff>47625</xdr:rowOff>
    </xdr:from>
    <xdr:to>
      <xdr:col>12</xdr:col>
      <xdr:colOff>21370</xdr:colOff>
      <xdr:row>520</xdr:row>
      <xdr:rowOff>164324</xdr:rowOff>
    </xdr:to>
    <xdr:cxnSp macro="">
      <xdr:nvCxnSpPr>
        <xdr:cNvPr id="78" name="77 Conector recto de flecha">
          <a:extLst>
            <a:ext uri="{FF2B5EF4-FFF2-40B4-BE49-F238E27FC236}">
              <a16:creationId xmlns:a16="http://schemas.microsoft.com/office/drawing/2014/main" id="{00000000-0008-0000-0400-00004E000000}"/>
            </a:ext>
          </a:extLst>
        </xdr:cNvPr>
        <xdr:cNvCxnSpPr/>
      </xdr:nvCxnSpPr>
      <xdr:spPr>
        <a:xfrm>
          <a:off x="8355805" y="88249125"/>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473869</xdr:colOff>
      <xdr:row>517</xdr:row>
      <xdr:rowOff>83343</xdr:rowOff>
    </xdr:from>
    <xdr:to>
      <xdr:col>16</xdr:col>
      <xdr:colOff>957261</xdr:colOff>
      <xdr:row>519</xdr:row>
      <xdr:rowOff>154781</xdr:rowOff>
    </xdr:to>
    <xdr:sp macro="" textlink="">
      <xdr:nvSpPr>
        <xdr:cNvPr id="79" name="78 Llamada de flecha a la derecha">
          <a:hlinkClick xmlns:r="http://schemas.openxmlformats.org/officeDocument/2006/relationships" r:id="rId24"/>
          <a:extLst>
            <a:ext uri="{FF2B5EF4-FFF2-40B4-BE49-F238E27FC236}">
              <a16:creationId xmlns:a16="http://schemas.microsoft.com/office/drawing/2014/main" id="{00000000-0008-0000-0400-00004F000000}"/>
            </a:ext>
          </a:extLst>
        </xdr:cNvPr>
        <xdr:cNvSpPr/>
      </xdr:nvSpPr>
      <xdr:spPr>
        <a:xfrm rot="16200000">
          <a:off x="15026877" y="88269366"/>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928693</xdr:colOff>
      <xdr:row>521</xdr:row>
      <xdr:rowOff>23813</xdr:rowOff>
    </xdr:from>
    <xdr:to>
      <xdr:col>5</xdr:col>
      <xdr:colOff>190505</xdr:colOff>
      <xdr:row>523</xdr:row>
      <xdr:rowOff>120931</xdr:rowOff>
    </xdr:to>
    <xdr:pic>
      <xdr:nvPicPr>
        <xdr:cNvPr id="80" name="79 Imagen" descr="https://cdn1.iconfinder.com/data/icons/customicondesign-office6-shadow/128/checklist.png">
          <a:extLst>
            <a:ext uri="{FF2B5EF4-FFF2-40B4-BE49-F238E27FC236}">
              <a16:creationId xmlns:a16="http://schemas.microsoft.com/office/drawing/2014/main" id="{00000000-0008-0000-0400-000050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071943" y="8898731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26195</xdr:colOff>
      <xdr:row>521</xdr:row>
      <xdr:rowOff>49986</xdr:rowOff>
    </xdr:from>
    <xdr:to>
      <xdr:col>10</xdr:col>
      <xdr:colOff>501395</xdr:colOff>
      <xdr:row>523</xdr:row>
      <xdr:rowOff>157145</xdr:rowOff>
    </xdr:to>
    <xdr:pic>
      <xdr:nvPicPr>
        <xdr:cNvPr id="81" name="80 Imagen" descr="http://kemenpora.go.id/images/icon/report.png">
          <a:extLst>
            <a:ext uri="{FF2B5EF4-FFF2-40B4-BE49-F238E27FC236}">
              <a16:creationId xmlns:a16="http://schemas.microsoft.com/office/drawing/2014/main" id="{00000000-0008-0000-0400-000051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063039" y="89013486"/>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71445</xdr:colOff>
      <xdr:row>525</xdr:row>
      <xdr:rowOff>49991</xdr:rowOff>
    </xdr:from>
    <xdr:to>
      <xdr:col>10</xdr:col>
      <xdr:colOff>571507</xdr:colOff>
      <xdr:row>527</xdr:row>
      <xdr:rowOff>170033</xdr:rowOff>
    </xdr:to>
    <xdr:pic>
      <xdr:nvPicPr>
        <xdr:cNvPr id="82" name="81 Imagen" descr="http://www.rozblog.com/images/icon/new/stats.png">
          <a:extLst>
            <a:ext uri="{FF2B5EF4-FFF2-40B4-BE49-F238E27FC236}">
              <a16:creationId xmlns:a16="http://schemas.microsoft.com/office/drawing/2014/main" id="{00000000-0008-0000-0400-000052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108289" y="8977549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533</xdr:row>
      <xdr:rowOff>33362</xdr:rowOff>
    </xdr:from>
    <xdr:to>
      <xdr:col>8</xdr:col>
      <xdr:colOff>357186</xdr:colOff>
      <xdr:row>533</xdr:row>
      <xdr:rowOff>488156</xdr:rowOff>
    </xdr:to>
    <xdr:pic>
      <xdr:nvPicPr>
        <xdr:cNvPr id="83" name="82 Imagen" descr="https://cdn1.iconfinder.com/data/icons/customicondesign-office6-shadow/128/checklist.png">
          <a:extLst>
            <a:ext uri="{FF2B5EF4-FFF2-40B4-BE49-F238E27FC236}">
              <a16:creationId xmlns:a16="http://schemas.microsoft.com/office/drawing/2014/main" id="{00000000-0008-0000-0400-000053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67648956"/>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539</xdr:row>
      <xdr:rowOff>47624</xdr:rowOff>
    </xdr:from>
    <xdr:to>
      <xdr:col>8</xdr:col>
      <xdr:colOff>379949</xdr:colOff>
      <xdr:row>539</xdr:row>
      <xdr:rowOff>452437</xdr:rowOff>
    </xdr:to>
    <xdr:pic>
      <xdr:nvPicPr>
        <xdr:cNvPr id="84" name="83 Imagen" descr="http://kemenpora.go.id/images/icon/report.png">
          <a:extLst>
            <a:ext uri="{FF2B5EF4-FFF2-40B4-BE49-F238E27FC236}">
              <a16:creationId xmlns:a16="http://schemas.microsoft.com/office/drawing/2014/main" id="{00000000-0008-0000-0400-000054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72651937"/>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541</xdr:row>
      <xdr:rowOff>35718</xdr:rowOff>
    </xdr:from>
    <xdr:to>
      <xdr:col>7</xdr:col>
      <xdr:colOff>785811</xdr:colOff>
      <xdr:row>541</xdr:row>
      <xdr:rowOff>476249</xdr:rowOff>
    </xdr:to>
    <xdr:pic>
      <xdr:nvPicPr>
        <xdr:cNvPr id="85" name="84 Imagen" descr="http://www.rozblog.com/images/icon/new/stats.png">
          <a:extLst>
            <a:ext uri="{FF2B5EF4-FFF2-40B4-BE49-F238E27FC236}">
              <a16:creationId xmlns:a16="http://schemas.microsoft.com/office/drawing/2014/main" id="{00000000-0008-0000-0400-000055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572249" y="94273687"/>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1000120</xdr:colOff>
      <xdr:row>583</xdr:row>
      <xdr:rowOff>178611</xdr:rowOff>
    </xdr:from>
    <xdr:to>
      <xdr:col>8</xdr:col>
      <xdr:colOff>583289</xdr:colOff>
      <xdr:row>586</xdr:row>
      <xdr:rowOff>154804</xdr:rowOff>
    </xdr:to>
    <xdr:sp macro="" textlink="">
      <xdr:nvSpPr>
        <xdr:cNvPr id="99" name="98 Rectángulo">
          <a:extLst>
            <a:ext uri="{FF2B5EF4-FFF2-40B4-BE49-F238E27FC236}">
              <a16:creationId xmlns:a16="http://schemas.microsoft.com/office/drawing/2014/main" id="{00000000-0008-0000-0400-000063000000}"/>
            </a:ext>
          </a:extLst>
        </xdr:cNvPr>
        <xdr:cNvSpPr/>
      </xdr:nvSpPr>
      <xdr:spPr>
        <a:xfrm>
          <a:off x="4143370" y="102798580"/>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4.5.1 LISTA DE CHEQUEO</a:t>
          </a:r>
        </a:p>
      </xdr:txBody>
    </xdr:sp>
    <xdr:clientData/>
  </xdr:twoCellAnchor>
  <xdr:twoCellAnchor>
    <xdr:from>
      <xdr:col>10</xdr:col>
      <xdr:colOff>33324</xdr:colOff>
      <xdr:row>583</xdr:row>
      <xdr:rowOff>188136</xdr:rowOff>
    </xdr:from>
    <xdr:to>
      <xdr:col>14</xdr:col>
      <xdr:colOff>9399</xdr:colOff>
      <xdr:row>586</xdr:row>
      <xdr:rowOff>164329</xdr:rowOff>
    </xdr:to>
    <xdr:sp macro="" textlink="">
      <xdr:nvSpPr>
        <xdr:cNvPr id="100" name="99 Rectángulo">
          <a:extLst>
            <a:ext uri="{FF2B5EF4-FFF2-40B4-BE49-F238E27FC236}">
              <a16:creationId xmlns:a16="http://schemas.microsoft.com/office/drawing/2014/main" id="{00000000-0008-0000-0400-000064000000}"/>
            </a:ext>
          </a:extLst>
        </xdr:cNvPr>
        <xdr:cNvSpPr/>
      </xdr:nvSpPr>
      <xdr:spPr>
        <a:xfrm>
          <a:off x="9070168" y="10280810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4.5.2 GRÁFICOS Y/O</a:t>
          </a:r>
        </a:p>
        <a:p>
          <a:pPr algn="ctr"/>
          <a:r>
            <a:rPr lang="es-CO" sz="1100" b="1">
              <a:solidFill>
                <a:sysClr val="windowText" lastClr="000000"/>
              </a:solidFill>
            </a:rPr>
            <a:t> INDICADORES</a:t>
          </a:r>
        </a:p>
      </xdr:txBody>
    </xdr:sp>
    <xdr:clientData/>
  </xdr:twoCellAnchor>
  <xdr:twoCellAnchor>
    <xdr:from>
      <xdr:col>6</xdr:col>
      <xdr:colOff>571439</xdr:colOff>
      <xdr:row>580</xdr:row>
      <xdr:rowOff>35720</xdr:rowOff>
    </xdr:from>
    <xdr:to>
      <xdr:col>9</xdr:col>
      <xdr:colOff>319082</xdr:colOff>
      <xdr:row>584</xdr:row>
      <xdr:rowOff>17</xdr:rowOff>
    </xdr:to>
    <xdr:cxnSp macro="">
      <xdr:nvCxnSpPr>
        <xdr:cNvPr id="101" name="100 Conector recto de flecha">
          <a:extLst>
            <a:ext uri="{FF2B5EF4-FFF2-40B4-BE49-F238E27FC236}">
              <a16:creationId xmlns:a16="http://schemas.microsoft.com/office/drawing/2014/main" id="{00000000-0008-0000-0400-000065000000}"/>
            </a:ext>
          </a:extLst>
        </xdr:cNvPr>
        <xdr:cNvCxnSpPr/>
      </xdr:nvCxnSpPr>
      <xdr:spPr>
        <a:xfrm flipH="1">
          <a:off x="5941158" y="102084189"/>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33332</xdr:colOff>
      <xdr:row>587</xdr:row>
      <xdr:rowOff>190498</xdr:rowOff>
    </xdr:from>
    <xdr:to>
      <xdr:col>14</xdr:col>
      <xdr:colOff>9407</xdr:colOff>
      <xdr:row>590</xdr:row>
      <xdr:rowOff>166691</xdr:rowOff>
    </xdr:to>
    <xdr:sp macro="" textlink="">
      <xdr:nvSpPr>
        <xdr:cNvPr id="102" name="101 Rectángulo">
          <a:extLst>
            <a:ext uri="{FF2B5EF4-FFF2-40B4-BE49-F238E27FC236}">
              <a16:creationId xmlns:a16="http://schemas.microsoft.com/office/drawing/2014/main" id="{00000000-0008-0000-0400-000066000000}"/>
            </a:ext>
          </a:extLst>
        </xdr:cNvPr>
        <xdr:cNvSpPr/>
      </xdr:nvSpPr>
      <xdr:spPr>
        <a:xfrm>
          <a:off x="9070176" y="10357246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4.5.2.1</a:t>
          </a:r>
          <a:r>
            <a:rPr lang="es-CO" sz="1100" b="1" baseline="0">
              <a:solidFill>
                <a:sysClr val="windowText" lastClr="000000"/>
              </a:solidFill>
            </a:rPr>
            <a:t> VARIACIÓN DEL ÍNDICE DE PRECIOS</a:t>
          </a:r>
          <a:endParaRPr lang="es-CO" sz="1100" b="1">
            <a:solidFill>
              <a:sysClr val="windowText" lastClr="000000"/>
            </a:solidFill>
          </a:endParaRPr>
        </a:p>
      </xdr:txBody>
    </xdr:sp>
    <xdr:clientData/>
  </xdr:twoCellAnchor>
  <xdr:twoCellAnchor>
    <xdr:from>
      <xdr:col>12</xdr:col>
      <xdr:colOff>18989</xdr:colOff>
      <xdr:row>586</xdr:row>
      <xdr:rowOff>164329</xdr:rowOff>
    </xdr:from>
    <xdr:to>
      <xdr:col>12</xdr:col>
      <xdr:colOff>21362</xdr:colOff>
      <xdr:row>587</xdr:row>
      <xdr:rowOff>164299</xdr:rowOff>
    </xdr:to>
    <xdr:cxnSp macro="">
      <xdr:nvCxnSpPr>
        <xdr:cNvPr id="103" name="102 Conector recto">
          <a:extLst>
            <a:ext uri="{FF2B5EF4-FFF2-40B4-BE49-F238E27FC236}">
              <a16:creationId xmlns:a16="http://schemas.microsoft.com/office/drawing/2014/main" id="{00000000-0008-0000-0400-000067000000}"/>
            </a:ext>
          </a:extLst>
        </xdr:cNvPr>
        <xdr:cNvCxnSpPr>
          <a:stCxn id="100" idx="2"/>
        </xdr:cNvCxnSpPr>
      </xdr:nvCxnSpPr>
      <xdr:spPr>
        <a:xfrm flipH="1">
          <a:off x="10889395" y="103355798"/>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295268</xdr:colOff>
      <xdr:row>580</xdr:row>
      <xdr:rowOff>35719</xdr:rowOff>
    </xdr:from>
    <xdr:to>
      <xdr:col>12</xdr:col>
      <xdr:colOff>80896</xdr:colOff>
      <xdr:row>583</xdr:row>
      <xdr:rowOff>152418</xdr:rowOff>
    </xdr:to>
    <xdr:cxnSp macro="">
      <xdr:nvCxnSpPr>
        <xdr:cNvPr id="104" name="103 Conector recto de flecha">
          <a:extLst>
            <a:ext uri="{FF2B5EF4-FFF2-40B4-BE49-F238E27FC236}">
              <a16:creationId xmlns:a16="http://schemas.microsoft.com/office/drawing/2014/main" id="{00000000-0008-0000-0400-000068000000}"/>
            </a:ext>
          </a:extLst>
        </xdr:cNvPr>
        <xdr:cNvCxnSpPr/>
      </xdr:nvCxnSpPr>
      <xdr:spPr>
        <a:xfrm>
          <a:off x="8415331" y="102084188"/>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533395</xdr:colOff>
      <xdr:row>580</xdr:row>
      <xdr:rowOff>71437</xdr:rowOff>
    </xdr:from>
    <xdr:to>
      <xdr:col>16</xdr:col>
      <xdr:colOff>1016787</xdr:colOff>
      <xdr:row>582</xdr:row>
      <xdr:rowOff>142875</xdr:rowOff>
    </xdr:to>
    <xdr:sp macro="" textlink="">
      <xdr:nvSpPr>
        <xdr:cNvPr id="105" name="104 Llamada de flecha a la derecha">
          <a:hlinkClick xmlns:r="http://schemas.openxmlformats.org/officeDocument/2006/relationships" r:id="rId24"/>
          <a:extLst>
            <a:ext uri="{FF2B5EF4-FFF2-40B4-BE49-F238E27FC236}">
              <a16:creationId xmlns:a16="http://schemas.microsoft.com/office/drawing/2014/main" id="{00000000-0008-0000-0400-000069000000}"/>
            </a:ext>
          </a:extLst>
        </xdr:cNvPr>
        <xdr:cNvSpPr/>
      </xdr:nvSpPr>
      <xdr:spPr>
        <a:xfrm rot="16200000">
          <a:off x="15086403" y="102104429"/>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988219</xdr:colOff>
      <xdr:row>584</xdr:row>
      <xdr:rowOff>11907</xdr:rowOff>
    </xdr:from>
    <xdr:to>
      <xdr:col>5</xdr:col>
      <xdr:colOff>250031</xdr:colOff>
      <xdr:row>586</xdr:row>
      <xdr:rowOff>109025</xdr:rowOff>
    </xdr:to>
    <xdr:pic>
      <xdr:nvPicPr>
        <xdr:cNvPr id="106" name="105 Imagen" descr="https://cdn1.iconfinder.com/data/icons/customicondesign-office6-shadow/128/checklist.png">
          <a:extLst>
            <a:ext uri="{FF2B5EF4-FFF2-40B4-BE49-F238E27FC236}">
              <a16:creationId xmlns:a16="http://schemas.microsoft.com/office/drawing/2014/main" id="{00000000-0008-0000-0400-00006A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131469" y="10282237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85721</xdr:colOff>
      <xdr:row>584</xdr:row>
      <xdr:rowOff>38080</xdr:rowOff>
    </xdr:from>
    <xdr:to>
      <xdr:col>10</xdr:col>
      <xdr:colOff>560921</xdr:colOff>
      <xdr:row>586</xdr:row>
      <xdr:rowOff>145239</xdr:rowOff>
    </xdr:to>
    <xdr:pic>
      <xdr:nvPicPr>
        <xdr:cNvPr id="107" name="106 Imagen" descr="http://kemenpora.go.id/images/icon/report.png">
          <a:extLst>
            <a:ext uri="{FF2B5EF4-FFF2-40B4-BE49-F238E27FC236}">
              <a16:creationId xmlns:a16="http://schemas.microsoft.com/office/drawing/2014/main" id="{00000000-0008-0000-0400-00006B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122565" y="102848549"/>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59533</xdr:colOff>
      <xdr:row>588</xdr:row>
      <xdr:rowOff>38085</xdr:rowOff>
    </xdr:from>
    <xdr:to>
      <xdr:col>10</xdr:col>
      <xdr:colOff>559595</xdr:colOff>
      <xdr:row>590</xdr:row>
      <xdr:rowOff>158127</xdr:rowOff>
    </xdr:to>
    <xdr:pic>
      <xdr:nvPicPr>
        <xdr:cNvPr id="108" name="107 Imagen" descr="http://www.rozblog.com/images/icon/new/stats.png">
          <a:extLst>
            <a:ext uri="{FF2B5EF4-FFF2-40B4-BE49-F238E27FC236}">
              <a16:creationId xmlns:a16="http://schemas.microsoft.com/office/drawing/2014/main" id="{00000000-0008-0000-0400-00006C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096377" y="103610554"/>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597</xdr:row>
      <xdr:rowOff>33362</xdr:rowOff>
    </xdr:from>
    <xdr:to>
      <xdr:col>8</xdr:col>
      <xdr:colOff>357186</xdr:colOff>
      <xdr:row>597</xdr:row>
      <xdr:rowOff>488156</xdr:rowOff>
    </xdr:to>
    <xdr:pic>
      <xdr:nvPicPr>
        <xdr:cNvPr id="109" name="108 Imagen" descr="https://cdn1.iconfinder.com/data/icons/customicondesign-office6-shadow/128/checklist.png">
          <a:extLst>
            <a:ext uri="{FF2B5EF4-FFF2-40B4-BE49-F238E27FC236}">
              <a16:creationId xmlns:a16="http://schemas.microsoft.com/office/drawing/2014/main" id="{00000000-0008-0000-0400-00006D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91282862"/>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606</xdr:row>
      <xdr:rowOff>47624</xdr:rowOff>
    </xdr:from>
    <xdr:to>
      <xdr:col>8</xdr:col>
      <xdr:colOff>379949</xdr:colOff>
      <xdr:row>606</xdr:row>
      <xdr:rowOff>452437</xdr:rowOff>
    </xdr:to>
    <xdr:pic>
      <xdr:nvPicPr>
        <xdr:cNvPr id="110" name="109 Imagen" descr="http://kemenpora.go.id/images/icon/report.png">
          <a:extLst>
            <a:ext uri="{FF2B5EF4-FFF2-40B4-BE49-F238E27FC236}">
              <a16:creationId xmlns:a16="http://schemas.microsoft.com/office/drawing/2014/main" id="{00000000-0008-0000-0400-00006E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93535499"/>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608</xdr:row>
      <xdr:rowOff>35718</xdr:rowOff>
    </xdr:from>
    <xdr:to>
      <xdr:col>7</xdr:col>
      <xdr:colOff>785811</xdr:colOff>
      <xdr:row>608</xdr:row>
      <xdr:rowOff>476249</xdr:rowOff>
    </xdr:to>
    <xdr:pic>
      <xdr:nvPicPr>
        <xdr:cNvPr id="111" name="110 Imagen" descr="http://www.rozblog.com/images/icon/new/stats.png">
          <a:extLst>
            <a:ext uri="{FF2B5EF4-FFF2-40B4-BE49-F238E27FC236}">
              <a16:creationId xmlns:a16="http://schemas.microsoft.com/office/drawing/2014/main" id="{00000000-0008-0000-0400-00006F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6572249" y="94273687"/>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345273</xdr:colOff>
      <xdr:row>674</xdr:row>
      <xdr:rowOff>130986</xdr:rowOff>
    </xdr:from>
    <xdr:to>
      <xdr:col>11</xdr:col>
      <xdr:colOff>321348</xdr:colOff>
      <xdr:row>677</xdr:row>
      <xdr:rowOff>107179</xdr:rowOff>
    </xdr:to>
    <xdr:sp macro="" textlink="">
      <xdr:nvSpPr>
        <xdr:cNvPr id="112" name="111 Rectángulo">
          <a:extLst>
            <a:ext uri="{FF2B5EF4-FFF2-40B4-BE49-F238E27FC236}">
              <a16:creationId xmlns:a16="http://schemas.microsoft.com/office/drawing/2014/main" id="{00000000-0008-0000-0400-000070000000}"/>
            </a:ext>
          </a:extLst>
        </xdr:cNvPr>
        <xdr:cNvSpPr/>
      </xdr:nvSpPr>
      <xdr:spPr>
        <a:xfrm>
          <a:off x="6631773" y="124110767"/>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4.6.1 LISTA DE CHEQUEO</a:t>
          </a:r>
        </a:p>
      </xdr:txBody>
    </xdr:sp>
    <xdr:clientData/>
  </xdr:twoCellAnchor>
  <xdr:twoCellAnchor>
    <xdr:from>
      <xdr:col>9</xdr:col>
      <xdr:colOff>319083</xdr:colOff>
      <xdr:row>671</xdr:row>
      <xdr:rowOff>35720</xdr:rowOff>
    </xdr:from>
    <xdr:to>
      <xdr:col>9</xdr:col>
      <xdr:colOff>321468</xdr:colOff>
      <xdr:row>674</xdr:row>
      <xdr:rowOff>71438</xdr:rowOff>
    </xdr:to>
    <xdr:cxnSp macro="">
      <xdr:nvCxnSpPr>
        <xdr:cNvPr id="114" name="113 Conector recto de flecha">
          <a:extLst>
            <a:ext uri="{FF2B5EF4-FFF2-40B4-BE49-F238E27FC236}">
              <a16:creationId xmlns:a16="http://schemas.microsoft.com/office/drawing/2014/main" id="{00000000-0008-0000-0400-000072000000}"/>
            </a:ext>
          </a:extLst>
        </xdr:cNvPr>
        <xdr:cNvCxnSpPr/>
      </xdr:nvCxnSpPr>
      <xdr:spPr>
        <a:xfrm>
          <a:off x="8439146" y="123444001"/>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533395</xdr:colOff>
      <xdr:row>671</xdr:row>
      <xdr:rowOff>71437</xdr:rowOff>
    </xdr:from>
    <xdr:to>
      <xdr:col>16</xdr:col>
      <xdr:colOff>1016787</xdr:colOff>
      <xdr:row>673</xdr:row>
      <xdr:rowOff>142875</xdr:rowOff>
    </xdr:to>
    <xdr:sp macro="" textlink="">
      <xdr:nvSpPr>
        <xdr:cNvPr id="118" name="117 Llamada de flecha a la derecha">
          <a:hlinkClick xmlns:r="http://schemas.openxmlformats.org/officeDocument/2006/relationships" r:id="rId24"/>
          <a:extLst>
            <a:ext uri="{FF2B5EF4-FFF2-40B4-BE49-F238E27FC236}">
              <a16:creationId xmlns:a16="http://schemas.microsoft.com/office/drawing/2014/main" id="{00000000-0008-0000-0400-000076000000}"/>
            </a:ext>
          </a:extLst>
        </xdr:cNvPr>
        <xdr:cNvSpPr/>
      </xdr:nvSpPr>
      <xdr:spPr>
        <a:xfrm rot="16200000">
          <a:off x="15086403" y="102104429"/>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674</xdr:row>
      <xdr:rowOff>154782</xdr:rowOff>
    </xdr:from>
    <xdr:to>
      <xdr:col>7</xdr:col>
      <xdr:colOff>809622</xdr:colOff>
      <xdr:row>677</xdr:row>
      <xdr:rowOff>61400</xdr:rowOff>
    </xdr:to>
    <xdr:pic>
      <xdr:nvPicPr>
        <xdr:cNvPr id="119" name="118 Imagen" descr="https://cdn1.iconfinder.com/data/icons/customicondesign-office6-shadow/128/checklist.png">
          <a:extLst>
            <a:ext uri="{FF2B5EF4-FFF2-40B4-BE49-F238E27FC236}">
              <a16:creationId xmlns:a16="http://schemas.microsoft.com/office/drawing/2014/main" id="{00000000-0008-0000-0400-000077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6619872" y="12413456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688</xdr:row>
      <xdr:rowOff>33362</xdr:rowOff>
    </xdr:from>
    <xdr:to>
      <xdr:col>8</xdr:col>
      <xdr:colOff>357186</xdr:colOff>
      <xdr:row>688</xdr:row>
      <xdr:rowOff>488156</xdr:rowOff>
    </xdr:to>
    <xdr:pic>
      <xdr:nvPicPr>
        <xdr:cNvPr id="122" name="121 Imagen" descr="https://cdn1.iconfinder.com/data/icons/customicondesign-office6-shadow/128/checklist.png">
          <a:extLst>
            <a:ext uri="{FF2B5EF4-FFF2-40B4-BE49-F238E27FC236}">
              <a16:creationId xmlns:a16="http://schemas.microsoft.com/office/drawing/2014/main" id="{00000000-0008-0000-0400-00007A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10532033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1000120</xdr:colOff>
      <xdr:row>700</xdr:row>
      <xdr:rowOff>178611</xdr:rowOff>
    </xdr:from>
    <xdr:to>
      <xdr:col>8</xdr:col>
      <xdr:colOff>583289</xdr:colOff>
      <xdr:row>703</xdr:row>
      <xdr:rowOff>154804</xdr:rowOff>
    </xdr:to>
    <xdr:sp macro="" textlink="">
      <xdr:nvSpPr>
        <xdr:cNvPr id="123" name="122 Rectángulo">
          <a:extLst>
            <a:ext uri="{FF2B5EF4-FFF2-40B4-BE49-F238E27FC236}">
              <a16:creationId xmlns:a16="http://schemas.microsoft.com/office/drawing/2014/main" id="{00000000-0008-0000-0400-00007B000000}"/>
            </a:ext>
          </a:extLst>
        </xdr:cNvPr>
        <xdr:cNvSpPr/>
      </xdr:nvSpPr>
      <xdr:spPr>
        <a:xfrm>
          <a:off x="4143370" y="102798580"/>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4.7.1 LISTA DE CHEQUEO</a:t>
          </a:r>
        </a:p>
      </xdr:txBody>
    </xdr:sp>
    <xdr:clientData/>
  </xdr:twoCellAnchor>
  <xdr:twoCellAnchor>
    <xdr:from>
      <xdr:col>10</xdr:col>
      <xdr:colOff>33324</xdr:colOff>
      <xdr:row>700</xdr:row>
      <xdr:rowOff>188136</xdr:rowOff>
    </xdr:from>
    <xdr:to>
      <xdr:col>14</xdr:col>
      <xdr:colOff>9399</xdr:colOff>
      <xdr:row>703</xdr:row>
      <xdr:rowOff>164329</xdr:rowOff>
    </xdr:to>
    <xdr:sp macro="" textlink="">
      <xdr:nvSpPr>
        <xdr:cNvPr id="124" name="123 Rectángulo">
          <a:extLst>
            <a:ext uri="{FF2B5EF4-FFF2-40B4-BE49-F238E27FC236}">
              <a16:creationId xmlns:a16="http://schemas.microsoft.com/office/drawing/2014/main" id="{00000000-0008-0000-0400-00007C000000}"/>
            </a:ext>
          </a:extLst>
        </xdr:cNvPr>
        <xdr:cNvSpPr/>
      </xdr:nvSpPr>
      <xdr:spPr>
        <a:xfrm>
          <a:off x="9070168" y="10280810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4.7.2 GRÁFICOS Y/O</a:t>
          </a:r>
        </a:p>
        <a:p>
          <a:pPr algn="ctr"/>
          <a:r>
            <a:rPr lang="es-CO" sz="1100" b="1">
              <a:solidFill>
                <a:sysClr val="windowText" lastClr="000000"/>
              </a:solidFill>
            </a:rPr>
            <a:t> INDICADORES</a:t>
          </a:r>
        </a:p>
      </xdr:txBody>
    </xdr:sp>
    <xdr:clientData/>
  </xdr:twoCellAnchor>
  <xdr:twoCellAnchor>
    <xdr:from>
      <xdr:col>6</xdr:col>
      <xdr:colOff>571439</xdr:colOff>
      <xdr:row>697</xdr:row>
      <xdr:rowOff>35720</xdr:rowOff>
    </xdr:from>
    <xdr:to>
      <xdr:col>9</xdr:col>
      <xdr:colOff>319082</xdr:colOff>
      <xdr:row>701</xdr:row>
      <xdr:rowOff>17</xdr:rowOff>
    </xdr:to>
    <xdr:cxnSp macro="">
      <xdr:nvCxnSpPr>
        <xdr:cNvPr id="125" name="124 Conector recto de flecha">
          <a:extLst>
            <a:ext uri="{FF2B5EF4-FFF2-40B4-BE49-F238E27FC236}">
              <a16:creationId xmlns:a16="http://schemas.microsoft.com/office/drawing/2014/main" id="{00000000-0008-0000-0400-00007D000000}"/>
            </a:ext>
          </a:extLst>
        </xdr:cNvPr>
        <xdr:cNvCxnSpPr/>
      </xdr:nvCxnSpPr>
      <xdr:spPr>
        <a:xfrm flipH="1">
          <a:off x="5941158" y="102084189"/>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33332</xdr:colOff>
      <xdr:row>704</xdr:row>
      <xdr:rowOff>190498</xdr:rowOff>
    </xdr:from>
    <xdr:to>
      <xdr:col>14</xdr:col>
      <xdr:colOff>9407</xdr:colOff>
      <xdr:row>707</xdr:row>
      <xdr:rowOff>166691</xdr:rowOff>
    </xdr:to>
    <xdr:sp macro="" textlink="">
      <xdr:nvSpPr>
        <xdr:cNvPr id="126" name="125 Rectángulo">
          <a:extLst>
            <a:ext uri="{FF2B5EF4-FFF2-40B4-BE49-F238E27FC236}">
              <a16:creationId xmlns:a16="http://schemas.microsoft.com/office/drawing/2014/main" id="{00000000-0008-0000-0400-00007E000000}"/>
            </a:ext>
          </a:extLst>
        </xdr:cNvPr>
        <xdr:cNvSpPr/>
      </xdr:nvSpPr>
      <xdr:spPr>
        <a:xfrm>
          <a:off x="9070176" y="10357246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4.7.2.1</a:t>
          </a:r>
          <a:r>
            <a:rPr lang="es-CO" sz="1100" b="1" baseline="0">
              <a:solidFill>
                <a:sysClr val="windowText" lastClr="000000"/>
              </a:solidFill>
            </a:rPr>
            <a:t>  FLUJO DE INVERSIÓN EXTRANJERA </a:t>
          </a:r>
        </a:p>
        <a:p>
          <a:pPr algn="ctr"/>
          <a:r>
            <a:rPr lang="es-CO" sz="1100" b="1" baseline="0">
              <a:solidFill>
                <a:sysClr val="windowText" lastClr="000000"/>
              </a:solidFill>
            </a:rPr>
            <a:t>DIRECTA Y FORMACIÓN BRUTA DE CAPITAL FIJO</a:t>
          </a:r>
          <a:endParaRPr lang="es-CO" sz="1100" b="1">
            <a:solidFill>
              <a:sysClr val="windowText" lastClr="000000"/>
            </a:solidFill>
          </a:endParaRPr>
        </a:p>
      </xdr:txBody>
    </xdr:sp>
    <xdr:clientData/>
  </xdr:twoCellAnchor>
  <xdr:twoCellAnchor>
    <xdr:from>
      <xdr:col>12</xdr:col>
      <xdr:colOff>18989</xdr:colOff>
      <xdr:row>703</xdr:row>
      <xdr:rowOff>164329</xdr:rowOff>
    </xdr:from>
    <xdr:to>
      <xdr:col>12</xdr:col>
      <xdr:colOff>21362</xdr:colOff>
      <xdr:row>704</xdr:row>
      <xdr:rowOff>164299</xdr:rowOff>
    </xdr:to>
    <xdr:cxnSp macro="">
      <xdr:nvCxnSpPr>
        <xdr:cNvPr id="127" name="126 Conector recto">
          <a:extLst>
            <a:ext uri="{FF2B5EF4-FFF2-40B4-BE49-F238E27FC236}">
              <a16:creationId xmlns:a16="http://schemas.microsoft.com/office/drawing/2014/main" id="{00000000-0008-0000-0400-00007F000000}"/>
            </a:ext>
          </a:extLst>
        </xdr:cNvPr>
        <xdr:cNvCxnSpPr>
          <a:stCxn id="124" idx="2"/>
        </xdr:cNvCxnSpPr>
      </xdr:nvCxnSpPr>
      <xdr:spPr>
        <a:xfrm flipH="1">
          <a:off x="10889395" y="103355798"/>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295268</xdr:colOff>
      <xdr:row>697</xdr:row>
      <xdr:rowOff>35719</xdr:rowOff>
    </xdr:from>
    <xdr:to>
      <xdr:col>12</xdr:col>
      <xdr:colOff>80896</xdr:colOff>
      <xdr:row>700</xdr:row>
      <xdr:rowOff>152418</xdr:rowOff>
    </xdr:to>
    <xdr:cxnSp macro="">
      <xdr:nvCxnSpPr>
        <xdr:cNvPr id="128" name="127 Conector recto de flecha">
          <a:extLst>
            <a:ext uri="{FF2B5EF4-FFF2-40B4-BE49-F238E27FC236}">
              <a16:creationId xmlns:a16="http://schemas.microsoft.com/office/drawing/2014/main" id="{00000000-0008-0000-0400-000080000000}"/>
            </a:ext>
          </a:extLst>
        </xdr:cNvPr>
        <xdr:cNvCxnSpPr/>
      </xdr:nvCxnSpPr>
      <xdr:spPr>
        <a:xfrm>
          <a:off x="8415331" y="102084188"/>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533395</xdr:colOff>
      <xdr:row>697</xdr:row>
      <xdr:rowOff>71437</xdr:rowOff>
    </xdr:from>
    <xdr:to>
      <xdr:col>16</xdr:col>
      <xdr:colOff>1016787</xdr:colOff>
      <xdr:row>699</xdr:row>
      <xdr:rowOff>142875</xdr:rowOff>
    </xdr:to>
    <xdr:sp macro="" textlink="">
      <xdr:nvSpPr>
        <xdr:cNvPr id="129" name="128 Llamada de flecha a la derecha">
          <a:hlinkClick xmlns:r="http://schemas.openxmlformats.org/officeDocument/2006/relationships" r:id="rId24"/>
          <a:extLst>
            <a:ext uri="{FF2B5EF4-FFF2-40B4-BE49-F238E27FC236}">
              <a16:creationId xmlns:a16="http://schemas.microsoft.com/office/drawing/2014/main" id="{00000000-0008-0000-0400-000081000000}"/>
            </a:ext>
          </a:extLst>
        </xdr:cNvPr>
        <xdr:cNvSpPr/>
      </xdr:nvSpPr>
      <xdr:spPr>
        <a:xfrm rot="16200000">
          <a:off x="15086403" y="102104429"/>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988219</xdr:colOff>
      <xdr:row>701</xdr:row>
      <xdr:rowOff>11907</xdr:rowOff>
    </xdr:from>
    <xdr:to>
      <xdr:col>5</xdr:col>
      <xdr:colOff>250031</xdr:colOff>
      <xdr:row>703</xdr:row>
      <xdr:rowOff>109025</xdr:rowOff>
    </xdr:to>
    <xdr:pic>
      <xdr:nvPicPr>
        <xdr:cNvPr id="130" name="129 Imagen" descr="https://cdn1.iconfinder.com/data/icons/customicondesign-office6-shadow/128/checklist.png">
          <a:extLst>
            <a:ext uri="{FF2B5EF4-FFF2-40B4-BE49-F238E27FC236}">
              <a16:creationId xmlns:a16="http://schemas.microsoft.com/office/drawing/2014/main" id="{00000000-0008-0000-0400-000082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131469" y="102822376"/>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85721</xdr:colOff>
      <xdr:row>701</xdr:row>
      <xdr:rowOff>38080</xdr:rowOff>
    </xdr:from>
    <xdr:to>
      <xdr:col>10</xdr:col>
      <xdr:colOff>560921</xdr:colOff>
      <xdr:row>703</xdr:row>
      <xdr:rowOff>145239</xdr:rowOff>
    </xdr:to>
    <xdr:pic>
      <xdr:nvPicPr>
        <xdr:cNvPr id="131" name="130 Imagen" descr="http://kemenpora.go.id/images/icon/report.png">
          <a:extLst>
            <a:ext uri="{FF2B5EF4-FFF2-40B4-BE49-F238E27FC236}">
              <a16:creationId xmlns:a16="http://schemas.microsoft.com/office/drawing/2014/main" id="{00000000-0008-0000-0400-000083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9122565" y="102848549"/>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23814</xdr:colOff>
      <xdr:row>704</xdr:row>
      <xdr:rowOff>180960</xdr:rowOff>
    </xdr:from>
    <xdr:to>
      <xdr:col>10</xdr:col>
      <xdr:colOff>523876</xdr:colOff>
      <xdr:row>707</xdr:row>
      <xdr:rowOff>110502</xdr:rowOff>
    </xdr:to>
    <xdr:pic>
      <xdr:nvPicPr>
        <xdr:cNvPr id="132" name="131 Imagen" descr="http://www.rozblog.com/images/icon/new/stats.png">
          <a:extLst>
            <a:ext uri="{FF2B5EF4-FFF2-40B4-BE49-F238E27FC236}">
              <a16:creationId xmlns:a16="http://schemas.microsoft.com/office/drawing/2014/main" id="{00000000-0008-0000-0400-000084000000}"/>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9060658" y="132435585"/>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714</xdr:row>
      <xdr:rowOff>33362</xdr:rowOff>
    </xdr:from>
    <xdr:to>
      <xdr:col>8</xdr:col>
      <xdr:colOff>357186</xdr:colOff>
      <xdr:row>714</xdr:row>
      <xdr:rowOff>488156</xdr:rowOff>
    </xdr:to>
    <xdr:pic>
      <xdr:nvPicPr>
        <xdr:cNvPr id="133" name="132 Imagen" descr="https://cdn1.iconfinder.com/data/icons/customicondesign-office6-shadow/128/checklist.png">
          <a:extLst>
            <a:ext uri="{FF2B5EF4-FFF2-40B4-BE49-F238E27FC236}">
              <a16:creationId xmlns:a16="http://schemas.microsoft.com/office/drawing/2014/main" id="{00000000-0008-0000-0400-000085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10532033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722</xdr:row>
      <xdr:rowOff>47624</xdr:rowOff>
    </xdr:from>
    <xdr:to>
      <xdr:col>8</xdr:col>
      <xdr:colOff>379949</xdr:colOff>
      <xdr:row>722</xdr:row>
      <xdr:rowOff>452437</xdr:rowOff>
    </xdr:to>
    <xdr:pic>
      <xdr:nvPicPr>
        <xdr:cNvPr id="134" name="133 Imagen" descr="http://kemenpora.go.id/images/icon/report.png">
          <a:extLst>
            <a:ext uri="{FF2B5EF4-FFF2-40B4-BE49-F238E27FC236}">
              <a16:creationId xmlns:a16="http://schemas.microsoft.com/office/drawing/2014/main" id="{00000000-0008-0000-0400-00008600000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7108031" y="110323312"/>
          <a:ext cx="475200"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690561</xdr:colOff>
      <xdr:row>724</xdr:row>
      <xdr:rowOff>71436</xdr:rowOff>
    </xdr:from>
    <xdr:to>
      <xdr:col>6</xdr:col>
      <xdr:colOff>178592</xdr:colOff>
      <xdr:row>724</xdr:row>
      <xdr:rowOff>511967</xdr:rowOff>
    </xdr:to>
    <xdr:pic>
      <xdr:nvPicPr>
        <xdr:cNvPr id="135" name="134 Imagen" descr="http://www.rozblog.com/images/icon/new/stats.png">
          <a:extLst>
            <a:ext uri="{FF2B5EF4-FFF2-40B4-BE49-F238E27FC236}">
              <a16:creationId xmlns:a16="http://schemas.microsoft.com/office/drawing/2014/main" id="{00000000-0008-0000-0400-000087000000}"/>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5048249" y="139053092"/>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595312</xdr:colOff>
      <xdr:row>733</xdr:row>
      <xdr:rowOff>166973</xdr:rowOff>
    </xdr:from>
    <xdr:to>
      <xdr:col>16</xdr:col>
      <xdr:colOff>598716</xdr:colOff>
      <xdr:row>751</xdr:row>
      <xdr:rowOff>154781</xdr:rowOff>
    </xdr:to>
    <xdr:graphicFrame macro="">
      <xdr:nvGraphicFramePr>
        <xdr:cNvPr id="136" name="135 Gráfico">
          <a:extLst>
            <a:ext uri="{FF2B5EF4-FFF2-40B4-BE49-F238E27FC236}">
              <a16:creationId xmlns:a16="http://schemas.microsoft.com/office/drawing/2014/main" id="{00000000-0008-0000-0400-00008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7</xdr:col>
      <xdr:colOff>345273</xdr:colOff>
      <xdr:row>766</xdr:row>
      <xdr:rowOff>130986</xdr:rowOff>
    </xdr:from>
    <xdr:to>
      <xdr:col>11</xdr:col>
      <xdr:colOff>321348</xdr:colOff>
      <xdr:row>769</xdr:row>
      <xdr:rowOff>107179</xdr:rowOff>
    </xdr:to>
    <xdr:sp macro="" textlink="">
      <xdr:nvSpPr>
        <xdr:cNvPr id="137" name="136 Rectángulo">
          <a:extLst>
            <a:ext uri="{FF2B5EF4-FFF2-40B4-BE49-F238E27FC236}">
              <a16:creationId xmlns:a16="http://schemas.microsoft.com/office/drawing/2014/main" id="{00000000-0008-0000-0400-000089000000}"/>
            </a:ext>
          </a:extLst>
        </xdr:cNvPr>
        <xdr:cNvSpPr/>
      </xdr:nvSpPr>
      <xdr:spPr>
        <a:xfrm>
          <a:off x="6631773" y="124110767"/>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4.8.1 LISTA DE CHEQUEO</a:t>
          </a:r>
        </a:p>
      </xdr:txBody>
    </xdr:sp>
    <xdr:clientData/>
  </xdr:twoCellAnchor>
  <xdr:twoCellAnchor>
    <xdr:from>
      <xdr:col>9</xdr:col>
      <xdr:colOff>319083</xdr:colOff>
      <xdr:row>763</xdr:row>
      <xdr:rowOff>35720</xdr:rowOff>
    </xdr:from>
    <xdr:to>
      <xdr:col>9</xdr:col>
      <xdr:colOff>321468</xdr:colOff>
      <xdr:row>766</xdr:row>
      <xdr:rowOff>71438</xdr:rowOff>
    </xdr:to>
    <xdr:cxnSp macro="">
      <xdr:nvCxnSpPr>
        <xdr:cNvPr id="138" name="137 Conector recto de flecha">
          <a:extLst>
            <a:ext uri="{FF2B5EF4-FFF2-40B4-BE49-F238E27FC236}">
              <a16:creationId xmlns:a16="http://schemas.microsoft.com/office/drawing/2014/main" id="{00000000-0008-0000-0400-00008A000000}"/>
            </a:ext>
          </a:extLst>
        </xdr:cNvPr>
        <xdr:cNvCxnSpPr/>
      </xdr:nvCxnSpPr>
      <xdr:spPr>
        <a:xfrm>
          <a:off x="8439146" y="123444001"/>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533395</xdr:colOff>
      <xdr:row>763</xdr:row>
      <xdr:rowOff>71437</xdr:rowOff>
    </xdr:from>
    <xdr:to>
      <xdr:col>16</xdr:col>
      <xdr:colOff>1016787</xdr:colOff>
      <xdr:row>765</xdr:row>
      <xdr:rowOff>142875</xdr:rowOff>
    </xdr:to>
    <xdr:sp macro="" textlink="">
      <xdr:nvSpPr>
        <xdr:cNvPr id="139" name="138 Llamada de flecha a la derecha">
          <a:hlinkClick xmlns:r="http://schemas.openxmlformats.org/officeDocument/2006/relationships" r:id="rId24"/>
          <a:extLst>
            <a:ext uri="{FF2B5EF4-FFF2-40B4-BE49-F238E27FC236}">
              <a16:creationId xmlns:a16="http://schemas.microsoft.com/office/drawing/2014/main" id="{00000000-0008-0000-0400-00008B000000}"/>
            </a:ext>
          </a:extLst>
        </xdr:cNvPr>
        <xdr:cNvSpPr/>
      </xdr:nvSpPr>
      <xdr:spPr>
        <a:xfrm rot="16200000">
          <a:off x="15086403" y="123464241"/>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766</xdr:row>
      <xdr:rowOff>154782</xdr:rowOff>
    </xdr:from>
    <xdr:to>
      <xdr:col>7</xdr:col>
      <xdr:colOff>809622</xdr:colOff>
      <xdr:row>769</xdr:row>
      <xdr:rowOff>61400</xdr:rowOff>
    </xdr:to>
    <xdr:pic>
      <xdr:nvPicPr>
        <xdr:cNvPr id="140" name="139 Imagen" descr="https://cdn1.iconfinder.com/data/icons/customicondesign-office6-shadow/128/checklist.png">
          <a:extLst>
            <a:ext uri="{FF2B5EF4-FFF2-40B4-BE49-F238E27FC236}">
              <a16:creationId xmlns:a16="http://schemas.microsoft.com/office/drawing/2014/main" id="{00000000-0008-0000-0400-00008C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6619872" y="12413456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780</xdr:row>
      <xdr:rowOff>33362</xdr:rowOff>
    </xdr:from>
    <xdr:to>
      <xdr:col>8</xdr:col>
      <xdr:colOff>357186</xdr:colOff>
      <xdr:row>780</xdr:row>
      <xdr:rowOff>488156</xdr:rowOff>
    </xdr:to>
    <xdr:pic>
      <xdr:nvPicPr>
        <xdr:cNvPr id="141" name="140 Imagen" descr="https://cdn1.iconfinder.com/data/icons/customicondesign-office6-shadow/128/checklist.png">
          <a:extLst>
            <a:ext uri="{FF2B5EF4-FFF2-40B4-BE49-F238E27FC236}">
              <a16:creationId xmlns:a16="http://schemas.microsoft.com/office/drawing/2014/main" id="{00000000-0008-0000-0400-00008D000000}"/>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7084218" y="126680143"/>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319</xdr:row>
      <xdr:rowOff>11110</xdr:rowOff>
    </xdr:from>
    <xdr:to>
      <xdr:col>8</xdr:col>
      <xdr:colOff>904875</xdr:colOff>
      <xdr:row>349</xdr:row>
      <xdr:rowOff>23813</xdr:rowOff>
    </xdr:to>
    <xdr:graphicFrame macro="">
      <xdr:nvGraphicFramePr>
        <xdr:cNvPr id="115" name="114 Gráfico">
          <a:extLst>
            <a:ext uri="{FF2B5EF4-FFF2-40B4-BE49-F238E27FC236}">
              <a16:creationId xmlns:a16="http://schemas.microsoft.com/office/drawing/2014/main" id="{00000000-0008-0000-0400-00007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11907</xdr:colOff>
      <xdr:row>319</xdr:row>
      <xdr:rowOff>11906</xdr:rowOff>
    </xdr:from>
    <xdr:to>
      <xdr:col>17</xdr:col>
      <xdr:colOff>1035844</xdr:colOff>
      <xdr:row>348</xdr:row>
      <xdr:rowOff>178594</xdr:rowOff>
    </xdr:to>
    <xdr:graphicFrame macro="">
      <xdr:nvGraphicFramePr>
        <xdr:cNvPr id="116" name="115 Gráfico">
          <a:extLst>
            <a:ext uri="{FF2B5EF4-FFF2-40B4-BE49-F238E27FC236}">
              <a16:creationId xmlns:a16="http://schemas.microsoft.com/office/drawing/2014/main" id="{00000000-0008-0000-0400-00007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xdr:col>
      <xdr:colOff>0</xdr:colOff>
      <xdr:row>367</xdr:row>
      <xdr:rowOff>11110</xdr:rowOff>
    </xdr:from>
    <xdr:to>
      <xdr:col>8</xdr:col>
      <xdr:colOff>904875</xdr:colOff>
      <xdr:row>397</xdr:row>
      <xdr:rowOff>23813</xdr:rowOff>
    </xdr:to>
    <xdr:graphicFrame macro="">
      <xdr:nvGraphicFramePr>
        <xdr:cNvPr id="117" name="116 Gráfico">
          <a:extLst>
            <a:ext uri="{FF2B5EF4-FFF2-40B4-BE49-F238E27FC236}">
              <a16:creationId xmlns:a16="http://schemas.microsoft.com/office/drawing/2014/main" id="{00000000-0008-0000-0400-00007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10</xdr:col>
      <xdr:colOff>11907</xdr:colOff>
      <xdr:row>367</xdr:row>
      <xdr:rowOff>11906</xdr:rowOff>
    </xdr:from>
    <xdr:to>
      <xdr:col>17</xdr:col>
      <xdr:colOff>1035844</xdr:colOff>
      <xdr:row>397</xdr:row>
      <xdr:rowOff>83344</xdr:rowOff>
    </xdr:to>
    <xdr:graphicFrame macro="">
      <xdr:nvGraphicFramePr>
        <xdr:cNvPr id="120" name="119 Gráfico">
          <a:extLst>
            <a:ext uri="{FF2B5EF4-FFF2-40B4-BE49-F238E27FC236}">
              <a16:creationId xmlns:a16="http://schemas.microsoft.com/office/drawing/2014/main" id="{00000000-0008-0000-0400-00007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381000</xdr:colOff>
      <xdr:row>350</xdr:row>
      <xdr:rowOff>92890</xdr:rowOff>
    </xdr:from>
    <xdr:to>
      <xdr:col>17</xdr:col>
      <xdr:colOff>0</xdr:colOff>
      <xdr:row>370</xdr:row>
      <xdr:rowOff>59531</xdr:rowOff>
    </xdr:to>
    <xdr:graphicFrame macro="">
      <xdr:nvGraphicFramePr>
        <xdr:cNvPr id="11" name="10 Gráfico">
          <a:extLst>
            <a:ext uri="{FF2B5EF4-FFF2-40B4-BE49-F238E27FC236}">
              <a16:creationId xmlns:a16="http://schemas.microsoft.com/office/drawing/2014/main"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17</xdr:col>
      <xdr:colOff>0</xdr:colOff>
      <xdr:row>2</xdr:row>
      <xdr:rowOff>0</xdr:rowOff>
    </xdr:from>
    <xdr:to>
      <xdr:col>17</xdr:col>
      <xdr:colOff>0</xdr:colOff>
      <xdr:row>5</xdr:row>
      <xdr:rowOff>23812</xdr:rowOff>
    </xdr:to>
    <xdr:pic>
      <xdr:nvPicPr>
        <xdr:cNvPr id="21" name="20 Imagen" descr="http://mundopaquete.com/Mundo_paquete_usuario/tienda/ir-a-inicio.png">
          <a:hlinkClick xmlns:r="http://schemas.openxmlformats.org/officeDocument/2006/relationships" r:id="rId2"/>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056769" y="790575"/>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2</xdr:row>
      <xdr:rowOff>0</xdr:rowOff>
    </xdr:from>
    <xdr:to>
      <xdr:col>4</xdr:col>
      <xdr:colOff>904876</xdr:colOff>
      <xdr:row>4</xdr:row>
      <xdr:rowOff>97118</xdr:rowOff>
    </xdr:to>
    <xdr:pic>
      <xdr:nvPicPr>
        <xdr:cNvPr id="23" name="22 Imagen" descr="https://cdn1.iconfinder.com/data/icons/customicondesign-office6-shadow/128/checklist.png">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38601" y="7155678"/>
          <a:ext cx="471487"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2</xdr:row>
      <xdr:rowOff>0</xdr:rowOff>
    </xdr:from>
    <xdr:to>
      <xdr:col>10</xdr:col>
      <xdr:colOff>2378</xdr:colOff>
      <xdr:row>4</xdr:row>
      <xdr:rowOff>107159</xdr:rowOff>
    </xdr:to>
    <xdr:pic>
      <xdr:nvPicPr>
        <xdr:cNvPr id="25" name="24 Imagen" descr="http://kemenpora.go.id/images/icon/report.png">
          <a:extLst>
            <a:ext uri="{FF2B5EF4-FFF2-40B4-BE49-F238E27FC236}">
              <a16:creationId xmlns:a16="http://schemas.microsoft.com/office/drawing/2014/main" id="{00000000-0008-0000-0500-00001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13028" y="7181851"/>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2</xdr:row>
      <xdr:rowOff>0</xdr:rowOff>
    </xdr:from>
    <xdr:to>
      <xdr:col>10</xdr:col>
      <xdr:colOff>47628</xdr:colOff>
      <xdr:row>4</xdr:row>
      <xdr:rowOff>120042</xdr:rowOff>
    </xdr:to>
    <xdr:pic>
      <xdr:nvPicPr>
        <xdr:cNvPr id="29" name="28 Imagen" descr="http://www.rozblog.com/images/icon/new/stats.png">
          <a:extLst>
            <a:ext uri="{FF2B5EF4-FFF2-40B4-BE49-F238E27FC236}">
              <a16:creationId xmlns:a16="http://schemas.microsoft.com/office/drawing/2014/main" id="{00000000-0008-0000-0500-00001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058278" y="7943856"/>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31" name="30 Imagen" descr="https://cdn1.iconfinder.com/data/icons/customicondesign-office6-shadow/128/checklist.png">
          <a:extLst>
            <a:ext uri="{FF2B5EF4-FFF2-40B4-BE49-F238E27FC236}">
              <a16:creationId xmlns:a16="http://schemas.microsoft.com/office/drawing/2014/main" id="{00000000-0008-0000-0500-00001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9120212"/>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32" name="31 Imagen" descr="http://kemenpora.go.id/images/icon/report.png">
          <a:extLst>
            <a:ext uri="{FF2B5EF4-FFF2-40B4-BE49-F238E27FC236}">
              <a16:creationId xmlns:a16="http://schemas.microsoft.com/office/drawing/2014/main" id="{00000000-0008-0000-0500-00002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12287249"/>
          <a:ext cx="472819"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2</xdr:row>
      <xdr:rowOff>0</xdr:rowOff>
    </xdr:from>
    <xdr:to>
      <xdr:col>7</xdr:col>
      <xdr:colOff>690563</xdr:colOff>
      <xdr:row>2</xdr:row>
      <xdr:rowOff>116681</xdr:rowOff>
    </xdr:to>
    <xdr:pic>
      <xdr:nvPicPr>
        <xdr:cNvPr id="33" name="32 Imagen" descr="http://www.rozblog.com/images/icon/new/stats.png">
          <a:extLst>
            <a:ext uri="{FF2B5EF4-FFF2-40B4-BE49-F238E27FC236}">
              <a16:creationId xmlns:a16="http://schemas.microsoft.com/office/drawing/2014/main" id="{00000000-0008-0000-0500-000021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958013" y="13063537"/>
          <a:ext cx="497681"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2</xdr:row>
      <xdr:rowOff>0</xdr:rowOff>
    </xdr:from>
    <xdr:to>
      <xdr:col>4</xdr:col>
      <xdr:colOff>892970</xdr:colOff>
      <xdr:row>4</xdr:row>
      <xdr:rowOff>97118</xdr:rowOff>
    </xdr:to>
    <xdr:pic>
      <xdr:nvPicPr>
        <xdr:cNvPr id="35" name="34 Imagen" descr="https://cdn1.iconfinder.com/data/icons/customicondesign-office6-shadow/128/checklist.png">
          <a:extLst>
            <a:ext uri="{FF2B5EF4-FFF2-40B4-BE49-F238E27FC236}">
              <a16:creationId xmlns:a16="http://schemas.microsoft.com/office/drawing/2014/main" id="{00000000-0008-0000-0500-00002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26695" y="43850741"/>
          <a:ext cx="471487"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2</xdr:row>
      <xdr:rowOff>0</xdr:rowOff>
    </xdr:from>
    <xdr:to>
      <xdr:col>9</xdr:col>
      <xdr:colOff>907253</xdr:colOff>
      <xdr:row>4</xdr:row>
      <xdr:rowOff>107159</xdr:rowOff>
    </xdr:to>
    <xdr:pic>
      <xdr:nvPicPr>
        <xdr:cNvPr id="37" name="36 Imagen" descr="http://kemenpora.go.id/images/icon/report.png">
          <a:extLst>
            <a:ext uri="{FF2B5EF4-FFF2-40B4-BE49-F238E27FC236}">
              <a16:creationId xmlns:a16="http://schemas.microsoft.com/office/drawing/2014/main" id="{00000000-0008-0000-0500-00002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03503" y="43876914"/>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2</xdr:row>
      <xdr:rowOff>0</xdr:rowOff>
    </xdr:from>
    <xdr:to>
      <xdr:col>10</xdr:col>
      <xdr:colOff>35722</xdr:colOff>
      <xdr:row>4</xdr:row>
      <xdr:rowOff>120042</xdr:rowOff>
    </xdr:to>
    <xdr:pic>
      <xdr:nvPicPr>
        <xdr:cNvPr id="41" name="40 Imagen" descr="http://www.rozblog.com/images/icon/new/stats.png">
          <a:extLst>
            <a:ext uri="{FF2B5EF4-FFF2-40B4-BE49-F238E27FC236}">
              <a16:creationId xmlns:a16="http://schemas.microsoft.com/office/drawing/2014/main" id="{00000000-0008-0000-0500-00002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046372" y="44638919"/>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43" name="42 Imagen" descr="https://cdn1.iconfinder.com/data/icons/customicondesign-office6-shadow/128/checklist.png">
          <a:extLst>
            <a:ext uri="{FF2B5EF4-FFF2-40B4-BE49-F238E27FC236}">
              <a16:creationId xmlns:a16="http://schemas.microsoft.com/office/drawing/2014/main" id="{00000000-0008-0000-0500-00002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46743962"/>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44" name="43 Imagen" descr="http://kemenpora.go.id/images/icon/report.png">
          <a:extLst>
            <a:ext uri="{FF2B5EF4-FFF2-40B4-BE49-F238E27FC236}">
              <a16:creationId xmlns:a16="http://schemas.microsoft.com/office/drawing/2014/main" id="{00000000-0008-0000-0500-00002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53568599"/>
          <a:ext cx="472819"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xdr:row>
      <xdr:rowOff>0</xdr:rowOff>
    </xdr:from>
    <xdr:to>
      <xdr:col>7</xdr:col>
      <xdr:colOff>130969</xdr:colOff>
      <xdr:row>2</xdr:row>
      <xdr:rowOff>116681</xdr:rowOff>
    </xdr:to>
    <xdr:pic>
      <xdr:nvPicPr>
        <xdr:cNvPr id="45" name="44 Imagen" descr="http://www.rozblog.com/images/icon/new/stats.png">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398419" y="54344886"/>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2</xdr:row>
      <xdr:rowOff>0</xdr:rowOff>
    </xdr:from>
    <xdr:to>
      <xdr:col>4</xdr:col>
      <xdr:colOff>952500</xdr:colOff>
      <xdr:row>4</xdr:row>
      <xdr:rowOff>97118</xdr:rowOff>
    </xdr:to>
    <xdr:pic>
      <xdr:nvPicPr>
        <xdr:cNvPr id="47" name="46 Imagen" descr="https://cdn1.iconfinder.com/data/icons/customicondesign-office6-shadow/128/checklist.png">
          <a:extLst>
            <a:ext uri="{FF2B5EF4-FFF2-40B4-BE49-F238E27FC236}">
              <a16:creationId xmlns:a16="http://schemas.microsoft.com/office/drawing/2014/main" id="{00000000-0008-0000-0500-00002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86225" y="64760498"/>
          <a:ext cx="471487"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2</xdr:row>
      <xdr:rowOff>0</xdr:rowOff>
    </xdr:from>
    <xdr:to>
      <xdr:col>10</xdr:col>
      <xdr:colOff>50002</xdr:colOff>
      <xdr:row>4</xdr:row>
      <xdr:rowOff>107159</xdr:rowOff>
    </xdr:to>
    <xdr:pic>
      <xdr:nvPicPr>
        <xdr:cNvPr id="49" name="48 Imagen" descr="http://kemenpora.go.id/images/icon/report.png">
          <a:extLst>
            <a:ext uri="{FF2B5EF4-FFF2-40B4-BE49-F238E27FC236}">
              <a16:creationId xmlns:a16="http://schemas.microsoft.com/office/drawing/2014/main" id="{00000000-0008-0000-0500-00003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60652" y="64786671"/>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2</xdr:row>
      <xdr:rowOff>0</xdr:rowOff>
    </xdr:from>
    <xdr:to>
      <xdr:col>10</xdr:col>
      <xdr:colOff>95252</xdr:colOff>
      <xdr:row>4</xdr:row>
      <xdr:rowOff>120042</xdr:rowOff>
    </xdr:to>
    <xdr:pic>
      <xdr:nvPicPr>
        <xdr:cNvPr id="53" name="52 Imagen" descr="http://www.rozblog.com/images/icon/new/stats.png">
          <a:extLst>
            <a:ext uri="{FF2B5EF4-FFF2-40B4-BE49-F238E27FC236}">
              <a16:creationId xmlns:a16="http://schemas.microsoft.com/office/drawing/2014/main" id="{00000000-0008-0000-0500-00003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105902" y="65548676"/>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57" name="56 Imagen" descr="https://cdn1.iconfinder.com/data/icons/customicondesign-office6-shadow/128/checklist.png">
          <a:extLst>
            <a:ext uri="{FF2B5EF4-FFF2-40B4-BE49-F238E27FC236}">
              <a16:creationId xmlns:a16="http://schemas.microsoft.com/office/drawing/2014/main" id="{00000000-0008-0000-0500-000039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67641812"/>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58" name="57 Imagen" descr="http://kemenpora.go.id/images/icon/report.png">
          <a:extLst>
            <a:ext uri="{FF2B5EF4-FFF2-40B4-BE49-F238E27FC236}">
              <a16:creationId xmlns:a16="http://schemas.microsoft.com/office/drawing/2014/main" id="{00000000-0008-0000-0500-00003A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72637649"/>
          <a:ext cx="472819"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59" name="58 Imagen" descr="http://www.rozblog.com/images/icon/new/stats.png">
          <a:extLst>
            <a:ext uri="{FF2B5EF4-FFF2-40B4-BE49-F238E27FC236}">
              <a16:creationId xmlns:a16="http://schemas.microsoft.com/office/drawing/2014/main" id="{00000000-0008-0000-0500-00003B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43612" y="73378218"/>
          <a:ext cx="497681"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60" name="59 Imagen" descr="http://www.rozblog.com/images/icon/new/stats.png">
          <a:extLst>
            <a:ext uri="{FF2B5EF4-FFF2-40B4-BE49-F238E27FC236}">
              <a16:creationId xmlns:a16="http://schemas.microsoft.com/office/drawing/2014/main" id="{00000000-0008-0000-0500-00003C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43612" y="80607693"/>
          <a:ext cx="497681"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2</xdr:row>
      <xdr:rowOff>0</xdr:rowOff>
    </xdr:from>
    <xdr:to>
      <xdr:col>10</xdr:col>
      <xdr:colOff>92871</xdr:colOff>
      <xdr:row>4</xdr:row>
      <xdr:rowOff>120042</xdr:rowOff>
    </xdr:to>
    <xdr:pic>
      <xdr:nvPicPr>
        <xdr:cNvPr id="61" name="60 Imagen" descr="http://www.rozblog.com/images/icon/new/stats.png">
          <a:extLst>
            <a:ext uri="{FF2B5EF4-FFF2-40B4-BE49-F238E27FC236}">
              <a16:creationId xmlns:a16="http://schemas.microsoft.com/office/drawing/2014/main" id="{00000000-0008-0000-0500-00003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103521" y="66260670"/>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762000</xdr:colOff>
      <xdr:row>7</xdr:row>
      <xdr:rowOff>142874</xdr:rowOff>
    </xdr:from>
    <xdr:to>
      <xdr:col>6</xdr:col>
      <xdr:colOff>166688</xdr:colOff>
      <xdr:row>10</xdr:row>
      <xdr:rowOff>166686</xdr:rowOff>
    </xdr:to>
    <xdr:sp macro="" textlink="">
      <xdr:nvSpPr>
        <xdr:cNvPr id="24" name="23 Rectángulo redondeado">
          <a:hlinkClick xmlns:r="http://schemas.openxmlformats.org/officeDocument/2006/relationships" r:id="rId7"/>
          <a:extLst>
            <a:ext uri="{FF2B5EF4-FFF2-40B4-BE49-F238E27FC236}">
              <a16:creationId xmlns:a16="http://schemas.microsoft.com/office/drawing/2014/main" id="{00000000-0008-0000-0500-000018000000}"/>
            </a:ext>
          </a:extLst>
        </xdr:cNvPr>
        <xdr:cNvSpPr/>
      </xdr:nvSpPr>
      <xdr:spPr>
        <a:xfrm>
          <a:off x="1881188" y="3500437"/>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5.1 DIMENSIÓN SOCIOCULTURAL</a:t>
          </a:r>
        </a:p>
      </xdr:txBody>
    </xdr:sp>
    <xdr:clientData/>
  </xdr:twoCellAnchor>
  <xdr:twoCellAnchor>
    <xdr:from>
      <xdr:col>7</xdr:col>
      <xdr:colOff>357082</xdr:colOff>
      <xdr:row>7</xdr:row>
      <xdr:rowOff>130968</xdr:rowOff>
    </xdr:from>
    <xdr:to>
      <xdr:col>11</xdr:col>
      <xdr:colOff>345176</xdr:colOff>
      <xdr:row>10</xdr:row>
      <xdr:rowOff>154780</xdr:rowOff>
    </xdr:to>
    <xdr:sp macro="" textlink="">
      <xdr:nvSpPr>
        <xdr:cNvPr id="26" name="25 Rectángulo redondeado">
          <a:hlinkClick xmlns:r="http://schemas.openxmlformats.org/officeDocument/2006/relationships" r:id="rId8"/>
          <a:extLst>
            <a:ext uri="{FF2B5EF4-FFF2-40B4-BE49-F238E27FC236}">
              <a16:creationId xmlns:a16="http://schemas.microsoft.com/office/drawing/2014/main" id="{00000000-0008-0000-0500-00001A000000}"/>
            </a:ext>
          </a:extLst>
        </xdr:cNvPr>
        <xdr:cNvSpPr/>
      </xdr:nvSpPr>
      <xdr:spPr>
        <a:xfrm>
          <a:off x="6643582" y="3488531"/>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 EMPLEO</a:t>
          </a:r>
        </a:p>
      </xdr:txBody>
    </xdr:sp>
    <xdr:clientData/>
  </xdr:twoCellAnchor>
  <xdr:twoCellAnchor>
    <xdr:from>
      <xdr:col>12</xdr:col>
      <xdr:colOff>535670</xdr:colOff>
      <xdr:row>7</xdr:row>
      <xdr:rowOff>142873</xdr:rowOff>
    </xdr:from>
    <xdr:to>
      <xdr:col>16</xdr:col>
      <xdr:colOff>523764</xdr:colOff>
      <xdr:row>10</xdr:row>
      <xdr:rowOff>166685</xdr:rowOff>
    </xdr:to>
    <xdr:sp macro="" textlink="">
      <xdr:nvSpPr>
        <xdr:cNvPr id="27" name="26 Rectángulo redondeado">
          <a:hlinkClick xmlns:r="http://schemas.openxmlformats.org/officeDocument/2006/relationships" r:id="rId9"/>
          <a:extLst>
            <a:ext uri="{FF2B5EF4-FFF2-40B4-BE49-F238E27FC236}">
              <a16:creationId xmlns:a16="http://schemas.microsoft.com/office/drawing/2014/main" id="{00000000-0008-0000-0500-00001B000000}"/>
            </a:ext>
          </a:extLst>
        </xdr:cNvPr>
        <xdr:cNvSpPr/>
      </xdr:nvSpPr>
      <xdr:spPr>
        <a:xfrm>
          <a:off x="11406076" y="3500436"/>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5.3 NIVEL DE EDUCACIÓN DE PROBLACIÓN OCUPADA POR EL SECTOR</a:t>
          </a:r>
        </a:p>
      </xdr:txBody>
    </xdr:sp>
    <xdr:clientData/>
  </xdr:twoCellAnchor>
  <xdr:twoCellAnchor editAs="oneCell">
    <xdr:from>
      <xdr:col>16</xdr:col>
      <xdr:colOff>557208</xdr:colOff>
      <xdr:row>4</xdr:row>
      <xdr:rowOff>83344</xdr:rowOff>
    </xdr:from>
    <xdr:to>
      <xdr:col>16</xdr:col>
      <xdr:colOff>564352</xdr:colOff>
      <xdr:row>7</xdr:row>
      <xdr:rowOff>107156</xdr:rowOff>
    </xdr:to>
    <xdr:pic>
      <xdr:nvPicPr>
        <xdr:cNvPr id="28" name="27 Imagen" descr="http://mundopaquete.com/Mundo_paquete_usuario/tienda/ir-a-inicio.png">
          <a:hlinkClick xmlns:r="http://schemas.openxmlformats.org/officeDocument/2006/relationships" r:id="rId2"/>
          <a:extLst>
            <a:ext uri="{FF2B5EF4-FFF2-40B4-BE49-F238E27FC236}">
              <a16:creationId xmlns:a16="http://schemas.microsoft.com/office/drawing/2014/main" id="{00000000-0008-0000-0500-00001C00000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5094739" y="1154907"/>
          <a:ext cx="7144"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440532</xdr:colOff>
      <xdr:row>2</xdr:row>
      <xdr:rowOff>95250</xdr:rowOff>
    </xdr:from>
    <xdr:to>
      <xdr:col>17</xdr:col>
      <xdr:colOff>1</xdr:colOff>
      <xdr:row>5</xdr:row>
      <xdr:rowOff>119062</xdr:rowOff>
    </xdr:to>
    <xdr:pic>
      <xdr:nvPicPr>
        <xdr:cNvPr id="30" name="29 Imagen" descr="http://mundopaquete.com/Mundo_paquete_usuario/tienda/ir-a-inicio.png">
          <a:hlinkClick xmlns:r="http://schemas.openxmlformats.org/officeDocument/2006/relationships" r:id="rId2"/>
          <a:extLst>
            <a:ext uri="{FF2B5EF4-FFF2-40B4-BE49-F238E27FC236}">
              <a16:creationId xmlns:a16="http://schemas.microsoft.com/office/drawing/2014/main" id="{00000000-0008-0000-0500-00001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978063" y="785813"/>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821532</xdr:colOff>
      <xdr:row>25</xdr:row>
      <xdr:rowOff>130986</xdr:rowOff>
    </xdr:from>
    <xdr:to>
      <xdr:col>10</xdr:col>
      <xdr:colOff>797607</xdr:colOff>
      <xdr:row>28</xdr:row>
      <xdr:rowOff>107179</xdr:rowOff>
    </xdr:to>
    <xdr:sp macro="" textlink="">
      <xdr:nvSpPr>
        <xdr:cNvPr id="34" name="33 Rectángulo">
          <a:extLst>
            <a:ext uri="{FF2B5EF4-FFF2-40B4-BE49-F238E27FC236}">
              <a16:creationId xmlns:a16="http://schemas.microsoft.com/office/drawing/2014/main" id="{00000000-0008-0000-0500-000022000000}"/>
            </a:ext>
          </a:extLst>
        </xdr:cNvPr>
        <xdr:cNvSpPr/>
      </xdr:nvSpPr>
      <xdr:spPr>
        <a:xfrm>
          <a:off x="6191251" y="673895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5.1.1 LISTA DE CHEQUEO</a:t>
          </a:r>
        </a:p>
      </xdr:txBody>
    </xdr:sp>
    <xdr:clientData/>
  </xdr:twoCellAnchor>
  <xdr:twoCellAnchor>
    <xdr:from>
      <xdr:col>8</xdr:col>
      <xdr:colOff>795343</xdr:colOff>
      <xdr:row>22</xdr:row>
      <xdr:rowOff>35720</xdr:rowOff>
    </xdr:from>
    <xdr:to>
      <xdr:col>8</xdr:col>
      <xdr:colOff>797728</xdr:colOff>
      <xdr:row>25</xdr:row>
      <xdr:rowOff>71438</xdr:rowOff>
    </xdr:to>
    <xdr:cxnSp macro="">
      <xdr:nvCxnSpPr>
        <xdr:cNvPr id="36" name="35 Conector recto de flecha">
          <a:extLst>
            <a:ext uri="{FF2B5EF4-FFF2-40B4-BE49-F238E27FC236}">
              <a16:creationId xmlns:a16="http://schemas.microsoft.com/office/drawing/2014/main" id="{00000000-0008-0000-0500-000024000000}"/>
            </a:ext>
          </a:extLst>
        </xdr:cNvPr>
        <xdr:cNvCxnSpPr/>
      </xdr:nvCxnSpPr>
      <xdr:spPr>
        <a:xfrm>
          <a:off x="7998624" y="6072189"/>
          <a:ext cx="2385" cy="607218"/>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402426</xdr:colOff>
      <xdr:row>22</xdr:row>
      <xdr:rowOff>107156</xdr:rowOff>
    </xdr:from>
    <xdr:to>
      <xdr:col>15</xdr:col>
      <xdr:colOff>885818</xdr:colOff>
      <xdr:row>24</xdr:row>
      <xdr:rowOff>178594</xdr:rowOff>
    </xdr:to>
    <xdr:sp macro="" textlink="">
      <xdr:nvSpPr>
        <xdr:cNvPr id="38" name="37 Llamada de flecha a la derecha">
          <a:hlinkClick xmlns:r="http://schemas.openxmlformats.org/officeDocument/2006/relationships" r:id="rId11"/>
          <a:extLst>
            <a:ext uri="{FF2B5EF4-FFF2-40B4-BE49-F238E27FC236}">
              <a16:creationId xmlns:a16="http://schemas.microsoft.com/office/drawing/2014/main" id="{00000000-0008-0000-0500-000026000000}"/>
            </a:ext>
          </a:extLst>
        </xdr:cNvPr>
        <xdr:cNvSpPr/>
      </xdr:nvSpPr>
      <xdr:spPr>
        <a:xfrm rot="16200000">
          <a:off x="14038653" y="612814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7</xdr:col>
      <xdr:colOff>333372</xdr:colOff>
      <xdr:row>25</xdr:row>
      <xdr:rowOff>154782</xdr:rowOff>
    </xdr:from>
    <xdr:to>
      <xdr:col>7</xdr:col>
      <xdr:colOff>809622</xdr:colOff>
      <xdr:row>25</xdr:row>
      <xdr:rowOff>154782</xdr:rowOff>
    </xdr:to>
    <xdr:pic>
      <xdr:nvPicPr>
        <xdr:cNvPr id="39" name="38 Imagen" descr="https://cdn1.iconfinder.com/data/icons/customicondesign-office6-shadow/128/checklist.png">
          <a:extLst>
            <a:ext uri="{FF2B5EF4-FFF2-40B4-BE49-F238E27FC236}">
              <a16:creationId xmlns:a16="http://schemas.microsoft.com/office/drawing/2014/main" id="{00000000-0008-0000-0500-00002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00822" y="12412265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39</xdr:row>
      <xdr:rowOff>33362</xdr:rowOff>
    </xdr:from>
    <xdr:to>
      <xdr:col>8</xdr:col>
      <xdr:colOff>273843</xdr:colOff>
      <xdr:row>39</xdr:row>
      <xdr:rowOff>33362</xdr:rowOff>
    </xdr:to>
    <xdr:pic>
      <xdr:nvPicPr>
        <xdr:cNvPr id="40" name="39 Imagen" descr="https://cdn1.iconfinder.com/data/icons/customicondesign-office6-shadow/128/checklist.png">
          <a:extLst>
            <a:ext uri="{FF2B5EF4-FFF2-40B4-BE49-F238E27FC236}">
              <a16:creationId xmlns:a16="http://schemas.microsoft.com/office/drawing/2014/main" id="{00000000-0008-0000-0500-00002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126668237"/>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297657</xdr:colOff>
      <xdr:row>39</xdr:row>
      <xdr:rowOff>47626</xdr:rowOff>
    </xdr:from>
    <xdr:to>
      <xdr:col>7</xdr:col>
      <xdr:colOff>773907</xdr:colOff>
      <xdr:row>39</xdr:row>
      <xdr:rowOff>502420</xdr:rowOff>
    </xdr:to>
    <xdr:pic>
      <xdr:nvPicPr>
        <xdr:cNvPr id="42" name="41 Imagen" descr="https://cdn1.iconfinder.com/data/icons/customicondesign-office6-shadow/128/checklist.png">
          <a:extLst>
            <a:ext uri="{FF2B5EF4-FFF2-40B4-BE49-F238E27FC236}">
              <a16:creationId xmlns:a16="http://schemas.microsoft.com/office/drawing/2014/main" id="{00000000-0008-0000-0500-00002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84157" y="9322595"/>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833448</xdr:colOff>
      <xdr:row>25</xdr:row>
      <xdr:rowOff>154782</xdr:rowOff>
    </xdr:from>
    <xdr:to>
      <xdr:col>7</xdr:col>
      <xdr:colOff>309573</xdr:colOff>
      <xdr:row>28</xdr:row>
      <xdr:rowOff>38076</xdr:rowOff>
    </xdr:to>
    <xdr:pic>
      <xdr:nvPicPr>
        <xdr:cNvPr id="46" name="45 Imagen" descr="https://cdn1.iconfinder.com/data/icons/customicondesign-office6-shadow/128/checklist.png">
          <a:extLst>
            <a:ext uri="{FF2B5EF4-FFF2-40B4-BE49-F238E27FC236}">
              <a16:creationId xmlns:a16="http://schemas.microsoft.com/office/drawing/2014/main" id="{00000000-0008-0000-0500-00002E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03167" y="6762751"/>
          <a:ext cx="476250"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500057</xdr:colOff>
      <xdr:row>51</xdr:row>
      <xdr:rowOff>17</xdr:rowOff>
    </xdr:from>
    <xdr:to>
      <xdr:col>8</xdr:col>
      <xdr:colOff>83226</xdr:colOff>
      <xdr:row>53</xdr:row>
      <xdr:rowOff>166710</xdr:rowOff>
    </xdr:to>
    <xdr:sp macro="" textlink="">
      <xdr:nvSpPr>
        <xdr:cNvPr id="48" name="47 Rectángulo">
          <a:extLst>
            <a:ext uri="{FF2B5EF4-FFF2-40B4-BE49-F238E27FC236}">
              <a16:creationId xmlns:a16="http://schemas.microsoft.com/office/drawing/2014/main" id="{00000000-0008-0000-0500-000030000000}"/>
            </a:ext>
          </a:extLst>
        </xdr:cNvPr>
        <xdr:cNvSpPr/>
      </xdr:nvSpPr>
      <xdr:spPr>
        <a:xfrm>
          <a:off x="3643307" y="13406455"/>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5.2.1 LISTA DE CHEQUEO</a:t>
          </a:r>
        </a:p>
      </xdr:txBody>
    </xdr:sp>
    <xdr:clientData/>
  </xdr:twoCellAnchor>
  <xdr:twoCellAnchor>
    <xdr:from>
      <xdr:col>9</xdr:col>
      <xdr:colOff>450042</xdr:colOff>
      <xdr:row>51</xdr:row>
      <xdr:rowOff>9542</xdr:rowOff>
    </xdr:from>
    <xdr:to>
      <xdr:col>13</xdr:col>
      <xdr:colOff>426117</xdr:colOff>
      <xdr:row>53</xdr:row>
      <xdr:rowOff>176235</xdr:rowOff>
    </xdr:to>
    <xdr:sp macro="" textlink="">
      <xdr:nvSpPr>
        <xdr:cNvPr id="50" name="49 Rectángulo">
          <a:extLst>
            <a:ext uri="{FF2B5EF4-FFF2-40B4-BE49-F238E27FC236}">
              <a16:creationId xmlns:a16="http://schemas.microsoft.com/office/drawing/2014/main" id="{00000000-0008-0000-0500-000032000000}"/>
            </a:ext>
          </a:extLst>
        </xdr:cNvPr>
        <xdr:cNvSpPr/>
      </xdr:nvSpPr>
      <xdr:spPr>
        <a:xfrm>
          <a:off x="8570105" y="13415980"/>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5.2.2 GRÁFICOS Y/O</a:t>
          </a:r>
        </a:p>
        <a:p>
          <a:pPr algn="ctr"/>
          <a:r>
            <a:rPr lang="es-CO" sz="1100" b="1">
              <a:solidFill>
                <a:sysClr val="windowText" lastClr="000000"/>
              </a:solidFill>
            </a:rPr>
            <a:t> INDICADORES</a:t>
          </a:r>
        </a:p>
      </xdr:txBody>
    </xdr:sp>
    <xdr:clientData/>
  </xdr:twoCellAnchor>
  <xdr:twoCellAnchor>
    <xdr:from>
      <xdr:col>6</xdr:col>
      <xdr:colOff>71376</xdr:colOff>
      <xdr:row>47</xdr:row>
      <xdr:rowOff>47626</xdr:rowOff>
    </xdr:from>
    <xdr:to>
      <xdr:col>8</xdr:col>
      <xdr:colOff>735801</xdr:colOff>
      <xdr:row>51</xdr:row>
      <xdr:rowOff>11923</xdr:rowOff>
    </xdr:to>
    <xdr:cxnSp macro="">
      <xdr:nvCxnSpPr>
        <xdr:cNvPr id="51" name="50 Conector recto de flecha">
          <a:extLst>
            <a:ext uri="{FF2B5EF4-FFF2-40B4-BE49-F238E27FC236}">
              <a16:creationId xmlns:a16="http://schemas.microsoft.com/office/drawing/2014/main" id="{00000000-0008-0000-0500-000033000000}"/>
            </a:ext>
          </a:extLst>
        </xdr:cNvPr>
        <xdr:cNvCxnSpPr/>
      </xdr:nvCxnSpPr>
      <xdr:spPr>
        <a:xfrm flipH="1">
          <a:off x="5441095" y="12692064"/>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450050</xdr:colOff>
      <xdr:row>55</xdr:row>
      <xdr:rowOff>11904</xdr:rowOff>
    </xdr:from>
    <xdr:to>
      <xdr:col>13</xdr:col>
      <xdr:colOff>426125</xdr:colOff>
      <xdr:row>57</xdr:row>
      <xdr:rowOff>178597</xdr:rowOff>
    </xdr:to>
    <xdr:sp macro="" textlink="">
      <xdr:nvSpPr>
        <xdr:cNvPr id="52" name="51 Rectángulo">
          <a:extLst>
            <a:ext uri="{FF2B5EF4-FFF2-40B4-BE49-F238E27FC236}">
              <a16:creationId xmlns:a16="http://schemas.microsoft.com/office/drawing/2014/main" id="{00000000-0008-0000-0500-000034000000}"/>
            </a:ext>
          </a:extLst>
        </xdr:cNvPr>
        <xdr:cNvSpPr/>
      </xdr:nvSpPr>
      <xdr:spPr>
        <a:xfrm>
          <a:off x="8570113" y="14180342"/>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5.2.2.1 PROPORCIÓN DE EMPLEO </a:t>
          </a:r>
        </a:p>
        <a:p>
          <a:pPr algn="ctr"/>
          <a:r>
            <a:rPr lang="es-CO" sz="1100" b="1">
              <a:solidFill>
                <a:sysClr val="windowText" lastClr="000000"/>
              </a:solidFill>
            </a:rPr>
            <a:t>GENERADO POR EL SECTOR </a:t>
          </a:r>
        </a:p>
      </xdr:txBody>
    </xdr:sp>
    <xdr:clientData/>
  </xdr:twoCellAnchor>
  <xdr:twoCellAnchor>
    <xdr:from>
      <xdr:col>11</xdr:col>
      <xdr:colOff>435707</xdr:colOff>
      <xdr:row>53</xdr:row>
      <xdr:rowOff>176235</xdr:rowOff>
    </xdr:from>
    <xdr:to>
      <xdr:col>11</xdr:col>
      <xdr:colOff>438080</xdr:colOff>
      <xdr:row>54</xdr:row>
      <xdr:rowOff>176205</xdr:rowOff>
    </xdr:to>
    <xdr:cxnSp macro="">
      <xdr:nvCxnSpPr>
        <xdr:cNvPr id="54" name="53 Conector recto">
          <a:extLst>
            <a:ext uri="{FF2B5EF4-FFF2-40B4-BE49-F238E27FC236}">
              <a16:creationId xmlns:a16="http://schemas.microsoft.com/office/drawing/2014/main" id="{00000000-0008-0000-0500-000036000000}"/>
            </a:ext>
          </a:extLst>
        </xdr:cNvPr>
        <xdr:cNvCxnSpPr>
          <a:stCxn id="50" idx="2"/>
        </xdr:cNvCxnSpPr>
      </xdr:nvCxnSpPr>
      <xdr:spPr>
        <a:xfrm flipH="1">
          <a:off x="10389332" y="13963673"/>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711987</xdr:colOff>
      <xdr:row>47</xdr:row>
      <xdr:rowOff>47625</xdr:rowOff>
    </xdr:from>
    <xdr:to>
      <xdr:col>11</xdr:col>
      <xdr:colOff>497614</xdr:colOff>
      <xdr:row>50</xdr:row>
      <xdr:rowOff>164324</xdr:rowOff>
    </xdr:to>
    <xdr:cxnSp macro="">
      <xdr:nvCxnSpPr>
        <xdr:cNvPr id="55" name="54 Conector recto de flecha">
          <a:extLst>
            <a:ext uri="{FF2B5EF4-FFF2-40B4-BE49-F238E27FC236}">
              <a16:creationId xmlns:a16="http://schemas.microsoft.com/office/drawing/2014/main" id="{00000000-0008-0000-0500-000037000000}"/>
            </a:ext>
          </a:extLst>
        </xdr:cNvPr>
        <xdr:cNvCxnSpPr/>
      </xdr:nvCxnSpPr>
      <xdr:spPr>
        <a:xfrm>
          <a:off x="7915268" y="12692063"/>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426239</xdr:colOff>
      <xdr:row>47</xdr:row>
      <xdr:rowOff>59531</xdr:rowOff>
    </xdr:from>
    <xdr:to>
      <xdr:col>15</xdr:col>
      <xdr:colOff>909631</xdr:colOff>
      <xdr:row>49</xdr:row>
      <xdr:rowOff>130969</xdr:rowOff>
    </xdr:to>
    <xdr:sp macro="" textlink="">
      <xdr:nvSpPr>
        <xdr:cNvPr id="56" name="55 Llamada de flecha a la derecha">
          <a:hlinkClick xmlns:r="http://schemas.openxmlformats.org/officeDocument/2006/relationships" r:id="rId11"/>
          <a:extLst>
            <a:ext uri="{FF2B5EF4-FFF2-40B4-BE49-F238E27FC236}">
              <a16:creationId xmlns:a16="http://schemas.microsoft.com/office/drawing/2014/main" id="{00000000-0008-0000-0500-000038000000}"/>
            </a:ext>
          </a:extLst>
        </xdr:cNvPr>
        <xdr:cNvSpPr/>
      </xdr:nvSpPr>
      <xdr:spPr>
        <a:xfrm rot="16200000">
          <a:off x="14062466" y="12688492"/>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988219</xdr:colOff>
      <xdr:row>51</xdr:row>
      <xdr:rowOff>11907</xdr:rowOff>
    </xdr:from>
    <xdr:to>
      <xdr:col>5</xdr:col>
      <xdr:colOff>250031</xdr:colOff>
      <xdr:row>51</xdr:row>
      <xdr:rowOff>11907</xdr:rowOff>
    </xdr:to>
    <xdr:pic>
      <xdr:nvPicPr>
        <xdr:cNvPr id="62" name="61 Imagen" descr="https://cdn1.iconfinder.com/data/icons/customicondesign-office6-shadow/128/checklist.png">
          <a:extLst>
            <a:ext uri="{FF2B5EF4-FFF2-40B4-BE49-F238E27FC236}">
              <a16:creationId xmlns:a16="http://schemas.microsoft.com/office/drawing/2014/main" id="{00000000-0008-0000-0500-00003E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121944" y="131675982"/>
          <a:ext cx="471487"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85721</xdr:colOff>
      <xdr:row>51</xdr:row>
      <xdr:rowOff>38080</xdr:rowOff>
    </xdr:from>
    <xdr:to>
      <xdr:col>10</xdr:col>
      <xdr:colOff>560921</xdr:colOff>
      <xdr:row>51</xdr:row>
      <xdr:rowOff>38080</xdr:rowOff>
    </xdr:to>
    <xdr:pic>
      <xdr:nvPicPr>
        <xdr:cNvPr id="63" name="62 Imagen" descr="http://kemenpora.go.id/images/icon/report.png">
          <a:extLst>
            <a:ext uri="{FF2B5EF4-FFF2-40B4-BE49-F238E27FC236}">
              <a16:creationId xmlns:a16="http://schemas.microsoft.com/office/drawing/2014/main" id="{00000000-0008-0000-0500-00003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96371" y="131702155"/>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23814</xdr:colOff>
      <xdr:row>54</xdr:row>
      <xdr:rowOff>180960</xdr:rowOff>
    </xdr:from>
    <xdr:to>
      <xdr:col>10</xdr:col>
      <xdr:colOff>523876</xdr:colOff>
      <xdr:row>54</xdr:row>
      <xdr:rowOff>180960</xdr:rowOff>
    </xdr:to>
    <xdr:pic>
      <xdr:nvPicPr>
        <xdr:cNvPr id="64" name="63 Imagen" descr="http://www.rozblog.com/images/icon/new/stats.png">
          <a:extLst>
            <a:ext uri="{FF2B5EF4-FFF2-40B4-BE49-F238E27FC236}">
              <a16:creationId xmlns:a16="http://schemas.microsoft.com/office/drawing/2014/main" id="{00000000-0008-0000-0500-000040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034464" y="132416535"/>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500069</xdr:colOff>
      <xdr:row>51</xdr:row>
      <xdr:rowOff>59532</xdr:rowOff>
    </xdr:from>
    <xdr:to>
      <xdr:col>4</xdr:col>
      <xdr:colOff>976319</xdr:colOff>
      <xdr:row>53</xdr:row>
      <xdr:rowOff>156650</xdr:rowOff>
    </xdr:to>
    <xdr:pic>
      <xdr:nvPicPr>
        <xdr:cNvPr id="66" name="65 Imagen" descr="https://cdn1.iconfinder.com/data/icons/customicondesign-office6-shadow/128/checklist.png">
          <a:extLst>
            <a:ext uri="{FF2B5EF4-FFF2-40B4-BE49-F238E27FC236}">
              <a16:creationId xmlns:a16="http://schemas.microsoft.com/office/drawing/2014/main" id="{00000000-0008-0000-0500-000042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643319" y="13465970"/>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502445</xdr:colOff>
      <xdr:row>51</xdr:row>
      <xdr:rowOff>38080</xdr:rowOff>
    </xdr:from>
    <xdr:to>
      <xdr:col>9</xdr:col>
      <xdr:colOff>977645</xdr:colOff>
      <xdr:row>53</xdr:row>
      <xdr:rowOff>145239</xdr:rowOff>
    </xdr:to>
    <xdr:pic>
      <xdr:nvPicPr>
        <xdr:cNvPr id="67" name="66 Imagen" descr="http://kemenpora.go.id/images/icon/report.png">
          <a:extLst>
            <a:ext uri="{FF2B5EF4-FFF2-40B4-BE49-F238E27FC236}">
              <a16:creationId xmlns:a16="http://schemas.microsoft.com/office/drawing/2014/main" id="{00000000-0008-0000-0500-000043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22508" y="13444518"/>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511976</xdr:colOff>
      <xdr:row>55</xdr:row>
      <xdr:rowOff>49991</xdr:rowOff>
    </xdr:from>
    <xdr:to>
      <xdr:col>10</xdr:col>
      <xdr:colOff>11913</xdr:colOff>
      <xdr:row>57</xdr:row>
      <xdr:rowOff>170033</xdr:rowOff>
    </xdr:to>
    <xdr:pic>
      <xdr:nvPicPr>
        <xdr:cNvPr id="68" name="67 Imagen" descr="http://www.rozblog.com/images/icon/new/stats.png">
          <a:extLst>
            <a:ext uri="{FF2B5EF4-FFF2-40B4-BE49-F238E27FC236}">
              <a16:creationId xmlns:a16="http://schemas.microsoft.com/office/drawing/2014/main" id="{00000000-0008-0000-0500-000044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32039" y="14218429"/>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447668</xdr:colOff>
      <xdr:row>59</xdr:row>
      <xdr:rowOff>16629</xdr:rowOff>
    </xdr:from>
    <xdr:to>
      <xdr:col>13</xdr:col>
      <xdr:colOff>423743</xdr:colOff>
      <xdr:row>61</xdr:row>
      <xdr:rowOff>183322</xdr:rowOff>
    </xdr:to>
    <xdr:sp macro="" textlink="">
      <xdr:nvSpPr>
        <xdr:cNvPr id="69" name="68 Rectángulo">
          <a:extLst>
            <a:ext uri="{FF2B5EF4-FFF2-40B4-BE49-F238E27FC236}">
              <a16:creationId xmlns:a16="http://schemas.microsoft.com/office/drawing/2014/main" id="{00000000-0008-0000-0500-000045000000}"/>
            </a:ext>
          </a:extLst>
        </xdr:cNvPr>
        <xdr:cNvSpPr/>
      </xdr:nvSpPr>
      <xdr:spPr>
        <a:xfrm>
          <a:off x="8567731" y="1494706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5.2.2.2</a:t>
          </a:r>
          <a:r>
            <a:rPr lang="es-CO" sz="1100" b="1" baseline="0">
              <a:solidFill>
                <a:sysClr val="windowText" lastClr="000000"/>
              </a:solidFill>
            </a:rPr>
            <a:t> PROPORCIÓN DE EMPLEO </a:t>
          </a:r>
        </a:p>
        <a:p>
          <a:pPr algn="ctr"/>
          <a:r>
            <a:rPr lang="es-CO" sz="1100" b="1" baseline="0">
              <a:solidFill>
                <a:sysClr val="windowText" lastClr="000000"/>
              </a:solidFill>
            </a:rPr>
            <a:t>PERMANENTE Y TEMPORAL</a:t>
          </a:r>
          <a:endParaRPr lang="es-CO" sz="1100" b="1">
            <a:solidFill>
              <a:sysClr val="windowText" lastClr="000000"/>
            </a:solidFill>
          </a:endParaRPr>
        </a:p>
      </xdr:txBody>
    </xdr:sp>
    <xdr:clientData/>
  </xdr:twoCellAnchor>
  <xdr:twoCellAnchor>
    <xdr:from>
      <xdr:col>11</xdr:col>
      <xdr:colOff>433325</xdr:colOff>
      <xdr:row>57</xdr:row>
      <xdr:rowOff>180960</xdr:rowOff>
    </xdr:from>
    <xdr:to>
      <xdr:col>11</xdr:col>
      <xdr:colOff>435698</xdr:colOff>
      <xdr:row>58</xdr:row>
      <xdr:rowOff>180930</xdr:rowOff>
    </xdr:to>
    <xdr:cxnSp macro="">
      <xdr:nvCxnSpPr>
        <xdr:cNvPr id="70" name="69 Conector recto">
          <a:extLst>
            <a:ext uri="{FF2B5EF4-FFF2-40B4-BE49-F238E27FC236}">
              <a16:creationId xmlns:a16="http://schemas.microsoft.com/office/drawing/2014/main" id="{00000000-0008-0000-0500-000046000000}"/>
            </a:ext>
          </a:extLst>
        </xdr:cNvPr>
        <xdr:cNvCxnSpPr/>
      </xdr:nvCxnSpPr>
      <xdr:spPr>
        <a:xfrm flipH="1">
          <a:off x="10386950" y="14730398"/>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509594</xdr:colOff>
      <xdr:row>59</xdr:row>
      <xdr:rowOff>54716</xdr:rowOff>
    </xdr:from>
    <xdr:to>
      <xdr:col>10</xdr:col>
      <xdr:colOff>9531</xdr:colOff>
      <xdr:row>61</xdr:row>
      <xdr:rowOff>174758</xdr:rowOff>
    </xdr:to>
    <xdr:pic>
      <xdr:nvPicPr>
        <xdr:cNvPr id="71" name="70 Imagen" descr="http://www.rozblog.com/images/icon/new/stats.png">
          <a:extLst>
            <a:ext uri="{FF2B5EF4-FFF2-40B4-BE49-F238E27FC236}">
              <a16:creationId xmlns:a16="http://schemas.microsoft.com/office/drawing/2014/main" id="{00000000-0008-0000-0500-000047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29657" y="14985154"/>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457193</xdr:colOff>
      <xdr:row>63</xdr:row>
      <xdr:rowOff>26156</xdr:rowOff>
    </xdr:from>
    <xdr:to>
      <xdr:col>13</xdr:col>
      <xdr:colOff>433268</xdr:colOff>
      <xdr:row>66</xdr:row>
      <xdr:rowOff>2349</xdr:rowOff>
    </xdr:to>
    <xdr:sp macro="" textlink="">
      <xdr:nvSpPr>
        <xdr:cNvPr id="72" name="71 Rectángulo">
          <a:extLst>
            <a:ext uri="{FF2B5EF4-FFF2-40B4-BE49-F238E27FC236}">
              <a16:creationId xmlns:a16="http://schemas.microsoft.com/office/drawing/2014/main" id="{00000000-0008-0000-0500-000048000000}"/>
            </a:ext>
          </a:extLst>
        </xdr:cNvPr>
        <xdr:cNvSpPr/>
      </xdr:nvSpPr>
      <xdr:spPr>
        <a:xfrm>
          <a:off x="8577256" y="15718594"/>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5.2.2.3 PROPORCIÓN DE EMPLEADOS </a:t>
          </a:r>
        </a:p>
        <a:p>
          <a:pPr algn="ctr"/>
          <a:r>
            <a:rPr lang="es-CO" sz="1100" b="1">
              <a:solidFill>
                <a:sysClr val="windowText" lastClr="000000"/>
              </a:solidFill>
            </a:rPr>
            <a:t>POR CATEGORÍA</a:t>
          </a:r>
          <a:r>
            <a:rPr lang="es-CO" sz="1100" b="1" baseline="0">
              <a:solidFill>
                <a:sysClr val="windowText" lastClr="000000"/>
              </a:solidFill>
            </a:rPr>
            <a:t> </a:t>
          </a:r>
          <a:endParaRPr lang="es-CO" sz="1100" b="1">
            <a:solidFill>
              <a:sysClr val="windowText" lastClr="000000"/>
            </a:solidFill>
          </a:endParaRPr>
        </a:p>
      </xdr:txBody>
    </xdr:sp>
    <xdr:clientData/>
  </xdr:twoCellAnchor>
  <xdr:twoCellAnchor>
    <xdr:from>
      <xdr:col>11</xdr:col>
      <xdr:colOff>442850</xdr:colOff>
      <xdr:row>61</xdr:row>
      <xdr:rowOff>190487</xdr:rowOff>
    </xdr:from>
    <xdr:to>
      <xdr:col>11</xdr:col>
      <xdr:colOff>445223</xdr:colOff>
      <xdr:row>62</xdr:row>
      <xdr:rowOff>190457</xdr:rowOff>
    </xdr:to>
    <xdr:cxnSp macro="">
      <xdr:nvCxnSpPr>
        <xdr:cNvPr id="73" name="72 Conector recto">
          <a:extLst>
            <a:ext uri="{FF2B5EF4-FFF2-40B4-BE49-F238E27FC236}">
              <a16:creationId xmlns:a16="http://schemas.microsoft.com/office/drawing/2014/main" id="{00000000-0008-0000-0500-000049000000}"/>
            </a:ext>
          </a:extLst>
        </xdr:cNvPr>
        <xdr:cNvCxnSpPr/>
      </xdr:nvCxnSpPr>
      <xdr:spPr>
        <a:xfrm flipH="1">
          <a:off x="10396475" y="15501925"/>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519119</xdr:colOff>
      <xdr:row>63</xdr:row>
      <xdr:rowOff>88055</xdr:rowOff>
    </xdr:from>
    <xdr:to>
      <xdr:col>10</xdr:col>
      <xdr:colOff>19056</xdr:colOff>
      <xdr:row>66</xdr:row>
      <xdr:rowOff>17597</xdr:rowOff>
    </xdr:to>
    <xdr:pic>
      <xdr:nvPicPr>
        <xdr:cNvPr id="74" name="73 Imagen" descr="http://www.rozblog.com/images/icon/new/stats.png">
          <a:extLst>
            <a:ext uri="{FF2B5EF4-FFF2-40B4-BE49-F238E27FC236}">
              <a16:creationId xmlns:a16="http://schemas.microsoft.com/office/drawing/2014/main" id="{00000000-0008-0000-0500-00004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39182" y="15780493"/>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466718</xdr:colOff>
      <xdr:row>67</xdr:row>
      <xdr:rowOff>11869</xdr:rowOff>
    </xdr:from>
    <xdr:to>
      <xdr:col>13</xdr:col>
      <xdr:colOff>442793</xdr:colOff>
      <xdr:row>69</xdr:row>
      <xdr:rowOff>178562</xdr:rowOff>
    </xdr:to>
    <xdr:sp macro="" textlink="">
      <xdr:nvSpPr>
        <xdr:cNvPr id="75" name="74 Rectángulo">
          <a:extLst>
            <a:ext uri="{FF2B5EF4-FFF2-40B4-BE49-F238E27FC236}">
              <a16:creationId xmlns:a16="http://schemas.microsoft.com/office/drawing/2014/main" id="{00000000-0008-0000-0500-00004B000000}"/>
            </a:ext>
          </a:extLst>
        </xdr:cNvPr>
        <xdr:cNvSpPr/>
      </xdr:nvSpPr>
      <xdr:spPr>
        <a:xfrm>
          <a:off x="8586781" y="16466307"/>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5.2.2.4 PROPORCIÓN DE EMPLEADOS </a:t>
          </a:r>
        </a:p>
        <a:p>
          <a:pPr algn="ctr"/>
          <a:r>
            <a:rPr lang="es-CO" sz="1100" b="1">
              <a:solidFill>
                <a:sysClr val="windowText" lastClr="000000"/>
              </a:solidFill>
            </a:rPr>
            <a:t>POR GÉNERO</a:t>
          </a:r>
        </a:p>
      </xdr:txBody>
    </xdr:sp>
    <xdr:clientData/>
  </xdr:twoCellAnchor>
  <xdr:twoCellAnchor>
    <xdr:from>
      <xdr:col>11</xdr:col>
      <xdr:colOff>452375</xdr:colOff>
      <xdr:row>65</xdr:row>
      <xdr:rowOff>176200</xdr:rowOff>
    </xdr:from>
    <xdr:to>
      <xdr:col>11</xdr:col>
      <xdr:colOff>454748</xdr:colOff>
      <xdr:row>66</xdr:row>
      <xdr:rowOff>176170</xdr:rowOff>
    </xdr:to>
    <xdr:cxnSp macro="">
      <xdr:nvCxnSpPr>
        <xdr:cNvPr id="76" name="75 Conector recto">
          <a:extLst>
            <a:ext uri="{FF2B5EF4-FFF2-40B4-BE49-F238E27FC236}">
              <a16:creationId xmlns:a16="http://schemas.microsoft.com/office/drawing/2014/main" id="{00000000-0008-0000-0500-00004C000000}"/>
            </a:ext>
          </a:extLst>
        </xdr:cNvPr>
        <xdr:cNvCxnSpPr/>
      </xdr:nvCxnSpPr>
      <xdr:spPr>
        <a:xfrm flipH="1">
          <a:off x="10406000" y="16249638"/>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528644</xdr:colOff>
      <xdr:row>67</xdr:row>
      <xdr:rowOff>73768</xdr:rowOff>
    </xdr:from>
    <xdr:to>
      <xdr:col>10</xdr:col>
      <xdr:colOff>28581</xdr:colOff>
      <xdr:row>70</xdr:row>
      <xdr:rowOff>3310</xdr:rowOff>
    </xdr:to>
    <xdr:pic>
      <xdr:nvPicPr>
        <xdr:cNvPr id="77" name="76 Imagen" descr="http://www.rozblog.com/images/icon/new/stats.png">
          <a:extLst>
            <a:ext uri="{FF2B5EF4-FFF2-40B4-BE49-F238E27FC236}">
              <a16:creationId xmlns:a16="http://schemas.microsoft.com/office/drawing/2014/main" id="{00000000-0008-0000-0500-00004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48707" y="16528206"/>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85</xdr:row>
      <xdr:rowOff>47624</xdr:rowOff>
    </xdr:from>
    <xdr:to>
      <xdr:col>8</xdr:col>
      <xdr:colOff>296606</xdr:colOff>
      <xdr:row>85</xdr:row>
      <xdr:rowOff>47624</xdr:rowOff>
    </xdr:to>
    <xdr:pic>
      <xdr:nvPicPr>
        <xdr:cNvPr id="78" name="77 Imagen" descr="http://kemenpora.go.id/images/icon/report.png">
          <a:extLst>
            <a:ext uri="{FF2B5EF4-FFF2-40B4-BE49-F238E27FC236}">
              <a16:creationId xmlns:a16="http://schemas.microsoft.com/office/drawing/2014/main" id="{00000000-0008-0000-0500-00004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138255374"/>
          <a:ext cx="472819" cy="4048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163</xdr:row>
      <xdr:rowOff>0</xdr:rowOff>
    </xdr:from>
    <xdr:to>
      <xdr:col>7</xdr:col>
      <xdr:colOff>785811</xdr:colOff>
      <xdr:row>163</xdr:row>
      <xdr:rowOff>0</xdr:rowOff>
    </xdr:to>
    <xdr:pic>
      <xdr:nvPicPr>
        <xdr:cNvPr id="79" name="78 Imagen" descr="http://www.rozblog.com/images/icon/new/stats.png">
          <a:extLst>
            <a:ext uri="{FF2B5EF4-FFF2-40B4-BE49-F238E27FC236}">
              <a16:creationId xmlns:a16="http://schemas.microsoft.com/office/drawing/2014/main" id="{00000000-0008-0000-0500-00004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53199" y="138995943"/>
          <a:ext cx="500062" cy="4405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85</xdr:row>
      <xdr:rowOff>47626</xdr:rowOff>
    </xdr:from>
    <xdr:to>
      <xdr:col>7</xdr:col>
      <xdr:colOff>918108</xdr:colOff>
      <xdr:row>85</xdr:row>
      <xdr:rowOff>535785</xdr:rowOff>
    </xdr:to>
    <xdr:pic>
      <xdr:nvPicPr>
        <xdr:cNvPr id="80" name="79 Imagen" descr="http://kemenpora.go.id/images/icon/report.png">
          <a:extLst>
            <a:ext uri="{FF2B5EF4-FFF2-40B4-BE49-F238E27FC236}">
              <a16:creationId xmlns:a16="http://schemas.microsoft.com/office/drawing/2014/main" id="{00000000-0008-0000-0500-00005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729408" y="23741064"/>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75</xdr:row>
      <xdr:rowOff>33362</xdr:rowOff>
    </xdr:from>
    <xdr:to>
      <xdr:col>8</xdr:col>
      <xdr:colOff>273843</xdr:colOff>
      <xdr:row>75</xdr:row>
      <xdr:rowOff>33362</xdr:rowOff>
    </xdr:to>
    <xdr:pic>
      <xdr:nvPicPr>
        <xdr:cNvPr id="82" name="81 Imagen" descr="https://cdn1.iconfinder.com/data/icons/customicondesign-office6-shadow/128/checklist.png">
          <a:extLst>
            <a:ext uri="{FF2B5EF4-FFF2-40B4-BE49-F238E27FC236}">
              <a16:creationId xmlns:a16="http://schemas.microsoft.com/office/drawing/2014/main" id="{00000000-0008-0000-0500-000052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134173937"/>
          <a:ext cx="473869" cy="454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261945</xdr:colOff>
      <xdr:row>75</xdr:row>
      <xdr:rowOff>35720</xdr:rowOff>
    </xdr:from>
    <xdr:to>
      <xdr:col>7</xdr:col>
      <xdr:colOff>738195</xdr:colOff>
      <xdr:row>75</xdr:row>
      <xdr:rowOff>513838</xdr:rowOff>
    </xdr:to>
    <xdr:pic>
      <xdr:nvPicPr>
        <xdr:cNvPr id="83" name="82 Imagen" descr="https://cdn1.iconfinder.com/data/icons/customicondesign-office6-shadow/128/checklist.png">
          <a:extLst>
            <a:ext uri="{FF2B5EF4-FFF2-40B4-BE49-F238E27FC236}">
              <a16:creationId xmlns:a16="http://schemas.microsoft.com/office/drawing/2014/main" id="{00000000-0008-0000-0500-00005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48445" y="1801415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87</xdr:row>
      <xdr:rowOff>35718</xdr:rowOff>
    </xdr:from>
    <xdr:to>
      <xdr:col>7</xdr:col>
      <xdr:colOff>785811</xdr:colOff>
      <xdr:row>87</xdr:row>
      <xdr:rowOff>35718</xdr:rowOff>
    </xdr:to>
    <xdr:pic>
      <xdr:nvPicPr>
        <xdr:cNvPr id="84" name="83 Imagen" descr="http://www.rozblog.com/images/icon/new/stats.png">
          <a:extLst>
            <a:ext uri="{FF2B5EF4-FFF2-40B4-BE49-F238E27FC236}">
              <a16:creationId xmlns:a16="http://schemas.microsoft.com/office/drawing/2014/main" id="{00000000-0008-0000-0500-000054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24860249"/>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87</xdr:row>
      <xdr:rowOff>59537</xdr:rowOff>
    </xdr:from>
    <xdr:to>
      <xdr:col>6</xdr:col>
      <xdr:colOff>631030</xdr:colOff>
      <xdr:row>88</xdr:row>
      <xdr:rowOff>985</xdr:rowOff>
    </xdr:to>
    <xdr:pic>
      <xdr:nvPicPr>
        <xdr:cNvPr id="85" name="84 Imagen" descr="http://www.rozblog.com/images/icon/new/stats.png">
          <a:extLst>
            <a:ext uri="{FF2B5EF4-FFF2-40B4-BE49-F238E27FC236}">
              <a16:creationId xmlns:a16="http://schemas.microsoft.com/office/drawing/2014/main" id="{00000000-0008-0000-0500-00005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00687" y="24693568"/>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650081</xdr:colOff>
      <xdr:row>98</xdr:row>
      <xdr:rowOff>9523</xdr:rowOff>
    </xdr:from>
    <xdr:to>
      <xdr:col>16</xdr:col>
      <xdr:colOff>940594</xdr:colOff>
      <xdr:row>117</xdr:row>
      <xdr:rowOff>107157</xdr:rowOff>
    </xdr:to>
    <xdr:graphicFrame macro="">
      <xdr:nvGraphicFramePr>
        <xdr:cNvPr id="88" name="Chart 8">
          <a:extLst>
            <a:ext uri="{FF2B5EF4-FFF2-40B4-BE49-F238E27FC236}">
              <a16:creationId xmlns:a16="http://schemas.microsoft.com/office/drawing/2014/main" id="{00000000-0008-0000-0500-00005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7</xdr:col>
      <xdr:colOff>285749</xdr:colOff>
      <xdr:row>126</xdr:row>
      <xdr:rowOff>35718</xdr:rowOff>
    </xdr:from>
    <xdr:to>
      <xdr:col>7</xdr:col>
      <xdr:colOff>785811</xdr:colOff>
      <xdr:row>126</xdr:row>
      <xdr:rowOff>35718</xdr:rowOff>
    </xdr:to>
    <xdr:pic>
      <xdr:nvPicPr>
        <xdr:cNvPr id="89" name="88 Imagen" descr="http://www.rozblog.com/images/icon/new/stats.png">
          <a:extLst>
            <a:ext uri="{FF2B5EF4-FFF2-40B4-BE49-F238E27FC236}">
              <a16:creationId xmlns:a16="http://schemas.microsoft.com/office/drawing/2014/main" id="{00000000-0008-0000-0500-00005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24669749"/>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126</xdr:row>
      <xdr:rowOff>59537</xdr:rowOff>
    </xdr:from>
    <xdr:to>
      <xdr:col>6</xdr:col>
      <xdr:colOff>631030</xdr:colOff>
      <xdr:row>127</xdr:row>
      <xdr:rowOff>985</xdr:rowOff>
    </xdr:to>
    <xdr:pic>
      <xdr:nvPicPr>
        <xdr:cNvPr id="90" name="89 Imagen" descr="http://www.rozblog.com/images/icon/new/stats.png">
          <a:extLst>
            <a:ext uri="{FF2B5EF4-FFF2-40B4-BE49-F238E27FC236}">
              <a16:creationId xmlns:a16="http://schemas.microsoft.com/office/drawing/2014/main" id="{00000000-0008-0000-0500-00005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00687" y="24693568"/>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709613</xdr:colOff>
      <xdr:row>136</xdr:row>
      <xdr:rowOff>104773</xdr:rowOff>
    </xdr:from>
    <xdr:to>
      <xdr:col>16</xdr:col>
      <xdr:colOff>976313</xdr:colOff>
      <xdr:row>154</xdr:row>
      <xdr:rowOff>71437</xdr:rowOff>
    </xdr:to>
    <xdr:graphicFrame macro="">
      <xdr:nvGraphicFramePr>
        <xdr:cNvPr id="91" name="Chart 2">
          <a:extLst>
            <a:ext uri="{FF2B5EF4-FFF2-40B4-BE49-F238E27FC236}">
              <a16:creationId xmlns:a16="http://schemas.microsoft.com/office/drawing/2014/main" id="{00000000-0008-0000-0500-00005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285749</xdr:colOff>
      <xdr:row>164</xdr:row>
      <xdr:rowOff>35718</xdr:rowOff>
    </xdr:from>
    <xdr:to>
      <xdr:col>7</xdr:col>
      <xdr:colOff>785811</xdr:colOff>
      <xdr:row>164</xdr:row>
      <xdr:rowOff>35718</xdr:rowOff>
    </xdr:to>
    <xdr:pic>
      <xdr:nvPicPr>
        <xdr:cNvPr id="92" name="91 Imagen" descr="http://www.rozblog.com/images/icon/new/stats.png">
          <a:extLst>
            <a:ext uri="{FF2B5EF4-FFF2-40B4-BE49-F238E27FC236}">
              <a16:creationId xmlns:a16="http://schemas.microsoft.com/office/drawing/2014/main" id="{00000000-0008-0000-0500-00005C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24669749"/>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357187</xdr:colOff>
      <xdr:row>164</xdr:row>
      <xdr:rowOff>11912</xdr:rowOff>
    </xdr:from>
    <xdr:to>
      <xdr:col>6</xdr:col>
      <xdr:colOff>857249</xdr:colOff>
      <xdr:row>164</xdr:row>
      <xdr:rowOff>512954</xdr:rowOff>
    </xdr:to>
    <xdr:pic>
      <xdr:nvPicPr>
        <xdr:cNvPr id="93" name="92 Imagen" descr="http://www.rozblog.com/images/icon/new/stats.png">
          <a:extLst>
            <a:ext uri="{FF2B5EF4-FFF2-40B4-BE49-F238E27FC236}">
              <a16:creationId xmlns:a16="http://schemas.microsoft.com/office/drawing/2014/main" id="{00000000-0008-0000-0500-00005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726906" y="3910013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211931</xdr:colOff>
      <xdr:row>186</xdr:row>
      <xdr:rowOff>138109</xdr:rowOff>
    </xdr:from>
    <xdr:to>
      <xdr:col>8</xdr:col>
      <xdr:colOff>857250</xdr:colOff>
      <xdr:row>208</xdr:row>
      <xdr:rowOff>47625</xdr:rowOff>
    </xdr:to>
    <xdr:graphicFrame macro="">
      <xdr:nvGraphicFramePr>
        <xdr:cNvPr id="94" name="Chart 4">
          <a:extLst>
            <a:ext uri="{FF2B5EF4-FFF2-40B4-BE49-F238E27FC236}">
              <a16:creationId xmlns:a16="http://schemas.microsoft.com/office/drawing/2014/main" id="{00000000-0008-0000-0500-00005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47623</xdr:colOff>
      <xdr:row>186</xdr:row>
      <xdr:rowOff>138111</xdr:rowOff>
    </xdr:from>
    <xdr:to>
      <xdr:col>16</xdr:col>
      <xdr:colOff>881062</xdr:colOff>
      <xdr:row>208</xdr:row>
      <xdr:rowOff>47625</xdr:rowOff>
    </xdr:to>
    <xdr:graphicFrame macro="">
      <xdr:nvGraphicFramePr>
        <xdr:cNvPr id="95" name="Chart 5">
          <a:extLst>
            <a:ext uri="{FF2B5EF4-FFF2-40B4-BE49-F238E27FC236}">
              <a16:creationId xmlns:a16="http://schemas.microsoft.com/office/drawing/2014/main" id="{00000000-0008-0000-0500-00005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7</xdr:col>
      <xdr:colOff>285749</xdr:colOff>
      <xdr:row>217</xdr:row>
      <xdr:rowOff>35718</xdr:rowOff>
    </xdr:from>
    <xdr:to>
      <xdr:col>7</xdr:col>
      <xdr:colOff>785811</xdr:colOff>
      <xdr:row>217</xdr:row>
      <xdr:rowOff>35718</xdr:rowOff>
    </xdr:to>
    <xdr:pic>
      <xdr:nvPicPr>
        <xdr:cNvPr id="81" name="80 Imagen" descr="http://www.rozblog.com/images/icon/new/stats.png">
          <a:extLst>
            <a:ext uri="{FF2B5EF4-FFF2-40B4-BE49-F238E27FC236}">
              <a16:creationId xmlns:a16="http://schemas.microsoft.com/office/drawing/2014/main" id="{00000000-0008-0000-0500-000051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40076437"/>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500062</xdr:colOff>
      <xdr:row>217</xdr:row>
      <xdr:rowOff>47630</xdr:rowOff>
    </xdr:from>
    <xdr:to>
      <xdr:col>7</xdr:col>
      <xdr:colOff>3809</xdr:colOff>
      <xdr:row>217</xdr:row>
      <xdr:rowOff>548672</xdr:rowOff>
    </xdr:to>
    <xdr:pic>
      <xdr:nvPicPr>
        <xdr:cNvPr id="86" name="85 Imagen" descr="http://www.rozblog.com/images/icon/new/stats.png">
          <a:extLst>
            <a:ext uri="{FF2B5EF4-FFF2-40B4-BE49-F238E27FC236}">
              <a16:creationId xmlns:a16="http://schemas.microsoft.com/office/drawing/2014/main" id="{00000000-0008-0000-0500-00005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869781" y="50756349"/>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783432</xdr:colOff>
      <xdr:row>239</xdr:row>
      <xdr:rowOff>30953</xdr:rowOff>
    </xdr:from>
    <xdr:to>
      <xdr:col>8</xdr:col>
      <xdr:colOff>333375</xdr:colOff>
      <xdr:row>258</xdr:row>
      <xdr:rowOff>154780</xdr:rowOff>
    </xdr:to>
    <xdr:graphicFrame macro="">
      <xdr:nvGraphicFramePr>
        <xdr:cNvPr id="87" name="Chart 6">
          <a:extLst>
            <a:ext uri="{FF2B5EF4-FFF2-40B4-BE49-F238E27FC236}">
              <a16:creationId xmlns:a16="http://schemas.microsoft.com/office/drawing/2014/main" id="{00000000-0008-0000-0500-00005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9</xdr:col>
      <xdr:colOff>383381</xdr:colOff>
      <xdr:row>239</xdr:row>
      <xdr:rowOff>42862</xdr:rowOff>
    </xdr:from>
    <xdr:to>
      <xdr:col>16</xdr:col>
      <xdr:colOff>381000</xdr:colOff>
      <xdr:row>259</xdr:row>
      <xdr:rowOff>0</xdr:rowOff>
    </xdr:to>
    <xdr:graphicFrame macro="">
      <xdr:nvGraphicFramePr>
        <xdr:cNvPr id="96" name="Chart 7">
          <a:extLst>
            <a:ext uri="{FF2B5EF4-FFF2-40B4-BE49-F238E27FC236}">
              <a16:creationId xmlns:a16="http://schemas.microsoft.com/office/drawing/2014/main" id="{00000000-0008-0000-0500-00006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583401</xdr:colOff>
      <xdr:row>274</xdr:row>
      <xdr:rowOff>17</xdr:rowOff>
    </xdr:from>
    <xdr:to>
      <xdr:col>8</xdr:col>
      <xdr:colOff>166570</xdr:colOff>
      <xdr:row>276</xdr:row>
      <xdr:rowOff>166710</xdr:rowOff>
    </xdr:to>
    <xdr:sp macro="" textlink="">
      <xdr:nvSpPr>
        <xdr:cNvPr id="97" name="96 Rectángulo">
          <a:extLst>
            <a:ext uri="{FF2B5EF4-FFF2-40B4-BE49-F238E27FC236}">
              <a16:creationId xmlns:a16="http://schemas.microsoft.com/office/drawing/2014/main" id="{00000000-0008-0000-0500-000061000000}"/>
            </a:ext>
          </a:extLst>
        </xdr:cNvPr>
        <xdr:cNvSpPr/>
      </xdr:nvSpPr>
      <xdr:spPr>
        <a:xfrm>
          <a:off x="3726651" y="61948236"/>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5.3.1 LISTA DE CHEQUEO</a:t>
          </a:r>
        </a:p>
      </xdr:txBody>
    </xdr:sp>
    <xdr:clientData/>
  </xdr:twoCellAnchor>
  <xdr:twoCellAnchor>
    <xdr:from>
      <xdr:col>9</xdr:col>
      <xdr:colOff>533386</xdr:colOff>
      <xdr:row>274</xdr:row>
      <xdr:rowOff>9542</xdr:rowOff>
    </xdr:from>
    <xdr:to>
      <xdr:col>13</xdr:col>
      <xdr:colOff>509461</xdr:colOff>
      <xdr:row>276</xdr:row>
      <xdr:rowOff>176235</xdr:rowOff>
    </xdr:to>
    <xdr:sp macro="" textlink="">
      <xdr:nvSpPr>
        <xdr:cNvPr id="98" name="97 Rectángulo">
          <a:extLst>
            <a:ext uri="{FF2B5EF4-FFF2-40B4-BE49-F238E27FC236}">
              <a16:creationId xmlns:a16="http://schemas.microsoft.com/office/drawing/2014/main" id="{00000000-0008-0000-0500-000062000000}"/>
            </a:ext>
          </a:extLst>
        </xdr:cNvPr>
        <xdr:cNvSpPr/>
      </xdr:nvSpPr>
      <xdr:spPr>
        <a:xfrm>
          <a:off x="8653449" y="61957761"/>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5.3.2 GRÁFICOS Y/O</a:t>
          </a:r>
        </a:p>
        <a:p>
          <a:pPr algn="ctr"/>
          <a:r>
            <a:rPr lang="es-CO" sz="1100" b="1">
              <a:solidFill>
                <a:sysClr val="windowText" lastClr="000000"/>
              </a:solidFill>
            </a:rPr>
            <a:t> INDICADORES</a:t>
          </a:r>
        </a:p>
      </xdr:txBody>
    </xdr:sp>
    <xdr:clientData/>
  </xdr:twoCellAnchor>
  <xdr:twoCellAnchor>
    <xdr:from>
      <xdr:col>6</xdr:col>
      <xdr:colOff>154720</xdr:colOff>
      <xdr:row>270</xdr:row>
      <xdr:rowOff>47626</xdr:rowOff>
    </xdr:from>
    <xdr:to>
      <xdr:col>8</xdr:col>
      <xdr:colOff>819145</xdr:colOff>
      <xdr:row>274</xdr:row>
      <xdr:rowOff>11923</xdr:rowOff>
    </xdr:to>
    <xdr:cxnSp macro="">
      <xdr:nvCxnSpPr>
        <xdr:cNvPr id="99" name="98 Conector recto de flecha">
          <a:extLst>
            <a:ext uri="{FF2B5EF4-FFF2-40B4-BE49-F238E27FC236}">
              <a16:creationId xmlns:a16="http://schemas.microsoft.com/office/drawing/2014/main" id="{00000000-0008-0000-0500-000063000000}"/>
            </a:ext>
          </a:extLst>
        </xdr:cNvPr>
        <xdr:cNvCxnSpPr/>
      </xdr:nvCxnSpPr>
      <xdr:spPr>
        <a:xfrm flipH="1">
          <a:off x="5524439" y="61233845"/>
          <a:ext cx="2497987"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533394</xdr:colOff>
      <xdr:row>278</xdr:row>
      <xdr:rowOff>11904</xdr:rowOff>
    </xdr:from>
    <xdr:to>
      <xdr:col>13</xdr:col>
      <xdr:colOff>509469</xdr:colOff>
      <xdr:row>280</xdr:row>
      <xdr:rowOff>178597</xdr:rowOff>
    </xdr:to>
    <xdr:sp macro="" textlink="">
      <xdr:nvSpPr>
        <xdr:cNvPr id="100" name="99 Rectángulo">
          <a:extLst>
            <a:ext uri="{FF2B5EF4-FFF2-40B4-BE49-F238E27FC236}">
              <a16:creationId xmlns:a16="http://schemas.microsoft.com/office/drawing/2014/main" id="{00000000-0008-0000-0500-000064000000}"/>
            </a:ext>
          </a:extLst>
        </xdr:cNvPr>
        <xdr:cNvSpPr/>
      </xdr:nvSpPr>
      <xdr:spPr>
        <a:xfrm>
          <a:off x="8653457" y="62722123"/>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5.3.2.1</a:t>
          </a:r>
          <a:r>
            <a:rPr lang="es-CO" sz="1100" b="1" baseline="0">
              <a:solidFill>
                <a:sysClr val="windowText" lastClr="000000"/>
              </a:solidFill>
            </a:rPr>
            <a:t>  NIVEL DE EDUCACIÓN DE LA POBLACIÓN EMPLEADA</a:t>
          </a:r>
          <a:endParaRPr lang="es-CO" sz="1100" b="1">
            <a:solidFill>
              <a:sysClr val="windowText" lastClr="000000"/>
            </a:solidFill>
          </a:endParaRPr>
        </a:p>
      </xdr:txBody>
    </xdr:sp>
    <xdr:clientData/>
  </xdr:twoCellAnchor>
  <xdr:twoCellAnchor>
    <xdr:from>
      <xdr:col>11</xdr:col>
      <xdr:colOff>519051</xdr:colOff>
      <xdr:row>276</xdr:row>
      <xdr:rowOff>176235</xdr:rowOff>
    </xdr:from>
    <xdr:to>
      <xdr:col>11</xdr:col>
      <xdr:colOff>521424</xdr:colOff>
      <xdr:row>277</xdr:row>
      <xdr:rowOff>176205</xdr:rowOff>
    </xdr:to>
    <xdr:cxnSp macro="">
      <xdr:nvCxnSpPr>
        <xdr:cNvPr id="101" name="100 Conector recto">
          <a:extLst>
            <a:ext uri="{FF2B5EF4-FFF2-40B4-BE49-F238E27FC236}">
              <a16:creationId xmlns:a16="http://schemas.microsoft.com/office/drawing/2014/main" id="{00000000-0008-0000-0500-000065000000}"/>
            </a:ext>
          </a:extLst>
        </xdr:cNvPr>
        <xdr:cNvCxnSpPr>
          <a:stCxn id="98" idx="2"/>
        </xdr:cNvCxnSpPr>
      </xdr:nvCxnSpPr>
      <xdr:spPr>
        <a:xfrm flipH="1">
          <a:off x="10472676" y="62505454"/>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795331</xdr:colOff>
      <xdr:row>270</xdr:row>
      <xdr:rowOff>47625</xdr:rowOff>
    </xdr:from>
    <xdr:to>
      <xdr:col>11</xdr:col>
      <xdr:colOff>580958</xdr:colOff>
      <xdr:row>273</xdr:row>
      <xdr:rowOff>164324</xdr:rowOff>
    </xdr:to>
    <xdr:cxnSp macro="">
      <xdr:nvCxnSpPr>
        <xdr:cNvPr id="102" name="101 Conector recto de flecha">
          <a:extLst>
            <a:ext uri="{FF2B5EF4-FFF2-40B4-BE49-F238E27FC236}">
              <a16:creationId xmlns:a16="http://schemas.microsoft.com/office/drawing/2014/main" id="{00000000-0008-0000-0500-000066000000}"/>
            </a:ext>
          </a:extLst>
        </xdr:cNvPr>
        <xdr:cNvCxnSpPr/>
      </xdr:nvCxnSpPr>
      <xdr:spPr>
        <a:xfrm>
          <a:off x="7998612" y="61233844"/>
          <a:ext cx="2535971"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270</xdr:row>
      <xdr:rowOff>71436</xdr:rowOff>
    </xdr:from>
    <xdr:to>
      <xdr:col>16</xdr:col>
      <xdr:colOff>40474</xdr:colOff>
      <xdr:row>272</xdr:row>
      <xdr:rowOff>142874</xdr:rowOff>
    </xdr:to>
    <xdr:sp macro="" textlink="">
      <xdr:nvSpPr>
        <xdr:cNvPr id="103" name="102 Llamada de flecha a la derecha">
          <a:hlinkClick xmlns:r="http://schemas.openxmlformats.org/officeDocument/2006/relationships" r:id="rId11"/>
          <a:extLst>
            <a:ext uri="{FF2B5EF4-FFF2-40B4-BE49-F238E27FC236}">
              <a16:creationId xmlns:a16="http://schemas.microsoft.com/office/drawing/2014/main" id="{00000000-0008-0000-0500-000067000000}"/>
            </a:ext>
          </a:extLst>
        </xdr:cNvPr>
        <xdr:cNvSpPr/>
      </xdr:nvSpPr>
      <xdr:spPr>
        <a:xfrm rot="16200000">
          <a:off x="14110090" y="6124217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571500</xdr:colOff>
      <xdr:row>274</xdr:row>
      <xdr:rowOff>23813</xdr:rowOff>
    </xdr:from>
    <xdr:to>
      <xdr:col>4</xdr:col>
      <xdr:colOff>1047750</xdr:colOff>
      <xdr:row>276</xdr:row>
      <xdr:rowOff>120931</xdr:rowOff>
    </xdr:to>
    <xdr:pic>
      <xdr:nvPicPr>
        <xdr:cNvPr id="104" name="103 Imagen" descr="https://cdn1.iconfinder.com/data/icons/customicondesign-office6-shadow/128/checklist.png">
          <a:extLst>
            <a:ext uri="{FF2B5EF4-FFF2-40B4-BE49-F238E27FC236}">
              <a16:creationId xmlns:a16="http://schemas.microsoft.com/office/drawing/2014/main" id="{00000000-0008-0000-0500-00006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14750" y="61972032"/>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274</xdr:row>
      <xdr:rowOff>49986</xdr:rowOff>
    </xdr:from>
    <xdr:to>
      <xdr:col>10</xdr:col>
      <xdr:colOff>60858</xdr:colOff>
      <xdr:row>276</xdr:row>
      <xdr:rowOff>157145</xdr:rowOff>
    </xdr:to>
    <xdr:pic>
      <xdr:nvPicPr>
        <xdr:cNvPr id="105" name="104 Imagen" descr="http://kemenpora.go.id/images/icon/report.png">
          <a:extLst>
            <a:ext uri="{FF2B5EF4-FFF2-40B4-BE49-F238E27FC236}">
              <a16:creationId xmlns:a16="http://schemas.microsoft.com/office/drawing/2014/main" id="{00000000-0008-0000-0500-00006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5846" y="61998205"/>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500064</xdr:colOff>
      <xdr:row>278</xdr:row>
      <xdr:rowOff>85710</xdr:rowOff>
    </xdr:from>
    <xdr:to>
      <xdr:col>10</xdr:col>
      <xdr:colOff>1</xdr:colOff>
      <xdr:row>281</xdr:row>
      <xdr:rowOff>15252</xdr:rowOff>
    </xdr:to>
    <xdr:pic>
      <xdr:nvPicPr>
        <xdr:cNvPr id="106" name="105 Imagen" descr="http://www.rozblog.com/images/icon/new/stats.png">
          <a:extLst>
            <a:ext uri="{FF2B5EF4-FFF2-40B4-BE49-F238E27FC236}">
              <a16:creationId xmlns:a16="http://schemas.microsoft.com/office/drawing/2014/main" id="{00000000-0008-0000-0500-00006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20127" y="62795929"/>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291</xdr:row>
      <xdr:rowOff>33362</xdr:rowOff>
    </xdr:from>
    <xdr:to>
      <xdr:col>8</xdr:col>
      <xdr:colOff>273843</xdr:colOff>
      <xdr:row>291</xdr:row>
      <xdr:rowOff>33362</xdr:rowOff>
    </xdr:to>
    <xdr:pic>
      <xdr:nvPicPr>
        <xdr:cNvPr id="107" name="106 Imagen" descr="https://cdn1.iconfinder.com/data/icons/customicondesign-office6-shadow/128/checklist.png">
          <a:extLst>
            <a:ext uri="{FF2B5EF4-FFF2-40B4-BE49-F238E27FC236}">
              <a16:creationId xmlns:a16="http://schemas.microsoft.com/office/drawing/2014/main" id="{00000000-0008-0000-0500-00006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4218" y="18011800"/>
          <a:ext cx="4762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261945</xdr:colOff>
      <xdr:row>291</xdr:row>
      <xdr:rowOff>35720</xdr:rowOff>
    </xdr:from>
    <xdr:to>
      <xdr:col>7</xdr:col>
      <xdr:colOff>738195</xdr:colOff>
      <xdr:row>291</xdr:row>
      <xdr:rowOff>513838</xdr:rowOff>
    </xdr:to>
    <xdr:pic>
      <xdr:nvPicPr>
        <xdr:cNvPr id="108" name="107 Imagen" descr="https://cdn1.iconfinder.com/data/icons/customicondesign-office6-shadow/128/checklist.png">
          <a:extLst>
            <a:ext uri="{FF2B5EF4-FFF2-40B4-BE49-F238E27FC236}">
              <a16:creationId xmlns:a16="http://schemas.microsoft.com/office/drawing/2014/main" id="{00000000-0008-0000-0500-00006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48445" y="1801415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554825</xdr:colOff>
      <xdr:row>282</xdr:row>
      <xdr:rowOff>33336</xdr:rowOff>
    </xdr:from>
    <xdr:to>
      <xdr:col>13</xdr:col>
      <xdr:colOff>530900</xdr:colOff>
      <xdr:row>285</xdr:row>
      <xdr:rowOff>9529</xdr:rowOff>
    </xdr:to>
    <xdr:sp macro="" textlink="">
      <xdr:nvSpPr>
        <xdr:cNvPr id="109" name="108 Rectángulo">
          <a:extLst>
            <a:ext uri="{FF2B5EF4-FFF2-40B4-BE49-F238E27FC236}">
              <a16:creationId xmlns:a16="http://schemas.microsoft.com/office/drawing/2014/main" id="{00000000-0008-0000-0500-00006D000000}"/>
            </a:ext>
          </a:extLst>
        </xdr:cNvPr>
        <xdr:cNvSpPr/>
      </xdr:nvSpPr>
      <xdr:spPr>
        <a:xfrm>
          <a:off x="8674888" y="63505555"/>
          <a:ext cx="3643200"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5.3.2.2</a:t>
          </a:r>
          <a:r>
            <a:rPr lang="es-CO" sz="1100" b="1" baseline="0">
              <a:solidFill>
                <a:sysClr val="windowText" lastClr="000000"/>
              </a:solidFill>
            </a:rPr>
            <a:t>  RELACIÓN ENTRE EL NIVEL DE EDUCACION </a:t>
          </a:r>
        </a:p>
        <a:p>
          <a:pPr algn="ctr"/>
          <a:r>
            <a:rPr lang="es-CO" sz="1100" b="1" baseline="0">
              <a:solidFill>
                <a:sysClr val="windowText" lastClr="000000"/>
              </a:solidFill>
            </a:rPr>
            <a:t>DE LOS EMPLEADOS Y EL SALARIO DEVENGADO</a:t>
          </a:r>
          <a:endParaRPr lang="es-CO" sz="1100" b="1">
            <a:solidFill>
              <a:sysClr val="windowText" lastClr="000000"/>
            </a:solidFill>
          </a:endParaRPr>
        </a:p>
      </xdr:txBody>
    </xdr:sp>
    <xdr:clientData/>
  </xdr:twoCellAnchor>
  <xdr:twoCellAnchor>
    <xdr:from>
      <xdr:col>11</xdr:col>
      <xdr:colOff>540482</xdr:colOff>
      <xdr:row>281</xdr:row>
      <xdr:rowOff>7167</xdr:rowOff>
    </xdr:from>
    <xdr:to>
      <xdr:col>11</xdr:col>
      <xdr:colOff>542855</xdr:colOff>
      <xdr:row>282</xdr:row>
      <xdr:rowOff>7137</xdr:rowOff>
    </xdr:to>
    <xdr:cxnSp macro="">
      <xdr:nvCxnSpPr>
        <xdr:cNvPr id="110" name="109 Conector recto">
          <a:extLst>
            <a:ext uri="{FF2B5EF4-FFF2-40B4-BE49-F238E27FC236}">
              <a16:creationId xmlns:a16="http://schemas.microsoft.com/office/drawing/2014/main" id="{00000000-0008-0000-0500-00006E000000}"/>
            </a:ext>
          </a:extLst>
        </xdr:cNvPr>
        <xdr:cNvCxnSpPr/>
      </xdr:nvCxnSpPr>
      <xdr:spPr>
        <a:xfrm flipH="1">
          <a:off x="10494107" y="63288886"/>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521495</xdr:colOff>
      <xdr:row>282</xdr:row>
      <xdr:rowOff>107142</xdr:rowOff>
    </xdr:from>
    <xdr:to>
      <xdr:col>10</xdr:col>
      <xdr:colOff>21432</xdr:colOff>
      <xdr:row>285</xdr:row>
      <xdr:rowOff>36684</xdr:rowOff>
    </xdr:to>
    <xdr:pic>
      <xdr:nvPicPr>
        <xdr:cNvPr id="111" name="110 Imagen" descr="http://www.rozblog.com/images/icon/new/stats.png">
          <a:extLst>
            <a:ext uri="{FF2B5EF4-FFF2-40B4-BE49-F238E27FC236}">
              <a16:creationId xmlns:a16="http://schemas.microsoft.com/office/drawing/2014/main" id="{00000000-0008-0000-0500-00006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641558" y="6357936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301</xdr:row>
      <xdr:rowOff>47624</xdr:rowOff>
    </xdr:from>
    <xdr:to>
      <xdr:col>8</xdr:col>
      <xdr:colOff>296606</xdr:colOff>
      <xdr:row>301</xdr:row>
      <xdr:rowOff>47624</xdr:rowOff>
    </xdr:to>
    <xdr:pic>
      <xdr:nvPicPr>
        <xdr:cNvPr id="112" name="111 Imagen" descr="http://kemenpora.go.id/images/icon/report.png">
          <a:extLst>
            <a:ext uri="{FF2B5EF4-FFF2-40B4-BE49-F238E27FC236}">
              <a16:creationId xmlns:a16="http://schemas.microsoft.com/office/drawing/2014/main" id="{00000000-0008-0000-0500-00007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08031" y="23931562"/>
          <a:ext cx="4752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14284</xdr:colOff>
      <xdr:row>301</xdr:row>
      <xdr:rowOff>47627</xdr:rowOff>
    </xdr:from>
    <xdr:to>
      <xdr:col>7</xdr:col>
      <xdr:colOff>489484</xdr:colOff>
      <xdr:row>301</xdr:row>
      <xdr:rowOff>535786</xdr:rowOff>
    </xdr:to>
    <xdr:pic>
      <xdr:nvPicPr>
        <xdr:cNvPr id="113" name="112 Imagen" descr="http://kemenpora.go.id/images/icon/report.png">
          <a:extLst>
            <a:ext uri="{FF2B5EF4-FFF2-40B4-BE49-F238E27FC236}">
              <a16:creationId xmlns:a16="http://schemas.microsoft.com/office/drawing/2014/main" id="{00000000-0008-0000-0500-00007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00784" y="71330346"/>
          <a:ext cx="47520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303</xdr:row>
      <xdr:rowOff>35718</xdr:rowOff>
    </xdr:from>
    <xdr:to>
      <xdr:col>7</xdr:col>
      <xdr:colOff>785811</xdr:colOff>
      <xdr:row>303</xdr:row>
      <xdr:rowOff>35718</xdr:rowOff>
    </xdr:to>
    <xdr:pic>
      <xdr:nvPicPr>
        <xdr:cNvPr id="114" name="113 Imagen" descr="http://www.rozblog.com/images/icon/new/stats.png">
          <a:extLst>
            <a:ext uri="{FF2B5EF4-FFF2-40B4-BE49-F238E27FC236}">
              <a16:creationId xmlns:a16="http://schemas.microsoft.com/office/drawing/2014/main" id="{00000000-0008-0000-0500-000072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24669749"/>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130968</xdr:colOff>
      <xdr:row>303</xdr:row>
      <xdr:rowOff>59537</xdr:rowOff>
    </xdr:from>
    <xdr:to>
      <xdr:col>6</xdr:col>
      <xdr:colOff>631030</xdr:colOff>
      <xdr:row>304</xdr:row>
      <xdr:rowOff>986</xdr:rowOff>
    </xdr:to>
    <xdr:pic>
      <xdr:nvPicPr>
        <xdr:cNvPr id="115" name="114 Imagen" descr="http://www.rozblog.com/images/icon/new/stats.png">
          <a:extLst>
            <a:ext uri="{FF2B5EF4-FFF2-40B4-BE49-F238E27FC236}">
              <a16:creationId xmlns:a16="http://schemas.microsoft.com/office/drawing/2014/main" id="{00000000-0008-0000-0500-000073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00687" y="24693568"/>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869997</xdr:colOff>
      <xdr:row>313</xdr:row>
      <xdr:rowOff>104796</xdr:rowOff>
    </xdr:from>
    <xdr:to>
      <xdr:col>16</xdr:col>
      <xdr:colOff>928687</xdr:colOff>
      <xdr:row>332</xdr:row>
      <xdr:rowOff>0</xdr:rowOff>
    </xdr:to>
    <xdr:graphicFrame macro="">
      <xdr:nvGraphicFramePr>
        <xdr:cNvPr id="116" name="115 Gráfico">
          <a:extLst>
            <a:ext uri="{FF2B5EF4-FFF2-40B4-BE49-F238E27FC236}">
              <a16:creationId xmlns:a16="http://schemas.microsoft.com/office/drawing/2014/main" id="{00000000-0008-0000-0500-00007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7</xdr:col>
      <xdr:colOff>285749</xdr:colOff>
      <xdr:row>339</xdr:row>
      <xdr:rowOff>35718</xdr:rowOff>
    </xdr:from>
    <xdr:to>
      <xdr:col>7</xdr:col>
      <xdr:colOff>785811</xdr:colOff>
      <xdr:row>339</xdr:row>
      <xdr:rowOff>35718</xdr:rowOff>
    </xdr:to>
    <xdr:pic>
      <xdr:nvPicPr>
        <xdr:cNvPr id="117" name="116 Imagen" descr="http://www.rozblog.com/images/icon/new/stats.png">
          <a:extLst>
            <a:ext uri="{FF2B5EF4-FFF2-40B4-BE49-F238E27FC236}">
              <a16:creationId xmlns:a16="http://schemas.microsoft.com/office/drawing/2014/main" id="{00000000-0008-0000-0500-00007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71878031"/>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71437</xdr:colOff>
      <xdr:row>339</xdr:row>
      <xdr:rowOff>23819</xdr:rowOff>
    </xdr:from>
    <xdr:to>
      <xdr:col>5</xdr:col>
      <xdr:colOff>571499</xdr:colOff>
      <xdr:row>339</xdr:row>
      <xdr:rowOff>524861</xdr:rowOff>
    </xdr:to>
    <xdr:pic>
      <xdr:nvPicPr>
        <xdr:cNvPr id="118" name="117 Imagen" descr="http://www.rozblog.com/images/icon/new/stats.png">
          <a:extLst>
            <a:ext uri="{FF2B5EF4-FFF2-40B4-BE49-F238E27FC236}">
              <a16:creationId xmlns:a16="http://schemas.microsoft.com/office/drawing/2014/main" id="{00000000-0008-0000-0500-00007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429125" y="79652819"/>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578957</xdr:colOff>
      <xdr:row>72</xdr:row>
      <xdr:rowOff>112734</xdr:rowOff>
    </xdr:from>
    <xdr:to>
      <xdr:col>16</xdr:col>
      <xdr:colOff>666750</xdr:colOff>
      <xdr:row>94</xdr:row>
      <xdr:rowOff>142874</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17</xdr:col>
      <xdr:colOff>0</xdr:colOff>
      <xdr:row>2</xdr:row>
      <xdr:rowOff>0</xdr:rowOff>
    </xdr:from>
    <xdr:to>
      <xdr:col>17</xdr:col>
      <xdr:colOff>0</xdr:colOff>
      <xdr:row>5</xdr:row>
      <xdr:rowOff>23812</xdr:rowOff>
    </xdr:to>
    <xdr:pic>
      <xdr:nvPicPr>
        <xdr:cNvPr id="3" name="2 Imagen" descr="http://mundopaquete.com/Mundo_paquete_usuario/tienda/ir-a-inicio.png">
          <a:hlinkClick xmlns:r="http://schemas.openxmlformats.org/officeDocument/2006/relationships" r:id="rId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6056769" y="695325"/>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2</xdr:row>
      <xdr:rowOff>0</xdr:rowOff>
    </xdr:from>
    <xdr:to>
      <xdr:col>4</xdr:col>
      <xdr:colOff>904876</xdr:colOff>
      <xdr:row>4</xdr:row>
      <xdr:rowOff>97118</xdr:rowOff>
    </xdr:to>
    <xdr:pic>
      <xdr:nvPicPr>
        <xdr:cNvPr id="4" name="3 Imagen" descr="https://cdn1.iconfinder.com/data/icons/customicondesign-office6-shadow/128/checklist.png">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38601"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2</xdr:row>
      <xdr:rowOff>0</xdr:rowOff>
    </xdr:from>
    <xdr:to>
      <xdr:col>10</xdr:col>
      <xdr:colOff>2378</xdr:colOff>
      <xdr:row>4</xdr:row>
      <xdr:rowOff>107159</xdr:rowOff>
    </xdr:to>
    <xdr:pic>
      <xdr:nvPicPr>
        <xdr:cNvPr id="5" name="4 Imagen" descr="http://kemenpora.go.id/images/icon/report.png">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13028"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2</xdr:row>
      <xdr:rowOff>0</xdr:rowOff>
    </xdr:from>
    <xdr:to>
      <xdr:col>10</xdr:col>
      <xdr:colOff>47628</xdr:colOff>
      <xdr:row>4</xdr:row>
      <xdr:rowOff>120042</xdr:rowOff>
    </xdr:to>
    <xdr:pic>
      <xdr:nvPicPr>
        <xdr:cNvPr id="6" name="5 Imagen" descr="http://www.rozblog.com/images/icon/new/stats.png">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058278"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7" name="6 Imagen" descr="https://cdn1.iconfinder.com/data/icons/customicondesign-office6-shadow/128/checklist.png">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8" name="7 Imagen" descr="http://kemenpora.go.id/images/icon/report.png">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2</xdr:row>
      <xdr:rowOff>0</xdr:rowOff>
    </xdr:from>
    <xdr:to>
      <xdr:col>7</xdr:col>
      <xdr:colOff>690563</xdr:colOff>
      <xdr:row>2</xdr:row>
      <xdr:rowOff>116681</xdr:rowOff>
    </xdr:to>
    <xdr:pic>
      <xdr:nvPicPr>
        <xdr:cNvPr id="9" name="8 Imagen" descr="http://www.rozblog.com/images/icon/new/stats.png">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958013"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2</xdr:row>
      <xdr:rowOff>0</xdr:rowOff>
    </xdr:from>
    <xdr:to>
      <xdr:col>4</xdr:col>
      <xdr:colOff>892970</xdr:colOff>
      <xdr:row>4</xdr:row>
      <xdr:rowOff>97118</xdr:rowOff>
    </xdr:to>
    <xdr:pic>
      <xdr:nvPicPr>
        <xdr:cNvPr id="10" name="9 Imagen" descr="https://cdn1.iconfinder.com/data/icons/customicondesign-office6-shadow/128/checklist.png">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2669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2</xdr:row>
      <xdr:rowOff>0</xdr:rowOff>
    </xdr:from>
    <xdr:to>
      <xdr:col>9</xdr:col>
      <xdr:colOff>907253</xdr:colOff>
      <xdr:row>4</xdr:row>
      <xdr:rowOff>107159</xdr:rowOff>
    </xdr:to>
    <xdr:pic>
      <xdr:nvPicPr>
        <xdr:cNvPr id="11" name="10 Imagen" descr="http://kemenpora.go.id/images/icon/report.png">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03503"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2</xdr:row>
      <xdr:rowOff>0</xdr:rowOff>
    </xdr:from>
    <xdr:to>
      <xdr:col>10</xdr:col>
      <xdr:colOff>35722</xdr:colOff>
      <xdr:row>4</xdr:row>
      <xdr:rowOff>120042</xdr:rowOff>
    </xdr:to>
    <xdr:pic>
      <xdr:nvPicPr>
        <xdr:cNvPr id="12" name="11 Imagen" descr="http://www.rozblog.com/images/icon/new/stats.png">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04637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3" name="12 Imagen" descr="https://cdn1.iconfinder.com/data/icons/customicondesign-office6-shadow/128/checklist.png">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14" name="13 Imagen" descr="http://kemenpora.go.id/images/icon/report.png">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xdr:row>
      <xdr:rowOff>0</xdr:rowOff>
    </xdr:from>
    <xdr:to>
      <xdr:col>7</xdr:col>
      <xdr:colOff>130969</xdr:colOff>
      <xdr:row>2</xdr:row>
      <xdr:rowOff>116681</xdr:rowOff>
    </xdr:to>
    <xdr:pic>
      <xdr:nvPicPr>
        <xdr:cNvPr id="15" name="14 Imagen" descr="http://www.rozblog.com/images/icon/new/stats.png">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398419"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2</xdr:row>
      <xdr:rowOff>0</xdr:rowOff>
    </xdr:from>
    <xdr:to>
      <xdr:col>4</xdr:col>
      <xdr:colOff>952500</xdr:colOff>
      <xdr:row>4</xdr:row>
      <xdr:rowOff>97118</xdr:rowOff>
    </xdr:to>
    <xdr:pic>
      <xdr:nvPicPr>
        <xdr:cNvPr id="16" name="15 Imagen" descr="https://cdn1.iconfinder.com/data/icons/customicondesign-office6-shadow/128/checklist.png">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08622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2</xdr:row>
      <xdr:rowOff>0</xdr:rowOff>
    </xdr:from>
    <xdr:to>
      <xdr:col>10</xdr:col>
      <xdr:colOff>50002</xdr:colOff>
      <xdr:row>4</xdr:row>
      <xdr:rowOff>107159</xdr:rowOff>
    </xdr:to>
    <xdr:pic>
      <xdr:nvPicPr>
        <xdr:cNvPr id="17" name="16 Imagen" descr="http://kemenpora.go.id/images/icon/report.png">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60652"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2</xdr:row>
      <xdr:rowOff>0</xdr:rowOff>
    </xdr:from>
    <xdr:to>
      <xdr:col>10</xdr:col>
      <xdr:colOff>95252</xdr:colOff>
      <xdr:row>4</xdr:row>
      <xdr:rowOff>120042</xdr:rowOff>
    </xdr:to>
    <xdr:pic>
      <xdr:nvPicPr>
        <xdr:cNvPr id="18" name="17 Imagen" descr="http://www.rozblog.com/images/icon/new/stats.png">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10590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9" name="18 Imagen" descr="https://cdn1.iconfinder.com/data/icons/customicondesign-office6-shadow/128/checklist.png">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20" name="19 Imagen" descr="http://kemenpora.go.id/images/icon/report.png">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1" name="20 Imagen" descr="http://www.rozblog.com/images/icon/new/stats.png">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2" name="21 Imagen" descr="http://www.rozblog.com/images/icon/new/stats.png">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2</xdr:row>
      <xdr:rowOff>0</xdr:rowOff>
    </xdr:from>
    <xdr:to>
      <xdr:col>10</xdr:col>
      <xdr:colOff>92871</xdr:colOff>
      <xdr:row>4</xdr:row>
      <xdr:rowOff>120042</xdr:rowOff>
    </xdr:to>
    <xdr:pic>
      <xdr:nvPicPr>
        <xdr:cNvPr id="23" name="22 Imagen" descr="http://www.rozblog.com/images/icon/new/stats.png">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103521"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4763</xdr:colOff>
      <xdr:row>122</xdr:row>
      <xdr:rowOff>134539</xdr:rowOff>
    </xdr:from>
    <xdr:to>
      <xdr:col>8</xdr:col>
      <xdr:colOff>678657</xdr:colOff>
      <xdr:row>142</xdr:row>
      <xdr:rowOff>11906</xdr:rowOff>
    </xdr:to>
    <xdr:graphicFrame macro="">
      <xdr:nvGraphicFramePr>
        <xdr:cNvPr id="24" name="23 Gráfico">
          <a:extLst>
            <a:ext uri="{FF2B5EF4-FFF2-40B4-BE49-F238E27FC236}">
              <a16:creationId xmlns:a16="http://schemas.microsoft.com/office/drawing/2014/main" id="{00000000-0008-0000-06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178594</xdr:colOff>
      <xdr:row>13</xdr:row>
      <xdr:rowOff>130969</xdr:rowOff>
    </xdr:from>
    <xdr:to>
      <xdr:col>6</xdr:col>
      <xdr:colOff>595313</xdr:colOff>
      <xdr:row>16</xdr:row>
      <xdr:rowOff>154781</xdr:rowOff>
    </xdr:to>
    <xdr:sp macro="" textlink="">
      <xdr:nvSpPr>
        <xdr:cNvPr id="25" name="24 Rectángulo redondeado">
          <a:hlinkClick xmlns:r="http://schemas.openxmlformats.org/officeDocument/2006/relationships" r:id="rId8"/>
          <a:extLst>
            <a:ext uri="{FF2B5EF4-FFF2-40B4-BE49-F238E27FC236}">
              <a16:creationId xmlns:a16="http://schemas.microsoft.com/office/drawing/2014/main" id="{00000000-0008-0000-0600-000019000000}"/>
            </a:ext>
          </a:extLst>
        </xdr:cNvPr>
        <xdr:cNvSpPr/>
      </xdr:nvSpPr>
      <xdr:spPr>
        <a:xfrm>
          <a:off x="2309813" y="2917032"/>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6.1 NÚMERO Y TAMAÑO DE LAS EMPRESAS DEL SECTOR</a:t>
          </a:r>
        </a:p>
        <a:p>
          <a:pPr algn="ctr"/>
          <a:endParaRPr lang="es-CO" sz="1100" b="1">
            <a:solidFill>
              <a:sysClr val="windowText" lastClr="000000"/>
            </a:solidFill>
          </a:endParaRPr>
        </a:p>
      </xdr:txBody>
    </xdr:sp>
    <xdr:clientData/>
  </xdr:twoCellAnchor>
  <xdr:twoCellAnchor>
    <xdr:from>
      <xdr:col>11</xdr:col>
      <xdr:colOff>107051</xdr:colOff>
      <xdr:row>14</xdr:row>
      <xdr:rowOff>35719</xdr:rowOff>
    </xdr:from>
    <xdr:to>
      <xdr:col>15</xdr:col>
      <xdr:colOff>95145</xdr:colOff>
      <xdr:row>17</xdr:row>
      <xdr:rowOff>59531</xdr:rowOff>
    </xdr:to>
    <xdr:sp macro="" textlink="">
      <xdr:nvSpPr>
        <xdr:cNvPr id="26" name="25 Rectángulo redondeado">
          <a:hlinkClick xmlns:r="http://schemas.openxmlformats.org/officeDocument/2006/relationships" r:id="rId9"/>
          <a:extLst>
            <a:ext uri="{FF2B5EF4-FFF2-40B4-BE49-F238E27FC236}">
              <a16:creationId xmlns:a16="http://schemas.microsoft.com/office/drawing/2014/main" id="{00000000-0008-0000-0600-00001A000000}"/>
            </a:ext>
          </a:extLst>
        </xdr:cNvPr>
        <xdr:cNvSpPr/>
      </xdr:nvSpPr>
      <xdr:spPr>
        <a:xfrm>
          <a:off x="10060676" y="3012282"/>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6.2 LOCALIZACIÓN DE LAS EMPRESAS DEL SECTOR Y SU INFLUENCIA</a:t>
          </a:r>
        </a:p>
      </xdr:txBody>
    </xdr:sp>
    <xdr:clientData/>
  </xdr:twoCellAnchor>
  <xdr:twoCellAnchor editAs="oneCell">
    <xdr:from>
      <xdr:col>16</xdr:col>
      <xdr:colOff>488157</xdr:colOff>
      <xdr:row>2</xdr:row>
      <xdr:rowOff>47625</xdr:rowOff>
    </xdr:from>
    <xdr:to>
      <xdr:col>17</xdr:col>
      <xdr:colOff>47626</xdr:colOff>
      <xdr:row>5</xdr:row>
      <xdr:rowOff>71437</xdr:rowOff>
    </xdr:to>
    <xdr:pic>
      <xdr:nvPicPr>
        <xdr:cNvPr id="27" name="26 Imagen" descr="http://mundopaquete.com/Mundo_paquete_usuario/tienda/ir-a-inicio.png">
          <a:hlinkClick xmlns:r="http://schemas.openxmlformats.org/officeDocument/2006/relationships" r:id="rId2"/>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025688" y="738188"/>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583401</xdr:colOff>
      <xdr:row>35</xdr:row>
      <xdr:rowOff>17</xdr:rowOff>
    </xdr:from>
    <xdr:to>
      <xdr:col>8</xdr:col>
      <xdr:colOff>166570</xdr:colOff>
      <xdr:row>37</xdr:row>
      <xdr:rowOff>166710</xdr:rowOff>
    </xdr:to>
    <xdr:sp macro="" textlink="">
      <xdr:nvSpPr>
        <xdr:cNvPr id="44" name="43 Rectángulo">
          <a:extLst>
            <a:ext uri="{FF2B5EF4-FFF2-40B4-BE49-F238E27FC236}">
              <a16:creationId xmlns:a16="http://schemas.microsoft.com/office/drawing/2014/main" id="{00000000-0008-0000-0600-00002C000000}"/>
            </a:ext>
          </a:extLst>
        </xdr:cNvPr>
        <xdr:cNvSpPr/>
      </xdr:nvSpPr>
      <xdr:spPr>
        <a:xfrm>
          <a:off x="3717126" y="62131592"/>
          <a:ext cx="3631294"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6.1.1 LISTA DE CHEQUEO</a:t>
          </a:r>
        </a:p>
      </xdr:txBody>
    </xdr:sp>
    <xdr:clientData/>
  </xdr:twoCellAnchor>
  <xdr:twoCellAnchor>
    <xdr:from>
      <xdr:col>9</xdr:col>
      <xdr:colOff>533386</xdr:colOff>
      <xdr:row>35</xdr:row>
      <xdr:rowOff>9542</xdr:rowOff>
    </xdr:from>
    <xdr:to>
      <xdr:col>13</xdr:col>
      <xdr:colOff>509461</xdr:colOff>
      <xdr:row>37</xdr:row>
      <xdr:rowOff>176235</xdr:rowOff>
    </xdr:to>
    <xdr:sp macro="" textlink="">
      <xdr:nvSpPr>
        <xdr:cNvPr id="45" name="44 Rectángulo">
          <a:extLst>
            <a:ext uri="{FF2B5EF4-FFF2-40B4-BE49-F238E27FC236}">
              <a16:creationId xmlns:a16="http://schemas.microsoft.com/office/drawing/2014/main" id="{00000000-0008-0000-0600-00002D000000}"/>
            </a:ext>
          </a:extLst>
        </xdr:cNvPr>
        <xdr:cNvSpPr/>
      </xdr:nvSpPr>
      <xdr:spPr>
        <a:xfrm>
          <a:off x="8629636" y="62141117"/>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6.1.2 GRÁFICOS Y/O</a:t>
          </a:r>
        </a:p>
        <a:p>
          <a:pPr algn="ctr"/>
          <a:r>
            <a:rPr lang="es-CO" sz="1100" b="1">
              <a:solidFill>
                <a:sysClr val="windowText" lastClr="000000"/>
              </a:solidFill>
            </a:rPr>
            <a:t> INDICADORES</a:t>
          </a:r>
        </a:p>
      </xdr:txBody>
    </xdr:sp>
    <xdr:clientData/>
  </xdr:twoCellAnchor>
  <xdr:twoCellAnchor>
    <xdr:from>
      <xdr:col>6</xdr:col>
      <xdr:colOff>154720</xdr:colOff>
      <xdr:row>31</xdr:row>
      <xdr:rowOff>47626</xdr:rowOff>
    </xdr:from>
    <xdr:to>
      <xdr:col>8</xdr:col>
      <xdr:colOff>819145</xdr:colOff>
      <xdr:row>35</xdr:row>
      <xdr:rowOff>11923</xdr:rowOff>
    </xdr:to>
    <xdr:cxnSp macro="">
      <xdr:nvCxnSpPr>
        <xdr:cNvPr id="46" name="45 Conector recto de flecha">
          <a:extLst>
            <a:ext uri="{FF2B5EF4-FFF2-40B4-BE49-F238E27FC236}">
              <a16:creationId xmlns:a16="http://schemas.microsoft.com/office/drawing/2014/main" id="{00000000-0008-0000-0600-00002E000000}"/>
            </a:ext>
          </a:extLst>
        </xdr:cNvPr>
        <xdr:cNvCxnSpPr/>
      </xdr:nvCxnSpPr>
      <xdr:spPr>
        <a:xfrm flipH="1">
          <a:off x="5507770" y="61417201"/>
          <a:ext cx="2493225" cy="726297"/>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533394</xdr:colOff>
      <xdr:row>39</xdr:row>
      <xdr:rowOff>11904</xdr:rowOff>
    </xdr:from>
    <xdr:to>
      <xdr:col>13</xdr:col>
      <xdr:colOff>509469</xdr:colOff>
      <xdr:row>41</xdr:row>
      <xdr:rowOff>178597</xdr:rowOff>
    </xdr:to>
    <xdr:sp macro="" textlink="">
      <xdr:nvSpPr>
        <xdr:cNvPr id="47" name="46 Rectángulo">
          <a:extLst>
            <a:ext uri="{FF2B5EF4-FFF2-40B4-BE49-F238E27FC236}">
              <a16:creationId xmlns:a16="http://schemas.microsoft.com/office/drawing/2014/main" id="{00000000-0008-0000-0600-00002F000000}"/>
            </a:ext>
          </a:extLst>
        </xdr:cNvPr>
        <xdr:cNvSpPr/>
      </xdr:nvSpPr>
      <xdr:spPr>
        <a:xfrm>
          <a:off x="8629644" y="62905479"/>
          <a:ext cx="3633675"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baseline="0">
              <a:solidFill>
                <a:sysClr val="windowText" lastClr="000000"/>
              </a:solidFill>
            </a:rPr>
            <a:t>6.1.2.1 PROPORCION DE LAS EMPRESAS DEL </a:t>
          </a:r>
        </a:p>
        <a:p>
          <a:pPr algn="ctr"/>
          <a:r>
            <a:rPr lang="es-CO" sz="1100" b="1" baseline="0">
              <a:solidFill>
                <a:sysClr val="windowText" lastClr="000000"/>
              </a:solidFill>
            </a:rPr>
            <a:t>SECTOR POR SU TAMAÑO</a:t>
          </a:r>
          <a:endParaRPr lang="es-CO" sz="1100" b="1">
            <a:solidFill>
              <a:sysClr val="windowText" lastClr="000000"/>
            </a:solidFill>
          </a:endParaRPr>
        </a:p>
      </xdr:txBody>
    </xdr:sp>
    <xdr:clientData/>
  </xdr:twoCellAnchor>
  <xdr:twoCellAnchor>
    <xdr:from>
      <xdr:col>11</xdr:col>
      <xdr:colOff>519051</xdr:colOff>
      <xdr:row>37</xdr:row>
      <xdr:rowOff>176235</xdr:rowOff>
    </xdr:from>
    <xdr:to>
      <xdr:col>11</xdr:col>
      <xdr:colOff>521424</xdr:colOff>
      <xdr:row>38</xdr:row>
      <xdr:rowOff>176205</xdr:rowOff>
    </xdr:to>
    <xdr:cxnSp macro="">
      <xdr:nvCxnSpPr>
        <xdr:cNvPr id="48" name="47 Conector recto">
          <a:extLst>
            <a:ext uri="{FF2B5EF4-FFF2-40B4-BE49-F238E27FC236}">
              <a16:creationId xmlns:a16="http://schemas.microsoft.com/office/drawing/2014/main" id="{00000000-0008-0000-0600-000030000000}"/>
            </a:ext>
          </a:extLst>
        </xdr:cNvPr>
        <xdr:cNvCxnSpPr>
          <a:stCxn id="45" idx="2"/>
        </xdr:cNvCxnSpPr>
      </xdr:nvCxnSpPr>
      <xdr:spPr>
        <a:xfrm flipH="1">
          <a:off x="10444101" y="62688810"/>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795331</xdr:colOff>
      <xdr:row>31</xdr:row>
      <xdr:rowOff>47625</xdr:rowOff>
    </xdr:from>
    <xdr:to>
      <xdr:col>11</xdr:col>
      <xdr:colOff>580958</xdr:colOff>
      <xdr:row>34</xdr:row>
      <xdr:rowOff>164324</xdr:rowOff>
    </xdr:to>
    <xdr:cxnSp macro="">
      <xdr:nvCxnSpPr>
        <xdr:cNvPr id="49" name="48 Conector recto de flecha">
          <a:extLst>
            <a:ext uri="{FF2B5EF4-FFF2-40B4-BE49-F238E27FC236}">
              <a16:creationId xmlns:a16="http://schemas.microsoft.com/office/drawing/2014/main" id="{00000000-0008-0000-0600-000031000000}"/>
            </a:ext>
          </a:extLst>
        </xdr:cNvPr>
        <xdr:cNvCxnSpPr/>
      </xdr:nvCxnSpPr>
      <xdr:spPr>
        <a:xfrm>
          <a:off x="7977181" y="61417200"/>
          <a:ext cx="2528827" cy="68819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31</xdr:row>
      <xdr:rowOff>71436</xdr:rowOff>
    </xdr:from>
    <xdr:to>
      <xdr:col>16</xdr:col>
      <xdr:colOff>40474</xdr:colOff>
      <xdr:row>33</xdr:row>
      <xdr:rowOff>142874</xdr:rowOff>
    </xdr:to>
    <xdr:sp macro="" textlink="">
      <xdr:nvSpPr>
        <xdr:cNvPr id="50" name="49 Llamada de flecha a la derecha">
          <a:hlinkClick xmlns:r="http://schemas.openxmlformats.org/officeDocument/2006/relationships" r:id="rId10"/>
          <a:extLst>
            <a:ext uri="{FF2B5EF4-FFF2-40B4-BE49-F238E27FC236}">
              <a16:creationId xmlns:a16="http://schemas.microsoft.com/office/drawing/2014/main" id="{00000000-0008-0000-0600-000032000000}"/>
            </a:ext>
          </a:extLst>
        </xdr:cNvPr>
        <xdr:cNvSpPr/>
      </xdr:nvSpPr>
      <xdr:spPr>
        <a:xfrm rot="16200000">
          <a:off x="14070800" y="61426724"/>
          <a:ext cx="452438" cy="481011"/>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4</xdr:col>
      <xdr:colOff>571500</xdr:colOff>
      <xdr:row>35</xdr:row>
      <xdr:rowOff>23813</xdr:rowOff>
    </xdr:from>
    <xdr:to>
      <xdr:col>4</xdr:col>
      <xdr:colOff>1047750</xdr:colOff>
      <xdr:row>37</xdr:row>
      <xdr:rowOff>120931</xdr:rowOff>
    </xdr:to>
    <xdr:pic>
      <xdr:nvPicPr>
        <xdr:cNvPr id="51" name="50 Imagen" descr="https://cdn1.iconfinder.com/data/icons/customicondesign-office6-shadow/128/checklist.png">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05225" y="6215538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35</xdr:row>
      <xdr:rowOff>49986</xdr:rowOff>
    </xdr:from>
    <xdr:to>
      <xdr:col>10</xdr:col>
      <xdr:colOff>144202</xdr:colOff>
      <xdr:row>37</xdr:row>
      <xdr:rowOff>157145</xdr:rowOff>
    </xdr:to>
    <xdr:pic>
      <xdr:nvPicPr>
        <xdr:cNvPr id="52" name="51 Imagen" descr="http://kemenpora.go.id/images/icon/report.png">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82033" y="62181561"/>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39</xdr:row>
      <xdr:rowOff>61898</xdr:rowOff>
    </xdr:from>
    <xdr:to>
      <xdr:col>10</xdr:col>
      <xdr:colOff>178595</xdr:colOff>
      <xdr:row>42</xdr:row>
      <xdr:rowOff>511</xdr:rowOff>
    </xdr:to>
    <xdr:pic>
      <xdr:nvPicPr>
        <xdr:cNvPr id="53" name="52 Imagen" descr="http://www.rozblog.com/images/icon/new/stats.png">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715377" y="7812867"/>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52</xdr:row>
      <xdr:rowOff>33362</xdr:rowOff>
    </xdr:from>
    <xdr:to>
      <xdr:col>8</xdr:col>
      <xdr:colOff>357187</xdr:colOff>
      <xdr:row>52</xdr:row>
      <xdr:rowOff>33362</xdr:rowOff>
    </xdr:to>
    <xdr:pic>
      <xdr:nvPicPr>
        <xdr:cNvPr id="54" name="53 Imagen" descr="https://cdn1.iconfinder.com/data/icons/customicondesign-office6-shadow/128/checklist.png">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65168" y="65403437"/>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554825</xdr:colOff>
      <xdr:row>43</xdr:row>
      <xdr:rowOff>33336</xdr:rowOff>
    </xdr:from>
    <xdr:to>
      <xdr:col>13</xdr:col>
      <xdr:colOff>530900</xdr:colOff>
      <xdr:row>46</xdr:row>
      <xdr:rowOff>9529</xdr:rowOff>
    </xdr:to>
    <xdr:sp macro="" textlink="">
      <xdr:nvSpPr>
        <xdr:cNvPr id="56" name="55 Rectángulo">
          <a:extLst>
            <a:ext uri="{FF2B5EF4-FFF2-40B4-BE49-F238E27FC236}">
              <a16:creationId xmlns:a16="http://schemas.microsoft.com/office/drawing/2014/main" id="{00000000-0008-0000-0600-000038000000}"/>
            </a:ext>
          </a:extLst>
        </xdr:cNvPr>
        <xdr:cNvSpPr/>
      </xdr:nvSpPr>
      <xdr:spPr>
        <a:xfrm>
          <a:off x="8651075" y="63688911"/>
          <a:ext cx="3633675" cy="547693"/>
        </a:xfrm>
        <a:prstGeom prst="rect">
          <a:avLst/>
        </a:prstGeom>
        <a:solidFill>
          <a:schemeClr val="accent3">
            <a:lumMod val="40000"/>
            <a:lumOff val="60000"/>
          </a:schemeClr>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6.1.2.2</a:t>
          </a:r>
          <a:r>
            <a:rPr lang="es-CO" sz="1100" b="1" baseline="0">
              <a:solidFill>
                <a:sysClr val="windowText" lastClr="000000"/>
              </a:solidFill>
            </a:rPr>
            <a:t>  TAMAÑO DE EMPRESAS VS </a:t>
          </a:r>
        </a:p>
        <a:p>
          <a:pPr algn="ctr"/>
          <a:r>
            <a:rPr lang="es-CO" sz="1100" b="1" baseline="0">
              <a:solidFill>
                <a:sysClr val="windowText" lastClr="000000"/>
              </a:solidFill>
            </a:rPr>
            <a:t>PARTICIPACIÓN  EN VENTAS</a:t>
          </a:r>
          <a:endParaRPr lang="es-CO" sz="1100" b="1">
            <a:solidFill>
              <a:sysClr val="windowText" lastClr="000000"/>
            </a:solidFill>
          </a:endParaRPr>
        </a:p>
      </xdr:txBody>
    </xdr:sp>
    <xdr:clientData/>
  </xdr:twoCellAnchor>
  <xdr:twoCellAnchor>
    <xdr:from>
      <xdr:col>11</xdr:col>
      <xdr:colOff>540482</xdr:colOff>
      <xdr:row>42</xdr:row>
      <xdr:rowOff>7167</xdr:rowOff>
    </xdr:from>
    <xdr:to>
      <xdr:col>11</xdr:col>
      <xdr:colOff>542855</xdr:colOff>
      <xdr:row>43</xdr:row>
      <xdr:rowOff>7137</xdr:rowOff>
    </xdr:to>
    <xdr:cxnSp macro="">
      <xdr:nvCxnSpPr>
        <xdr:cNvPr id="57" name="56 Conector recto">
          <a:extLst>
            <a:ext uri="{FF2B5EF4-FFF2-40B4-BE49-F238E27FC236}">
              <a16:creationId xmlns:a16="http://schemas.microsoft.com/office/drawing/2014/main" id="{00000000-0008-0000-0600-000039000000}"/>
            </a:ext>
          </a:extLst>
        </xdr:cNvPr>
        <xdr:cNvCxnSpPr/>
      </xdr:nvCxnSpPr>
      <xdr:spPr>
        <a:xfrm flipH="1">
          <a:off x="10465532" y="63472242"/>
          <a:ext cx="2373" cy="190470"/>
        </a:xfrm>
        <a:prstGeom prst="line">
          <a:avLst/>
        </a:prstGeom>
        <a:ln>
          <a:solidFill>
            <a:srgbClr val="FFC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604839</xdr:colOff>
      <xdr:row>43</xdr:row>
      <xdr:rowOff>71423</xdr:rowOff>
    </xdr:from>
    <xdr:to>
      <xdr:col>10</xdr:col>
      <xdr:colOff>188120</xdr:colOff>
      <xdr:row>46</xdr:row>
      <xdr:rowOff>965</xdr:rowOff>
    </xdr:to>
    <xdr:pic>
      <xdr:nvPicPr>
        <xdr:cNvPr id="58" name="57 Imagen" descr="http://www.rozblog.com/images/icon/new/stats.png">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724902" y="8584392"/>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60</xdr:row>
      <xdr:rowOff>47624</xdr:rowOff>
    </xdr:from>
    <xdr:to>
      <xdr:col>8</xdr:col>
      <xdr:colOff>379950</xdr:colOff>
      <xdr:row>60</xdr:row>
      <xdr:rowOff>47624</xdr:rowOff>
    </xdr:to>
    <xdr:pic>
      <xdr:nvPicPr>
        <xdr:cNvPr id="59" name="58 Imagen" descr="http://kemenpora.go.id/images/icon/report.png">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088981" y="71313674"/>
          <a:ext cx="47281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60</xdr:row>
      <xdr:rowOff>47626</xdr:rowOff>
    </xdr:from>
    <xdr:to>
      <xdr:col>8</xdr:col>
      <xdr:colOff>1327</xdr:colOff>
      <xdr:row>61</xdr:row>
      <xdr:rowOff>2385</xdr:rowOff>
    </xdr:to>
    <xdr:pic>
      <xdr:nvPicPr>
        <xdr:cNvPr id="60" name="59 Imagen" descr="http://kemenpora.go.id/images/icon/report.png">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710358" y="71313676"/>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62</xdr:row>
      <xdr:rowOff>35718</xdr:rowOff>
    </xdr:from>
    <xdr:to>
      <xdr:col>7</xdr:col>
      <xdr:colOff>785811</xdr:colOff>
      <xdr:row>62</xdr:row>
      <xdr:rowOff>35718</xdr:rowOff>
    </xdr:to>
    <xdr:pic>
      <xdr:nvPicPr>
        <xdr:cNvPr id="61" name="60 Imagen" descr="http://www.rozblog.com/images/icon/new/stats.png">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53199" y="7205424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62</xdr:row>
      <xdr:rowOff>59537</xdr:rowOff>
    </xdr:from>
    <xdr:to>
      <xdr:col>6</xdr:col>
      <xdr:colOff>321468</xdr:colOff>
      <xdr:row>63</xdr:row>
      <xdr:rowOff>985</xdr:rowOff>
    </xdr:to>
    <xdr:pic>
      <xdr:nvPicPr>
        <xdr:cNvPr id="62" name="61 Imagen" descr="http://www.rozblog.com/images/icon/new/stats.png">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191125" y="16942600"/>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52</xdr:row>
      <xdr:rowOff>35719</xdr:rowOff>
    </xdr:from>
    <xdr:to>
      <xdr:col>7</xdr:col>
      <xdr:colOff>750094</xdr:colOff>
      <xdr:row>52</xdr:row>
      <xdr:rowOff>513837</xdr:rowOff>
    </xdr:to>
    <xdr:pic>
      <xdr:nvPicPr>
        <xdr:cNvPr id="63" name="62 Imagen" descr="https://cdn1.iconfinder.com/data/icons/customicondesign-office6-shadow/128/checklist.png">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60344" y="1026318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103</xdr:row>
      <xdr:rowOff>35718</xdr:rowOff>
    </xdr:from>
    <xdr:to>
      <xdr:col>7</xdr:col>
      <xdr:colOff>785811</xdr:colOff>
      <xdr:row>103</xdr:row>
      <xdr:rowOff>35718</xdr:rowOff>
    </xdr:to>
    <xdr:pic>
      <xdr:nvPicPr>
        <xdr:cNvPr id="64" name="63 Imagen" descr="http://www.rozblog.com/images/icon/new/stats.png">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572249" y="16918781"/>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103</xdr:row>
      <xdr:rowOff>47625</xdr:rowOff>
    </xdr:from>
    <xdr:to>
      <xdr:col>6</xdr:col>
      <xdr:colOff>654843</xdr:colOff>
      <xdr:row>103</xdr:row>
      <xdr:rowOff>548667</xdr:rowOff>
    </xdr:to>
    <xdr:pic>
      <xdr:nvPicPr>
        <xdr:cNvPr id="66" name="65 Imagen" descr="http://www.rozblog.com/images/icon/new/stats.png">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24500" y="25110281"/>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149</xdr:row>
      <xdr:rowOff>11924</xdr:rowOff>
    </xdr:from>
    <xdr:to>
      <xdr:col>10</xdr:col>
      <xdr:colOff>821411</xdr:colOff>
      <xdr:row>151</xdr:row>
      <xdr:rowOff>178617</xdr:rowOff>
    </xdr:to>
    <xdr:sp macro="" textlink="">
      <xdr:nvSpPr>
        <xdr:cNvPr id="67" name="66 Rectángulo">
          <a:extLst>
            <a:ext uri="{FF2B5EF4-FFF2-40B4-BE49-F238E27FC236}">
              <a16:creationId xmlns:a16="http://schemas.microsoft.com/office/drawing/2014/main" id="{00000000-0008-0000-0600-000043000000}"/>
            </a:ext>
          </a:extLst>
        </xdr:cNvPr>
        <xdr:cNvSpPr/>
      </xdr:nvSpPr>
      <xdr:spPr>
        <a:xfrm>
          <a:off x="6215055" y="34242393"/>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6.2.1 LISTA DE CHEQUEO</a:t>
          </a:r>
        </a:p>
      </xdr:txBody>
    </xdr:sp>
    <xdr:clientData/>
  </xdr:twoCellAnchor>
  <xdr:twoCellAnchor>
    <xdr:from>
      <xdr:col>8</xdr:col>
      <xdr:colOff>819146</xdr:colOff>
      <xdr:row>145</xdr:row>
      <xdr:rowOff>47626</xdr:rowOff>
    </xdr:from>
    <xdr:to>
      <xdr:col>8</xdr:col>
      <xdr:colOff>821532</xdr:colOff>
      <xdr:row>148</xdr:row>
      <xdr:rowOff>142875</xdr:rowOff>
    </xdr:to>
    <xdr:cxnSp macro="">
      <xdr:nvCxnSpPr>
        <xdr:cNvPr id="69" name="68 Conector recto de flecha">
          <a:extLst>
            <a:ext uri="{FF2B5EF4-FFF2-40B4-BE49-F238E27FC236}">
              <a16:creationId xmlns:a16="http://schemas.microsoft.com/office/drawing/2014/main" id="{00000000-0008-0000-0600-000045000000}"/>
            </a:ext>
          </a:extLst>
        </xdr:cNvPr>
        <xdr:cNvCxnSpPr/>
      </xdr:nvCxnSpPr>
      <xdr:spPr>
        <a:xfrm>
          <a:off x="8022427" y="33516095"/>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145</xdr:row>
      <xdr:rowOff>71436</xdr:rowOff>
    </xdr:from>
    <xdr:to>
      <xdr:col>16</xdr:col>
      <xdr:colOff>40474</xdr:colOff>
      <xdr:row>147</xdr:row>
      <xdr:rowOff>142874</xdr:rowOff>
    </xdr:to>
    <xdr:sp macro="" textlink="">
      <xdr:nvSpPr>
        <xdr:cNvPr id="73" name="72 Llamada de flecha a la derecha">
          <a:hlinkClick xmlns:r="http://schemas.openxmlformats.org/officeDocument/2006/relationships" r:id="rId10"/>
          <a:extLst>
            <a:ext uri="{FF2B5EF4-FFF2-40B4-BE49-F238E27FC236}">
              <a16:creationId xmlns:a16="http://schemas.microsoft.com/office/drawing/2014/main" id="{00000000-0008-0000-0600-000049000000}"/>
            </a:ext>
          </a:extLst>
        </xdr:cNvPr>
        <xdr:cNvSpPr/>
      </xdr:nvSpPr>
      <xdr:spPr>
        <a:xfrm rot="16200000">
          <a:off x="14110090" y="628292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149</xdr:row>
      <xdr:rowOff>35720</xdr:rowOff>
    </xdr:from>
    <xdr:to>
      <xdr:col>7</xdr:col>
      <xdr:colOff>392904</xdr:colOff>
      <xdr:row>151</xdr:row>
      <xdr:rowOff>132838</xdr:rowOff>
    </xdr:to>
    <xdr:pic>
      <xdr:nvPicPr>
        <xdr:cNvPr id="74" name="73 Imagen" descr="https://cdn1.iconfinder.com/data/icons/customicondesign-office6-shadow/128/checklist.png">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03154" y="34266189"/>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157</xdr:row>
      <xdr:rowOff>33362</xdr:rowOff>
    </xdr:from>
    <xdr:to>
      <xdr:col>8</xdr:col>
      <xdr:colOff>357187</xdr:colOff>
      <xdr:row>157</xdr:row>
      <xdr:rowOff>33362</xdr:rowOff>
    </xdr:to>
    <xdr:pic>
      <xdr:nvPicPr>
        <xdr:cNvPr id="77" name="76 Imagen" descr="https://cdn1.iconfinder.com/data/icons/customicondesign-office6-shadow/128/checklist.png">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4218" y="10260831"/>
          <a:ext cx="4762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157</xdr:row>
      <xdr:rowOff>35719</xdr:rowOff>
    </xdr:from>
    <xdr:to>
      <xdr:col>7</xdr:col>
      <xdr:colOff>750094</xdr:colOff>
      <xdr:row>157</xdr:row>
      <xdr:rowOff>513837</xdr:rowOff>
    </xdr:to>
    <xdr:pic>
      <xdr:nvPicPr>
        <xdr:cNvPr id="81" name="80 Imagen" descr="https://cdn1.iconfinder.com/data/icons/customicondesign-office6-shadow/128/checklist.png">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60344" y="1026318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17</xdr:col>
      <xdr:colOff>0</xdr:colOff>
      <xdr:row>2</xdr:row>
      <xdr:rowOff>0</xdr:rowOff>
    </xdr:from>
    <xdr:to>
      <xdr:col>17</xdr:col>
      <xdr:colOff>0</xdr:colOff>
      <xdr:row>5</xdr:row>
      <xdr:rowOff>23812</xdr:rowOff>
    </xdr:to>
    <xdr:pic>
      <xdr:nvPicPr>
        <xdr:cNvPr id="3" name="2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44800" y="695325"/>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2</xdr:row>
      <xdr:rowOff>0</xdr:rowOff>
    </xdr:from>
    <xdr:to>
      <xdr:col>4</xdr:col>
      <xdr:colOff>904876</xdr:colOff>
      <xdr:row>4</xdr:row>
      <xdr:rowOff>97118</xdr:rowOff>
    </xdr:to>
    <xdr:pic>
      <xdr:nvPicPr>
        <xdr:cNvPr id="4" name="3 Imagen" descr="https://cdn1.iconfinder.com/data/icons/customicondesign-office6-shadow/128/checklist.png">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38601"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2</xdr:row>
      <xdr:rowOff>0</xdr:rowOff>
    </xdr:from>
    <xdr:to>
      <xdr:col>10</xdr:col>
      <xdr:colOff>2378</xdr:colOff>
      <xdr:row>4</xdr:row>
      <xdr:rowOff>107159</xdr:rowOff>
    </xdr:to>
    <xdr:pic>
      <xdr:nvPicPr>
        <xdr:cNvPr id="5" name="4 Imagen" descr="http://kemenpora.go.id/images/icon/report.png">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13028"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2</xdr:row>
      <xdr:rowOff>0</xdr:rowOff>
    </xdr:from>
    <xdr:to>
      <xdr:col>10</xdr:col>
      <xdr:colOff>47628</xdr:colOff>
      <xdr:row>4</xdr:row>
      <xdr:rowOff>120042</xdr:rowOff>
    </xdr:to>
    <xdr:pic>
      <xdr:nvPicPr>
        <xdr:cNvPr id="6" name="5 Imagen" descr="http://www.rozblog.com/images/icon/new/stats.png">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58278"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7" name="6 Imagen" descr="https://cdn1.iconfinder.com/data/icons/customicondesign-office6-shadow/128/checklist.png">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8" name="7 Imagen" descr="http://kemenpora.go.id/images/icon/report.png">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2</xdr:row>
      <xdr:rowOff>0</xdr:rowOff>
    </xdr:from>
    <xdr:to>
      <xdr:col>7</xdr:col>
      <xdr:colOff>690563</xdr:colOff>
      <xdr:row>2</xdr:row>
      <xdr:rowOff>116681</xdr:rowOff>
    </xdr:to>
    <xdr:pic>
      <xdr:nvPicPr>
        <xdr:cNvPr id="9" name="8 Imagen" descr="http://www.rozblog.com/images/icon/new/stats.png">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958013"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2</xdr:row>
      <xdr:rowOff>0</xdr:rowOff>
    </xdr:from>
    <xdr:to>
      <xdr:col>4</xdr:col>
      <xdr:colOff>892970</xdr:colOff>
      <xdr:row>4</xdr:row>
      <xdr:rowOff>97118</xdr:rowOff>
    </xdr:to>
    <xdr:pic>
      <xdr:nvPicPr>
        <xdr:cNvPr id="10" name="9 Imagen" descr="https://cdn1.iconfinder.com/data/icons/customicondesign-office6-shadow/128/checklist.png">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2669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2</xdr:row>
      <xdr:rowOff>0</xdr:rowOff>
    </xdr:from>
    <xdr:to>
      <xdr:col>9</xdr:col>
      <xdr:colOff>907253</xdr:colOff>
      <xdr:row>4</xdr:row>
      <xdr:rowOff>107159</xdr:rowOff>
    </xdr:to>
    <xdr:pic>
      <xdr:nvPicPr>
        <xdr:cNvPr id="11" name="10 Imagen" descr="http://kemenpora.go.id/images/icon/report.png">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3503"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2</xdr:row>
      <xdr:rowOff>0</xdr:rowOff>
    </xdr:from>
    <xdr:to>
      <xdr:col>10</xdr:col>
      <xdr:colOff>35722</xdr:colOff>
      <xdr:row>4</xdr:row>
      <xdr:rowOff>120042</xdr:rowOff>
    </xdr:to>
    <xdr:pic>
      <xdr:nvPicPr>
        <xdr:cNvPr id="12" name="11 Imagen" descr="http://www.rozblog.com/images/icon/new/stats.png">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4637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3" name="12 Imagen" descr="https://cdn1.iconfinder.com/data/icons/customicondesign-office6-shadow/128/checklist.png">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14" name="13 Imagen" descr="http://kemenpora.go.id/images/icon/report.png">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xdr:row>
      <xdr:rowOff>0</xdr:rowOff>
    </xdr:from>
    <xdr:to>
      <xdr:col>7</xdr:col>
      <xdr:colOff>130969</xdr:colOff>
      <xdr:row>2</xdr:row>
      <xdr:rowOff>116681</xdr:rowOff>
    </xdr:to>
    <xdr:pic>
      <xdr:nvPicPr>
        <xdr:cNvPr id="15" name="14 Imagen" descr="http://www.rozblog.com/images/icon/new/stats.png">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98419"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2</xdr:row>
      <xdr:rowOff>0</xdr:rowOff>
    </xdr:from>
    <xdr:to>
      <xdr:col>4</xdr:col>
      <xdr:colOff>952500</xdr:colOff>
      <xdr:row>4</xdr:row>
      <xdr:rowOff>97118</xdr:rowOff>
    </xdr:to>
    <xdr:pic>
      <xdr:nvPicPr>
        <xdr:cNvPr id="16" name="15 Imagen" descr="https://cdn1.iconfinder.com/data/icons/customicondesign-office6-shadow/128/checklist.png">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8622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2</xdr:row>
      <xdr:rowOff>0</xdr:rowOff>
    </xdr:from>
    <xdr:to>
      <xdr:col>10</xdr:col>
      <xdr:colOff>50002</xdr:colOff>
      <xdr:row>4</xdr:row>
      <xdr:rowOff>107159</xdr:rowOff>
    </xdr:to>
    <xdr:pic>
      <xdr:nvPicPr>
        <xdr:cNvPr id="17" name="16 Imagen" descr="http://kemenpora.go.id/images/icon/report.png">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60652"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2</xdr:row>
      <xdr:rowOff>0</xdr:rowOff>
    </xdr:from>
    <xdr:to>
      <xdr:col>10</xdr:col>
      <xdr:colOff>95252</xdr:colOff>
      <xdr:row>4</xdr:row>
      <xdr:rowOff>120042</xdr:rowOff>
    </xdr:to>
    <xdr:pic>
      <xdr:nvPicPr>
        <xdr:cNvPr id="18" name="17 Imagen" descr="http://www.rozblog.com/images/icon/new/stats.png">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590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9" name="18 Imagen" descr="https://cdn1.iconfinder.com/data/icons/customicondesign-office6-shadow/128/checklist.png">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20" name="19 Imagen" descr="http://kemenpora.go.id/images/icon/report.png">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1" name="20 Imagen" descr="http://www.rozblog.com/images/icon/new/stats.png">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2" name="21 Imagen" descr="http://www.rozblog.com/images/icon/new/stats.png">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2</xdr:row>
      <xdr:rowOff>0</xdr:rowOff>
    </xdr:from>
    <xdr:to>
      <xdr:col>10</xdr:col>
      <xdr:colOff>92871</xdr:colOff>
      <xdr:row>4</xdr:row>
      <xdr:rowOff>120042</xdr:rowOff>
    </xdr:to>
    <xdr:pic>
      <xdr:nvPicPr>
        <xdr:cNvPr id="23" name="22 Imagen" descr="http://www.rozblog.com/images/icon/new/stats.png">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3521"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178594</xdr:colOff>
      <xdr:row>12</xdr:row>
      <xdr:rowOff>130969</xdr:rowOff>
    </xdr:from>
    <xdr:to>
      <xdr:col>6</xdr:col>
      <xdr:colOff>595313</xdr:colOff>
      <xdr:row>15</xdr:row>
      <xdr:rowOff>154781</xdr:rowOff>
    </xdr:to>
    <xdr:sp macro="" textlink="">
      <xdr:nvSpPr>
        <xdr:cNvPr id="25" name="24 Rectángulo redondeado">
          <a:hlinkClick xmlns:r="http://schemas.openxmlformats.org/officeDocument/2006/relationships" r:id="rId6"/>
          <a:extLst>
            <a:ext uri="{FF2B5EF4-FFF2-40B4-BE49-F238E27FC236}">
              <a16:creationId xmlns:a16="http://schemas.microsoft.com/office/drawing/2014/main" id="{00000000-0008-0000-0700-000019000000}"/>
            </a:ext>
          </a:extLst>
        </xdr:cNvPr>
        <xdr:cNvSpPr/>
      </xdr:nvSpPr>
      <xdr:spPr>
        <a:xfrm>
          <a:off x="2302669" y="2921794"/>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7.1 ESTADO TECNOLÓGICO, PRÁCTICAS PRODUCTIVAS Y TRANSFERENCIA TECNOLÓGICA</a:t>
          </a:r>
        </a:p>
      </xdr:txBody>
    </xdr:sp>
    <xdr:clientData/>
  </xdr:twoCellAnchor>
  <xdr:twoCellAnchor>
    <xdr:from>
      <xdr:col>11</xdr:col>
      <xdr:colOff>107051</xdr:colOff>
      <xdr:row>13</xdr:row>
      <xdr:rowOff>35719</xdr:rowOff>
    </xdr:from>
    <xdr:to>
      <xdr:col>15</xdr:col>
      <xdr:colOff>95145</xdr:colOff>
      <xdr:row>16</xdr:row>
      <xdr:rowOff>59531</xdr:rowOff>
    </xdr:to>
    <xdr:sp macro="" textlink="">
      <xdr:nvSpPr>
        <xdr:cNvPr id="26" name="25 Rectángulo redondeado">
          <a:hlinkClick xmlns:r="http://schemas.openxmlformats.org/officeDocument/2006/relationships" r:id="rId7"/>
          <a:extLst>
            <a:ext uri="{FF2B5EF4-FFF2-40B4-BE49-F238E27FC236}">
              <a16:creationId xmlns:a16="http://schemas.microsoft.com/office/drawing/2014/main" id="{00000000-0008-0000-0700-00001A000000}"/>
            </a:ext>
          </a:extLst>
        </xdr:cNvPr>
        <xdr:cNvSpPr/>
      </xdr:nvSpPr>
      <xdr:spPr>
        <a:xfrm>
          <a:off x="10032101" y="3017044"/>
          <a:ext cx="3645694"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7.2 CAPACIDAD INSTALADA VS CAPACIDAD NECESARIA</a:t>
          </a:r>
        </a:p>
      </xdr:txBody>
    </xdr:sp>
    <xdr:clientData/>
  </xdr:twoCellAnchor>
  <xdr:twoCellAnchor editAs="oneCell">
    <xdr:from>
      <xdr:col>16</xdr:col>
      <xdr:colOff>488157</xdr:colOff>
      <xdr:row>2</xdr:row>
      <xdr:rowOff>47625</xdr:rowOff>
    </xdr:from>
    <xdr:to>
      <xdr:col>16</xdr:col>
      <xdr:colOff>488157</xdr:colOff>
      <xdr:row>5</xdr:row>
      <xdr:rowOff>71437</xdr:rowOff>
    </xdr:to>
    <xdr:pic>
      <xdr:nvPicPr>
        <xdr:cNvPr id="27" name="26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85207" y="742950"/>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31</xdr:row>
      <xdr:rowOff>0</xdr:rowOff>
    </xdr:from>
    <xdr:to>
      <xdr:col>4</xdr:col>
      <xdr:colOff>571500</xdr:colOff>
      <xdr:row>33</xdr:row>
      <xdr:rowOff>97118</xdr:rowOff>
    </xdr:to>
    <xdr:pic>
      <xdr:nvPicPr>
        <xdr:cNvPr id="35" name="34 Imagen" descr="https://cdn1.iconfinder.com/data/icons/customicondesign-office6-shadow/128/checklist.png">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7015163"/>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31</xdr:row>
      <xdr:rowOff>0</xdr:rowOff>
    </xdr:from>
    <xdr:to>
      <xdr:col>9</xdr:col>
      <xdr:colOff>585783</xdr:colOff>
      <xdr:row>33</xdr:row>
      <xdr:rowOff>107159</xdr:rowOff>
    </xdr:to>
    <xdr:pic>
      <xdr:nvPicPr>
        <xdr:cNvPr id="36" name="35 Imagen" descr="http://kemenpora.go.id/images/icon/report.png">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7041336"/>
          <a:ext cx="472819"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31</xdr:row>
      <xdr:rowOff>0</xdr:rowOff>
    </xdr:from>
    <xdr:to>
      <xdr:col>9</xdr:col>
      <xdr:colOff>595314</xdr:colOff>
      <xdr:row>33</xdr:row>
      <xdr:rowOff>120042</xdr:rowOff>
    </xdr:to>
    <xdr:pic>
      <xdr:nvPicPr>
        <xdr:cNvPr id="37" name="36 Imagen" descr="http://www.rozblog.com/images/icon/new/stats.png">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7815248"/>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31</xdr:row>
      <xdr:rowOff>0</xdr:rowOff>
    </xdr:from>
    <xdr:to>
      <xdr:col>7</xdr:col>
      <xdr:colOff>797718</xdr:colOff>
      <xdr:row>31</xdr:row>
      <xdr:rowOff>0</xdr:rowOff>
    </xdr:to>
    <xdr:pic>
      <xdr:nvPicPr>
        <xdr:cNvPr id="38" name="37 Imagen" descr="https://cdn1.iconfinder.com/data/icons/customicondesign-office6-shadow/128/checklist.png">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0263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31</xdr:row>
      <xdr:rowOff>0</xdr:rowOff>
    </xdr:from>
    <xdr:to>
      <xdr:col>9</xdr:col>
      <xdr:colOff>604839</xdr:colOff>
      <xdr:row>33</xdr:row>
      <xdr:rowOff>120042</xdr:rowOff>
    </xdr:to>
    <xdr:pic>
      <xdr:nvPicPr>
        <xdr:cNvPr id="41" name="40 Imagen" descr="http://www.rozblog.com/images/icon/new/stats.png">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8586773"/>
          <a:ext cx="497681"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31</xdr:row>
      <xdr:rowOff>0</xdr:rowOff>
    </xdr:from>
    <xdr:to>
      <xdr:col>7</xdr:col>
      <xdr:colOff>821531</xdr:colOff>
      <xdr:row>31</xdr:row>
      <xdr:rowOff>0</xdr:rowOff>
    </xdr:to>
    <xdr:pic>
      <xdr:nvPicPr>
        <xdr:cNvPr id="42" name="41 Imagen" descr="http://kemenpora.go.id/images/icon/report.png">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16173449"/>
          <a:ext cx="47281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31</xdr:row>
      <xdr:rowOff>0</xdr:rowOff>
    </xdr:from>
    <xdr:to>
      <xdr:col>7</xdr:col>
      <xdr:colOff>442908</xdr:colOff>
      <xdr:row>31</xdr:row>
      <xdr:rowOff>145259</xdr:rowOff>
    </xdr:to>
    <xdr:pic>
      <xdr:nvPicPr>
        <xdr:cNvPr id="43" name="42 Imagen" descr="http://kemenpora.go.id/images/icon/report.png">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16173451"/>
          <a:ext cx="472819" cy="516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31</xdr:row>
      <xdr:rowOff>0</xdr:rowOff>
    </xdr:from>
    <xdr:to>
      <xdr:col>7</xdr:col>
      <xdr:colOff>285749</xdr:colOff>
      <xdr:row>31</xdr:row>
      <xdr:rowOff>0</xdr:rowOff>
    </xdr:to>
    <xdr:pic>
      <xdr:nvPicPr>
        <xdr:cNvPr id="44" name="43 Imagen" descr="http://www.rozblog.com/images/icon/new/stats.png">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16914018"/>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31</xdr:row>
      <xdr:rowOff>0</xdr:rowOff>
    </xdr:from>
    <xdr:to>
      <xdr:col>5</xdr:col>
      <xdr:colOff>833437</xdr:colOff>
      <xdr:row>31</xdr:row>
      <xdr:rowOff>131949</xdr:rowOff>
    </xdr:to>
    <xdr:pic>
      <xdr:nvPicPr>
        <xdr:cNvPr id="45" name="44 Imagen" descr="http://www.rozblog.com/images/icon/new/stats.png">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16937837"/>
          <a:ext cx="497681" cy="5034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31</xdr:row>
      <xdr:rowOff>0</xdr:rowOff>
    </xdr:from>
    <xdr:to>
      <xdr:col>7</xdr:col>
      <xdr:colOff>273844</xdr:colOff>
      <xdr:row>31</xdr:row>
      <xdr:rowOff>154268</xdr:rowOff>
    </xdr:to>
    <xdr:pic>
      <xdr:nvPicPr>
        <xdr:cNvPr id="46" name="45 Imagen" descr="https://cdn1.iconfinder.com/data/icons/customicondesign-office6-shadow/128/checklist.png">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0265569"/>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31</xdr:row>
      <xdr:rowOff>0</xdr:rowOff>
    </xdr:from>
    <xdr:to>
      <xdr:col>7</xdr:col>
      <xdr:colOff>285749</xdr:colOff>
      <xdr:row>31</xdr:row>
      <xdr:rowOff>0</xdr:rowOff>
    </xdr:to>
    <xdr:pic>
      <xdr:nvPicPr>
        <xdr:cNvPr id="47" name="46 Imagen" descr="http://www.rozblog.com/images/icon/new/stats.png">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25095993"/>
          <a:ext cx="500062"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31</xdr:row>
      <xdr:rowOff>0</xdr:rowOff>
    </xdr:from>
    <xdr:to>
      <xdr:col>6</xdr:col>
      <xdr:colOff>154781</xdr:colOff>
      <xdr:row>31</xdr:row>
      <xdr:rowOff>139092</xdr:rowOff>
    </xdr:to>
    <xdr:pic>
      <xdr:nvPicPr>
        <xdr:cNvPr id="48" name="47 Imagen" descr="http://www.rozblog.com/images/icon/new/stats.png">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25107900"/>
          <a:ext cx="500062"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35</xdr:row>
      <xdr:rowOff>11924</xdr:rowOff>
    </xdr:from>
    <xdr:to>
      <xdr:col>10</xdr:col>
      <xdr:colOff>821411</xdr:colOff>
      <xdr:row>37</xdr:row>
      <xdr:rowOff>178617</xdr:rowOff>
    </xdr:to>
    <xdr:sp macro="" textlink="">
      <xdr:nvSpPr>
        <xdr:cNvPr id="49" name="48 Rectángulo">
          <a:extLst>
            <a:ext uri="{FF2B5EF4-FFF2-40B4-BE49-F238E27FC236}">
              <a16:creationId xmlns:a16="http://schemas.microsoft.com/office/drawing/2014/main" id="{00000000-0008-0000-0700-000031000000}"/>
            </a:ext>
          </a:extLst>
        </xdr:cNvPr>
        <xdr:cNvSpPr/>
      </xdr:nvSpPr>
      <xdr:spPr>
        <a:xfrm>
          <a:off x="6198386" y="34235249"/>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7.1.1 LISTA DE CHEQUEO</a:t>
          </a:r>
        </a:p>
      </xdr:txBody>
    </xdr:sp>
    <xdr:clientData/>
  </xdr:twoCellAnchor>
  <xdr:twoCellAnchor>
    <xdr:from>
      <xdr:col>8</xdr:col>
      <xdr:colOff>819146</xdr:colOff>
      <xdr:row>31</xdr:row>
      <xdr:rowOff>47626</xdr:rowOff>
    </xdr:from>
    <xdr:to>
      <xdr:col>8</xdr:col>
      <xdr:colOff>821532</xdr:colOff>
      <xdr:row>34</xdr:row>
      <xdr:rowOff>142875</xdr:rowOff>
    </xdr:to>
    <xdr:cxnSp macro="">
      <xdr:nvCxnSpPr>
        <xdr:cNvPr id="50" name="49 Conector recto de flecha">
          <a:extLst>
            <a:ext uri="{FF2B5EF4-FFF2-40B4-BE49-F238E27FC236}">
              <a16:creationId xmlns:a16="http://schemas.microsoft.com/office/drawing/2014/main" id="{00000000-0008-0000-0700-000032000000}"/>
            </a:ext>
          </a:extLst>
        </xdr:cNvPr>
        <xdr:cNvCxnSpPr/>
      </xdr:nvCxnSpPr>
      <xdr:spPr>
        <a:xfrm>
          <a:off x="8000996" y="33508951"/>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31</xdr:row>
      <xdr:rowOff>71436</xdr:rowOff>
    </xdr:from>
    <xdr:to>
      <xdr:col>16</xdr:col>
      <xdr:colOff>40474</xdr:colOff>
      <xdr:row>33</xdr:row>
      <xdr:rowOff>142874</xdr:rowOff>
    </xdr:to>
    <xdr:sp macro="" textlink="">
      <xdr:nvSpPr>
        <xdr:cNvPr id="51" name="50 Llamada de flecha a la derecha">
          <a:hlinkClick xmlns:r="http://schemas.openxmlformats.org/officeDocument/2006/relationships" r:id="rId8"/>
          <a:extLst>
            <a:ext uri="{FF2B5EF4-FFF2-40B4-BE49-F238E27FC236}">
              <a16:creationId xmlns:a16="http://schemas.microsoft.com/office/drawing/2014/main" id="{00000000-0008-0000-0700-000033000000}"/>
            </a:ext>
          </a:extLst>
        </xdr:cNvPr>
        <xdr:cNvSpPr/>
      </xdr:nvSpPr>
      <xdr:spPr>
        <a:xfrm rot="16200000">
          <a:off x="14110090" y="647342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35</xdr:row>
      <xdr:rowOff>35720</xdr:rowOff>
    </xdr:from>
    <xdr:to>
      <xdr:col>6</xdr:col>
      <xdr:colOff>833435</xdr:colOff>
      <xdr:row>37</xdr:row>
      <xdr:rowOff>132838</xdr:rowOff>
    </xdr:to>
    <xdr:pic>
      <xdr:nvPicPr>
        <xdr:cNvPr id="52" name="51 Imagen" descr="https://cdn1.iconfinder.com/data/icons/customicondesign-office6-shadow/128/checklist.png">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34259045"/>
          <a:ext cx="473869"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44</xdr:row>
      <xdr:rowOff>0</xdr:rowOff>
    </xdr:from>
    <xdr:to>
      <xdr:col>7</xdr:col>
      <xdr:colOff>797718</xdr:colOff>
      <xdr:row>44</xdr:row>
      <xdr:rowOff>0</xdr:rowOff>
    </xdr:to>
    <xdr:pic>
      <xdr:nvPicPr>
        <xdr:cNvPr id="53" name="52 Imagen" descr="https://cdn1.iconfinder.com/data/icons/customicondesign-office6-shadow/128/checklist.png">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35780687"/>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44</xdr:row>
      <xdr:rowOff>0</xdr:rowOff>
    </xdr:from>
    <xdr:to>
      <xdr:col>7</xdr:col>
      <xdr:colOff>273844</xdr:colOff>
      <xdr:row>44</xdr:row>
      <xdr:rowOff>154268</xdr:rowOff>
    </xdr:to>
    <xdr:pic>
      <xdr:nvPicPr>
        <xdr:cNvPr id="54" name="53 Imagen" descr="https://cdn1.iconfinder.com/data/icons/customicondesign-office6-shadow/128/checklist.png">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35783044"/>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476251</xdr:colOff>
      <xdr:row>2</xdr:row>
      <xdr:rowOff>59531</xdr:rowOff>
    </xdr:from>
    <xdr:to>
      <xdr:col>17</xdr:col>
      <xdr:colOff>35720</xdr:colOff>
      <xdr:row>5</xdr:row>
      <xdr:rowOff>83343</xdr:rowOff>
    </xdr:to>
    <xdr:pic>
      <xdr:nvPicPr>
        <xdr:cNvPr id="55" name="54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013782" y="488156"/>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35</xdr:row>
      <xdr:rowOff>35718</xdr:rowOff>
    </xdr:from>
    <xdr:to>
      <xdr:col>7</xdr:col>
      <xdr:colOff>476250</xdr:colOff>
      <xdr:row>37</xdr:row>
      <xdr:rowOff>132836</xdr:rowOff>
    </xdr:to>
    <xdr:pic>
      <xdr:nvPicPr>
        <xdr:cNvPr id="56" name="55 Imagen" descr="https://cdn1.iconfinder.com/data/icons/customicondesign-office6-shadow/128/checklist.png">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86500" y="721518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43</xdr:row>
      <xdr:rowOff>33362</xdr:rowOff>
    </xdr:from>
    <xdr:to>
      <xdr:col>8</xdr:col>
      <xdr:colOff>357187</xdr:colOff>
      <xdr:row>43</xdr:row>
      <xdr:rowOff>33362</xdr:rowOff>
    </xdr:to>
    <xdr:pic>
      <xdr:nvPicPr>
        <xdr:cNvPr id="57" name="56 Imagen" descr="https://cdn1.iconfinder.com/data/icons/customicondesign-office6-shadow/128/checklist.png">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0263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43</xdr:row>
      <xdr:rowOff>35718</xdr:rowOff>
    </xdr:from>
    <xdr:to>
      <xdr:col>7</xdr:col>
      <xdr:colOff>750094</xdr:colOff>
      <xdr:row>43</xdr:row>
      <xdr:rowOff>500061</xdr:rowOff>
    </xdr:to>
    <xdr:pic>
      <xdr:nvPicPr>
        <xdr:cNvPr id="58" name="57 Imagen" descr="https://cdn1.iconfinder.com/data/icons/customicondesign-office6-shadow/128/checklist.png">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0344" y="8739187"/>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54</xdr:row>
      <xdr:rowOff>0</xdr:rowOff>
    </xdr:from>
    <xdr:to>
      <xdr:col>4</xdr:col>
      <xdr:colOff>571500</xdr:colOff>
      <xdr:row>56</xdr:row>
      <xdr:rowOff>97118</xdr:rowOff>
    </xdr:to>
    <xdr:pic>
      <xdr:nvPicPr>
        <xdr:cNvPr id="59" name="58 Imagen" descr="https://cdn1.iconfinder.com/data/icons/customicondesign-office6-shadow/128/checklist.png">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14750" y="6417469"/>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54</xdr:row>
      <xdr:rowOff>0</xdr:rowOff>
    </xdr:from>
    <xdr:to>
      <xdr:col>9</xdr:col>
      <xdr:colOff>585783</xdr:colOff>
      <xdr:row>56</xdr:row>
      <xdr:rowOff>107159</xdr:rowOff>
    </xdr:to>
    <xdr:pic>
      <xdr:nvPicPr>
        <xdr:cNvPr id="60" name="59 Imagen" descr="http://kemenpora.go.id/images/icon/report.png">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705846" y="6417469"/>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54</xdr:row>
      <xdr:rowOff>0</xdr:rowOff>
    </xdr:from>
    <xdr:to>
      <xdr:col>9</xdr:col>
      <xdr:colOff>595314</xdr:colOff>
      <xdr:row>56</xdr:row>
      <xdr:rowOff>120042</xdr:rowOff>
    </xdr:to>
    <xdr:pic>
      <xdr:nvPicPr>
        <xdr:cNvPr id="61" name="60 Imagen" descr="http://www.rozblog.com/images/icon/new/stats.png">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15377" y="6417469"/>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62" name="61 Imagen" descr="https://cdn1.iconfinder.com/data/icons/customicondesign-office6-shadow/128/checklist.png">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6417469"/>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54</xdr:row>
      <xdr:rowOff>0</xdr:rowOff>
    </xdr:from>
    <xdr:to>
      <xdr:col>9</xdr:col>
      <xdr:colOff>604839</xdr:colOff>
      <xdr:row>56</xdr:row>
      <xdr:rowOff>120042</xdr:rowOff>
    </xdr:to>
    <xdr:pic>
      <xdr:nvPicPr>
        <xdr:cNvPr id="63" name="62 Imagen" descr="http://www.rozblog.com/images/icon/new/stats.png">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24902" y="6417469"/>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54</xdr:row>
      <xdr:rowOff>0</xdr:rowOff>
    </xdr:from>
    <xdr:to>
      <xdr:col>7</xdr:col>
      <xdr:colOff>821531</xdr:colOff>
      <xdr:row>54</xdr:row>
      <xdr:rowOff>0</xdr:rowOff>
    </xdr:to>
    <xdr:pic>
      <xdr:nvPicPr>
        <xdr:cNvPr id="64" name="63 Imagen" descr="http://kemenpora.go.id/images/icon/report.png">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108031" y="6417469"/>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54</xdr:row>
      <xdr:rowOff>0</xdr:rowOff>
    </xdr:from>
    <xdr:to>
      <xdr:col>7</xdr:col>
      <xdr:colOff>442908</xdr:colOff>
      <xdr:row>54</xdr:row>
      <xdr:rowOff>145259</xdr:rowOff>
    </xdr:to>
    <xdr:pic>
      <xdr:nvPicPr>
        <xdr:cNvPr id="65" name="64 Imagen" descr="http://kemenpora.go.id/images/icon/report.png">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29408" y="6417469"/>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66" name="65 Imagen" descr="http://www.rozblog.com/images/icon/new/stats.png">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72249" y="6417469"/>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54</xdr:row>
      <xdr:rowOff>0</xdr:rowOff>
    </xdr:from>
    <xdr:to>
      <xdr:col>5</xdr:col>
      <xdr:colOff>833437</xdr:colOff>
      <xdr:row>54</xdr:row>
      <xdr:rowOff>131949</xdr:rowOff>
    </xdr:to>
    <xdr:pic>
      <xdr:nvPicPr>
        <xdr:cNvPr id="67" name="66 Imagen" descr="http://www.rozblog.com/images/icon/new/stats.png">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91125" y="6417469"/>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54</xdr:row>
      <xdr:rowOff>154268</xdr:rowOff>
    </xdr:to>
    <xdr:pic>
      <xdr:nvPicPr>
        <xdr:cNvPr id="68" name="67 Imagen" descr="https://cdn1.iconfinder.com/data/icons/customicondesign-office6-shadow/128/checklist.png">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0344" y="6417469"/>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69" name="68 Imagen" descr="http://www.rozblog.com/images/icon/new/stats.png">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72249" y="6417469"/>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54</xdr:row>
      <xdr:rowOff>0</xdr:rowOff>
    </xdr:from>
    <xdr:to>
      <xdr:col>6</xdr:col>
      <xdr:colOff>154781</xdr:colOff>
      <xdr:row>54</xdr:row>
      <xdr:rowOff>139092</xdr:rowOff>
    </xdr:to>
    <xdr:pic>
      <xdr:nvPicPr>
        <xdr:cNvPr id="70" name="69 Imagen" descr="http://www.rozblog.com/images/icon/new/stats.png">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24500" y="6417469"/>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58</xdr:row>
      <xdr:rowOff>11924</xdr:rowOff>
    </xdr:from>
    <xdr:to>
      <xdr:col>10</xdr:col>
      <xdr:colOff>821411</xdr:colOff>
      <xdr:row>60</xdr:row>
      <xdr:rowOff>178617</xdr:rowOff>
    </xdr:to>
    <xdr:sp macro="" textlink="">
      <xdr:nvSpPr>
        <xdr:cNvPr id="71" name="70 Rectángulo">
          <a:extLst>
            <a:ext uri="{FF2B5EF4-FFF2-40B4-BE49-F238E27FC236}">
              <a16:creationId xmlns:a16="http://schemas.microsoft.com/office/drawing/2014/main" id="{00000000-0008-0000-0700-000047000000}"/>
            </a:ext>
          </a:extLst>
        </xdr:cNvPr>
        <xdr:cNvSpPr/>
      </xdr:nvSpPr>
      <xdr:spPr>
        <a:xfrm>
          <a:off x="6215055" y="7191393"/>
          <a:ext cx="3643200"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7.2.1 LISTA DE CHEQUEO</a:t>
          </a:r>
        </a:p>
      </xdr:txBody>
    </xdr:sp>
    <xdr:clientData/>
  </xdr:twoCellAnchor>
  <xdr:twoCellAnchor>
    <xdr:from>
      <xdr:col>8</xdr:col>
      <xdr:colOff>819146</xdr:colOff>
      <xdr:row>54</xdr:row>
      <xdr:rowOff>47626</xdr:rowOff>
    </xdr:from>
    <xdr:to>
      <xdr:col>8</xdr:col>
      <xdr:colOff>821532</xdr:colOff>
      <xdr:row>57</xdr:row>
      <xdr:rowOff>142875</xdr:rowOff>
    </xdr:to>
    <xdr:cxnSp macro="">
      <xdr:nvCxnSpPr>
        <xdr:cNvPr id="72" name="71 Conector recto de flecha">
          <a:extLst>
            <a:ext uri="{FF2B5EF4-FFF2-40B4-BE49-F238E27FC236}">
              <a16:creationId xmlns:a16="http://schemas.microsoft.com/office/drawing/2014/main" id="{00000000-0008-0000-0700-000048000000}"/>
            </a:ext>
          </a:extLst>
        </xdr:cNvPr>
        <xdr:cNvCxnSpPr/>
      </xdr:nvCxnSpPr>
      <xdr:spPr>
        <a:xfrm>
          <a:off x="8022427" y="6465095"/>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54</xdr:row>
      <xdr:rowOff>71436</xdr:rowOff>
    </xdr:from>
    <xdr:to>
      <xdr:col>16</xdr:col>
      <xdr:colOff>40474</xdr:colOff>
      <xdr:row>56</xdr:row>
      <xdr:rowOff>142874</xdr:rowOff>
    </xdr:to>
    <xdr:sp macro="" textlink="">
      <xdr:nvSpPr>
        <xdr:cNvPr id="73" name="72 Llamada de flecha a la derecha">
          <a:hlinkClick xmlns:r="http://schemas.openxmlformats.org/officeDocument/2006/relationships" r:id="rId8"/>
          <a:extLst>
            <a:ext uri="{FF2B5EF4-FFF2-40B4-BE49-F238E27FC236}">
              <a16:creationId xmlns:a16="http://schemas.microsoft.com/office/drawing/2014/main" id="{00000000-0008-0000-0700-000049000000}"/>
            </a:ext>
          </a:extLst>
        </xdr:cNvPr>
        <xdr:cNvSpPr/>
      </xdr:nvSpPr>
      <xdr:spPr>
        <a:xfrm rot="16200000">
          <a:off x="14110090" y="6473428"/>
          <a:ext cx="452438" cy="483392"/>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58</xdr:row>
      <xdr:rowOff>35720</xdr:rowOff>
    </xdr:from>
    <xdr:to>
      <xdr:col>6</xdr:col>
      <xdr:colOff>833435</xdr:colOff>
      <xdr:row>60</xdr:row>
      <xdr:rowOff>132838</xdr:rowOff>
    </xdr:to>
    <xdr:pic>
      <xdr:nvPicPr>
        <xdr:cNvPr id="74" name="73 Imagen" descr="https://cdn1.iconfinder.com/data/icons/customicondesign-office6-shadow/128/checklist.png">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03154" y="7215189"/>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67</xdr:row>
      <xdr:rowOff>0</xdr:rowOff>
    </xdr:from>
    <xdr:to>
      <xdr:col>7</xdr:col>
      <xdr:colOff>797718</xdr:colOff>
      <xdr:row>67</xdr:row>
      <xdr:rowOff>0</xdr:rowOff>
    </xdr:to>
    <xdr:pic>
      <xdr:nvPicPr>
        <xdr:cNvPr id="75" name="74 Imagen" descr="https://cdn1.iconfinder.com/data/icons/customicondesign-office6-shadow/128/checklist.png">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9263063"/>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67</xdr:row>
      <xdr:rowOff>0</xdr:rowOff>
    </xdr:from>
    <xdr:to>
      <xdr:col>7</xdr:col>
      <xdr:colOff>273844</xdr:colOff>
      <xdr:row>67</xdr:row>
      <xdr:rowOff>154268</xdr:rowOff>
    </xdr:to>
    <xdr:pic>
      <xdr:nvPicPr>
        <xdr:cNvPr id="76" name="75 Imagen" descr="https://cdn1.iconfinder.com/data/icons/customicondesign-office6-shadow/128/checklist.png">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0344" y="9263063"/>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58</xdr:row>
      <xdr:rowOff>35718</xdr:rowOff>
    </xdr:from>
    <xdr:to>
      <xdr:col>7</xdr:col>
      <xdr:colOff>476250</xdr:colOff>
      <xdr:row>60</xdr:row>
      <xdr:rowOff>132836</xdr:rowOff>
    </xdr:to>
    <xdr:pic>
      <xdr:nvPicPr>
        <xdr:cNvPr id="77" name="76 Imagen" descr="https://cdn1.iconfinder.com/data/icons/customicondesign-office6-shadow/128/checklist.png">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86500" y="7215187"/>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66</xdr:row>
      <xdr:rowOff>33362</xdr:rowOff>
    </xdr:from>
    <xdr:to>
      <xdr:col>8</xdr:col>
      <xdr:colOff>357187</xdr:colOff>
      <xdr:row>66</xdr:row>
      <xdr:rowOff>33362</xdr:rowOff>
    </xdr:to>
    <xdr:pic>
      <xdr:nvPicPr>
        <xdr:cNvPr id="78" name="77 Imagen" descr="https://cdn1.iconfinder.com/data/icons/customicondesign-office6-shadow/128/checklist.png">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84218" y="8736831"/>
          <a:ext cx="4762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66</xdr:row>
      <xdr:rowOff>35718</xdr:rowOff>
    </xdr:from>
    <xdr:to>
      <xdr:col>7</xdr:col>
      <xdr:colOff>750094</xdr:colOff>
      <xdr:row>66</xdr:row>
      <xdr:rowOff>500061</xdr:rowOff>
    </xdr:to>
    <xdr:pic>
      <xdr:nvPicPr>
        <xdr:cNvPr id="79" name="78 Imagen" descr="https://cdn1.iconfinder.com/data/icons/customicondesign-office6-shadow/128/checklist.png">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60344" y="8739187"/>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17</xdr:col>
      <xdr:colOff>0</xdr:colOff>
      <xdr:row>2</xdr:row>
      <xdr:rowOff>0</xdr:rowOff>
    </xdr:from>
    <xdr:to>
      <xdr:col>17</xdr:col>
      <xdr:colOff>0</xdr:colOff>
      <xdr:row>5</xdr:row>
      <xdr:rowOff>23812</xdr:rowOff>
    </xdr:to>
    <xdr:pic>
      <xdr:nvPicPr>
        <xdr:cNvPr id="2" name="1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44800" y="695325"/>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904876</xdr:colOff>
      <xdr:row>2</xdr:row>
      <xdr:rowOff>0</xdr:rowOff>
    </xdr:from>
    <xdr:to>
      <xdr:col>4</xdr:col>
      <xdr:colOff>904876</xdr:colOff>
      <xdr:row>4</xdr:row>
      <xdr:rowOff>97118</xdr:rowOff>
    </xdr:to>
    <xdr:pic>
      <xdr:nvPicPr>
        <xdr:cNvPr id="3" name="2 Imagen" descr="https://cdn1.iconfinder.com/data/icons/customicondesign-office6-shadow/128/checklist.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38601"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2378</xdr:colOff>
      <xdr:row>2</xdr:row>
      <xdr:rowOff>0</xdr:rowOff>
    </xdr:from>
    <xdr:to>
      <xdr:col>10</xdr:col>
      <xdr:colOff>2378</xdr:colOff>
      <xdr:row>4</xdr:row>
      <xdr:rowOff>107159</xdr:rowOff>
    </xdr:to>
    <xdr:pic>
      <xdr:nvPicPr>
        <xdr:cNvPr id="4" name="3 Imagen" descr="http://kemenpora.go.id/images/icon/report.png">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13028"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47628</xdr:colOff>
      <xdr:row>2</xdr:row>
      <xdr:rowOff>0</xdr:rowOff>
    </xdr:from>
    <xdr:to>
      <xdr:col>10</xdr:col>
      <xdr:colOff>47628</xdr:colOff>
      <xdr:row>4</xdr:row>
      <xdr:rowOff>120042</xdr:rowOff>
    </xdr:to>
    <xdr:pic>
      <xdr:nvPicPr>
        <xdr:cNvPr id="5" name="4 Imagen" descr="http://www.rozblog.com/images/icon/new/stats.png">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58278"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6" name="5 Imagen" descr="https://cdn1.iconfinder.com/data/icons/customicondesign-office6-shadow/128/checklist.png">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7" name="6 Imagen" descr="http://kemenpora.go.id/images/icon/report.png">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690563</xdr:colOff>
      <xdr:row>2</xdr:row>
      <xdr:rowOff>0</xdr:rowOff>
    </xdr:from>
    <xdr:to>
      <xdr:col>7</xdr:col>
      <xdr:colOff>690563</xdr:colOff>
      <xdr:row>2</xdr:row>
      <xdr:rowOff>116681</xdr:rowOff>
    </xdr:to>
    <xdr:pic>
      <xdr:nvPicPr>
        <xdr:cNvPr id="8" name="7 Imagen" descr="http://www.rozblog.com/images/icon/new/stats.png">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958013"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892970</xdr:colOff>
      <xdr:row>2</xdr:row>
      <xdr:rowOff>0</xdr:rowOff>
    </xdr:from>
    <xdr:to>
      <xdr:col>4</xdr:col>
      <xdr:colOff>892970</xdr:colOff>
      <xdr:row>4</xdr:row>
      <xdr:rowOff>97118</xdr:rowOff>
    </xdr:to>
    <xdr:pic>
      <xdr:nvPicPr>
        <xdr:cNvPr id="9" name="8 Imagen" descr="https://cdn1.iconfinder.com/data/icons/customicondesign-office6-shadow/128/checklist.png">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2669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907253</xdr:colOff>
      <xdr:row>2</xdr:row>
      <xdr:rowOff>0</xdr:rowOff>
    </xdr:from>
    <xdr:to>
      <xdr:col>9</xdr:col>
      <xdr:colOff>907253</xdr:colOff>
      <xdr:row>4</xdr:row>
      <xdr:rowOff>107159</xdr:rowOff>
    </xdr:to>
    <xdr:pic>
      <xdr:nvPicPr>
        <xdr:cNvPr id="10" name="9 Imagen" descr="http://kemenpora.go.id/images/icon/report.png">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3503"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35722</xdr:colOff>
      <xdr:row>2</xdr:row>
      <xdr:rowOff>0</xdr:rowOff>
    </xdr:from>
    <xdr:to>
      <xdr:col>10</xdr:col>
      <xdr:colOff>35722</xdr:colOff>
      <xdr:row>4</xdr:row>
      <xdr:rowOff>120042</xdr:rowOff>
    </xdr:to>
    <xdr:pic>
      <xdr:nvPicPr>
        <xdr:cNvPr id="11" name="10 Imagen" descr="http://www.rozblog.com/images/icon/new/stats.png">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04637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2" name="11 Imagen" descr="https://cdn1.iconfinder.com/data/icons/customicondesign-office6-shadow/128/checklist.png">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13" name="12 Imagen" descr="http://kemenpora.go.id/images/icon/report.png">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130969</xdr:colOff>
      <xdr:row>2</xdr:row>
      <xdr:rowOff>0</xdr:rowOff>
    </xdr:from>
    <xdr:to>
      <xdr:col>7</xdr:col>
      <xdr:colOff>130969</xdr:colOff>
      <xdr:row>2</xdr:row>
      <xdr:rowOff>116681</xdr:rowOff>
    </xdr:to>
    <xdr:pic>
      <xdr:nvPicPr>
        <xdr:cNvPr id="14" name="13 Imagen" descr="http://www.rozblog.com/images/icon/new/stats.png">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98419" y="695325"/>
          <a:ext cx="0" cy="11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952500</xdr:colOff>
      <xdr:row>2</xdr:row>
      <xdr:rowOff>0</xdr:rowOff>
    </xdr:from>
    <xdr:to>
      <xdr:col>4</xdr:col>
      <xdr:colOff>952500</xdr:colOff>
      <xdr:row>4</xdr:row>
      <xdr:rowOff>97118</xdr:rowOff>
    </xdr:to>
    <xdr:pic>
      <xdr:nvPicPr>
        <xdr:cNvPr id="15" name="14 Imagen" descr="https://cdn1.iconfinder.com/data/icons/customicondesign-office6-shadow/128/checklist.png">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86225" y="695325"/>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50002</xdr:colOff>
      <xdr:row>2</xdr:row>
      <xdr:rowOff>0</xdr:rowOff>
    </xdr:from>
    <xdr:to>
      <xdr:col>10</xdr:col>
      <xdr:colOff>50002</xdr:colOff>
      <xdr:row>4</xdr:row>
      <xdr:rowOff>107159</xdr:rowOff>
    </xdr:to>
    <xdr:pic>
      <xdr:nvPicPr>
        <xdr:cNvPr id="16" name="15 Imagen" descr="http://kemenpora.go.id/images/icon/report.png">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60652" y="695325"/>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95252</xdr:colOff>
      <xdr:row>2</xdr:row>
      <xdr:rowOff>0</xdr:rowOff>
    </xdr:from>
    <xdr:to>
      <xdr:col>10</xdr:col>
      <xdr:colOff>95252</xdr:colOff>
      <xdr:row>4</xdr:row>
      <xdr:rowOff>120042</xdr:rowOff>
    </xdr:to>
    <xdr:pic>
      <xdr:nvPicPr>
        <xdr:cNvPr id="17" name="16 Imagen" descr="http://www.rozblog.com/images/icon/new/stats.png">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5902"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2</xdr:row>
      <xdr:rowOff>0</xdr:rowOff>
    </xdr:from>
    <xdr:to>
      <xdr:col>7</xdr:col>
      <xdr:colOff>797718</xdr:colOff>
      <xdr:row>2</xdr:row>
      <xdr:rowOff>159519</xdr:rowOff>
    </xdr:to>
    <xdr:pic>
      <xdr:nvPicPr>
        <xdr:cNvPr id="18" name="17 Imagen" descr="https://cdn1.iconfinder.com/data/icons/customicondesign-office6-shadow/128/checklist.png">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95325"/>
          <a:ext cx="0" cy="15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2</xdr:row>
      <xdr:rowOff>0</xdr:rowOff>
    </xdr:from>
    <xdr:to>
      <xdr:col>7</xdr:col>
      <xdr:colOff>821531</xdr:colOff>
      <xdr:row>2</xdr:row>
      <xdr:rowOff>147638</xdr:rowOff>
    </xdr:to>
    <xdr:pic>
      <xdr:nvPicPr>
        <xdr:cNvPr id="19" name="18 Imagen" descr="http://kemenpora.go.id/images/icon/report.png">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95325"/>
          <a:ext cx="0" cy="147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0" name="19 Imagen" descr="http://www.rozblog.com/images/icon/new/stats.png">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690562</xdr:colOff>
      <xdr:row>2</xdr:row>
      <xdr:rowOff>0</xdr:rowOff>
    </xdr:from>
    <xdr:to>
      <xdr:col>6</xdr:col>
      <xdr:colOff>690562</xdr:colOff>
      <xdr:row>2</xdr:row>
      <xdr:rowOff>154781</xdr:rowOff>
    </xdr:to>
    <xdr:pic>
      <xdr:nvPicPr>
        <xdr:cNvPr id="21" name="20 Imagen" descr="http://www.rozblog.com/images/icon/new/stats.png">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43612" y="695325"/>
          <a:ext cx="0" cy="154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92871</xdr:colOff>
      <xdr:row>2</xdr:row>
      <xdr:rowOff>0</xdr:rowOff>
    </xdr:from>
    <xdr:to>
      <xdr:col>10</xdr:col>
      <xdr:colOff>92871</xdr:colOff>
      <xdr:row>4</xdr:row>
      <xdr:rowOff>120042</xdr:rowOff>
    </xdr:to>
    <xdr:pic>
      <xdr:nvPicPr>
        <xdr:cNvPr id="22" name="21 Imagen" descr="http://www.rozblog.com/images/icon/new/stats.png">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103521" y="695325"/>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892969</xdr:colOff>
      <xdr:row>15</xdr:row>
      <xdr:rowOff>23812</xdr:rowOff>
    </xdr:from>
    <xdr:to>
      <xdr:col>10</xdr:col>
      <xdr:colOff>881063</xdr:colOff>
      <xdr:row>18</xdr:row>
      <xdr:rowOff>47624</xdr:rowOff>
    </xdr:to>
    <xdr:sp macro="" textlink="">
      <xdr:nvSpPr>
        <xdr:cNvPr id="23" name="22 Rectángulo redondeado">
          <a:hlinkClick xmlns:r="http://schemas.openxmlformats.org/officeDocument/2006/relationships" r:id="rId6"/>
          <a:extLst>
            <a:ext uri="{FF2B5EF4-FFF2-40B4-BE49-F238E27FC236}">
              <a16:creationId xmlns:a16="http://schemas.microsoft.com/office/drawing/2014/main" id="{00000000-0008-0000-0800-000017000000}"/>
            </a:ext>
          </a:extLst>
        </xdr:cNvPr>
        <xdr:cNvSpPr/>
      </xdr:nvSpPr>
      <xdr:spPr>
        <a:xfrm>
          <a:off x="6262688" y="2547937"/>
          <a:ext cx="3655219" cy="595312"/>
        </a:xfrm>
        <a:prstGeom prst="roundRect">
          <a:avLst/>
        </a:prstGeom>
        <a:solidFill>
          <a:schemeClr val="accent5">
            <a:lumMod val="40000"/>
            <a:lumOff val="6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8.1</a:t>
          </a:r>
          <a:r>
            <a:rPr lang="es-CO" sz="1100" b="1" baseline="0">
              <a:solidFill>
                <a:sysClr val="windowText" lastClr="000000"/>
              </a:solidFill>
            </a:rPr>
            <a:t> IMPACTO AMBIENTAL</a:t>
          </a:r>
          <a:endParaRPr lang="es-CO" sz="1100" b="1">
            <a:solidFill>
              <a:sysClr val="windowText" lastClr="000000"/>
            </a:solidFill>
          </a:endParaRPr>
        </a:p>
      </xdr:txBody>
    </xdr:sp>
    <xdr:clientData/>
  </xdr:twoCellAnchor>
  <xdr:twoCellAnchor editAs="oneCell">
    <xdr:from>
      <xdr:col>16</xdr:col>
      <xdr:colOff>488157</xdr:colOff>
      <xdr:row>2</xdr:row>
      <xdr:rowOff>47625</xdr:rowOff>
    </xdr:from>
    <xdr:to>
      <xdr:col>16</xdr:col>
      <xdr:colOff>488157</xdr:colOff>
      <xdr:row>5</xdr:row>
      <xdr:rowOff>71437</xdr:rowOff>
    </xdr:to>
    <xdr:pic>
      <xdr:nvPicPr>
        <xdr:cNvPr id="25" name="24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85207" y="742950"/>
          <a:ext cx="0"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54</xdr:row>
      <xdr:rowOff>0</xdr:rowOff>
    </xdr:from>
    <xdr:to>
      <xdr:col>4</xdr:col>
      <xdr:colOff>571500</xdr:colOff>
      <xdr:row>757</xdr:row>
      <xdr:rowOff>163793</xdr:rowOff>
    </xdr:to>
    <xdr:pic>
      <xdr:nvPicPr>
        <xdr:cNvPr id="26" name="25 Imagen" descr="https://cdn1.iconfinder.com/data/icons/customicondesign-office6-shadow/128/checklist.png">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641985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54</xdr:row>
      <xdr:rowOff>0</xdr:rowOff>
    </xdr:from>
    <xdr:to>
      <xdr:col>9</xdr:col>
      <xdr:colOff>585783</xdr:colOff>
      <xdr:row>757</xdr:row>
      <xdr:rowOff>164309</xdr:rowOff>
    </xdr:to>
    <xdr:pic>
      <xdr:nvPicPr>
        <xdr:cNvPr id="27" name="26 Imagen" descr="http://kemenpora.go.id/images/icon/report.png">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6419850"/>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54</xdr:row>
      <xdr:rowOff>0</xdr:rowOff>
    </xdr:from>
    <xdr:to>
      <xdr:col>9</xdr:col>
      <xdr:colOff>595314</xdr:colOff>
      <xdr:row>757</xdr:row>
      <xdr:rowOff>158142</xdr:rowOff>
    </xdr:to>
    <xdr:pic>
      <xdr:nvPicPr>
        <xdr:cNvPr id="28" name="27 Imagen" descr="http://www.rozblog.com/images/icon/new/stats.png">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29" name="28 Imagen" descr="https://cdn1.iconfinder.com/data/icons/customicondesign-office6-shadow/128/checklist.png">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54</xdr:row>
      <xdr:rowOff>0</xdr:rowOff>
    </xdr:from>
    <xdr:to>
      <xdr:col>9</xdr:col>
      <xdr:colOff>604839</xdr:colOff>
      <xdr:row>757</xdr:row>
      <xdr:rowOff>158142</xdr:rowOff>
    </xdr:to>
    <xdr:pic>
      <xdr:nvPicPr>
        <xdr:cNvPr id="30" name="29 Imagen" descr="http://www.rozblog.com/images/icon/new/stats.png">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54</xdr:row>
      <xdr:rowOff>0</xdr:rowOff>
    </xdr:from>
    <xdr:to>
      <xdr:col>7</xdr:col>
      <xdr:colOff>821531</xdr:colOff>
      <xdr:row>54</xdr:row>
      <xdr:rowOff>0</xdr:rowOff>
    </xdr:to>
    <xdr:pic>
      <xdr:nvPicPr>
        <xdr:cNvPr id="31" name="30 Imagen" descr="http://kemenpora.go.id/images/icon/report.png">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54</xdr:row>
      <xdr:rowOff>0</xdr:rowOff>
    </xdr:from>
    <xdr:to>
      <xdr:col>7</xdr:col>
      <xdr:colOff>442908</xdr:colOff>
      <xdr:row>757</xdr:row>
      <xdr:rowOff>145259</xdr:rowOff>
    </xdr:to>
    <xdr:pic>
      <xdr:nvPicPr>
        <xdr:cNvPr id="32" name="31 Imagen" descr="http://kemenpora.go.id/images/icon/report.png">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6419850"/>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33" name="32 Imagen" descr="http://www.rozblog.com/images/icon/new/stats.png">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54</xdr:row>
      <xdr:rowOff>0</xdr:rowOff>
    </xdr:from>
    <xdr:to>
      <xdr:col>5</xdr:col>
      <xdr:colOff>833437</xdr:colOff>
      <xdr:row>757</xdr:row>
      <xdr:rowOff>131949</xdr:rowOff>
    </xdr:to>
    <xdr:pic>
      <xdr:nvPicPr>
        <xdr:cNvPr id="34" name="33 Imagen" descr="http://www.rozblog.com/images/icon/new/stats.png">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6419850"/>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154268</xdr:rowOff>
    </xdr:to>
    <xdr:pic>
      <xdr:nvPicPr>
        <xdr:cNvPr id="35" name="34 Imagen" descr="https://cdn1.iconfinder.com/data/icons/customicondesign-office6-shadow/128/checklist.png">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6419850"/>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36" name="35 Imagen" descr="http://www.rozblog.com/images/icon/new/stats.png">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54</xdr:row>
      <xdr:rowOff>0</xdr:rowOff>
    </xdr:from>
    <xdr:to>
      <xdr:col>6</xdr:col>
      <xdr:colOff>154781</xdr:colOff>
      <xdr:row>757</xdr:row>
      <xdr:rowOff>139092</xdr:rowOff>
    </xdr:to>
    <xdr:pic>
      <xdr:nvPicPr>
        <xdr:cNvPr id="37" name="36 Imagen" descr="http://www.rozblog.com/images/icon/new/stats.png">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6419850"/>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833435</xdr:colOff>
      <xdr:row>54</xdr:row>
      <xdr:rowOff>0</xdr:rowOff>
    </xdr:from>
    <xdr:to>
      <xdr:col>6</xdr:col>
      <xdr:colOff>833435</xdr:colOff>
      <xdr:row>757</xdr:row>
      <xdr:rowOff>163793</xdr:rowOff>
    </xdr:to>
    <xdr:pic>
      <xdr:nvPicPr>
        <xdr:cNvPr id="41" name="40 Imagen" descr="https://cdn1.iconfinder.com/data/icons/customicondesign-office6-shadow/128/checklist.png">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721757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42" name="41 Imagen" descr="https://cdn1.iconfinder.com/data/icons/customicondesign-office6-shadow/128/checklist.png">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9267825"/>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154268</xdr:rowOff>
    </xdr:to>
    <xdr:pic>
      <xdr:nvPicPr>
        <xdr:cNvPr id="43" name="42 Imagen" descr="https://cdn1.iconfinder.com/data/icons/customicondesign-office6-shadow/128/checklist.png">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9267825"/>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476251</xdr:colOff>
      <xdr:row>2</xdr:row>
      <xdr:rowOff>59531</xdr:rowOff>
    </xdr:from>
    <xdr:to>
      <xdr:col>16</xdr:col>
      <xdr:colOff>476251</xdr:colOff>
      <xdr:row>5</xdr:row>
      <xdr:rowOff>83343</xdr:rowOff>
    </xdr:to>
    <xdr:pic>
      <xdr:nvPicPr>
        <xdr:cNvPr id="44" name="43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73301" y="754856"/>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54</xdr:row>
      <xdr:rowOff>0</xdr:rowOff>
    </xdr:from>
    <xdr:to>
      <xdr:col>7</xdr:col>
      <xdr:colOff>0</xdr:colOff>
      <xdr:row>757</xdr:row>
      <xdr:rowOff>163793</xdr:rowOff>
    </xdr:to>
    <xdr:pic>
      <xdr:nvPicPr>
        <xdr:cNvPr id="45" name="44 Imagen" descr="https://cdn1.iconfinder.com/data/icons/customicondesign-office6-shadow/128/checklist.png">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67450" y="721756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46" name="45 Imagen" descr="https://cdn1.iconfinder.com/data/icons/customicondesign-office6-shadow/128/checklist.png">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8739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159543</xdr:rowOff>
    </xdr:to>
    <xdr:pic>
      <xdr:nvPicPr>
        <xdr:cNvPr id="47" name="46 Imagen" descr="https://cdn1.iconfinder.com/data/icons/customicondesign-office6-shadow/128/checklist.png">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8741568"/>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54</xdr:row>
      <xdr:rowOff>0</xdr:rowOff>
    </xdr:from>
    <xdr:to>
      <xdr:col>4</xdr:col>
      <xdr:colOff>571500</xdr:colOff>
      <xdr:row>757</xdr:row>
      <xdr:rowOff>163793</xdr:rowOff>
    </xdr:to>
    <xdr:pic>
      <xdr:nvPicPr>
        <xdr:cNvPr id="48" name="47 Imagen" descr="https://cdn1.iconfinder.com/data/icons/customicondesign-office6-shadow/128/checklist.png">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1482090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54</xdr:row>
      <xdr:rowOff>0</xdr:rowOff>
    </xdr:from>
    <xdr:to>
      <xdr:col>9</xdr:col>
      <xdr:colOff>585783</xdr:colOff>
      <xdr:row>757</xdr:row>
      <xdr:rowOff>164309</xdr:rowOff>
    </xdr:to>
    <xdr:pic>
      <xdr:nvPicPr>
        <xdr:cNvPr id="49" name="48 Imagen" descr="http://kemenpora.go.id/images/icon/report.png">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14820900"/>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54</xdr:row>
      <xdr:rowOff>0</xdr:rowOff>
    </xdr:from>
    <xdr:to>
      <xdr:col>9</xdr:col>
      <xdr:colOff>595314</xdr:colOff>
      <xdr:row>757</xdr:row>
      <xdr:rowOff>158142</xdr:rowOff>
    </xdr:to>
    <xdr:pic>
      <xdr:nvPicPr>
        <xdr:cNvPr id="50" name="49 Imagen" descr="http://www.rozblog.com/images/icon/new/stats.png">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1482090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51" name="50 Imagen" descr="https://cdn1.iconfinder.com/data/icons/customicondesign-office6-shadow/128/checklist.png">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54</xdr:row>
      <xdr:rowOff>0</xdr:rowOff>
    </xdr:from>
    <xdr:to>
      <xdr:col>9</xdr:col>
      <xdr:colOff>604839</xdr:colOff>
      <xdr:row>757</xdr:row>
      <xdr:rowOff>158142</xdr:rowOff>
    </xdr:to>
    <xdr:pic>
      <xdr:nvPicPr>
        <xdr:cNvPr id="52" name="51 Imagen" descr="http://www.rozblog.com/images/icon/new/stats.png">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1482090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54</xdr:row>
      <xdr:rowOff>0</xdr:rowOff>
    </xdr:from>
    <xdr:to>
      <xdr:col>7</xdr:col>
      <xdr:colOff>821531</xdr:colOff>
      <xdr:row>54</xdr:row>
      <xdr:rowOff>0</xdr:rowOff>
    </xdr:to>
    <xdr:pic>
      <xdr:nvPicPr>
        <xdr:cNvPr id="53" name="52 Imagen" descr="http://kemenpora.go.id/images/icon/report.png">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54</xdr:row>
      <xdr:rowOff>0</xdr:rowOff>
    </xdr:from>
    <xdr:to>
      <xdr:col>7</xdr:col>
      <xdr:colOff>442908</xdr:colOff>
      <xdr:row>757</xdr:row>
      <xdr:rowOff>145259</xdr:rowOff>
    </xdr:to>
    <xdr:pic>
      <xdr:nvPicPr>
        <xdr:cNvPr id="54" name="53 Imagen" descr="http://kemenpora.go.id/images/icon/report.png">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14820900"/>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55" name="54 Imagen" descr="http://www.rozblog.com/images/icon/new/stats.png">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54</xdr:row>
      <xdr:rowOff>0</xdr:rowOff>
    </xdr:from>
    <xdr:to>
      <xdr:col>5</xdr:col>
      <xdr:colOff>833437</xdr:colOff>
      <xdr:row>757</xdr:row>
      <xdr:rowOff>131949</xdr:rowOff>
    </xdr:to>
    <xdr:pic>
      <xdr:nvPicPr>
        <xdr:cNvPr id="56" name="55 Imagen" descr="http://www.rozblog.com/images/icon/new/stats.png">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14820900"/>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154268</xdr:rowOff>
    </xdr:to>
    <xdr:pic>
      <xdr:nvPicPr>
        <xdr:cNvPr id="57" name="56 Imagen" descr="https://cdn1.iconfinder.com/data/icons/customicondesign-office6-shadow/128/checklist.png">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4820900"/>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54</xdr:row>
      <xdr:rowOff>0</xdr:rowOff>
    </xdr:from>
    <xdr:to>
      <xdr:col>7</xdr:col>
      <xdr:colOff>285749</xdr:colOff>
      <xdr:row>54</xdr:row>
      <xdr:rowOff>0</xdr:rowOff>
    </xdr:to>
    <xdr:pic>
      <xdr:nvPicPr>
        <xdr:cNvPr id="58" name="57 Imagen" descr="http://www.rozblog.com/images/icon/new/stats.png">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1482090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54</xdr:row>
      <xdr:rowOff>0</xdr:rowOff>
    </xdr:from>
    <xdr:to>
      <xdr:col>6</xdr:col>
      <xdr:colOff>154781</xdr:colOff>
      <xdr:row>757</xdr:row>
      <xdr:rowOff>139092</xdr:rowOff>
    </xdr:to>
    <xdr:pic>
      <xdr:nvPicPr>
        <xdr:cNvPr id="59" name="58 Imagen" descr="http://www.rozblog.com/images/icon/new/stats.png">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14820900"/>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833435</xdr:colOff>
      <xdr:row>54</xdr:row>
      <xdr:rowOff>0</xdr:rowOff>
    </xdr:from>
    <xdr:to>
      <xdr:col>6</xdr:col>
      <xdr:colOff>833435</xdr:colOff>
      <xdr:row>757</xdr:row>
      <xdr:rowOff>163793</xdr:rowOff>
    </xdr:to>
    <xdr:pic>
      <xdr:nvPicPr>
        <xdr:cNvPr id="63" name="62 Imagen" descr="https://cdn1.iconfinder.com/data/icons/customicondesign-office6-shadow/128/checklist.png">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1561862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64" name="63 Imagen" descr="https://cdn1.iconfinder.com/data/icons/customicondesign-office6-shadow/128/checklist.png">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7668875"/>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154268</xdr:rowOff>
    </xdr:to>
    <xdr:pic>
      <xdr:nvPicPr>
        <xdr:cNvPr id="65" name="64 Imagen" descr="https://cdn1.iconfinder.com/data/icons/customicondesign-office6-shadow/128/checklist.png">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7668875"/>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54</xdr:row>
      <xdr:rowOff>0</xdr:rowOff>
    </xdr:from>
    <xdr:to>
      <xdr:col>7</xdr:col>
      <xdr:colOff>0</xdr:colOff>
      <xdr:row>757</xdr:row>
      <xdr:rowOff>163793</xdr:rowOff>
    </xdr:to>
    <xdr:pic>
      <xdr:nvPicPr>
        <xdr:cNvPr id="66" name="65 Imagen" descr="https://cdn1.iconfinder.com/data/icons/customicondesign-office6-shadow/128/checklist.png">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67450" y="1561861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54</xdr:row>
      <xdr:rowOff>0</xdr:rowOff>
    </xdr:from>
    <xdr:to>
      <xdr:col>7</xdr:col>
      <xdr:colOff>797718</xdr:colOff>
      <xdr:row>54</xdr:row>
      <xdr:rowOff>0</xdr:rowOff>
    </xdr:to>
    <xdr:pic>
      <xdr:nvPicPr>
        <xdr:cNvPr id="67" name="66 Imagen" descr="https://cdn1.iconfinder.com/data/icons/customicondesign-office6-shadow/128/checklist.png">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1714026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54</xdr:row>
      <xdr:rowOff>0</xdr:rowOff>
    </xdr:from>
    <xdr:to>
      <xdr:col>7</xdr:col>
      <xdr:colOff>273844</xdr:colOff>
      <xdr:row>757</xdr:row>
      <xdr:rowOff>159543</xdr:rowOff>
    </xdr:to>
    <xdr:pic>
      <xdr:nvPicPr>
        <xdr:cNvPr id="68" name="67 Imagen" descr="https://cdn1.iconfinder.com/data/icons/customicondesign-office6-shadow/128/checklist.png">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17142618"/>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452439</xdr:colOff>
      <xdr:row>2</xdr:row>
      <xdr:rowOff>71437</xdr:rowOff>
    </xdr:from>
    <xdr:to>
      <xdr:col>17</xdr:col>
      <xdr:colOff>11908</xdr:colOff>
      <xdr:row>5</xdr:row>
      <xdr:rowOff>95249</xdr:rowOff>
    </xdr:to>
    <xdr:pic>
      <xdr:nvPicPr>
        <xdr:cNvPr id="69" name="68 Imagen" descr="http://mundopaquete.com/Mundo_paquete_usuario/tienda/ir-a-inicio.png">
          <a:hlinkClick xmlns:r="http://schemas.openxmlformats.org/officeDocument/2006/relationships" r:id="rId1"/>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89970" y="773906"/>
          <a:ext cx="607219"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571500</xdr:colOff>
      <xdr:row>32</xdr:row>
      <xdr:rowOff>0</xdr:rowOff>
    </xdr:from>
    <xdr:to>
      <xdr:col>4</xdr:col>
      <xdr:colOff>571500</xdr:colOff>
      <xdr:row>34</xdr:row>
      <xdr:rowOff>97118</xdr:rowOff>
    </xdr:to>
    <xdr:pic>
      <xdr:nvPicPr>
        <xdr:cNvPr id="70" name="69 Imagen" descr="https://cdn1.iconfinder.com/data/icons/customicondesign-office6-shadow/128/checklist.png">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705225" y="641985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585783</xdr:colOff>
      <xdr:row>32</xdr:row>
      <xdr:rowOff>0</xdr:rowOff>
    </xdr:from>
    <xdr:to>
      <xdr:col>9</xdr:col>
      <xdr:colOff>585783</xdr:colOff>
      <xdr:row>34</xdr:row>
      <xdr:rowOff>107159</xdr:rowOff>
    </xdr:to>
    <xdr:pic>
      <xdr:nvPicPr>
        <xdr:cNvPr id="71" name="70 Imagen" descr="http://kemenpora.go.id/images/icon/report.png">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682033" y="6419850"/>
          <a:ext cx="0" cy="488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595314</xdr:colOff>
      <xdr:row>32</xdr:row>
      <xdr:rowOff>0</xdr:rowOff>
    </xdr:from>
    <xdr:to>
      <xdr:col>9</xdr:col>
      <xdr:colOff>595314</xdr:colOff>
      <xdr:row>34</xdr:row>
      <xdr:rowOff>120042</xdr:rowOff>
    </xdr:to>
    <xdr:pic>
      <xdr:nvPicPr>
        <xdr:cNvPr id="72" name="71 Imagen" descr="http://www.rozblog.com/images/icon/new/stats.png">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691564"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32</xdr:row>
      <xdr:rowOff>0</xdr:rowOff>
    </xdr:from>
    <xdr:to>
      <xdr:col>7</xdr:col>
      <xdr:colOff>797718</xdr:colOff>
      <xdr:row>32</xdr:row>
      <xdr:rowOff>0</xdr:rowOff>
    </xdr:to>
    <xdr:pic>
      <xdr:nvPicPr>
        <xdr:cNvPr id="73" name="72 Imagen" descr="https://cdn1.iconfinder.com/data/icons/customicondesign-office6-shadow/128/checklist.png">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604839</xdr:colOff>
      <xdr:row>32</xdr:row>
      <xdr:rowOff>0</xdr:rowOff>
    </xdr:from>
    <xdr:to>
      <xdr:col>9</xdr:col>
      <xdr:colOff>604839</xdr:colOff>
      <xdr:row>34</xdr:row>
      <xdr:rowOff>120042</xdr:rowOff>
    </xdr:to>
    <xdr:pic>
      <xdr:nvPicPr>
        <xdr:cNvPr id="74" name="73 Imagen" descr="http://www.rozblog.com/images/icon/new/stats.png">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1089" y="6419850"/>
          <a:ext cx="0" cy="501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821531</xdr:colOff>
      <xdr:row>32</xdr:row>
      <xdr:rowOff>0</xdr:rowOff>
    </xdr:from>
    <xdr:to>
      <xdr:col>7</xdr:col>
      <xdr:colOff>821531</xdr:colOff>
      <xdr:row>32</xdr:row>
      <xdr:rowOff>0</xdr:rowOff>
    </xdr:to>
    <xdr:pic>
      <xdr:nvPicPr>
        <xdr:cNvPr id="75" name="74 Imagen" descr="http://kemenpora.go.id/images/icon/report.png">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88981"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442908</xdr:colOff>
      <xdr:row>32</xdr:row>
      <xdr:rowOff>0</xdr:rowOff>
    </xdr:from>
    <xdr:to>
      <xdr:col>7</xdr:col>
      <xdr:colOff>442908</xdr:colOff>
      <xdr:row>32</xdr:row>
      <xdr:rowOff>145259</xdr:rowOff>
    </xdr:to>
    <xdr:pic>
      <xdr:nvPicPr>
        <xdr:cNvPr id="76" name="75 Imagen" descr="http://kemenpora.go.id/images/icon/report.png">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710358" y="6419850"/>
          <a:ext cx="0" cy="145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32</xdr:row>
      <xdr:rowOff>0</xdr:rowOff>
    </xdr:from>
    <xdr:to>
      <xdr:col>7</xdr:col>
      <xdr:colOff>285749</xdr:colOff>
      <xdr:row>32</xdr:row>
      <xdr:rowOff>0</xdr:rowOff>
    </xdr:to>
    <xdr:pic>
      <xdr:nvPicPr>
        <xdr:cNvPr id="77" name="76 Imagen" descr="http://www.rozblog.com/images/icon/new/stats.png">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833437</xdr:colOff>
      <xdr:row>32</xdr:row>
      <xdr:rowOff>0</xdr:rowOff>
    </xdr:from>
    <xdr:to>
      <xdr:col>5</xdr:col>
      <xdr:colOff>833437</xdr:colOff>
      <xdr:row>32</xdr:row>
      <xdr:rowOff>131949</xdr:rowOff>
    </xdr:to>
    <xdr:pic>
      <xdr:nvPicPr>
        <xdr:cNvPr id="78" name="77 Imagen" descr="http://www.rozblog.com/images/icon/new/stats.png">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76837" y="6419850"/>
          <a:ext cx="0" cy="13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32</xdr:row>
      <xdr:rowOff>0</xdr:rowOff>
    </xdr:from>
    <xdr:to>
      <xdr:col>7</xdr:col>
      <xdr:colOff>273844</xdr:colOff>
      <xdr:row>32</xdr:row>
      <xdr:rowOff>154268</xdr:rowOff>
    </xdr:to>
    <xdr:pic>
      <xdr:nvPicPr>
        <xdr:cNvPr id="79" name="78 Imagen" descr="https://cdn1.iconfinder.com/data/icons/customicondesign-office6-shadow/128/checklist.png">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6419850"/>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285749</xdr:colOff>
      <xdr:row>32</xdr:row>
      <xdr:rowOff>0</xdr:rowOff>
    </xdr:from>
    <xdr:to>
      <xdr:col>7</xdr:col>
      <xdr:colOff>285749</xdr:colOff>
      <xdr:row>32</xdr:row>
      <xdr:rowOff>0</xdr:rowOff>
    </xdr:to>
    <xdr:pic>
      <xdr:nvPicPr>
        <xdr:cNvPr id="80" name="79 Imagen" descr="http://www.rozblog.com/images/icon/new/stats.png">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553199" y="6419850"/>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154781</xdr:colOff>
      <xdr:row>32</xdr:row>
      <xdr:rowOff>0</xdr:rowOff>
    </xdr:from>
    <xdr:to>
      <xdr:col>6</xdr:col>
      <xdr:colOff>154781</xdr:colOff>
      <xdr:row>32</xdr:row>
      <xdr:rowOff>139092</xdr:rowOff>
    </xdr:to>
    <xdr:pic>
      <xdr:nvPicPr>
        <xdr:cNvPr id="81" name="80 Imagen" descr="http://www.rozblog.com/images/icon/new/stats.png">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07831" y="6419850"/>
          <a:ext cx="0" cy="139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845336</xdr:colOff>
      <xdr:row>36</xdr:row>
      <xdr:rowOff>11924</xdr:rowOff>
    </xdr:from>
    <xdr:to>
      <xdr:col>10</xdr:col>
      <xdr:colOff>821411</xdr:colOff>
      <xdr:row>38</xdr:row>
      <xdr:rowOff>178617</xdr:rowOff>
    </xdr:to>
    <xdr:sp macro="" textlink="">
      <xdr:nvSpPr>
        <xdr:cNvPr id="82" name="81 Rectángulo">
          <a:extLst>
            <a:ext uri="{FF2B5EF4-FFF2-40B4-BE49-F238E27FC236}">
              <a16:creationId xmlns:a16="http://schemas.microsoft.com/office/drawing/2014/main" id="{00000000-0008-0000-0800-000052000000}"/>
            </a:ext>
          </a:extLst>
        </xdr:cNvPr>
        <xdr:cNvSpPr/>
      </xdr:nvSpPr>
      <xdr:spPr>
        <a:xfrm>
          <a:off x="6198386" y="7193774"/>
          <a:ext cx="3633675" cy="547693"/>
        </a:xfrm>
        <a:prstGeom prst="rect">
          <a:avLst/>
        </a:prstGeom>
        <a:solidFill>
          <a:schemeClr val="accent5">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b="1">
              <a:solidFill>
                <a:sysClr val="windowText" lastClr="000000"/>
              </a:solidFill>
            </a:rPr>
            <a:t>8.1.1 LISTA DE CHEQUEO</a:t>
          </a:r>
        </a:p>
      </xdr:txBody>
    </xdr:sp>
    <xdr:clientData/>
  </xdr:twoCellAnchor>
  <xdr:twoCellAnchor>
    <xdr:from>
      <xdr:col>8</xdr:col>
      <xdr:colOff>819146</xdr:colOff>
      <xdr:row>32</xdr:row>
      <xdr:rowOff>47626</xdr:rowOff>
    </xdr:from>
    <xdr:to>
      <xdr:col>8</xdr:col>
      <xdr:colOff>821532</xdr:colOff>
      <xdr:row>35</xdr:row>
      <xdr:rowOff>142875</xdr:rowOff>
    </xdr:to>
    <xdr:cxnSp macro="">
      <xdr:nvCxnSpPr>
        <xdr:cNvPr id="83" name="82 Conector recto de flecha">
          <a:extLst>
            <a:ext uri="{FF2B5EF4-FFF2-40B4-BE49-F238E27FC236}">
              <a16:creationId xmlns:a16="http://schemas.microsoft.com/office/drawing/2014/main" id="{00000000-0008-0000-0800-000053000000}"/>
            </a:ext>
          </a:extLst>
        </xdr:cNvPr>
        <xdr:cNvCxnSpPr/>
      </xdr:nvCxnSpPr>
      <xdr:spPr>
        <a:xfrm>
          <a:off x="8000996" y="6467476"/>
          <a:ext cx="2386" cy="666749"/>
        </a:xfrm>
        <a:prstGeom prst="straightConnector1">
          <a:avLst/>
        </a:prstGeom>
        <a:ln>
          <a:solidFill>
            <a:srgbClr val="FFC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473863</xdr:colOff>
      <xdr:row>32</xdr:row>
      <xdr:rowOff>71436</xdr:rowOff>
    </xdr:from>
    <xdr:to>
      <xdr:col>16</xdr:col>
      <xdr:colOff>40474</xdr:colOff>
      <xdr:row>34</xdr:row>
      <xdr:rowOff>142874</xdr:rowOff>
    </xdr:to>
    <xdr:sp macro="" textlink="">
      <xdr:nvSpPr>
        <xdr:cNvPr id="84" name="83 Llamada de flecha a la derecha">
          <a:hlinkClick xmlns:r="http://schemas.openxmlformats.org/officeDocument/2006/relationships" r:id="rId7"/>
          <a:extLst>
            <a:ext uri="{FF2B5EF4-FFF2-40B4-BE49-F238E27FC236}">
              <a16:creationId xmlns:a16="http://schemas.microsoft.com/office/drawing/2014/main" id="{00000000-0008-0000-0800-000054000000}"/>
            </a:ext>
          </a:extLst>
        </xdr:cNvPr>
        <xdr:cNvSpPr/>
      </xdr:nvSpPr>
      <xdr:spPr>
        <a:xfrm rot="16200000">
          <a:off x="14070800" y="6476999"/>
          <a:ext cx="452438" cy="481011"/>
        </a:xfrm>
        <a:prstGeom prst="rightArrowCallout">
          <a:avLst/>
        </a:prstGeom>
        <a:solidFill>
          <a:srgbClr val="FFC000"/>
        </a:solidFill>
        <a:ln>
          <a:solidFill>
            <a:schemeClr val="accent5"/>
          </a:solidFill>
        </a:ln>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800" b="1">
              <a:solidFill>
                <a:sysClr val="windowText" lastClr="000000"/>
              </a:solidFill>
            </a:rPr>
            <a:t>VOLVER</a:t>
          </a:r>
        </a:p>
      </xdr:txBody>
    </xdr:sp>
    <xdr:clientData/>
  </xdr:twoCellAnchor>
  <xdr:twoCellAnchor editAs="oneCell">
    <xdr:from>
      <xdr:col>6</xdr:col>
      <xdr:colOff>833435</xdr:colOff>
      <xdr:row>36</xdr:row>
      <xdr:rowOff>35720</xdr:rowOff>
    </xdr:from>
    <xdr:to>
      <xdr:col>6</xdr:col>
      <xdr:colOff>833435</xdr:colOff>
      <xdr:row>38</xdr:row>
      <xdr:rowOff>132838</xdr:rowOff>
    </xdr:to>
    <xdr:pic>
      <xdr:nvPicPr>
        <xdr:cNvPr id="85" name="84 Imagen" descr="https://cdn1.iconfinder.com/data/icons/customicondesign-office6-shadow/128/checklist.png">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86485" y="7217570"/>
          <a:ext cx="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45</xdr:row>
      <xdr:rowOff>0</xdr:rowOff>
    </xdr:from>
    <xdr:to>
      <xdr:col>7</xdr:col>
      <xdr:colOff>797718</xdr:colOff>
      <xdr:row>45</xdr:row>
      <xdr:rowOff>0</xdr:rowOff>
    </xdr:to>
    <xdr:pic>
      <xdr:nvPicPr>
        <xdr:cNvPr id="86" name="85 Imagen" descr="https://cdn1.iconfinder.com/data/icons/customicondesign-office6-shadow/128/checklist.png">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9267825"/>
          <a:ext cx="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45</xdr:row>
      <xdr:rowOff>0</xdr:rowOff>
    </xdr:from>
    <xdr:to>
      <xdr:col>7</xdr:col>
      <xdr:colOff>273844</xdr:colOff>
      <xdr:row>45</xdr:row>
      <xdr:rowOff>154268</xdr:rowOff>
    </xdr:to>
    <xdr:pic>
      <xdr:nvPicPr>
        <xdr:cNvPr id="87" name="86 Imagen" descr="https://cdn1.iconfinder.com/data/icons/customicondesign-office6-shadow/128/checklist.png">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9267825"/>
          <a:ext cx="0" cy="154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36</xdr:row>
      <xdr:rowOff>35718</xdr:rowOff>
    </xdr:from>
    <xdr:to>
      <xdr:col>7</xdr:col>
      <xdr:colOff>476250</xdr:colOff>
      <xdr:row>38</xdr:row>
      <xdr:rowOff>132836</xdr:rowOff>
    </xdr:to>
    <xdr:pic>
      <xdr:nvPicPr>
        <xdr:cNvPr id="88" name="87 Imagen" descr="https://cdn1.iconfinder.com/data/icons/customicondesign-office6-shadow/128/checklist.png">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67450" y="7217568"/>
          <a:ext cx="476250" cy="478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797718</xdr:colOff>
      <xdr:row>44</xdr:row>
      <xdr:rowOff>33362</xdr:rowOff>
    </xdr:from>
    <xdr:to>
      <xdr:col>8</xdr:col>
      <xdr:colOff>357187</xdr:colOff>
      <xdr:row>44</xdr:row>
      <xdr:rowOff>33362</xdr:rowOff>
    </xdr:to>
    <xdr:pic>
      <xdr:nvPicPr>
        <xdr:cNvPr id="89" name="88 Imagen" descr="https://cdn1.iconfinder.com/data/icons/customicondesign-office6-shadow/128/checklist.png">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065168" y="8739212"/>
          <a:ext cx="47386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273844</xdr:colOff>
      <xdr:row>44</xdr:row>
      <xdr:rowOff>35718</xdr:rowOff>
    </xdr:from>
    <xdr:to>
      <xdr:col>7</xdr:col>
      <xdr:colOff>750094</xdr:colOff>
      <xdr:row>45</xdr:row>
      <xdr:rowOff>4761</xdr:rowOff>
    </xdr:to>
    <xdr:pic>
      <xdr:nvPicPr>
        <xdr:cNvPr id="90" name="89 Imagen" descr="https://cdn1.iconfinder.com/data/icons/customicondesign-office6-shadow/128/checklist.png">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41294" y="8741568"/>
          <a:ext cx="476250" cy="4643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9"/>
  <sheetViews>
    <sheetView showGridLines="0" showRowColHeaders="0" zoomScale="80" zoomScaleNormal="80" workbookViewId="0"/>
  </sheetViews>
  <sheetFormatPr defaultColWidth="0" defaultRowHeight="14.4" x14ac:dyDescent="0.3"/>
  <cols>
    <col min="1" max="1" width="9.5546875" style="43" customWidth="1"/>
    <col min="2" max="9" width="11.44140625" style="43" customWidth="1"/>
    <col min="10" max="11" width="13.109375" style="43" customWidth="1"/>
    <col min="12" max="20" width="11.44140625" style="43" customWidth="1"/>
    <col min="21" max="21" width="13.5546875" style="43" customWidth="1"/>
    <col min="22" max="16384" width="11.44140625" style="43" hidden="1"/>
  </cols>
  <sheetData>
    <row r="1" spans="2:20" ht="59.25" customHeight="1" x14ac:dyDescent="0.3"/>
    <row r="2" spans="2:20" ht="15" thickBot="1" x14ac:dyDescent="0.35"/>
    <row r="3" spans="2:20" ht="27" customHeight="1" x14ac:dyDescent="0.3">
      <c r="B3" s="186" t="s">
        <v>280</v>
      </c>
      <c r="C3" s="187"/>
      <c r="D3" s="187"/>
      <c r="E3" s="187"/>
      <c r="F3" s="187"/>
      <c r="G3" s="187"/>
      <c r="H3" s="187"/>
      <c r="I3" s="187"/>
      <c r="J3" s="187"/>
      <c r="K3" s="187"/>
      <c r="L3" s="187"/>
      <c r="M3" s="187"/>
      <c r="N3" s="187"/>
      <c r="O3" s="187"/>
      <c r="P3" s="187"/>
      <c r="Q3" s="187"/>
      <c r="R3" s="187"/>
      <c r="S3" s="187"/>
      <c r="T3" s="188"/>
    </row>
    <row r="4" spans="2:20" ht="27" customHeight="1" thickBot="1" x14ac:dyDescent="0.35">
      <c r="B4" s="189"/>
      <c r="C4" s="190"/>
      <c r="D4" s="190"/>
      <c r="E4" s="190"/>
      <c r="F4" s="190"/>
      <c r="G4" s="190"/>
      <c r="H4" s="190"/>
      <c r="I4" s="190"/>
      <c r="J4" s="190"/>
      <c r="K4" s="190"/>
      <c r="L4" s="190"/>
      <c r="M4" s="190"/>
      <c r="N4" s="190"/>
      <c r="O4" s="190"/>
      <c r="P4" s="190"/>
      <c r="Q4" s="190"/>
      <c r="R4" s="190"/>
      <c r="S4" s="190"/>
      <c r="T4" s="191"/>
    </row>
    <row r="6" spans="2:20" x14ac:dyDescent="0.3">
      <c r="E6" s="44"/>
      <c r="F6" s="44"/>
      <c r="G6" s="44"/>
      <c r="H6" s="44"/>
      <c r="I6" s="44"/>
      <c r="J6" s="44"/>
      <c r="K6" s="44"/>
      <c r="L6" s="44"/>
      <c r="M6" s="44"/>
      <c r="N6" s="44"/>
      <c r="O6" s="44"/>
    </row>
    <row r="7" spans="2:20" ht="15" thickBot="1" x14ac:dyDescent="0.35">
      <c r="C7" s="45" t="s">
        <v>70</v>
      </c>
      <c r="E7" s="193" t="s">
        <v>384</v>
      </c>
      <c r="F7" s="193"/>
      <c r="G7" s="193"/>
      <c r="H7" s="193"/>
      <c r="I7" s="193"/>
      <c r="J7" s="193"/>
      <c r="K7" s="193"/>
      <c r="L7" s="193"/>
      <c r="M7" s="193"/>
      <c r="N7" s="193"/>
      <c r="O7" s="193"/>
      <c r="P7" s="193"/>
      <c r="Q7" s="193"/>
      <c r="R7" s="193"/>
      <c r="S7" s="193"/>
    </row>
    <row r="8" spans="2:20" ht="15" thickTop="1" x14ac:dyDescent="0.3">
      <c r="B8" s="45"/>
      <c r="I8" s="45"/>
    </row>
    <row r="28" spans="2:20" ht="15" thickBot="1" x14ac:dyDescent="0.35">
      <c r="B28" s="192" t="s">
        <v>99</v>
      </c>
      <c r="C28" s="192"/>
      <c r="D28" s="192"/>
      <c r="E28" s="192"/>
      <c r="F28" s="192"/>
      <c r="G28" s="192"/>
      <c r="H28" s="192"/>
      <c r="I28" s="192"/>
      <c r="J28" s="192"/>
      <c r="K28" s="192"/>
      <c r="L28" s="192"/>
      <c r="M28" s="192"/>
      <c r="N28" s="192"/>
      <c r="O28" s="192"/>
      <c r="P28" s="192"/>
      <c r="Q28" s="192"/>
      <c r="R28" s="192"/>
      <c r="S28" s="192"/>
      <c r="T28" s="192"/>
    </row>
    <row r="29" spans="2:20" ht="15" thickTop="1" x14ac:dyDescent="0.3"/>
  </sheetData>
  <dataConsolidate/>
  <mergeCells count="3">
    <mergeCell ref="B3:T4"/>
    <mergeCell ref="B28:T28"/>
    <mergeCell ref="E7:S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XFD826"/>
  <sheetViews>
    <sheetView showGridLines="0" showRowColHeaders="0" zoomScale="80" zoomScaleNormal="80" workbookViewId="0">
      <selection activeCell="L42" sqref="L42:Q42"/>
    </sheetView>
  </sheetViews>
  <sheetFormatPr defaultColWidth="0" defaultRowHeight="15" customHeight="1" zeroHeight="1" x14ac:dyDescent="0.3"/>
  <cols>
    <col min="1" max="1" width="2.44140625" customWidth="1"/>
    <col min="2" max="2" width="14.33203125" customWidth="1"/>
    <col min="3" max="4" width="15.109375" customWidth="1"/>
    <col min="5" max="5" width="18.109375" customWidth="1"/>
    <col min="6" max="6" width="15.109375" customWidth="1"/>
    <col min="7" max="16" width="13.6640625" customWidth="1"/>
    <col min="17" max="17" width="15.6640625" customWidth="1"/>
    <col min="18" max="18" width="2.6640625" customWidth="1"/>
    <col min="19" max="19" width="11.44140625" hidden="1" customWidth="1"/>
    <col min="20" max="20" width="11.44140625" hidden="1"/>
  </cols>
  <sheetData>
    <row r="1" spans="2:18" ht="14.4" x14ac:dyDescent="0.3"/>
    <row r="2" spans="2:18" ht="39.75" customHeight="1" x14ac:dyDescent="0.3">
      <c r="B2" s="197" t="s">
        <v>323</v>
      </c>
      <c r="C2" s="197"/>
      <c r="D2" s="197"/>
      <c r="E2" s="197"/>
      <c r="F2" s="197"/>
      <c r="G2" s="197"/>
      <c r="H2" s="197"/>
      <c r="I2" s="197"/>
      <c r="J2" s="197"/>
      <c r="K2" s="197"/>
      <c r="L2" s="197"/>
      <c r="M2" s="197"/>
      <c r="N2" s="197"/>
      <c r="O2" s="197"/>
      <c r="P2" s="197"/>
      <c r="Q2" s="197"/>
      <c r="R2" s="2"/>
    </row>
    <row r="3" spans="2:18" ht="14.4" x14ac:dyDescent="0.3"/>
    <row r="4" spans="2:18" ht="14.4" x14ac:dyDescent="0.3"/>
    <row r="5" spans="2:18" ht="14.4" x14ac:dyDescent="0.3"/>
    <row r="6" spans="2:18" ht="14.4" x14ac:dyDescent="0.3"/>
    <row r="7" spans="2:18" ht="14.4" x14ac:dyDescent="0.3"/>
    <row r="8" spans="2:18" ht="14.4" x14ac:dyDescent="0.3"/>
    <row r="9" spans="2:18" ht="14.4" x14ac:dyDescent="0.3"/>
    <row r="10" spans="2:18" ht="14.4" x14ac:dyDescent="0.3"/>
    <row r="11" spans="2:18" ht="14.4" x14ac:dyDescent="0.3"/>
    <row r="12" spans="2:18" ht="14.4" x14ac:dyDescent="0.3"/>
    <row r="13" spans="2:18" ht="14.4" x14ac:dyDescent="0.3"/>
    <row r="14" spans="2:18" ht="14.4" x14ac:dyDescent="0.3"/>
    <row r="15" spans="2:18" ht="14.4" x14ac:dyDescent="0.3"/>
    <row r="16" spans="2:18" ht="14.4" x14ac:dyDescent="0.3"/>
    <row r="17" spans="2:19" ht="14.4" x14ac:dyDescent="0.3"/>
    <row r="18" spans="2:19" ht="14.4" x14ac:dyDescent="0.3"/>
    <row r="19" spans="2:19" ht="14.4" x14ac:dyDescent="0.3"/>
    <row r="20" spans="2:19" ht="14.4" x14ac:dyDescent="0.3"/>
    <row r="21" spans="2:19" ht="14.4" x14ac:dyDescent="0.3"/>
    <row r="22" spans="2:19" ht="14.4" x14ac:dyDescent="0.3">
      <c r="Q22" s="94"/>
    </row>
    <row r="23" spans="2:19" ht="15.6" x14ac:dyDescent="0.3">
      <c r="B23" s="2"/>
      <c r="C23" s="198" t="s">
        <v>324</v>
      </c>
      <c r="D23" s="198"/>
      <c r="E23" s="198"/>
      <c r="F23" s="198"/>
      <c r="G23" s="198"/>
      <c r="H23" s="198"/>
      <c r="I23" s="198"/>
      <c r="J23" s="198"/>
      <c r="K23" s="198"/>
      <c r="L23" s="198"/>
      <c r="M23" s="198"/>
      <c r="N23" s="198"/>
      <c r="O23" s="198"/>
      <c r="P23" s="198"/>
      <c r="Q23" s="94"/>
      <c r="R23" s="2"/>
      <c r="S23" s="3"/>
    </row>
    <row r="24" spans="2:19" ht="14.4" x14ac:dyDescent="0.3"/>
    <row r="25" spans="2:19" ht="14.4" x14ac:dyDescent="0.3"/>
    <row r="26" spans="2:19" ht="14.4" x14ac:dyDescent="0.3"/>
    <row r="27" spans="2:19" ht="14.4" x14ac:dyDescent="0.3"/>
    <row r="28" spans="2:19" ht="14.4" x14ac:dyDescent="0.3"/>
    <row r="29" spans="2:19" ht="14.4" x14ac:dyDescent="0.3"/>
    <row r="30" spans="2:19" ht="14.4" x14ac:dyDescent="0.3"/>
    <row r="31" spans="2:19" ht="14.4" x14ac:dyDescent="0.3"/>
    <row r="32" spans="2:19" ht="14.4" x14ac:dyDescent="0.3"/>
    <row r="33" spans="2:16384" ht="14.4" x14ac:dyDescent="0.3"/>
    <row r="34" spans="2:16384" ht="14.4" x14ac:dyDescent="0.3"/>
    <row r="35" spans="2:16384" ht="14.4" x14ac:dyDescent="0.3"/>
    <row r="36" spans="2:16384" ht="14.4" x14ac:dyDescent="0.3"/>
    <row r="37" spans="2:16384" ht="14.4" x14ac:dyDescent="0.3"/>
    <row r="38" spans="2:16384" ht="14.4" x14ac:dyDescent="0.3"/>
    <row r="39" spans="2:16384" ht="44.25" customHeight="1" x14ac:dyDescent="0.3">
      <c r="B39" s="2"/>
      <c r="C39" s="2"/>
      <c r="D39" s="194" t="s">
        <v>325</v>
      </c>
      <c r="E39" s="194"/>
      <c r="F39" s="194"/>
      <c r="G39" s="194"/>
      <c r="H39" s="194"/>
      <c r="I39" s="194"/>
      <c r="J39" s="194"/>
      <c r="K39" s="194"/>
      <c r="L39" s="194"/>
      <c r="M39" s="194"/>
      <c r="N39" s="194"/>
      <c r="O39" s="194"/>
      <c r="P39" s="2"/>
      <c r="Q39" s="2"/>
      <c r="R39" s="2"/>
    </row>
    <row r="40" spans="2:16384" ht="15" customHeight="1" x14ac:dyDescent="0.3">
      <c r="P40" s="2"/>
    </row>
    <row r="41" spans="2:16384" ht="15" customHeight="1" x14ac:dyDescent="0.3">
      <c r="B41" s="195" t="s">
        <v>73</v>
      </c>
      <c r="C41" s="195"/>
      <c r="D41" s="195"/>
      <c r="E41" s="195"/>
      <c r="F41" s="195"/>
      <c r="G41" s="195"/>
      <c r="H41" s="195"/>
      <c r="I41" s="195"/>
      <c r="J41" s="272" t="s">
        <v>74</v>
      </c>
      <c r="K41" s="273"/>
      <c r="L41" s="195" t="s">
        <v>75</v>
      </c>
      <c r="M41" s="195"/>
      <c r="N41" s="195"/>
      <c r="O41" s="195"/>
      <c r="P41" s="195"/>
      <c r="Q41" s="195"/>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c r="AMK41" s="2"/>
      <c r="AML41" s="2"/>
      <c r="AMM41" s="2"/>
      <c r="AMN41" s="2"/>
      <c r="AMO41" s="2"/>
      <c r="AMP41" s="2"/>
      <c r="AMQ41" s="2"/>
      <c r="AMR41" s="2"/>
      <c r="AMS41" s="2"/>
      <c r="AMT41" s="2"/>
      <c r="AMU41" s="2"/>
      <c r="AMV41" s="2"/>
      <c r="AMW41" s="2"/>
      <c r="AMX41" s="2"/>
      <c r="AMY41" s="2"/>
      <c r="AMZ41" s="2"/>
      <c r="ANA41" s="2"/>
      <c r="ANB41" s="2"/>
      <c r="ANC41" s="2"/>
      <c r="AND41" s="2"/>
      <c r="ANE41" s="2"/>
      <c r="ANF41" s="2"/>
      <c r="ANG41" s="2"/>
      <c r="ANH41" s="2"/>
      <c r="ANI41" s="2"/>
      <c r="ANJ41" s="2"/>
      <c r="ANK41" s="2"/>
      <c r="ANL41" s="2"/>
      <c r="ANM41" s="2"/>
      <c r="ANN41" s="2"/>
      <c r="ANO41" s="2"/>
      <c r="ANP41" s="2"/>
      <c r="ANQ41" s="2"/>
      <c r="ANR41" s="2"/>
      <c r="ANS41" s="2"/>
      <c r="ANT41" s="2"/>
      <c r="ANU41" s="2"/>
      <c r="ANV41" s="2"/>
      <c r="ANW41" s="2"/>
      <c r="ANX41" s="2"/>
      <c r="ANY41" s="2"/>
      <c r="ANZ41" s="2"/>
      <c r="AOA41" s="2"/>
      <c r="AOB41" s="2"/>
      <c r="AOC41" s="2"/>
      <c r="AOD41" s="2"/>
      <c r="AOE41" s="2"/>
      <c r="AOF41" s="2"/>
      <c r="AOG41" s="2"/>
      <c r="AOH41" s="2"/>
      <c r="AOI41" s="2"/>
      <c r="AOJ41" s="2"/>
      <c r="AOK41" s="2"/>
      <c r="AOL41" s="2"/>
      <c r="AOM41" s="2"/>
      <c r="AON41" s="2"/>
      <c r="AOO41" s="2"/>
      <c r="AOP41" s="2"/>
      <c r="AOQ41" s="2"/>
      <c r="AOR41" s="2"/>
      <c r="AOS41" s="2"/>
      <c r="AOT41" s="2"/>
      <c r="AOU41" s="2"/>
      <c r="AOV41" s="2"/>
      <c r="AOW41" s="2"/>
      <c r="AOX41" s="2"/>
      <c r="AOY41" s="2"/>
      <c r="AOZ41" s="2"/>
      <c r="APA41" s="2"/>
      <c r="APB41" s="2"/>
      <c r="APC41" s="2"/>
      <c r="APD41" s="2"/>
      <c r="APE41" s="2"/>
      <c r="APF41" s="2"/>
      <c r="APG41" s="2"/>
      <c r="APH41" s="2"/>
      <c r="API41" s="2"/>
      <c r="APJ41" s="2"/>
      <c r="APK41" s="2"/>
      <c r="APL41" s="2"/>
      <c r="APM41" s="2"/>
      <c r="APN41" s="2"/>
      <c r="APO41" s="2"/>
      <c r="APP41" s="2"/>
      <c r="APQ41" s="2"/>
      <c r="APR41" s="2"/>
      <c r="APS41" s="2"/>
      <c r="APT41" s="2"/>
      <c r="APU41" s="2"/>
      <c r="APV41" s="2"/>
      <c r="APW41" s="2"/>
      <c r="APX41" s="2"/>
      <c r="APY41" s="2"/>
      <c r="APZ41" s="2"/>
      <c r="AQA41" s="2"/>
      <c r="AQB41" s="2"/>
      <c r="AQC41" s="2"/>
      <c r="AQD41" s="2"/>
      <c r="AQE41" s="2"/>
      <c r="AQF41" s="2"/>
      <c r="AQG41" s="2"/>
      <c r="AQH41" s="2"/>
      <c r="AQI41" s="2"/>
      <c r="AQJ41" s="2"/>
      <c r="AQK41" s="2"/>
      <c r="AQL41" s="2"/>
      <c r="AQM41" s="2"/>
      <c r="AQN41" s="2"/>
      <c r="AQO41" s="2"/>
      <c r="AQP41" s="2"/>
      <c r="AQQ41" s="2"/>
      <c r="AQR41" s="2"/>
      <c r="AQS41" s="2"/>
      <c r="AQT41" s="2"/>
      <c r="AQU41" s="2"/>
      <c r="AQV41" s="2"/>
      <c r="AQW41" s="2"/>
      <c r="AQX41" s="2"/>
      <c r="AQY41" s="2"/>
      <c r="AQZ41" s="2"/>
      <c r="ARA41" s="2"/>
      <c r="ARB41" s="2"/>
      <c r="ARC41" s="2"/>
      <c r="ARD41" s="2"/>
      <c r="ARE41" s="2"/>
      <c r="ARF41" s="2"/>
      <c r="ARG41" s="2"/>
      <c r="ARH41" s="2"/>
      <c r="ARI41" s="2"/>
      <c r="ARJ41" s="2"/>
      <c r="ARK41" s="2"/>
      <c r="ARL41" s="2"/>
      <c r="ARM41" s="2"/>
      <c r="ARN41" s="2"/>
      <c r="ARO41" s="2"/>
      <c r="ARP41" s="2"/>
      <c r="ARQ41" s="2"/>
      <c r="ARR41" s="2"/>
      <c r="ARS41" s="2"/>
      <c r="ART41" s="2"/>
      <c r="ARU41" s="2"/>
      <c r="ARV41" s="2"/>
      <c r="ARW41" s="2"/>
      <c r="ARX41" s="2"/>
      <c r="ARY41" s="2"/>
      <c r="ARZ41" s="2"/>
      <c r="ASA41" s="2"/>
      <c r="ASB41" s="2"/>
      <c r="ASC41" s="2"/>
      <c r="ASD41" s="2"/>
      <c r="ASE41" s="2"/>
      <c r="ASF41" s="2"/>
      <c r="ASG41" s="2"/>
      <c r="ASH41" s="2"/>
      <c r="ASI41" s="2"/>
      <c r="ASJ41" s="2"/>
      <c r="ASK41" s="2"/>
      <c r="ASL41" s="2"/>
      <c r="ASM41" s="2"/>
      <c r="ASN41" s="2"/>
      <c r="ASO41" s="2"/>
      <c r="ASP41" s="2"/>
      <c r="ASQ41" s="2"/>
      <c r="ASR41" s="2"/>
      <c r="ASS41" s="2"/>
      <c r="AST41" s="2"/>
      <c r="ASU41" s="2"/>
      <c r="ASV41" s="2"/>
      <c r="ASW41" s="2"/>
      <c r="ASX41" s="2"/>
      <c r="ASY41" s="2"/>
      <c r="ASZ41" s="2"/>
      <c r="ATA41" s="2"/>
      <c r="ATB41" s="2"/>
      <c r="ATC41" s="2"/>
      <c r="ATD41" s="2"/>
      <c r="ATE41" s="2"/>
      <c r="ATF41" s="2"/>
      <c r="ATG41" s="2"/>
      <c r="ATH41" s="2"/>
      <c r="ATI41" s="2"/>
      <c r="ATJ41" s="2"/>
      <c r="ATK41" s="2"/>
      <c r="ATL41" s="2"/>
      <c r="ATM41" s="2"/>
      <c r="ATN41" s="2"/>
      <c r="ATO41" s="2"/>
      <c r="ATP41" s="2"/>
      <c r="ATQ41" s="2"/>
      <c r="ATR41" s="2"/>
      <c r="ATS41" s="2"/>
      <c r="ATT41" s="2"/>
      <c r="ATU41" s="2"/>
      <c r="ATV41" s="2"/>
      <c r="ATW41" s="2"/>
      <c r="ATX41" s="2"/>
      <c r="ATY41" s="2"/>
      <c r="ATZ41" s="2"/>
      <c r="AUA41" s="2"/>
      <c r="AUB41" s="2"/>
      <c r="AUC41" s="2"/>
      <c r="AUD41" s="2"/>
      <c r="AUE41" s="2"/>
      <c r="AUF41" s="2"/>
      <c r="AUG41" s="2"/>
      <c r="AUH41" s="2"/>
      <c r="AUI41" s="2"/>
      <c r="AUJ41" s="2"/>
      <c r="AUK41" s="2"/>
      <c r="AUL41" s="2"/>
      <c r="AUM41" s="2"/>
      <c r="AUN41" s="2"/>
      <c r="AUO41" s="2"/>
      <c r="AUP41" s="2"/>
      <c r="AUQ41" s="2"/>
      <c r="AUR41" s="2"/>
      <c r="AUS41" s="2"/>
      <c r="AUT41" s="2"/>
      <c r="AUU41" s="2"/>
      <c r="AUV41" s="2"/>
      <c r="AUW41" s="2"/>
      <c r="AUX41" s="2"/>
      <c r="AUY41" s="2"/>
      <c r="AUZ41" s="2"/>
      <c r="AVA41" s="2"/>
      <c r="AVB41" s="2"/>
      <c r="AVC41" s="2"/>
      <c r="AVD41" s="2"/>
      <c r="AVE41" s="2"/>
      <c r="AVF41" s="2"/>
      <c r="AVG41" s="2"/>
      <c r="AVH41" s="2"/>
      <c r="AVI41" s="2"/>
      <c r="AVJ41" s="2"/>
      <c r="AVK41" s="2"/>
      <c r="AVL41" s="2"/>
      <c r="AVM41" s="2"/>
      <c r="AVN41" s="2"/>
      <c r="AVO41" s="2"/>
      <c r="AVP41" s="2"/>
      <c r="AVQ41" s="2"/>
      <c r="AVR41" s="2"/>
      <c r="AVS41" s="2"/>
      <c r="AVT41" s="2"/>
      <c r="AVU41" s="2"/>
      <c r="AVV41" s="2"/>
      <c r="AVW41" s="2"/>
      <c r="AVX41" s="2"/>
      <c r="AVY41" s="2"/>
      <c r="AVZ41" s="2"/>
      <c r="AWA41" s="2"/>
      <c r="AWB41" s="2"/>
      <c r="AWC41" s="2"/>
      <c r="AWD41" s="2"/>
      <c r="AWE41" s="2"/>
      <c r="AWF41" s="2"/>
      <c r="AWG41" s="2"/>
      <c r="AWH41" s="2"/>
      <c r="AWI41" s="2"/>
      <c r="AWJ41" s="2"/>
      <c r="AWK41" s="2"/>
      <c r="AWL41" s="2"/>
      <c r="AWM41" s="2"/>
      <c r="AWN41" s="2"/>
      <c r="AWO41" s="2"/>
      <c r="AWP41" s="2"/>
      <c r="AWQ41" s="2"/>
      <c r="AWR41" s="2"/>
      <c r="AWS41" s="2"/>
      <c r="AWT41" s="2"/>
      <c r="AWU41" s="2"/>
      <c r="AWV41" s="2"/>
      <c r="AWW41" s="2"/>
      <c r="AWX41" s="2"/>
      <c r="AWY41" s="2"/>
      <c r="AWZ41" s="2"/>
      <c r="AXA41" s="2"/>
      <c r="AXB41" s="2"/>
      <c r="AXC41" s="2"/>
      <c r="AXD41" s="2"/>
      <c r="AXE41" s="2"/>
      <c r="AXF41" s="2"/>
      <c r="AXG41" s="2"/>
      <c r="AXH41" s="2"/>
      <c r="AXI41" s="2"/>
      <c r="AXJ41" s="2"/>
      <c r="AXK41" s="2"/>
      <c r="AXL41" s="2"/>
      <c r="AXM41" s="2"/>
      <c r="AXN41" s="2"/>
      <c r="AXO41" s="2"/>
      <c r="AXP41" s="2"/>
      <c r="AXQ41" s="2"/>
      <c r="AXR41" s="2"/>
      <c r="AXS41" s="2"/>
      <c r="AXT41" s="2"/>
      <c r="AXU41" s="2"/>
      <c r="AXV41" s="2"/>
      <c r="AXW41" s="2"/>
      <c r="AXX41" s="2"/>
      <c r="AXY41" s="2"/>
      <c r="AXZ41" s="2"/>
      <c r="AYA41" s="2"/>
      <c r="AYB41" s="2"/>
      <c r="AYC41" s="2"/>
      <c r="AYD41" s="2"/>
      <c r="AYE41" s="2"/>
      <c r="AYF41" s="2"/>
      <c r="AYG41" s="2"/>
      <c r="AYH41" s="2"/>
      <c r="AYI41" s="2"/>
      <c r="AYJ41" s="2"/>
      <c r="AYK41" s="2"/>
      <c r="AYL41" s="2"/>
      <c r="AYM41" s="2"/>
      <c r="AYN41" s="2"/>
      <c r="AYO41" s="2"/>
      <c r="AYP41" s="2"/>
      <c r="AYQ41" s="2"/>
      <c r="AYR41" s="2"/>
      <c r="AYS41" s="2"/>
      <c r="AYT41" s="2"/>
      <c r="AYU41" s="2"/>
      <c r="AYV41" s="2"/>
      <c r="AYW41" s="2"/>
      <c r="AYX41" s="2"/>
      <c r="AYY41" s="2"/>
      <c r="AYZ41" s="2"/>
      <c r="AZA41" s="2"/>
      <c r="AZB41" s="2"/>
      <c r="AZC41" s="2"/>
      <c r="AZD41" s="2"/>
      <c r="AZE41" s="2"/>
      <c r="AZF41" s="2"/>
      <c r="AZG41" s="2"/>
      <c r="AZH41" s="2"/>
      <c r="AZI41" s="2"/>
      <c r="AZJ41" s="2"/>
      <c r="AZK41" s="2"/>
      <c r="AZL41" s="2"/>
      <c r="AZM41" s="2"/>
      <c r="AZN41" s="2"/>
      <c r="AZO41" s="2"/>
      <c r="AZP41" s="2"/>
      <c r="AZQ41" s="2"/>
      <c r="AZR41" s="2"/>
      <c r="AZS41" s="2"/>
      <c r="AZT41" s="2"/>
      <c r="AZU41" s="2"/>
      <c r="AZV41" s="2"/>
      <c r="AZW41" s="2"/>
      <c r="AZX41" s="2"/>
      <c r="AZY41" s="2"/>
      <c r="AZZ41" s="2"/>
      <c r="BAA41" s="2"/>
      <c r="BAB41" s="2"/>
      <c r="BAC41" s="2"/>
      <c r="BAD41" s="2"/>
      <c r="BAE41" s="2"/>
      <c r="BAF41" s="2"/>
      <c r="BAG41" s="2"/>
      <c r="BAH41" s="2"/>
      <c r="BAI41" s="2"/>
      <c r="BAJ41" s="2"/>
      <c r="BAK41" s="2"/>
      <c r="BAL41" s="2"/>
      <c r="BAM41" s="2"/>
      <c r="BAN41" s="2"/>
      <c r="BAO41" s="2"/>
      <c r="BAP41" s="2"/>
      <c r="BAQ41" s="2"/>
      <c r="BAR41" s="2"/>
      <c r="BAS41" s="2"/>
      <c r="BAT41" s="2"/>
      <c r="BAU41" s="2"/>
      <c r="BAV41" s="2"/>
      <c r="BAW41" s="2"/>
      <c r="BAX41" s="2"/>
      <c r="BAY41" s="2"/>
      <c r="BAZ41" s="2"/>
      <c r="BBA41" s="2"/>
      <c r="BBB41" s="2"/>
      <c r="BBC41" s="2"/>
      <c r="BBD41" s="2"/>
      <c r="BBE41" s="2"/>
      <c r="BBF41" s="2"/>
      <c r="BBG41" s="2"/>
      <c r="BBH41" s="2"/>
      <c r="BBI41" s="2"/>
      <c r="BBJ41" s="2"/>
      <c r="BBK41" s="2"/>
      <c r="BBL41" s="2"/>
      <c r="BBM41" s="2"/>
      <c r="BBN41" s="2"/>
      <c r="BBO41" s="2"/>
      <c r="BBP41" s="2"/>
      <c r="BBQ41" s="2"/>
      <c r="BBR41" s="2"/>
      <c r="BBS41" s="2"/>
      <c r="BBT41" s="2"/>
      <c r="BBU41" s="2"/>
      <c r="BBV41" s="2"/>
      <c r="BBW41" s="2"/>
      <c r="BBX41" s="2"/>
      <c r="BBY41" s="2"/>
      <c r="BBZ41" s="2"/>
      <c r="BCA41" s="2"/>
      <c r="BCB41" s="2"/>
      <c r="BCC41" s="2"/>
      <c r="BCD41" s="2"/>
      <c r="BCE41" s="2"/>
      <c r="BCF41" s="2"/>
      <c r="BCG41" s="2"/>
      <c r="BCH41" s="2"/>
      <c r="BCI41" s="2"/>
      <c r="BCJ41" s="2"/>
      <c r="BCK41" s="2"/>
      <c r="BCL41" s="2"/>
      <c r="BCM41" s="2"/>
      <c r="BCN41" s="2"/>
      <c r="BCO41" s="2"/>
      <c r="BCP41" s="2"/>
      <c r="BCQ41" s="2"/>
      <c r="BCR41" s="2"/>
      <c r="BCS41" s="2"/>
      <c r="BCT41" s="2"/>
      <c r="BCU41" s="2"/>
      <c r="BCV41" s="2"/>
      <c r="BCW41" s="2"/>
      <c r="BCX41" s="2"/>
      <c r="BCY41" s="2"/>
      <c r="BCZ41" s="2"/>
      <c r="BDA41" s="2"/>
      <c r="BDB41" s="2"/>
      <c r="BDC41" s="2"/>
      <c r="BDD41" s="2"/>
      <c r="BDE41" s="2"/>
      <c r="BDF41" s="2"/>
      <c r="BDG41" s="2"/>
      <c r="BDH41" s="2"/>
      <c r="BDI41" s="2"/>
      <c r="BDJ41" s="2"/>
      <c r="BDK41" s="2"/>
      <c r="BDL41" s="2"/>
      <c r="BDM41" s="2"/>
      <c r="BDN41" s="2"/>
      <c r="BDO41" s="2"/>
      <c r="BDP41" s="2"/>
      <c r="BDQ41" s="2"/>
      <c r="BDR41" s="2"/>
      <c r="BDS41" s="2"/>
      <c r="BDT41" s="2"/>
      <c r="BDU41" s="2"/>
      <c r="BDV41" s="2"/>
      <c r="BDW41" s="2"/>
      <c r="BDX41" s="2"/>
      <c r="BDY41" s="2"/>
      <c r="BDZ41" s="2"/>
      <c r="BEA41" s="2"/>
      <c r="BEB41" s="2"/>
      <c r="BEC41" s="2"/>
      <c r="BED41" s="2"/>
      <c r="BEE41" s="2"/>
      <c r="BEF41" s="2"/>
      <c r="BEG41" s="2"/>
      <c r="BEH41" s="2"/>
      <c r="BEI41" s="2"/>
      <c r="BEJ41" s="2"/>
      <c r="BEK41" s="2"/>
      <c r="BEL41" s="2"/>
      <c r="BEM41" s="2"/>
      <c r="BEN41" s="2"/>
      <c r="BEO41" s="2"/>
      <c r="BEP41" s="2"/>
      <c r="BEQ41" s="2"/>
      <c r="BER41" s="2"/>
      <c r="BES41" s="2"/>
      <c r="BET41" s="2"/>
      <c r="BEU41" s="2"/>
      <c r="BEV41" s="2"/>
      <c r="BEW41" s="2"/>
      <c r="BEX41" s="2"/>
      <c r="BEY41" s="2"/>
      <c r="BEZ41" s="2"/>
      <c r="BFA41" s="2"/>
      <c r="BFB41" s="2"/>
      <c r="BFC41" s="2"/>
      <c r="BFD41" s="2"/>
      <c r="BFE41" s="2"/>
      <c r="BFF41" s="2"/>
      <c r="BFG41" s="2"/>
      <c r="BFH41" s="2"/>
      <c r="BFI41" s="2"/>
      <c r="BFJ41" s="2"/>
      <c r="BFK41" s="2"/>
      <c r="BFL41" s="2"/>
      <c r="BFM41" s="2"/>
      <c r="BFN41" s="2"/>
      <c r="BFO41" s="2"/>
      <c r="BFP41" s="2"/>
      <c r="BFQ41" s="2"/>
      <c r="BFR41" s="2"/>
      <c r="BFS41" s="2"/>
      <c r="BFT41" s="2"/>
      <c r="BFU41" s="2"/>
      <c r="BFV41" s="2"/>
      <c r="BFW41" s="2"/>
      <c r="BFX41" s="2"/>
      <c r="BFY41" s="2"/>
      <c r="BFZ41" s="2"/>
      <c r="BGA41" s="2"/>
      <c r="BGB41" s="2"/>
      <c r="BGC41" s="2"/>
      <c r="BGD41" s="2"/>
      <c r="BGE41" s="2"/>
      <c r="BGF41" s="2"/>
      <c r="BGG41" s="2"/>
      <c r="BGH41" s="2"/>
      <c r="BGI41" s="2"/>
      <c r="BGJ41" s="2"/>
      <c r="BGK41" s="2"/>
      <c r="BGL41" s="2"/>
      <c r="BGM41" s="2"/>
      <c r="BGN41" s="2"/>
      <c r="BGO41" s="2"/>
      <c r="BGP41" s="2"/>
      <c r="BGQ41" s="2"/>
      <c r="BGR41" s="2"/>
      <c r="BGS41" s="2"/>
      <c r="BGT41" s="2"/>
      <c r="BGU41" s="2"/>
      <c r="BGV41" s="2"/>
      <c r="BGW41" s="2"/>
      <c r="BGX41" s="2"/>
      <c r="BGY41" s="2"/>
      <c r="BGZ41" s="2"/>
      <c r="BHA41" s="2"/>
      <c r="BHB41" s="2"/>
      <c r="BHC41" s="2"/>
      <c r="BHD41" s="2"/>
      <c r="BHE41" s="2"/>
      <c r="BHF41" s="2"/>
      <c r="BHG41" s="2"/>
      <c r="BHH41" s="2"/>
      <c r="BHI41" s="2"/>
      <c r="BHJ41" s="2"/>
      <c r="BHK41" s="2"/>
      <c r="BHL41" s="2"/>
      <c r="BHM41" s="2"/>
      <c r="BHN41" s="2"/>
      <c r="BHO41" s="2"/>
      <c r="BHP41" s="2"/>
      <c r="BHQ41" s="2"/>
      <c r="BHR41" s="2"/>
      <c r="BHS41" s="2"/>
      <c r="BHT41" s="2"/>
      <c r="BHU41" s="2"/>
      <c r="BHV41" s="2"/>
      <c r="BHW41" s="2"/>
      <c r="BHX41" s="2"/>
      <c r="BHY41" s="2"/>
      <c r="BHZ41" s="2"/>
      <c r="BIA41" s="2"/>
      <c r="BIB41" s="2"/>
      <c r="BIC41" s="2"/>
      <c r="BID41" s="2"/>
      <c r="BIE41" s="2"/>
      <c r="BIF41" s="2"/>
      <c r="BIG41" s="2"/>
      <c r="BIH41" s="2"/>
      <c r="BII41" s="2"/>
      <c r="BIJ41" s="2"/>
      <c r="BIK41" s="2"/>
      <c r="BIL41" s="2"/>
      <c r="BIM41" s="2"/>
      <c r="BIN41" s="2"/>
      <c r="BIO41" s="2"/>
      <c r="BIP41" s="2"/>
      <c r="BIQ41" s="2"/>
      <c r="BIR41" s="2"/>
      <c r="BIS41" s="2"/>
      <c r="BIT41" s="2"/>
      <c r="BIU41" s="2"/>
      <c r="BIV41" s="2"/>
      <c r="BIW41" s="2"/>
      <c r="BIX41" s="2"/>
      <c r="BIY41" s="2"/>
      <c r="BIZ41" s="2"/>
      <c r="BJA41" s="2"/>
      <c r="BJB41" s="2"/>
      <c r="BJC41" s="2"/>
      <c r="BJD41" s="2"/>
      <c r="BJE41" s="2"/>
      <c r="BJF41" s="2"/>
      <c r="BJG41" s="2"/>
      <c r="BJH41" s="2"/>
      <c r="BJI41" s="2"/>
      <c r="BJJ41" s="2"/>
      <c r="BJK41" s="2"/>
      <c r="BJL41" s="2"/>
      <c r="BJM41" s="2"/>
      <c r="BJN41" s="2"/>
      <c r="BJO41" s="2"/>
      <c r="BJP41" s="2"/>
      <c r="BJQ41" s="2"/>
      <c r="BJR41" s="2"/>
      <c r="BJS41" s="2"/>
      <c r="BJT41" s="2"/>
      <c r="BJU41" s="2"/>
      <c r="BJV41" s="2"/>
      <c r="BJW41" s="2"/>
      <c r="BJX41" s="2"/>
      <c r="BJY41" s="2"/>
      <c r="BJZ41" s="2"/>
      <c r="BKA41" s="2"/>
      <c r="BKB41" s="2"/>
      <c r="BKC41" s="2"/>
      <c r="BKD41" s="2"/>
      <c r="BKE41" s="2"/>
      <c r="BKF41" s="2"/>
      <c r="BKG41" s="2"/>
      <c r="BKH41" s="2"/>
      <c r="BKI41" s="2"/>
      <c r="BKJ41" s="2"/>
      <c r="BKK41" s="2"/>
      <c r="BKL41" s="2"/>
      <c r="BKM41" s="2"/>
      <c r="BKN41" s="2"/>
      <c r="BKO41" s="2"/>
      <c r="BKP41" s="2"/>
      <c r="BKQ41" s="2"/>
      <c r="BKR41" s="2"/>
      <c r="BKS41" s="2"/>
      <c r="BKT41" s="2"/>
      <c r="BKU41" s="2"/>
      <c r="BKV41" s="2"/>
      <c r="BKW41" s="2"/>
      <c r="BKX41" s="2"/>
      <c r="BKY41" s="2"/>
      <c r="BKZ41" s="2"/>
      <c r="BLA41" s="2"/>
      <c r="BLB41" s="2"/>
      <c r="BLC41" s="2"/>
      <c r="BLD41" s="2"/>
      <c r="BLE41" s="2"/>
      <c r="BLF41" s="2"/>
      <c r="BLG41" s="2"/>
      <c r="BLH41" s="2"/>
      <c r="BLI41" s="2"/>
      <c r="BLJ41" s="2"/>
      <c r="BLK41" s="2"/>
      <c r="BLL41" s="2"/>
      <c r="BLM41" s="2"/>
      <c r="BLN41" s="2"/>
      <c r="BLO41" s="2"/>
      <c r="BLP41" s="2"/>
      <c r="BLQ41" s="2"/>
      <c r="BLR41" s="2"/>
      <c r="BLS41" s="2"/>
      <c r="BLT41" s="2"/>
      <c r="BLU41" s="2"/>
      <c r="BLV41" s="2"/>
      <c r="BLW41" s="2"/>
      <c r="BLX41" s="2"/>
      <c r="BLY41" s="2"/>
      <c r="BLZ41" s="2"/>
      <c r="BMA41" s="2"/>
      <c r="BMB41" s="2"/>
      <c r="BMC41" s="2"/>
      <c r="BMD41" s="2"/>
      <c r="BME41" s="2"/>
      <c r="BMF41" s="2"/>
      <c r="BMG41" s="2"/>
      <c r="BMH41" s="2"/>
      <c r="BMI41" s="2"/>
      <c r="BMJ41" s="2"/>
      <c r="BMK41" s="2"/>
      <c r="BML41" s="2"/>
      <c r="BMM41" s="2"/>
      <c r="BMN41" s="2"/>
      <c r="BMO41" s="2"/>
      <c r="BMP41" s="2"/>
      <c r="BMQ41" s="2"/>
      <c r="BMR41" s="2"/>
      <c r="BMS41" s="2"/>
      <c r="BMT41" s="2"/>
      <c r="BMU41" s="2"/>
      <c r="BMV41" s="2"/>
      <c r="BMW41" s="2"/>
      <c r="BMX41" s="2"/>
      <c r="BMY41" s="2"/>
      <c r="BMZ41" s="2"/>
      <c r="BNA41" s="2"/>
      <c r="BNB41" s="2"/>
      <c r="BNC41" s="2"/>
      <c r="BND41" s="2"/>
      <c r="BNE41" s="2"/>
      <c r="BNF41" s="2"/>
      <c r="BNG41" s="2"/>
      <c r="BNH41" s="2"/>
      <c r="BNI41" s="2"/>
      <c r="BNJ41" s="2"/>
      <c r="BNK41" s="2"/>
      <c r="BNL41" s="2"/>
      <c r="BNM41" s="2"/>
      <c r="BNN41" s="2"/>
      <c r="BNO41" s="2"/>
      <c r="BNP41" s="2"/>
      <c r="BNQ41" s="2"/>
      <c r="BNR41" s="2"/>
      <c r="BNS41" s="2"/>
      <c r="BNT41" s="2"/>
      <c r="BNU41" s="2"/>
      <c r="BNV41" s="2"/>
      <c r="BNW41" s="2"/>
      <c r="BNX41" s="2"/>
      <c r="BNY41" s="2"/>
      <c r="BNZ41" s="2"/>
      <c r="BOA41" s="2"/>
      <c r="BOB41" s="2"/>
      <c r="BOC41" s="2"/>
      <c r="BOD41" s="2"/>
      <c r="BOE41" s="2"/>
      <c r="BOF41" s="2"/>
      <c r="BOG41" s="2"/>
      <c r="BOH41" s="2"/>
      <c r="BOI41" s="2"/>
      <c r="BOJ41" s="2"/>
      <c r="BOK41" s="2"/>
      <c r="BOL41" s="2"/>
      <c r="BOM41" s="2"/>
      <c r="BON41" s="2"/>
      <c r="BOO41" s="2"/>
      <c r="BOP41" s="2"/>
      <c r="BOQ41" s="2"/>
      <c r="BOR41" s="2"/>
      <c r="BOS41" s="2"/>
      <c r="BOT41" s="2"/>
      <c r="BOU41" s="2"/>
      <c r="BOV41" s="2"/>
      <c r="BOW41" s="2"/>
      <c r="BOX41" s="2"/>
      <c r="BOY41" s="2"/>
      <c r="BOZ41" s="2"/>
      <c r="BPA41" s="2"/>
      <c r="BPB41" s="2"/>
      <c r="BPC41" s="2"/>
      <c r="BPD41" s="2"/>
      <c r="BPE41" s="2"/>
      <c r="BPF41" s="2"/>
      <c r="BPG41" s="2"/>
      <c r="BPH41" s="2"/>
      <c r="BPI41" s="2"/>
      <c r="BPJ41" s="2"/>
      <c r="BPK41" s="2"/>
      <c r="BPL41" s="2"/>
      <c r="BPM41" s="2"/>
      <c r="BPN41" s="2"/>
      <c r="BPO41" s="2"/>
      <c r="BPP41" s="2"/>
      <c r="BPQ41" s="2"/>
      <c r="BPR41" s="2"/>
      <c r="BPS41" s="2"/>
      <c r="BPT41" s="2"/>
      <c r="BPU41" s="2"/>
      <c r="BPV41" s="2"/>
      <c r="BPW41" s="2"/>
      <c r="BPX41" s="2"/>
      <c r="BPY41" s="2"/>
      <c r="BPZ41" s="2"/>
      <c r="BQA41" s="2"/>
      <c r="BQB41" s="2"/>
      <c r="BQC41" s="2"/>
      <c r="BQD41" s="2"/>
      <c r="BQE41" s="2"/>
      <c r="BQF41" s="2"/>
      <c r="BQG41" s="2"/>
      <c r="BQH41" s="2"/>
      <c r="BQI41" s="2"/>
      <c r="BQJ41" s="2"/>
      <c r="BQK41" s="2"/>
      <c r="BQL41" s="2"/>
      <c r="BQM41" s="2"/>
      <c r="BQN41" s="2"/>
      <c r="BQO41" s="2"/>
      <c r="BQP41" s="2"/>
      <c r="BQQ41" s="2"/>
      <c r="BQR41" s="2"/>
      <c r="BQS41" s="2"/>
      <c r="BQT41" s="2"/>
      <c r="BQU41" s="2"/>
      <c r="BQV41" s="2"/>
      <c r="BQW41" s="2"/>
      <c r="BQX41" s="2"/>
      <c r="BQY41" s="2"/>
      <c r="BQZ41" s="2"/>
      <c r="BRA41" s="2"/>
      <c r="BRB41" s="2"/>
      <c r="BRC41" s="2"/>
      <c r="BRD41" s="2"/>
      <c r="BRE41" s="2"/>
      <c r="BRF41" s="2"/>
      <c r="BRG41" s="2"/>
      <c r="BRH41" s="2"/>
      <c r="BRI41" s="2"/>
      <c r="BRJ41" s="2"/>
      <c r="BRK41" s="2"/>
      <c r="BRL41" s="2"/>
      <c r="BRM41" s="2"/>
      <c r="BRN41" s="2"/>
      <c r="BRO41" s="2"/>
      <c r="BRP41" s="2"/>
      <c r="BRQ41" s="2"/>
      <c r="BRR41" s="2"/>
      <c r="BRS41" s="2"/>
      <c r="BRT41" s="2"/>
      <c r="BRU41" s="2"/>
      <c r="BRV41" s="2"/>
      <c r="BRW41" s="2"/>
      <c r="BRX41" s="2"/>
      <c r="BRY41" s="2"/>
      <c r="BRZ41" s="2"/>
      <c r="BSA41" s="2"/>
      <c r="BSB41" s="2"/>
      <c r="BSC41" s="2"/>
      <c r="BSD41" s="2"/>
      <c r="BSE41" s="2"/>
      <c r="BSF41" s="2"/>
      <c r="BSG41" s="2"/>
      <c r="BSH41" s="2"/>
      <c r="BSI41" s="2"/>
      <c r="BSJ41" s="2"/>
      <c r="BSK41" s="2"/>
      <c r="BSL41" s="2"/>
      <c r="BSM41" s="2"/>
      <c r="BSN41" s="2"/>
      <c r="BSO41" s="2"/>
      <c r="BSP41" s="2"/>
      <c r="BSQ41" s="2"/>
      <c r="BSR41" s="2"/>
      <c r="BSS41" s="2"/>
      <c r="BST41" s="2"/>
      <c r="BSU41" s="2"/>
      <c r="BSV41" s="2"/>
      <c r="BSW41" s="2"/>
      <c r="BSX41" s="2"/>
      <c r="BSY41" s="2"/>
      <c r="BSZ41" s="2"/>
      <c r="BTA41" s="2"/>
      <c r="BTB41" s="2"/>
      <c r="BTC41" s="2"/>
      <c r="BTD41" s="2"/>
      <c r="BTE41" s="2"/>
      <c r="BTF41" s="2"/>
      <c r="BTG41" s="2"/>
      <c r="BTH41" s="2"/>
      <c r="BTI41" s="2"/>
      <c r="BTJ41" s="2"/>
      <c r="BTK41" s="2"/>
      <c r="BTL41" s="2"/>
      <c r="BTM41" s="2"/>
      <c r="BTN41" s="2"/>
      <c r="BTO41" s="2"/>
      <c r="BTP41" s="2"/>
      <c r="BTQ41" s="2"/>
      <c r="BTR41" s="2"/>
      <c r="BTS41" s="2"/>
      <c r="BTT41" s="2"/>
      <c r="BTU41" s="2"/>
      <c r="BTV41" s="2"/>
      <c r="BTW41" s="2"/>
      <c r="BTX41" s="2"/>
      <c r="BTY41" s="2"/>
      <c r="BTZ41" s="2"/>
      <c r="BUA41" s="2"/>
      <c r="BUB41" s="2"/>
      <c r="BUC41" s="2"/>
      <c r="BUD41" s="2"/>
      <c r="BUE41" s="2"/>
      <c r="BUF41" s="2"/>
      <c r="BUG41" s="2"/>
      <c r="BUH41" s="2"/>
      <c r="BUI41" s="2"/>
      <c r="BUJ41" s="2"/>
      <c r="BUK41" s="2"/>
      <c r="BUL41" s="2"/>
      <c r="BUM41" s="2"/>
      <c r="BUN41" s="2"/>
      <c r="BUO41" s="2"/>
      <c r="BUP41" s="2"/>
      <c r="BUQ41" s="2"/>
      <c r="BUR41" s="2"/>
      <c r="BUS41" s="2"/>
      <c r="BUT41" s="2"/>
      <c r="BUU41" s="2"/>
      <c r="BUV41" s="2"/>
      <c r="BUW41" s="2"/>
      <c r="BUX41" s="2"/>
      <c r="BUY41" s="2"/>
      <c r="BUZ41" s="2"/>
      <c r="BVA41" s="2"/>
      <c r="BVB41" s="2"/>
      <c r="BVC41" s="2"/>
      <c r="BVD41" s="2"/>
      <c r="BVE41" s="2"/>
      <c r="BVF41" s="2"/>
      <c r="BVG41" s="2"/>
      <c r="BVH41" s="2"/>
      <c r="BVI41" s="2"/>
      <c r="BVJ41" s="2"/>
      <c r="BVK41" s="2"/>
      <c r="BVL41" s="2"/>
      <c r="BVM41" s="2"/>
      <c r="BVN41" s="2"/>
      <c r="BVO41" s="2"/>
      <c r="BVP41" s="2"/>
      <c r="BVQ41" s="2"/>
      <c r="BVR41" s="2"/>
      <c r="BVS41" s="2"/>
      <c r="BVT41" s="2"/>
      <c r="BVU41" s="2"/>
      <c r="BVV41" s="2"/>
      <c r="BVW41" s="2"/>
      <c r="BVX41" s="2"/>
      <c r="BVY41" s="2"/>
      <c r="BVZ41" s="2"/>
      <c r="BWA41" s="2"/>
      <c r="BWB41" s="2"/>
      <c r="BWC41" s="2"/>
      <c r="BWD41" s="2"/>
      <c r="BWE41" s="2"/>
      <c r="BWF41" s="2"/>
      <c r="BWG41" s="2"/>
      <c r="BWH41" s="2"/>
      <c r="BWI41" s="2"/>
      <c r="BWJ41" s="2"/>
      <c r="BWK41" s="2"/>
      <c r="BWL41" s="2"/>
      <c r="BWM41" s="2"/>
      <c r="BWN41" s="2"/>
      <c r="BWO41" s="2"/>
      <c r="BWP41" s="2"/>
      <c r="BWQ41" s="2"/>
      <c r="BWR41" s="2"/>
      <c r="BWS41" s="2"/>
      <c r="BWT41" s="2"/>
      <c r="BWU41" s="2"/>
      <c r="BWV41" s="2"/>
      <c r="BWW41" s="2"/>
      <c r="BWX41" s="2"/>
      <c r="BWY41" s="2"/>
      <c r="BWZ41" s="2"/>
      <c r="BXA41" s="2"/>
      <c r="BXB41" s="2"/>
      <c r="BXC41" s="2"/>
      <c r="BXD41" s="2"/>
      <c r="BXE41" s="2"/>
      <c r="BXF41" s="2"/>
      <c r="BXG41" s="2"/>
      <c r="BXH41" s="2"/>
      <c r="BXI41" s="2"/>
      <c r="BXJ41" s="2"/>
      <c r="BXK41" s="2"/>
      <c r="BXL41" s="2"/>
      <c r="BXM41" s="2"/>
      <c r="BXN41" s="2"/>
      <c r="BXO41" s="2"/>
      <c r="BXP41" s="2"/>
      <c r="BXQ41" s="2"/>
      <c r="BXR41" s="2"/>
      <c r="BXS41" s="2"/>
      <c r="BXT41" s="2"/>
      <c r="BXU41" s="2"/>
      <c r="BXV41" s="2"/>
      <c r="BXW41" s="2"/>
      <c r="BXX41" s="2"/>
      <c r="BXY41" s="2"/>
      <c r="BXZ41" s="2"/>
      <c r="BYA41" s="2"/>
      <c r="BYB41" s="2"/>
      <c r="BYC41" s="2"/>
      <c r="BYD41" s="2"/>
      <c r="BYE41" s="2"/>
      <c r="BYF41" s="2"/>
      <c r="BYG41" s="2"/>
      <c r="BYH41" s="2"/>
      <c r="BYI41" s="2"/>
      <c r="BYJ41" s="2"/>
      <c r="BYK41" s="2"/>
      <c r="BYL41" s="2"/>
      <c r="BYM41" s="2"/>
      <c r="BYN41" s="2"/>
      <c r="BYO41" s="2"/>
      <c r="BYP41" s="2"/>
      <c r="BYQ41" s="2"/>
      <c r="BYR41" s="2"/>
      <c r="BYS41" s="2"/>
      <c r="BYT41" s="2"/>
      <c r="BYU41" s="2"/>
      <c r="BYV41" s="2"/>
      <c r="BYW41" s="2"/>
      <c r="BYX41" s="2"/>
      <c r="BYY41" s="2"/>
      <c r="BYZ41" s="2"/>
      <c r="BZA41" s="2"/>
      <c r="BZB41" s="2"/>
      <c r="BZC41" s="2"/>
      <c r="BZD41" s="2"/>
      <c r="BZE41" s="2"/>
      <c r="BZF41" s="2"/>
      <c r="BZG41" s="2"/>
      <c r="BZH41" s="2"/>
      <c r="BZI41" s="2"/>
      <c r="BZJ41" s="2"/>
      <c r="BZK41" s="2"/>
      <c r="BZL41" s="2"/>
      <c r="BZM41" s="2"/>
      <c r="BZN41" s="2"/>
      <c r="BZO41" s="2"/>
      <c r="BZP41" s="2"/>
      <c r="BZQ41" s="2"/>
      <c r="BZR41" s="2"/>
      <c r="BZS41" s="2"/>
      <c r="BZT41" s="2"/>
      <c r="BZU41" s="2"/>
      <c r="BZV41" s="2"/>
      <c r="BZW41" s="2"/>
      <c r="BZX41" s="2"/>
      <c r="BZY41" s="2"/>
      <c r="BZZ41" s="2"/>
      <c r="CAA41" s="2"/>
      <c r="CAB41" s="2"/>
      <c r="CAC41" s="2"/>
      <c r="CAD41" s="2"/>
      <c r="CAE41" s="2"/>
      <c r="CAF41" s="2"/>
      <c r="CAG41" s="2"/>
      <c r="CAH41" s="2"/>
      <c r="CAI41" s="2"/>
      <c r="CAJ41" s="2"/>
      <c r="CAK41" s="2"/>
      <c r="CAL41" s="2"/>
      <c r="CAM41" s="2"/>
      <c r="CAN41" s="2"/>
      <c r="CAO41" s="2"/>
      <c r="CAP41" s="2"/>
      <c r="CAQ41" s="2"/>
      <c r="CAR41" s="2"/>
      <c r="CAS41" s="2"/>
      <c r="CAT41" s="2"/>
      <c r="CAU41" s="2"/>
      <c r="CAV41" s="2"/>
      <c r="CAW41" s="2"/>
      <c r="CAX41" s="2"/>
      <c r="CAY41" s="2"/>
      <c r="CAZ41" s="2"/>
      <c r="CBA41" s="2"/>
      <c r="CBB41" s="2"/>
      <c r="CBC41" s="2"/>
      <c r="CBD41" s="2"/>
      <c r="CBE41" s="2"/>
      <c r="CBF41" s="2"/>
      <c r="CBG41" s="2"/>
      <c r="CBH41" s="2"/>
      <c r="CBI41" s="2"/>
      <c r="CBJ41" s="2"/>
      <c r="CBK41" s="2"/>
      <c r="CBL41" s="2"/>
      <c r="CBM41" s="2"/>
      <c r="CBN41" s="2"/>
      <c r="CBO41" s="2"/>
      <c r="CBP41" s="2"/>
      <c r="CBQ41" s="2"/>
      <c r="CBR41" s="2"/>
      <c r="CBS41" s="2"/>
      <c r="CBT41" s="2"/>
      <c r="CBU41" s="2"/>
      <c r="CBV41" s="2"/>
      <c r="CBW41" s="2"/>
      <c r="CBX41" s="2"/>
      <c r="CBY41" s="2"/>
      <c r="CBZ41" s="2"/>
      <c r="CCA41" s="2"/>
      <c r="CCB41" s="2"/>
      <c r="CCC41" s="2"/>
      <c r="CCD41" s="2"/>
      <c r="CCE41" s="2"/>
      <c r="CCF41" s="2"/>
      <c r="CCG41" s="2"/>
      <c r="CCH41" s="2"/>
      <c r="CCI41" s="2"/>
      <c r="CCJ41" s="2"/>
      <c r="CCK41" s="2"/>
      <c r="CCL41" s="2"/>
      <c r="CCM41" s="2"/>
      <c r="CCN41" s="2"/>
      <c r="CCO41" s="2"/>
      <c r="CCP41" s="2"/>
      <c r="CCQ41" s="2"/>
      <c r="CCR41" s="2"/>
      <c r="CCS41" s="2"/>
      <c r="CCT41" s="2"/>
      <c r="CCU41" s="2"/>
      <c r="CCV41" s="2"/>
      <c r="CCW41" s="2"/>
      <c r="CCX41" s="2"/>
      <c r="CCY41" s="2"/>
      <c r="CCZ41" s="2"/>
      <c r="CDA41" s="2"/>
      <c r="CDB41" s="2"/>
      <c r="CDC41" s="2"/>
      <c r="CDD41" s="2"/>
      <c r="CDE41" s="2"/>
      <c r="CDF41" s="2"/>
      <c r="CDG41" s="2"/>
      <c r="CDH41" s="2"/>
      <c r="CDI41" s="2"/>
      <c r="CDJ41" s="2"/>
      <c r="CDK41" s="2"/>
      <c r="CDL41" s="2"/>
      <c r="CDM41" s="2"/>
      <c r="CDN41" s="2"/>
      <c r="CDO41" s="2"/>
      <c r="CDP41" s="2"/>
      <c r="CDQ41" s="2"/>
      <c r="CDR41" s="2"/>
      <c r="CDS41" s="2"/>
      <c r="CDT41" s="2"/>
      <c r="CDU41" s="2"/>
      <c r="CDV41" s="2"/>
      <c r="CDW41" s="2"/>
      <c r="CDX41" s="2"/>
      <c r="CDY41" s="2"/>
      <c r="CDZ41" s="2"/>
      <c r="CEA41" s="2"/>
      <c r="CEB41" s="2"/>
      <c r="CEC41" s="2"/>
      <c r="CED41" s="2"/>
      <c r="CEE41" s="2"/>
      <c r="CEF41" s="2"/>
      <c r="CEG41" s="2"/>
      <c r="CEH41" s="2"/>
      <c r="CEI41" s="2"/>
      <c r="CEJ41" s="2"/>
      <c r="CEK41" s="2"/>
      <c r="CEL41" s="2"/>
      <c r="CEM41" s="2"/>
      <c r="CEN41" s="2"/>
      <c r="CEO41" s="2"/>
      <c r="CEP41" s="2"/>
      <c r="CEQ41" s="2"/>
      <c r="CER41" s="2"/>
      <c r="CES41" s="2"/>
      <c r="CET41" s="2"/>
      <c r="CEU41" s="2"/>
      <c r="CEV41" s="2"/>
      <c r="CEW41" s="2"/>
      <c r="CEX41" s="2"/>
      <c r="CEY41" s="2"/>
      <c r="CEZ41" s="2"/>
      <c r="CFA41" s="2"/>
      <c r="CFB41" s="2"/>
      <c r="CFC41" s="2"/>
      <c r="CFD41" s="2"/>
      <c r="CFE41" s="2"/>
      <c r="CFF41" s="2"/>
      <c r="CFG41" s="2"/>
      <c r="CFH41" s="2"/>
      <c r="CFI41" s="2"/>
      <c r="CFJ41" s="2"/>
      <c r="CFK41" s="2"/>
      <c r="CFL41" s="2"/>
      <c r="CFM41" s="2"/>
      <c r="CFN41" s="2"/>
      <c r="CFO41" s="2"/>
      <c r="CFP41" s="2"/>
      <c r="CFQ41" s="2"/>
      <c r="CFR41" s="2"/>
      <c r="CFS41" s="2"/>
      <c r="CFT41" s="2"/>
      <c r="CFU41" s="2"/>
      <c r="CFV41" s="2"/>
      <c r="CFW41" s="2"/>
      <c r="CFX41" s="2"/>
      <c r="CFY41" s="2"/>
      <c r="CFZ41" s="2"/>
      <c r="CGA41" s="2"/>
      <c r="CGB41" s="2"/>
      <c r="CGC41" s="2"/>
      <c r="CGD41" s="2"/>
      <c r="CGE41" s="2"/>
      <c r="CGF41" s="2"/>
      <c r="CGG41" s="2"/>
      <c r="CGH41" s="2"/>
      <c r="CGI41" s="2"/>
      <c r="CGJ41" s="2"/>
      <c r="CGK41" s="2"/>
      <c r="CGL41" s="2"/>
      <c r="CGM41" s="2"/>
      <c r="CGN41" s="2"/>
      <c r="CGO41" s="2"/>
      <c r="CGP41" s="2"/>
      <c r="CGQ41" s="2"/>
      <c r="CGR41" s="2"/>
      <c r="CGS41" s="2"/>
      <c r="CGT41" s="2"/>
      <c r="CGU41" s="2"/>
      <c r="CGV41" s="2"/>
      <c r="CGW41" s="2"/>
      <c r="CGX41" s="2"/>
      <c r="CGY41" s="2"/>
      <c r="CGZ41" s="2"/>
      <c r="CHA41" s="2"/>
      <c r="CHB41" s="2"/>
      <c r="CHC41" s="2"/>
      <c r="CHD41" s="2"/>
      <c r="CHE41" s="2"/>
      <c r="CHF41" s="2"/>
      <c r="CHG41" s="2"/>
      <c r="CHH41" s="2"/>
      <c r="CHI41" s="2"/>
      <c r="CHJ41" s="2"/>
      <c r="CHK41" s="2"/>
      <c r="CHL41" s="2"/>
      <c r="CHM41" s="2"/>
      <c r="CHN41" s="2"/>
      <c r="CHO41" s="2"/>
      <c r="CHP41" s="2"/>
      <c r="CHQ41" s="2"/>
      <c r="CHR41" s="2"/>
      <c r="CHS41" s="2"/>
      <c r="CHT41" s="2"/>
      <c r="CHU41" s="2"/>
      <c r="CHV41" s="2"/>
      <c r="CHW41" s="2"/>
      <c r="CHX41" s="2"/>
      <c r="CHY41" s="2"/>
      <c r="CHZ41" s="2"/>
      <c r="CIA41" s="2"/>
      <c r="CIB41" s="2"/>
      <c r="CIC41" s="2"/>
      <c r="CID41" s="2"/>
      <c r="CIE41" s="2"/>
      <c r="CIF41" s="2"/>
      <c r="CIG41" s="2"/>
      <c r="CIH41" s="2"/>
      <c r="CII41" s="2"/>
      <c r="CIJ41" s="2"/>
      <c r="CIK41" s="2"/>
      <c r="CIL41" s="2"/>
      <c r="CIM41" s="2"/>
      <c r="CIN41" s="2"/>
      <c r="CIO41" s="2"/>
      <c r="CIP41" s="2"/>
      <c r="CIQ41" s="2"/>
      <c r="CIR41" s="2"/>
      <c r="CIS41" s="2"/>
      <c r="CIT41" s="2"/>
      <c r="CIU41" s="2"/>
      <c r="CIV41" s="2"/>
      <c r="CIW41" s="2"/>
      <c r="CIX41" s="2"/>
      <c r="CIY41" s="2"/>
      <c r="CIZ41" s="2"/>
      <c r="CJA41" s="2"/>
      <c r="CJB41" s="2"/>
      <c r="CJC41" s="2"/>
      <c r="CJD41" s="2"/>
      <c r="CJE41" s="2"/>
      <c r="CJF41" s="2"/>
      <c r="CJG41" s="2"/>
      <c r="CJH41" s="2"/>
      <c r="CJI41" s="2"/>
      <c r="CJJ41" s="2"/>
      <c r="CJK41" s="2"/>
      <c r="CJL41" s="2"/>
      <c r="CJM41" s="2"/>
      <c r="CJN41" s="2"/>
      <c r="CJO41" s="2"/>
      <c r="CJP41" s="2"/>
      <c r="CJQ41" s="2"/>
      <c r="CJR41" s="2"/>
      <c r="CJS41" s="2"/>
      <c r="CJT41" s="2"/>
      <c r="CJU41" s="2"/>
      <c r="CJV41" s="2"/>
      <c r="CJW41" s="2"/>
      <c r="CJX41" s="2"/>
      <c r="CJY41" s="2"/>
      <c r="CJZ41" s="2"/>
      <c r="CKA41" s="2"/>
      <c r="CKB41" s="2"/>
      <c r="CKC41" s="2"/>
      <c r="CKD41" s="2"/>
      <c r="CKE41" s="2"/>
      <c r="CKF41" s="2"/>
      <c r="CKG41" s="2"/>
      <c r="CKH41" s="2"/>
      <c r="CKI41" s="2"/>
      <c r="CKJ41" s="2"/>
      <c r="CKK41" s="2"/>
      <c r="CKL41" s="2"/>
      <c r="CKM41" s="2"/>
      <c r="CKN41" s="2"/>
      <c r="CKO41" s="2"/>
      <c r="CKP41" s="2"/>
      <c r="CKQ41" s="2"/>
      <c r="CKR41" s="2"/>
      <c r="CKS41" s="2"/>
      <c r="CKT41" s="2"/>
      <c r="CKU41" s="2"/>
      <c r="CKV41" s="2"/>
      <c r="CKW41" s="2"/>
      <c r="CKX41" s="2"/>
      <c r="CKY41" s="2"/>
      <c r="CKZ41" s="2"/>
      <c r="CLA41" s="2"/>
      <c r="CLB41" s="2"/>
      <c r="CLC41" s="2"/>
      <c r="CLD41" s="2"/>
      <c r="CLE41" s="2"/>
      <c r="CLF41" s="2"/>
      <c r="CLG41" s="2"/>
      <c r="CLH41" s="2"/>
      <c r="CLI41" s="2"/>
      <c r="CLJ41" s="2"/>
      <c r="CLK41" s="2"/>
      <c r="CLL41" s="2"/>
      <c r="CLM41" s="2"/>
      <c r="CLN41" s="2"/>
      <c r="CLO41" s="2"/>
      <c r="CLP41" s="2"/>
      <c r="CLQ41" s="2"/>
      <c r="CLR41" s="2"/>
      <c r="CLS41" s="2"/>
      <c r="CLT41" s="2"/>
      <c r="CLU41" s="2"/>
      <c r="CLV41" s="2"/>
      <c r="CLW41" s="2"/>
      <c r="CLX41" s="2"/>
      <c r="CLY41" s="2"/>
      <c r="CLZ41" s="2"/>
      <c r="CMA41" s="2"/>
      <c r="CMB41" s="2"/>
      <c r="CMC41" s="2"/>
      <c r="CMD41" s="2"/>
      <c r="CME41" s="2"/>
      <c r="CMF41" s="2"/>
      <c r="CMG41" s="2"/>
      <c r="CMH41" s="2"/>
      <c r="CMI41" s="2"/>
      <c r="CMJ41" s="2"/>
      <c r="CMK41" s="2"/>
      <c r="CML41" s="2"/>
      <c r="CMM41" s="2"/>
      <c r="CMN41" s="2"/>
      <c r="CMO41" s="2"/>
      <c r="CMP41" s="2"/>
      <c r="CMQ41" s="2"/>
      <c r="CMR41" s="2"/>
      <c r="CMS41" s="2"/>
      <c r="CMT41" s="2"/>
      <c r="CMU41" s="2"/>
      <c r="CMV41" s="2"/>
      <c r="CMW41" s="2"/>
      <c r="CMX41" s="2"/>
      <c r="CMY41" s="2"/>
      <c r="CMZ41" s="2"/>
      <c r="CNA41" s="2"/>
      <c r="CNB41" s="2"/>
      <c r="CNC41" s="2"/>
      <c r="CND41" s="2"/>
      <c r="CNE41" s="2"/>
      <c r="CNF41" s="2"/>
      <c r="CNG41" s="2"/>
      <c r="CNH41" s="2"/>
      <c r="CNI41" s="2"/>
      <c r="CNJ41" s="2"/>
      <c r="CNK41" s="2"/>
      <c r="CNL41" s="2"/>
      <c r="CNM41" s="2"/>
      <c r="CNN41" s="2"/>
      <c r="CNO41" s="2"/>
      <c r="CNP41" s="2"/>
      <c r="CNQ41" s="2"/>
      <c r="CNR41" s="2"/>
      <c r="CNS41" s="2"/>
      <c r="CNT41" s="2"/>
      <c r="CNU41" s="2"/>
      <c r="CNV41" s="2"/>
      <c r="CNW41" s="2"/>
      <c r="CNX41" s="2"/>
      <c r="CNY41" s="2"/>
      <c r="CNZ41" s="2"/>
      <c r="COA41" s="2"/>
      <c r="COB41" s="2"/>
      <c r="COC41" s="2"/>
      <c r="COD41" s="2"/>
      <c r="COE41" s="2"/>
      <c r="COF41" s="2"/>
      <c r="COG41" s="2"/>
      <c r="COH41" s="2"/>
      <c r="COI41" s="2"/>
      <c r="COJ41" s="2"/>
      <c r="COK41" s="2"/>
      <c r="COL41" s="2"/>
      <c r="COM41" s="2"/>
      <c r="CON41" s="2"/>
      <c r="COO41" s="2"/>
      <c r="COP41" s="2"/>
      <c r="COQ41" s="2"/>
      <c r="COR41" s="2"/>
      <c r="COS41" s="2"/>
      <c r="COT41" s="2"/>
      <c r="COU41" s="2"/>
      <c r="COV41" s="2"/>
      <c r="COW41" s="2"/>
      <c r="COX41" s="2"/>
      <c r="COY41" s="2"/>
      <c r="COZ41" s="2"/>
      <c r="CPA41" s="2"/>
      <c r="CPB41" s="2"/>
      <c r="CPC41" s="2"/>
      <c r="CPD41" s="2"/>
      <c r="CPE41" s="2"/>
      <c r="CPF41" s="2"/>
      <c r="CPG41" s="2"/>
      <c r="CPH41" s="2"/>
      <c r="CPI41" s="2"/>
      <c r="CPJ41" s="2"/>
      <c r="CPK41" s="2"/>
      <c r="CPL41" s="2"/>
      <c r="CPM41" s="2"/>
      <c r="CPN41" s="2"/>
      <c r="CPO41" s="2"/>
      <c r="CPP41" s="2"/>
      <c r="CPQ41" s="2"/>
      <c r="CPR41" s="2"/>
      <c r="CPS41" s="2"/>
      <c r="CPT41" s="2"/>
      <c r="CPU41" s="2"/>
      <c r="CPV41" s="2"/>
      <c r="CPW41" s="2"/>
      <c r="CPX41" s="2"/>
      <c r="CPY41" s="2"/>
      <c r="CPZ41" s="2"/>
      <c r="CQA41" s="2"/>
      <c r="CQB41" s="2"/>
      <c r="CQC41" s="2"/>
      <c r="CQD41" s="2"/>
      <c r="CQE41" s="2"/>
      <c r="CQF41" s="2"/>
      <c r="CQG41" s="2"/>
      <c r="CQH41" s="2"/>
      <c r="CQI41" s="2"/>
      <c r="CQJ41" s="2"/>
      <c r="CQK41" s="2"/>
      <c r="CQL41" s="2"/>
      <c r="CQM41" s="2"/>
      <c r="CQN41" s="2"/>
      <c r="CQO41" s="2"/>
      <c r="CQP41" s="2"/>
      <c r="CQQ41" s="2"/>
      <c r="CQR41" s="2"/>
      <c r="CQS41" s="2"/>
      <c r="CQT41" s="2"/>
      <c r="CQU41" s="2"/>
      <c r="CQV41" s="2"/>
      <c r="CQW41" s="2"/>
      <c r="CQX41" s="2"/>
      <c r="CQY41" s="2"/>
      <c r="CQZ41" s="2"/>
      <c r="CRA41" s="2"/>
      <c r="CRB41" s="2"/>
      <c r="CRC41" s="2"/>
      <c r="CRD41" s="2"/>
      <c r="CRE41" s="2"/>
      <c r="CRF41" s="2"/>
      <c r="CRG41" s="2"/>
      <c r="CRH41" s="2"/>
      <c r="CRI41" s="2"/>
      <c r="CRJ41" s="2"/>
      <c r="CRK41" s="2"/>
      <c r="CRL41" s="2"/>
      <c r="CRM41" s="2"/>
      <c r="CRN41" s="2"/>
      <c r="CRO41" s="2"/>
      <c r="CRP41" s="2"/>
      <c r="CRQ41" s="2"/>
      <c r="CRR41" s="2"/>
      <c r="CRS41" s="2"/>
      <c r="CRT41" s="2"/>
      <c r="CRU41" s="2"/>
      <c r="CRV41" s="2"/>
      <c r="CRW41" s="2"/>
      <c r="CRX41" s="2"/>
      <c r="CRY41" s="2"/>
      <c r="CRZ41" s="2"/>
      <c r="CSA41" s="2"/>
      <c r="CSB41" s="2"/>
      <c r="CSC41" s="2"/>
      <c r="CSD41" s="2"/>
      <c r="CSE41" s="2"/>
      <c r="CSF41" s="2"/>
      <c r="CSG41" s="2"/>
      <c r="CSH41" s="2"/>
      <c r="CSI41" s="2"/>
      <c r="CSJ41" s="2"/>
      <c r="CSK41" s="2"/>
      <c r="CSL41" s="2"/>
      <c r="CSM41" s="2"/>
      <c r="CSN41" s="2"/>
      <c r="CSO41" s="2"/>
      <c r="CSP41" s="2"/>
      <c r="CSQ41" s="2"/>
      <c r="CSR41" s="2"/>
      <c r="CSS41" s="2"/>
      <c r="CST41" s="2"/>
      <c r="CSU41" s="2"/>
      <c r="CSV41" s="2"/>
      <c r="CSW41" s="2"/>
      <c r="CSX41" s="2"/>
      <c r="CSY41" s="2"/>
      <c r="CSZ41" s="2"/>
      <c r="CTA41" s="2"/>
      <c r="CTB41" s="2"/>
      <c r="CTC41" s="2"/>
      <c r="CTD41" s="2"/>
      <c r="CTE41" s="2"/>
      <c r="CTF41" s="2"/>
      <c r="CTG41" s="2"/>
      <c r="CTH41" s="2"/>
      <c r="CTI41" s="2"/>
      <c r="CTJ41" s="2"/>
      <c r="CTK41" s="2"/>
      <c r="CTL41" s="2"/>
      <c r="CTM41" s="2"/>
      <c r="CTN41" s="2"/>
      <c r="CTO41" s="2"/>
      <c r="CTP41" s="2"/>
      <c r="CTQ41" s="2"/>
      <c r="CTR41" s="2"/>
      <c r="CTS41" s="2"/>
      <c r="CTT41" s="2"/>
      <c r="CTU41" s="2"/>
      <c r="CTV41" s="2"/>
      <c r="CTW41" s="2"/>
      <c r="CTX41" s="2"/>
      <c r="CTY41" s="2"/>
      <c r="CTZ41" s="2"/>
      <c r="CUA41" s="2"/>
      <c r="CUB41" s="2"/>
      <c r="CUC41" s="2"/>
      <c r="CUD41" s="2"/>
      <c r="CUE41" s="2"/>
      <c r="CUF41" s="2"/>
      <c r="CUG41" s="2"/>
      <c r="CUH41" s="2"/>
      <c r="CUI41" s="2"/>
      <c r="CUJ41" s="2"/>
      <c r="CUK41" s="2"/>
      <c r="CUL41" s="2"/>
      <c r="CUM41" s="2"/>
      <c r="CUN41" s="2"/>
      <c r="CUO41" s="2"/>
      <c r="CUP41" s="2"/>
      <c r="CUQ41" s="2"/>
      <c r="CUR41" s="2"/>
      <c r="CUS41" s="2"/>
      <c r="CUT41" s="2"/>
      <c r="CUU41" s="2"/>
      <c r="CUV41" s="2"/>
      <c r="CUW41" s="2"/>
      <c r="CUX41" s="2"/>
      <c r="CUY41" s="2"/>
      <c r="CUZ41" s="2"/>
      <c r="CVA41" s="2"/>
      <c r="CVB41" s="2"/>
      <c r="CVC41" s="2"/>
      <c r="CVD41" s="2"/>
      <c r="CVE41" s="2"/>
      <c r="CVF41" s="2"/>
      <c r="CVG41" s="2"/>
      <c r="CVH41" s="2"/>
      <c r="CVI41" s="2"/>
      <c r="CVJ41" s="2"/>
      <c r="CVK41" s="2"/>
      <c r="CVL41" s="2"/>
      <c r="CVM41" s="2"/>
      <c r="CVN41" s="2"/>
      <c r="CVO41" s="2"/>
      <c r="CVP41" s="2"/>
      <c r="CVQ41" s="2"/>
      <c r="CVR41" s="2"/>
      <c r="CVS41" s="2"/>
      <c r="CVT41" s="2"/>
      <c r="CVU41" s="2"/>
      <c r="CVV41" s="2"/>
      <c r="CVW41" s="2"/>
      <c r="CVX41" s="2"/>
      <c r="CVY41" s="2"/>
      <c r="CVZ41" s="2"/>
      <c r="CWA41" s="2"/>
      <c r="CWB41" s="2"/>
      <c r="CWC41" s="2"/>
      <c r="CWD41" s="2"/>
      <c r="CWE41" s="2"/>
      <c r="CWF41" s="2"/>
      <c r="CWG41" s="2"/>
      <c r="CWH41" s="2"/>
      <c r="CWI41" s="2"/>
      <c r="CWJ41" s="2"/>
      <c r="CWK41" s="2"/>
      <c r="CWL41" s="2"/>
      <c r="CWM41" s="2"/>
      <c r="CWN41" s="2"/>
      <c r="CWO41" s="2"/>
      <c r="CWP41" s="2"/>
      <c r="CWQ41" s="2"/>
      <c r="CWR41" s="2"/>
      <c r="CWS41" s="2"/>
      <c r="CWT41" s="2"/>
      <c r="CWU41" s="2"/>
      <c r="CWV41" s="2"/>
      <c r="CWW41" s="2"/>
      <c r="CWX41" s="2"/>
      <c r="CWY41" s="2"/>
      <c r="CWZ41" s="2"/>
      <c r="CXA41" s="2"/>
      <c r="CXB41" s="2"/>
      <c r="CXC41" s="2"/>
      <c r="CXD41" s="2"/>
      <c r="CXE41" s="2"/>
      <c r="CXF41" s="2"/>
      <c r="CXG41" s="2"/>
      <c r="CXH41" s="2"/>
      <c r="CXI41" s="2"/>
      <c r="CXJ41" s="2"/>
      <c r="CXK41" s="2"/>
      <c r="CXL41" s="2"/>
      <c r="CXM41" s="2"/>
      <c r="CXN41" s="2"/>
      <c r="CXO41" s="2"/>
      <c r="CXP41" s="2"/>
      <c r="CXQ41" s="2"/>
      <c r="CXR41" s="2"/>
      <c r="CXS41" s="2"/>
      <c r="CXT41" s="2"/>
      <c r="CXU41" s="2"/>
      <c r="CXV41" s="2"/>
      <c r="CXW41" s="2"/>
      <c r="CXX41" s="2"/>
      <c r="CXY41" s="2"/>
      <c r="CXZ41" s="2"/>
      <c r="CYA41" s="2"/>
      <c r="CYB41" s="2"/>
      <c r="CYC41" s="2"/>
      <c r="CYD41" s="2"/>
      <c r="CYE41" s="2"/>
      <c r="CYF41" s="2"/>
      <c r="CYG41" s="2"/>
      <c r="CYH41" s="2"/>
      <c r="CYI41" s="2"/>
      <c r="CYJ41" s="2"/>
      <c r="CYK41" s="2"/>
      <c r="CYL41" s="2"/>
      <c r="CYM41" s="2"/>
      <c r="CYN41" s="2"/>
      <c r="CYO41" s="2"/>
      <c r="CYP41" s="2"/>
      <c r="CYQ41" s="2"/>
      <c r="CYR41" s="2"/>
      <c r="CYS41" s="2"/>
      <c r="CYT41" s="2"/>
      <c r="CYU41" s="2"/>
      <c r="CYV41" s="2"/>
      <c r="CYW41" s="2"/>
      <c r="CYX41" s="2"/>
      <c r="CYY41" s="2"/>
      <c r="CYZ41" s="2"/>
      <c r="CZA41" s="2"/>
      <c r="CZB41" s="2"/>
      <c r="CZC41" s="2"/>
      <c r="CZD41" s="2"/>
      <c r="CZE41" s="2"/>
      <c r="CZF41" s="2"/>
      <c r="CZG41" s="2"/>
      <c r="CZH41" s="2"/>
      <c r="CZI41" s="2"/>
      <c r="CZJ41" s="2"/>
      <c r="CZK41" s="2"/>
      <c r="CZL41" s="2"/>
      <c r="CZM41" s="2"/>
      <c r="CZN41" s="2"/>
      <c r="CZO41" s="2"/>
      <c r="CZP41" s="2"/>
      <c r="CZQ41" s="2"/>
      <c r="CZR41" s="2"/>
      <c r="CZS41" s="2"/>
      <c r="CZT41" s="2"/>
      <c r="CZU41" s="2"/>
      <c r="CZV41" s="2"/>
      <c r="CZW41" s="2"/>
      <c r="CZX41" s="2"/>
      <c r="CZY41" s="2"/>
      <c r="CZZ41" s="2"/>
      <c r="DAA41" s="2"/>
      <c r="DAB41" s="2"/>
      <c r="DAC41" s="2"/>
      <c r="DAD41" s="2"/>
      <c r="DAE41" s="2"/>
      <c r="DAF41" s="2"/>
      <c r="DAG41" s="2"/>
      <c r="DAH41" s="2"/>
      <c r="DAI41" s="2"/>
      <c r="DAJ41" s="2"/>
      <c r="DAK41" s="2"/>
      <c r="DAL41" s="2"/>
      <c r="DAM41" s="2"/>
      <c r="DAN41" s="2"/>
      <c r="DAO41" s="2"/>
      <c r="DAP41" s="2"/>
      <c r="DAQ41" s="2"/>
      <c r="DAR41" s="2"/>
      <c r="DAS41" s="2"/>
      <c r="DAT41" s="2"/>
      <c r="DAU41" s="2"/>
      <c r="DAV41" s="2"/>
      <c r="DAW41" s="2"/>
      <c r="DAX41" s="2"/>
      <c r="DAY41" s="2"/>
      <c r="DAZ41" s="2"/>
      <c r="DBA41" s="2"/>
      <c r="DBB41" s="2"/>
      <c r="DBC41" s="2"/>
      <c r="DBD41" s="2"/>
      <c r="DBE41" s="2"/>
      <c r="DBF41" s="2"/>
      <c r="DBG41" s="2"/>
      <c r="DBH41" s="2"/>
      <c r="DBI41" s="2"/>
      <c r="DBJ41" s="2"/>
      <c r="DBK41" s="2"/>
      <c r="DBL41" s="2"/>
      <c r="DBM41" s="2"/>
      <c r="DBN41" s="2"/>
      <c r="DBO41" s="2"/>
      <c r="DBP41" s="2"/>
      <c r="DBQ41" s="2"/>
      <c r="DBR41" s="2"/>
      <c r="DBS41" s="2"/>
      <c r="DBT41" s="2"/>
      <c r="DBU41" s="2"/>
      <c r="DBV41" s="2"/>
      <c r="DBW41" s="2"/>
      <c r="DBX41" s="2"/>
      <c r="DBY41" s="2"/>
      <c r="DBZ41" s="2"/>
      <c r="DCA41" s="2"/>
      <c r="DCB41" s="2"/>
      <c r="DCC41" s="2"/>
      <c r="DCD41" s="2"/>
      <c r="DCE41" s="2"/>
      <c r="DCF41" s="2"/>
      <c r="DCG41" s="2"/>
      <c r="DCH41" s="2"/>
      <c r="DCI41" s="2"/>
      <c r="DCJ41" s="2"/>
      <c r="DCK41" s="2"/>
      <c r="DCL41" s="2"/>
      <c r="DCM41" s="2"/>
      <c r="DCN41" s="2"/>
      <c r="DCO41" s="2"/>
      <c r="DCP41" s="2"/>
      <c r="DCQ41" s="2"/>
      <c r="DCR41" s="2"/>
      <c r="DCS41" s="2"/>
      <c r="DCT41" s="2"/>
      <c r="DCU41" s="2"/>
      <c r="DCV41" s="2"/>
      <c r="DCW41" s="2"/>
      <c r="DCX41" s="2"/>
      <c r="DCY41" s="2"/>
      <c r="DCZ41" s="2"/>
      <c r="DDA41" s="2"/>
      <c r="DDB41" s="2"/>
      <c r="DDC41" s="2"/>
      <c r="DDD41" s="2"/>
      <c r="DDE41" s="2"/>
      <c r="DDF41" s="2"/>
      <c r="DDG41" s="2"/>
      <c r="DDH41" s="2"/>
      <c r="DDI41" s="2"/>
      <c r="DDJ41" s="2"/>
      <c r="DDK41" s="2"/>
      <c r="DDL41" s="2"/>
      <c r="DDM41" s="2"/>
      <c r="DDN41" s="2"/>
      <c r="DDO41" s="2"/>
      <c r="DDP41" s="2"/>
      <c r="DDQ41" s="2"/>
      <c r="DDR41" s="2"/>
      <c r="DDS41" s="2"/>
      <c r="DDT41" s="2"/>
      <c r="DDU41" s="2"/>
      <c r="DDV41" s="2"/>
      <c r="DDW41" s="2"/>
      <c r="DDX41" s="2"/>
      <c r="DDY41" s="2"/>
      <c r="DDZ41" s="2"/>
      <c r="DEA41" s="2"/>
      <c r="DEB41" s="2"/>
      <c r="DEC41" s="2"/>
      <c r="DED41" s="2"/>
      <c r="DEE41" s="2"/>
      <c r="DEF41" s="2"/>
      <c r="DEG41" s="2"/>
      <c r="DEH41" s="2"/>
      <c r="DEI41" s="2"/>
      <c r="DEJ41" s="2"/>
      <c r="DEK41" s="2"/>
      <c r="DEL41" s="2"/>
      <c r="DEM41" s="2"/>
      <c r="DEN41" s="2"/>
      <c r="DEO41" s="2"/>
      <c r="DEP41" s="2"/>
      <c r="DEQ41" s="2"/>
      <c r="DER41" s="2"/>
      <c r="DES41" s="2"/>
      <c r="DET41" s="2"/>
      <c r="DEU41" s="2"/>
      <c r="DEV41" s="2"/>
      <c r="DEW41" s="2"/>
      <c r="DEX41" s="2"/>
      <c r="DEY41" s="2"/>
      <c r="DEZ41" s="2"/>
      <c r="DFA41" s="2"/>
      <c r="DFB41" s="2"/>
      <c r="DFC41" s="2"/>
      <c r="DFD41" s="2"/>
      <c r="DFE41" s="2"/>
      <c r="DFF41" s="2"/>
      <c r="DFG41" s="2"/>
      <c r="DFH41" s="2"/>
      <c r="DFI41" s="2"/>
      <c r="DFJ41" s="2"/>
      <c r="DFK41" s="2"/>
      <c r="DFL41" s="2"/>
      <c r="DFM41" s="2"/>
      <c r="DFN41" s="2"/>
      <c r="DFO41" s="2"/>
      <c r="DFP41" s="2"/>
      <c r="DFQ41" s="2"/>
      <c r="DFR41" s="2"/>
      <c r="DFS41" s="2"/>
      <c r="DFT41" s="2"/>
      <c r="DFU41" s="2"/>
      <c r="DFV41" s="2"/>
      <c r="DFW41" s="2"/>
      <c r="DFX41" s="2"/>
      <c r="DFY41" s="2"/>
      <c r="DFZ41" s="2"/>
      <c r="DGA41" s="2"/>
      <c r="DGB41" s="2"/>
      <c r="DGC41" s="2"/>
      <c r="DGD41" s="2"/>
      <c r="DGE41" s="2"/>
      <c r="DGF41" s="2"/>
      <c r="DGG41" s="2"/>
      <c r="DGH41" s="2"/>
      <c r="DGI41" s="2"/>
      <c r="DGJ41" s="2"/>
      <c r="DGK41" s="2"/>
      <c r="DGL41" s="2"/>
      <c r="DGM41" s="2"/>
      <c r="DGN41" s="2"/>
      <c r="DGO41" s="2"/>
      <c r="DGP41" s="2"/>
      <c r="DGQ41" s="2"/>
      <c r="DGR41" s="2"/>
      <c r="DGS41" s="2"/>
      <c r="DGT41" s="2"/>
      <c r="DGU41" s="2"/>
      <c r="DGV41" s="2"/>
      <c r="DGW41" s="2"/>
      <c r="DGX41" s="2"/>
      <c r="DGY41" s="2"/>
      <c r="DGZ41" s="2"/>
      <c r="DHA41" s="2"/>
      <c r="DHB41" s="2"/>
      <c r="DHC41" s="2"/>
      <c r="DHD41" s="2"/>
      <c r="DHE41" s="2"/>
      <c r="DHF41" s="2"/>
      <c r="DHG41" s="2"/>
      <c r="DHH41" s="2"/>
      <c r="DHI41" s="2"/>
      <c r="DHJ41" s="2"/>
      <c r="DHK41" s="2"/>
      <c r="DHL41" s="2"/>
      <c r="DHM41" s="2"/>
      <c r="DHN41" s="2"/>
      <c r="DHO41" s="2"/>
      <c r="DHP41" s="2"/>
      <c r="DHQ41" s="2"/>
      <c r="DHR41" s="2"/>
      <c r="DHS41" s="2"/>
      <c r="DHT41" s="2"/>
      <c r="DHU41" s="2"/>
      <c r="DHV41" s="2"/>
      <c r="DHW41" s="2"/>
      <c r="DHX41" s="2"/>
      <c r="DHY41" s="2"/>
      <c r="DHZ41" s="2"/>
      <c r="DIA41" s="2"/>
      <c r="DIB41" s="2"/>
      <c r="DIC41" s="2"/>
      <c r="DID41" s="2"/>
      <c r="DIE41" s="2"/>
      <c r="DIF41" s="2"/>
      <c r="DIG41" s="2"/>
      <c r="DIH41" s="2"/>
      <c r="DII41" s="2"/>
      <c r="DIJ41" s="2"/>
      <c r="DIK41" s="2"/>
      <c r="DIL41" s="2"/>
      <c r="DIM41" s="2"/>
      <c r="DIN41" s="2"/>
      <c r="DIO41" s="2"/>
      <c r="DIP41" s="2"/>
      <c r="DIQ41" s="2"/>
      <c r="DIR41" s="2"/>
      <c r="DIS41" s="2"/>
      <c r="DIT41" s="2"/>
      <c r="DIU41" s="2"/>
      <c r="DIV41" s="2"/>
      <c r="DIW41" s="2"/>
      <c r="DIX41" s="2"/>
      <c r="DIY41" s="2"/>
      <c r="DIZ41" s="2"/>
      <c r="DJA41" s="2"/>
      <c r="DJB41" s="2"/>
      <c r="DJC41" s="2"/>
      <c r="DJD41" s="2"/>
      <c r="DJE41" s="2"/>
      <c r="DJF41" s="2"/>
      <c r="DJG41" s="2"/>
      <c r="DJH41" s="2"/>
      <c r="DJI41" s="2"/>
      <c r="DJJ41" s="2"/>
      <c r="DJK41" s="2"/>
      <c r="DJL41" s="2"/>
      <c r="DJM41" s="2"/>
      <c r="DJN41" s="2"/>
      <c r="DJO41" s="2"/>
      <c r="DJP41" s="2"/>
      <c r="DJQ41" s="2"/>
      <c r="DJR41" s="2"/>
      <c r="DJS41" s="2"/>
      <c r="DJT41" s="2"/>
      <c r="DJU41" s="2"/>
      <c r="DJV41" s="2"/>
      <c r="DJW41" s="2"/>
      <c r="DJX41" s="2"/>
      <c r="DJY41" s="2"/>
      <c r="DJZ41" s="2"/>
      <c r="DKA41" s="2"/>
      <c r="DKB41" s="2"/>
      <c r="DKC41" s="2"/>
      <c r="DKD41" s="2"/>
      <c r="DKE41" s="2"/>
      <c r="DKF41" s="2"/>
      <c r="DKG41" s="2"/>
      <c r="DKH41" s="2"/>
      <c r="DKI41" s="2"/>
      <c r="DKJ41" s="2"/>
      <c r="DKK41" s="2"/>
      <c r="DKL41" s="2"/>
      <c r="DKM41" s="2"/>
      <c r="DKN41" s="2"/>
      <c r="DKO41" s="2"/>
      <c r="DKP41" s="2"/>
      <c r="DKQ41" s="2"/>
      <c r="DKR41" s="2"/>
      <c r="DKS41" s="2"/>
      <c r="DKT41" s="2"/>
      <c r="DKU41" s="2"/>
      <c r="DKV41" s="2"/>
      <c r="DKW41" s="2"/>
      <c r="DKX41" s="2"/>
      <c r="DKY41" s="2"/>
      <c r="DKZ41" s="2"/>
      <c r="DLA41" s="2"/>
      <c r="DLB41" s="2"/>
      <c r="DLC41" s="2"/>
      <c r="DLD41" s="2"/>
      <c r="DLE41" s="2"/>
      <c r="DLF41" s="2"/>
      <c r="DLG41" s="2"/>
      <c r="DLH41" s="2"/>
      <c r="DLI41" s="2"/>
      <c r="DLJ41" s="2"/>
      <c r="DLK41" s="2"/>
      <c r="DLL41" s="2"/>
      <c r="DLM41" s="2"/>
      <c r="DLN41" s="2"/>
      <c r="DLO41" s="2"/>
      <c r="DLP41" s="2"/>
      <c r="DLQ41" s="2"/>
      <c r="DLR41" s="2"/>
      <c r="DLS41" s="2"/>
      <c r="DLT41" s="2"/>
      <c r="DLU41" s="2"/>
      <c r="DLV41" s="2"/>
      <c r="DLW41" s="2"/>
      <c r="DLX41" s="2"/>
      <c r="DLY41" s="2"/>
      <c r="DLZ41" s="2"/>
      <c r="DMA41" s="2"/>
      <c r="DMB41" s="2"/>
      <c r="DMC41" s="2"/>
      <c r="DMD41" s="2"/>
      <c r="DME41" s="2"/>
      <c r="DMF41" s="2"/>
      <c r="DMG41" s="2"/>
      <c r="DMH41" s="2"/>
      <c r="DMI41" s="2"/>
      <c r="DMJ41" s="2"/>
      <c r="DMK41" s="2"/>
      <c r="DML41" s="2"/>
      <c r="DMM41" s="2"/>
      <c r="DMN41" s="2"/>
      <c r="DMO41" s="2"/>
      <c r="DMP41" s="2"/>
      <c r="DMQ41" s="2"/>
      <c r="DMR41" s="2"/>
      <c r="DMS41" s="2"/>
      <c r="DMT41" s="2"/>
      <c r="DMU41" s="2"/>
      <c r="DMV41" s="2"/>
      <c r="DMW41" s="2"/>
      <c r="DMX41" s="2"/>
      <c r="DMY41" s="2"/>
      <c r="DMZ41" s="2"/>
      <c r="DNA41" s="2"/>
      <c r="DNB41" s="2"/>
      <c r="DNC41" s="2"/>
      <c r="DND41" s="2"/>
      <c r="DNE41" s="2"/>
      <c r="DNF41" s="2"/>
      <c r="DNG41" s="2"/>
      <c r="DNH41" s="2"/>
      <c r="DNI41" s="2"/>
      <c r="DNJ41" s="2"/>
      <c r="DNK41" s="2"/>
      <c r="DNL41" s="2"/>
      <c r="DNM41" s="2"/>
      <c r="DNN41" s="2"/>
      <c r="DNO41" s="2"/>
      <c r="DNP41" s="2"/>
      <c r="DNQ41" s="2"/>
      <c r="DNR41" s="2"/>
      <c r="DNS41" s="2"/>
      <c r="DNT41" s="2"/>
      <c r="DNU41" s="2"/>
      <c r="DNV41" s="2"/>
      <c r="DNW41" s="2"/>
      <c r="DNX41" s="2"/>
      <c r="DNY41" s="2"/>
      <c r="DNZ41" s="2"/>
      <c r="DOA41" s="2"/>
      <c r="DOB41" s="2"/>
      <c r="DOC41" s="2"/>
      <c r="DOD41" s="2"/>
      <c r="DOE41" s="2"/>
      <c r="DOF41" s="2"/>
      <c r="DOG41" s="2"/>
      <c r="DOH41" s="2"/>
      <c r="DOI41" s="2"/>
      <c r="DOJ41" s="2"/>
      <c r="DOK41" s="2"/>
      <c r="DOL41" s="2"/>
      <c r="DOM41" s="2"/>
      <c r="DON41" s="2"/>
      <c r="DOO41" s="2"/>
      <c r="DOP41" s="2"/>
      <c r="DOQ41" s="2"/>
      <c r="DOR41" s="2"/>
      <c r="DOS41" s="2"/>
      <c r="DOT41" s="2"/>
      <c r="DOU41" s="2"/>
      <c r="DOV41" s="2"/>
      <c r="DOW41" s="2"/>
      <c r="DOX41" s="2"/>
      <c r="DOY41" s="2"/>
      <c r="DOZ41" s="2"/>
      <c r="DPA41" s="2"/>
      <c r="DPB41" s="2"/>
      <c r="DPC41" s="2"/>
      <c r="DPD41" s="2"/>
      <c r="DPE41" s="2"/>
      <c r="DPF41" s="2"/>
      <c r="DPG41" s="2"/>
      <c r="DPH41" s="2"/>
      <c r="DPI41" s="2"/>
      <c r="DPJ41" s="2"/>
      <c r="DPK41" s="2"/>
      <c r="DPL41" s="2"/>
      <c r="DPM41" s="2"/>
      <c r="DPN41" s="2"/>
      <c r="DPO41" s="2"/>
      <c r="DPP41" s="2"/>
      <c r="DPQ41" s="2"/>
      <c r="DPR41" s="2"/>
      <c r="DPS41" s="2"/>
      <c r="DPT41" s="2"/>
      <c r="DPU41" s="2"/>
      <c r="DPV41" s="2"/>
      <c r="DPW41" s="2"/>
      <c r="DPX41" s="2"/>
      <c r="DPY41" s="2"/>
      <c r="DPZ41" s="2"/>
      <c r="DQA41" s="2"/>
      <c r="DQB41" s="2"/>
      <c r="DQC41" s="2"/>
      <c r="DQD41" s="2"/>
      <c r="DQE41" s="2"/>
      <c r="DQF41" s="2"/>
      <c r="DQG41" s="2"/>
      <c r="DQH41" s="2"/>
      <c r="DQI41" s="2"/>
      <c r="DQJ41" s="2"/>
      <c r="DQK41" s="2"/>
      <c r="DQL41" s="2"/>
      <c r="DQM41" s="2"/>
      <c r="DQN41" s="2"/>
      <c r="DQO41" s="2"/>
      <c r="DQP41" s="2"/>
      <c r="DQQ41" s="2"/>
      <c r="DQR41" s="2"/>
      <c r="DQS41" s="2"/>
      <c r="DQT41" s="2"/>
      <c r="DQU41" s="2"/>
      <c r="DQV41" s="2"/>
      <c r="DQW41" s="2"/>
      <c r="DQX41" s="2"/>
      <c r="DQY41" s="2"/>
      <c r="DQZ41" s="2"/>
      <c r="DRA41" s="2"/>
      <c r="DRB41" s="2"/>
      <c r="DRC41" s="2"/>
      <c r="DRD41" s="2"/>
      <c r="DRE41" s="2"/>
      <c r="DRF41" s="2"/>
      <c r="DRG41" s="2"/>
      <c r="DRH41" s="2"/>
      <c r="DRI41" s="2"/>
      <c r="DRJ41" s="2"/>
      <c r="DRK41" s="2"/>
      <c r="DRL41" s="2"/>
      <c r="DRM41" s="2"/>
      <c r="DRN41" s="2"/>
      <c r="DRO41" s="2"/>
      <c r="DRP41" s="2"/>
      <c r="DRQ41" s="2"/>
      <c r="DRR41" s="2"/>
      <c r="DRS41" s="2"/>
      <c r="DRT41" s="2"/>
      <c r="DRU41" s="2"/>
      <c r="DRV41" s="2"/>
      <c r="DRW41" s="2"/>
      <c r="DRX41" s="2"/>
      <c r="DRY41" s="2"/>
      <c r="DRZ41" s="2"/>
      <c r="DSA41" s="2"/>
      <c r="DSB41" s="2"/>
      <c r="DSC41" s="2"/>
      <c r="DSD41" s="2"/>
      <c r="DSE41" s="2"/>
      <c r="DSF41" s="2"/>
      <c r="DSG41" s="2"/>
      <c r="DSH41" s="2"/>
      <c r="DSI41" s="2"/>
      <c r="DSJ41" s="2"/>
      <c r="DSK41" s="2"/>
      <c r="DSL41" s="2"/>
      <c r="DSM41" s="2"/>
      <c r="DSN41" s="2"/>
      <c r="DSO41" s="2"/>
      <c r="DSP41" s="2"/>
      <c r="DSQ41" s="2"/>
      <c r="DSR41" s="2"/>
      <c r="DSS41" s="2"/>
      <c r="DST41" s="2"/>
      <c r="DSU41" s="2"/>
      <c r="DSV41" s="2"/>
      <c r="DSW41" s="2"/>
      <c r="DSX41" s="2"/>
      <c r="DSY41" s="2"/>
      <c r="DSZ41" s="2"/>
      <c r="DTA41" s="2"/>
      <c r="DTB41" s="2"/>
      <c r="DTC41" s="2"/>
      <c r="DTD41" s="2"/>
      <c r="DTE41" s="2"/>
      <c r="DTF41" s="2"/>
      <c r="DTG41" s="2"/>
      <c r="DTH41" s="2"/>
      <c r="DTI41" s="2"/>
      <c r="DTJ41" s="2"/>
      <c r="DTK41" s="2"/>
      <c r="DTL41" s="2"/>
      <c r="DTM41" s="2"/>
      <c r="DTN41" s="2"/>
      <c r="DTO41" s="2"/>
      <c r="DTP41" s="2"/>
      <c r="DTQ41" s="2"/>
      <c r="DTR41" s="2"/>
      <c r="DTS41" s="2"/>
      <c r="DTT41" s="2"/>
      <c r="DTU41" s="2"/>
      <c r="DTV41" s="2"/>
      <c r="DTW41" s="2"/>
      <c r="DTX41" s="2"/>
      <c r="DTY41" s="2"/>
      <c r="DTZ41" s="2"/>
      <c r="DUA41" s="2"/>
      <c r="DUB41" s="2"/>
      <c r="DUC41" s="2"/>
      <c r="DUD41" s="2"/>
      <c r="DUE41" s="2"/>
      <c r="DUF41" s="2"/>
      <c r="DUG41" s="2"/>
      <c r="DUH41" s="2"/>
      <c r="DUI41" s="2"/>
      <c r="DUJ41" s="2"/>
      <c r="DUK41" s="2"/>
      <c r="DUL41" s="2"/>
      <c r="DUM41" s="2"/>
      <c r="DUN41" s="2"/>
      <c r="DUO41" s="2"/>
      <c r="DUP41" s="2"/>
      <c r="DUQ41" s="2"/>
      <c r="DUR41" s="2"/>
      <c r="DUS41" s="2"/>
      <c r="DUT41" s="2"/>
      <c r="DUU41" s="2"/>
      <c r="DUV41" s="2"/>
      <c r="DUW41" s="2"/>
      <c r="DUX41" s="2"/>
      <c r="DUY41" s="2"/>
      <c r="DUZ41" s="2"/>
      <c r="DVA41" s="2"/>
      <c r="DVB41" s="2"/>
      <c r="DVC41" s="2"/>
      <c r="DVD41" s="2"/>
      <c r="DVE41" s="2"/>
      <c r="DVF41" s="2"/>
      <c r="DVG41" s="2"/>
      <c r="DVH41" s="2"/>
      <c r="DVI41" s="2"/>
      <c r="DVJ41" s="2"/>
      <c r="DVK41" s="2"/>
      <c r="DVL41" s="2"/>
      <c r="DVM41" s="2"/>
      <c r="DVN41" s="2"/>
      <c r="DVO41" s="2"/>
      <c r="DVP41" s="2"/>
      <c r="DVQ41" s="2"/>
      <c r="DVR41" s="2"/>
      <c r="DVS41" s="2"/>
      <c r="DVT41" s="2"/>
      <c r="DVU41" s="2"/>
      <c r="DVV41" s="2"/>
      <c r="DVW41" s="2"/>
      <c r="DVX41" s="2"/>
      <c r="DVY41" s="2"/>
      <c r="DVZ41" s="2"/>
      <c r="DWA41" s="2"/>
      <c r="DWB41" s="2"/>
      <c r="DWC41" s="2"/>
      <c r="DWD41" s="2"/>
      <c r="DWE41" s="2"/>
      <c r="DWF41" s="2"/>
      <c r="DWG41" s="2"/>
      <c r="DWH41" s="2"/>
      <c r="DWI41" s="2"/>
      <c r="DWJ41" s="2"/>
      <c r="DWK41" s="2"/>
      <c r="DWL41" s="2"/>
      <c r="DWM41" s="2"/>
      <c r="DWN41" s="2"/>
      <c r="DWO41" s="2"/>
      <c r="DWP41" s="2"/>
      <c r="DWQ41" s="2"/>
      <c r="DWR41" s="2"/>
      <c r="DWS41" s="2"/>
      <c r="DWT41" s="2"/>
      <c r="DWU41" s="2"/>
      <c r="DWV41" s="2"/>
      <c r="DWW41" s="2"/>
      <c r="DWX41" s="2"/>
      <c r="DWY41" s="2"/>
      <c r="DWZ41" s="2"/>
      <c r="DXA41" s="2"/>
      <c r="DXB41" s="2"/>
      <c r="DXC41" s="2"/>
      <c r="DXD41" s="2"/>
      <c r="DXE41" s="2"/>
      <c r="DXF41" s="2"/>
      <c r="DXG41" s="2"/>
      <c r="DXH41" s="2"/>
      <c r="DXI41" s="2"/>
      <c r="DXJ41" s="2"/>
      <c r="DXK41" s="2"/>
      <c r="DXL41" s="2"/>
      <c r="DXM41" s="2"/>
      <c r="DXN41" s="2"/>
      <c r="DXO41" s="2"/>
      <c r="DXP41" s="2"/>
      <c r="DXQ41" s="2"/>
      <c r="DXR41" s="2"/>
      <c r="DXS41" s="2"/>
      <c r="DXT41" s="2"/>
      <c r="DXU41" s="2"/>
      <c r="DXV41" s="2"/>
      <c r="DXW41" s="2"/>
      <c r="DXX41" s="2"/>
      <c r="DXY41" s="2"/>
      <c r="DXZ41" s="2"/>
      <c r="DYA41" s="2"/>
      <c r="DYB41" s="2"/>
      <c r="DYC41" s="2"/>
      <c r="DYD41" s="2"/>
      <c r="DYE41" s="2"/>
      <c r="DYF41" s="2"/>
      <c r="DYG41" s="2"/>
      <c r="DYH41" s="2"/>
      <c r="DYI41" s="2"/>
      <c r="DYJ41" s="2"/>
      <c r="DYK41" s="2"/>
      <c r="DYL41" s="2"/>
      <c r="DYM41" s="2"/>
      <c r="DYN41" s="2"/>
      <c r="DYO41" s="2"/>
      <c r="DYP41" s="2"/>
      <c r="DYQ41" s="2"/>
      <c r="DYR41" s="2"/>
      <c r="DYS41" s="2"/>
      <c r="DYT41" s="2"/>
      <c r="DYU41" s="2"/>
      <c r="DYV41" s="2"/>
      <c r="DYW41" s="2"/>
      <c r="DYX41" s="2"/>
      <c r="DYY41" s="2"/>
      <c r="DYZ41" s="2"/>
      <c r="DZA41" s="2"/>
      <c r="DZB41" s="2"/>
      <c r="DZC41" s="2"/>
      <c r="DZD41" s="2"/>
      <c r="DZE41" s="2"/>
      <c r="DZF41" s="2"/>
      <c r="DZG41" s="2"/>
      <c r="DZH41" s="2"/>
      <c r="DZI41" s="2"/>
      <c r="DZJ41" s="2"/>
      <c r="DZK41" s="2"/>
      <c r="DZL41" s="2"/>
      <c r="DZM41" s="2"/>
      <c r="DZN41" s="2"/>
      <c r="DZO41" s="2"/>
      <c r="DZP41" s="2"/>
      <c r="DZQ41" s="2"/>
      <c r="DZR41" s="2"/>
      <c r="DZS41" s="2"/>
      <c r="DZT41" s="2"/>
      <c r="DZU41" s="2"/>
      <c r="DZV41" s="2"/>
      <c r="DZW41" s="2"/>
      <c r="DZX41" s="2"/>
      <c r="DZY41" s="2"/>
      <c r="DZZ41" s="2"/>
      <c r="EAA41" s="2"/>
      <c r="EAB41" s="2"/>
      <c r="EAC41" s="2"/>
      <c r="EAD41" s="2"/>
      <c r="EAE41" s="2"/>
      <c r="EAF41" s="2"/>
      <c r="EAG41" s="2"/>
      <c r="EAH41" s="2"/>
      <c r="EAI41" s="2"/>
      <c r="EAJ41" s="2"/>
      <c r="EAK41" s="2"/>
      <c r="EAL41" s="2"/>
      <c r="EAM41" s="2"/>
      <c r="EAN41" s="2"/>
      <c r="EAO41" s="2"/>
      <c r="EAP41" s="2"/>
      <c r="EAQ41" s="2"/>
      <c r="EAR41" s="2"/>
      <c r="EAS41" s="2"/>
      <c r="EAT41" s="2"/>
      <c r="EAU41" s="2"/>
      <c r="EAV41" s="2"/>
      <c r="EAW41" s="2"/>
      <c r="EAX41" s="2"/>
      <c r="EAY41" s="2"/>
      <c r="EAZ41" s="2"/>
      <c r="EBA41" s="2"/>
      <c r="EBB41" s="2"/>
      <c r="EBC41" s="2"/>
      <c r="EBD41" s="2"/>
      <c r="EBE41" s="2"/>
      <c r="EBF41" s="2"/>
      <c r="EBG41" s="2"/>
      <c r="EBH41" s="2"/>
      <c r="EBI41" s="2"/>
      <c r="EBJ41" s="2"/>
      <c r="EBK41" s="2"/>
      <c r="EBL41" s="2"/>
      <c r="EBM41" s="2"/>
      <c r="EBN41" s="2"/>
      <c r="EBO41" s="2"/>
      <c r="EBP41" s="2"/>
      <c r="EBQ41" s="2"/>
      <c r="EBR41" s="2"/>
      <c r="EBS41" s="2"/>
      <c r="EBT41" s="2"/>
      <c r="EBU41" s="2"/>
      <c r="EBV41" s="2"/>
      <c r="EBW41" s="2"/>
      <c r="EBX41" s="2"/>
      <c r="EBY41" s="2"/>
      <c r="EBZ41" s="2"/>
      <c r="ECA41" s="2"/>
      <c r="ECB41" s="2"/>
      <c r="ECC41" s="2"/>
      <c r="ECD41" s="2"/>
      <c r="ECE41" s="2"/>
      <c r="ECF41" s="2"/>
      <c r="ECG41" s="2"/>
      <c r="ECH41" s="2"/>
      <c r="ECI41" s="2"/>
      <c r="ECJ41" s="2"/>
      <c r="ECK41" s="2"/>
      <c r="ECL41" s="2"/>
      <c r="ECM41" s="2"/>
      <c r="ECN41" s="2"/>
      <c r="ECO41" s="2"/>
      <c r="ECP41" s="2"/>
      <c r="ECQ41" s="2"/>
      <c r="ECR41" s="2"/>
      <c r="ECS41" s="2"/>
      <c r="ECT41" s="2"/>
      <c r="ECU41" s="2"/>
      <c r="ECV41" s="2"/>
      <c r="ECW41" s="2"/>
      <c r="ECX41" s="2"/>
      <c r="ECY41" s="2"/>
      <c r="ECZ41" s="2"/>
      <c r="EDA41" s="2"/>
      <c r="EDB41" s="2"/>
      <c r="EDC41" s="2"/>
      <c r="EDD41" s="2"/>
      <c r="EDE41" s="2"/>
      <c r="EDF41" s="2"/>
      <c r="EDG41" s="2"/>
      <c r="EDH41" s="2"/>
      <c r="EDI41" s="2"/>
      <c r="EDJ41" s="2"/>
      <c r="EDK41" s="2"/>
      <c r="EDL41" s="2"/>
      <c r="EDM41" s="2"/>
      <c r="EDN41" s="2"/>
      <c r="EDO41" s="2"/>
      <c r="EDP41" s="2"/>
      <c r="EDQ41" s="2"/>
      <c r="EDR41" s="2"/>
      <c r="EDS41" s="2"/>
      <c r="EDT41" s="2"/>
      <c r="EDU41" s="2"/>
      <c r="EDV41" s="2"/>
      <c r="EDW41" s="2"/>
      <c r="EDX41" s="2"/>
      <c r="EDY41" s="2"/>
      <c r="EDZ41" s="2"/>
      <c r="EEA41" s="2"/>
      <c r="EEB41" s="2"/>
      <c r="EEC41" s="2"/>
      <c r="EED41" s="2"/>
      <c r="EEE41" s="2"/>
      <c r="EEF41" s="2"/>
      <c r="EEG41" s="2"/>
      <c r="EEH41" s="2"/>
      <c r="EEI41" s="2"/>
      <c r="EEJ41" s="2"/>
      <c r="EEK41" s="2"/>
      <c r="EEL41" s="2"/>
      <c r="EEM41" s="2"/>
      <c r="EEN41" s="2"/>
      <c r="EEO41" s="2"/>
      <c r="EEP41" s="2"/>
      <c r="EEQ41" s="2"/>
      <c r="EER41" s="2"/>
      <c r="EES41" s="2"/>
      <c r="EET41" s="2"/>
      <c r="EEU41" s="2"/>
      <c r="EEV41" s="2"/>
      <c r="EEW41" s="2"/>
      <c r="EEX41" s="2"/>
      <c r="EEY41" s="2"/>
      <c r="EEZ41" s="2"/>
      <c r="EFA41" s="2"/>
      <c r="EFB41" s="2"/>
      <c r="EFC41" s="2"/>
      <c r="EFD41" s="2"/>
      <c r="EFE41" s="2"/>
      <c r="EFF41" s="2"/>
      <c r="EFG41" s="2"/>
      <c r="EFH41" s="2"/>
      <c r="EFI41" s="2"/>
      <c r="EFJ41" s="2"/>
      <c r="EFK41" s="2"/>
      <c r="EFL41" s="2"/>
      <c r="EFM41" s="2"/>
      <c r="EFN41" s="2"/>
      <c r="EFO41" s="2"/>
      <c r="EFP41" s="2"/>
      <c r="EFQ41" s="2"/>
      <c r="EFR41" s="2"/>
      <c r="EFS41" s="2"/>
      <c r="EFT41" s="2"/>
      <c r="EFU41" s="2"/>
      <c r="EFV41" s="2"/>
      <c r="EFW41" s="2"/>
      <c r="EFX41" s="2"/>
      <c r="EFY41" s="2"/>
      <c r="EFZ41" s="2"/>
      <c r="EGA41" s="2"/>
      <c r="EGB41" s="2"/>
      <c r="EGC41" s="2"/>
      <c r="EGD41" s="2"/>
      <c r="EGE41" s="2"/>
      <c r="EGF41" s="2"/>
      <c r="EGG41" s="2"/>
      <c r="EGH41" s="2"/>
      <c r="EGI41" s="2"/>
      <c r="EGJ41" s="2"/>
      <c r="EGK41" s="2"/>
      <c r="EGL41" s="2"/>
      <c r="EGM41" s="2"/>
      <c r="EGN41" s="2"/>
      <c r="EGO41" s="2"/>
      <c r="EGP41" s="2"/>
      <c r="EGQ41" s="2"/>
      <c r="EGR41" s="2"/>
      <c r="EGS41" s="2"/>
      <c r="EGT41" s="2"/>
      <c r="EGU41" s="2"/>
      <c r="EGV41" s="2"/>
      <c r="EGW41" s="2"/>
      <c r="EGX41" s="2"/>
      <c r="EGY41" s="2"/>
      <c r="EGZ41" s="2"/>
      <c r="EHA41" s="2"/>
      <c r="EHB41" s="2"/>
      <c r="EHC41" s="2"/>
      <c r="EHD41" s="2"/>
      <c r="EHE41" s="2"/>
      <c r="EHF41" s="2"/>
      <c r="EHG41" s="2"/>
      <c r="EHH41" s="2"/>
      <c r="EHI41" s="2"/>
      <c r="EHJ41" s="2"/>
      <c r="EHK41" s="2"/>
      <c r="EHL41" s="2"/>
      <c r="EHM41" s="2"/>
      <c r="EHN41" s="2"/>
      <c r="EHO41" s="2"/>
      <c r="EHP41" s="2"/>
      <c r="EHQ41" s="2"/>
      <c r="EHR41" s="2"/>
      <c r="EHS41" s="2"/>
      <c r="EHT41" s="2"/>
      <c r="EHU41" s="2"/>
      <c r="EHV41" s="2"/>
      <c r="EHW41" s="2"/>
      <c r="EHX41" s="2"/>
      <c r="EHY41" s="2"/>
      <c r="EHZ41" s="2"/>
      <c r="EIA41" s="2"/>
      <c r="EIB41" s="2"/>
      <c r="EIC41" s="2"/>
      <c r="EID41" s="2"/>
      <c r="EIE41" s="2"/>
      <c r="EIF41" s="2"/>
      <c r="EIG41" s="2"/>
      <c r="EIH41" s="2"/>
      <c r="EII41" s="2"/>
      <c r="EIJ41" s="2"/>
      <c r="EIK41" s="2"/>
      <c r="EIL41" s="2"/>
      <c r="EIM41" s="2"/>
      <c r="EIN41" s="2"/>
      <c r="EIO41" s="2"/>
      <c r="EIP41" s="2"/>
      <c r="EIQ41" s="2"/>
      <c r="EIR41" s="2"/>
      <c r="EIS41" s="2"/>
      <c r="EIT41" s="2"/>
      <c r="EIU41" s="2"/>
      <c r="EIV41" s="2"/>
      <c r="EIW41" s="2"/>
      <c r="EIX41" s="2"/>
      <c r="EIY41" s="2"/>
      <c r="EIZ41" s="2"/>
      <c r="EJA41" s="2"/>
      <c r="EJB41" s="2"/>
      <c r="EJC41" s="2"/>
      <c r="EJD41" s="2"/>
      <c r="EJE41" s="2"/>
      <c r="EJF41" s="2"/>
      <c r="EJG41" s="2"/>
      <c r="EJH41" s="2"/>
      <c r="EJI41" s="2"/>
      <c r="EJJ41" s="2"/>
      <c r="EJK41" s="2"/>
      <c r="EJL41" s="2"/>
      <c r="EJM41" s="2"/>
      <c r="EJN41" s="2"/>
      <c r="EJO41" s="2"/>
      <c r="EJP41" s="2"/>
      <c r="EJQ41" s="2"/>
      <c r="EJR41" s="2"/>
      <c r="EJS41" s="2"/>
      <c r="EJT41" s="2"/>
      <c r="EJU41" s="2"/>
      <c r="EJV41" s="2"/>
      <c r="EJW41" s="2"/>
      <c r="EJX41" s="2"/>
      <c r="EJY41" s="2"/>
      <c r="EJZ41" s="2"/>
      <c r="EKA41" s="2"/>
      <c r="EKB41" s="2"/>
      <c r="EKC41" s="2"/>
      <c r="EKD41" s="2"/>
      <c r="EKE41" s="2"/>
      <c r="EKF41" s="2"/>
      <c r="EKG41" s="2"/>
      <c r="EKH41" s="2"/>
      <c r="EKI41" s="2"/>
      <c r="EKJ41" s="2"/>
      <c r="EKK41" s="2"/>
      <c r="EKL41" s="2"/>
      <c r="EKM41" s="2"/>
      <c r="EKN41" s="2"/>
      <c r="EKO41" s="2"/>
      <c r="EKP41" s="2"/>
      <c r="EKQ41" s="2"/>
      <c r="EKR41" s="2"/>
      <c r="EKS41" s="2"/>
      <c r="EKT41" s="2"/>
      <c r="EKU41" s="2"/>
      <c r="EKV41" s="2"/>
      <c r="EKW41" s="2"/>
      <c r="EKX41" s="2"/>
      <c r="EKY41" s="2"/>
      <c r="EKZ41" s="2"/>
      <c r="ELA41" s="2"/>
      <c r="ELB41" s="2"/>
      <c r="ELC41" s="2"/>
      <c r="ELD41" s="2"/>
      <c r="ELE41" s="2"/>
      <c r="ELF41" s="2"/>
      <c r="ELG41" s="2"/>
      <c r="ELH41" s="2"/>
      <c r="ELI41" s="2"/>
      <c r="ELJ41" s="2"/>
      <c r="ELK41" s="2"/>
      <c r="ELL41" s="2"/>
      <c r="ELM41" s="2"/>
      <c r="ELN41" s="2"/>
      <c r="ELO41" s="2"/>
      <c r="ELP41" s="2"/>
      <c r="ELQ41" s="2"/>
      <c r="ELR41" s="2"/>
      <c r="ELS41" s="2"/>
      <c r="ELT41" s="2"/>
      <c r="ELU41" s="2"/>
      <c r="ELV41" s="2"/>
      <c r="ELW41" s="2"/>
      <c r="ELX41" s="2"/>
      <c r="ELY41" s="2"/>
      <c r="ELZ41" s="2"/>
      <c r="EMA41" s="2"/>
      <c r="EMB41" s="2"/>
      <c r="EMC41" s="2"/>
      <c r="EMD41" s="2"/>
      <c r="EME41" s="2"/>
      <c r="EMF41" s="2"/>
      <c r="EMG41" s="2"/>
      <c r="EMH41" s="2"/>
      <c r="EMI41" s="2"/>
      <c r="EMJ41" s="2"/>
      <c r="EMK41" s="2"/>
      <c r="EML41" s="2"/>
      <c r="EMM41" s="2"/>
      <c r="EMN41" s="2"/>
      <c r="EMO41" s="2"/>
      <c r="EMP41" s="2"/>
      <c r="EMQ41" s="2"/>
      <c r="EMR41" s="2"/>
      <c r="EMS41" s="2"/>
      <c r="EMT41" s="2"/>
      <c r="EMU41" s="2"/>
      <c r="EMV41" s="2"/>
      <c r="EMW41" s="2"/>
      <c r="EMX41" s="2"/>
      <c r="EMY41" s="2"/>
      <c r="EMZ41" s="2"/>
      <c r="ENA41" s="2"/>
      <c r="ENB41" s="2"/>
      <c r="ENC41" s="2"/>
      <c r="END41" s="2"/>
      <c r="ENE41" s="2"/>
      <c r="ENF41" s="2"/>
      <c r="ENG41" s="2"/>
      <c r="ENH41" s="2"/>
      <c r="ENI41" s="2"/>
      <c r="ENJ41" s="2"/>
      <c r="ENK41" s="2"/>
      <c r="ENL41" s="2"/>
      <c r="ENM41" s="2"/>
      <c r="ENN41" s="2"/>
      <c r="ENO41" s="2"/>
      <c r="ENP41" s="2"/>
      <c r="ENQ41" s="2"/>
      <c r="ENR41" s="2"/>
      <c r="ENS41" s="2"/>
      <c r="ENT41" s="2"/>
      <c r="ENU41" s="2"/>
      <c r="ENV41" s="2"/>
      <c r="ENW41" s="2"/>
      <c r="ENX41" s="2"/>
      <c r="ENY41" s="2"/>
      <c r="ENZ41" s="2"/>
      <c r="EOA41" s="2"/>
      <c r="EOB41" s="2"/>
      <c r="EOC41" s="2"/>
      <c r="EOD41" s="2"/>
      <c r="EOE41" s="2"/>
      <c r="EOF41" s="2"/>
      <c r="EOG41" s="2"/>
      <c r="EOH41" s="2"/>
      <c r="EOI41" s="2"/>
      <c r="EOJ41" s="2"/>
      <c r="EOK41" s="2"/>
      <c r="EOL41" s="2"/>
      <c r="EOM41" s="2"/>
      <c r="EON41" s="2"/>
      <c r="EOO41" s="2"/>
      <c r="EOP41" s="2"/>
      <c r="EOQ41" s="2"/>
      <c r="EOR41" s="2"/>
      <c r="EOS41" s="2"/>
      <c r="EOT41" s="2"/>
      <c r="EOU41" s="2"/>
      <c r="EOV41" s="2"/>
      <c r="EOW41" s="2"/>
      <c r="EOX41" s="2"/>
      <c r="EOY41" s="2"/>
      <c r="EOZ41" s="2"/>
      <c r="EPA41" s="2"/>
      <c r="EPB41" s="2"/>
      <c r="EPC41" s="2"/>
      <c r="EPD41" s="2"/>
      <c r="EPE41" s="2"/>
      <c r="EPF41" s="2"/>
      <c r="EPG41" s="2"/>
      <c r="EPH41" s="2"/>
      <c r="EPI41" s="2"/>
      <c r="EPJ41" s="2"/>
      <c r="EPK41" s="2"/>
      <c r="EPL41" s="2"/>
      <c r="EPM41" s="2"/>
      <c r="EPN41" s="2"/>
      <c r="EPO41" s="2"/>
      <c r="EPP41" s="2"/>
      <c r="EPQ41" s="2"/>
      <c r="EPR41" s="2"/>
      <c r="EPS41" s="2"/>
      <c r="EPT41" s="2"/>
      <c r="EPU41" s="2"/>
      <c r="EPV41" s="2"/>
      <c r="EPW41" s="2"/>
      <c r="EPX41" s="2"/>
      <c r="EPY41" s="2"/>
      <c r="EPZ41" s="2"/>
      <c r="EQA41" s="2"/>
      <c r="EQB41" s="2"/>
      <c r="EQC41" s="2"/>
      <c r="EQD41" s="2"/>
      <c r="EQE41" s="2"/>
      <c r="EQF41" s="2"/>
      <c r="EQG41" s="2"/>
      <c r="EQH41" s="2"/>
      <c r="EQI41" s="2"/>
      <c r="EQJ41" s="2"/>
      <c r="EQK41" s="2"/>
      <c r="EQL41" s="2"/>
      <c r="EQM41" s="2"/>
      <c r="EQN41" s="2"/>
      <c r="EQO41" s="2"/>
      <c r="EQP41" s="2"/>
      <c r="EQQ41" s="2"/>
      <c r="EQR41" s="2"/>
      <c r="EQS41" s="2"/>
      <c r="EQT41" s="2"/>
      <c r="EQU41" s="2"/>
      <c r="EQV41" s="2"/>
      <c r="EQW41" s="2"/>
      <c r="EQX41" s="2"/>
      <c r="EQY41" s="2"/>
      <c r="EQZ41" s="2"/>
      <c r="ERA41" s="2"/>
      <c r="ERB41" s="2"/>
      <c r="ERC41" s="2"/>
      <c r="ERD41" s="2"/>
      <c r="ERE41" s="2"/>
      <c r="ERF41" s="2"/>
      <c r="ERG41" s="2"/>
      <c r="ERH41" s="2"/>
      <c r="ERI41" s="2"/>
      <c r="ERJ41" s="2"/>
      <c r="ERK41" s="2"/>
      <c r="ERL41" s="2"/>
      <c r="ERM41" s="2"/>
      <c r="ERN41" s="2"/>
      <c r="ERO41" s="2"/>
      <c r="ERP41" s="2"/>
      <c r="ERQ41" s="2"/>
      <c r="ERR41" s="2"/>
      <c r="ERS41" s="2"/>
      <c r="ERT41" s="2"/>
      <c r="ERU41" s="2"/>
      <c r="ERV41" s="2"/>
      <c r="ERW41" s="2"/>
      <c r="ERX41" s="2"/>
      <c r="ERY41" s="2"/>
      <c r="ERZ41" s="2"/>
      <c r="ESA41" s="2"/>
      <c r="ESB41" s="2"/>
      <c r="ESC41" s="2"/>
      <c r="ESD41" s="2"/>
      <c r="ESE41" s="2"/>
      <c r="ESF41" s="2"/>
      <c r="ESG41" s="2"/>
      <c r="ESH41" s="2"/>
      <c r="ESI41" s="2"/>
      <c r="ESJ41" s="2"/>
      <c r="ESK41" s="2"/>
      <c r="ESL41" s="2"/>
      <c r="ESM41" s="2"/>
      <c r="ESN41" s="2"/>
      <c r="ESO41" s="2"/>
      <c r="ESP41" s="2"/>
      <c r="ESQ41" s="2"/>
      <c r="ESR41" s="2"/>
      <c r="ESS41" s="2"/>
      <c r="EST41" s="2"/>
      <c r="ESU41" s="2"/>
      <c r="ESV41" s="2"/>
      <c r="ESW41" s="2"/>
      <c r="ESX41" s="2"/>
      <c r="ESY41" s="2"/>
      <c r="ESZ41" s="2"/>
      <c r="ETA41" s="2"/>
      <c r="ETB41" s="2"/>
      <c r="ETC41" s="2"/>
      <c r="ETD41" s="2"/>
      <c r="ETE41" s="2"/>
      <c r="ETF41" s="2"/>
      <c r="ETG41" s="2"/>
      <c r="ETH41" s="2"/>
      <c r="ETI41" s="2"/>
      <c r="ETJ41" s="2"/>
      <c r="ETK41" s="2"/>
      <c r="ETL41" s="2"/>
      <c r="ETM41" s="2"/>
      <c r="ETN41" s="2"/>
      <c r="ETO41" s="2"/>
      <c r="ETP41" s="2"/>
      <c r="ETQ41" s="2"/>
      <c r="ETR41" s="2"/>
      <c r="ETS41" s="2"/>
      <c r="ETT41" s="2"/>
      <c r="ETU41" s="2"/>
      <c r="ETV41" s="2"/>
      <c r="ETW41" s="2"/>
      <c r="ETX41" s="2"/>
      <c r="ETY41" s="2"/>
      <c r="ETZ41" s="2"/>
      <c r="EUA41" s="2"/>
      <c r="EUB41" s="2"/>
      <c r="EUC41" s="2"/>
      <c r="EUD41" s="2"/>
      <c r="EUE41" s="2"/>
      <c r="EUF41" s="2"/>
      <c r="EUG41" s="2"/>
      <c r="EUH41" s="2"/>
      <c r="EUI41" s="2"/>
      <c r="EUJ41" s="2"/>
      <c r="EUK41" s="2"/>
      <c r="EUL41" s="2"/>
      <c r="EUM41" s="2"/>
      <c r="EUN41" s="2"/>
      <c r="EUO41" s="2"/>
      <c r="EUP41" s="2"/>
      <c r="EUQ41" s="2"/>
      <c r="EUR41" s="2"/>
      <c r="EUS41" s="2"/>
      <c r="EUT41" s="2"/>
      <c r="EUU41" s="2"/>
      <c r="EUV41" s="2"/>
      <c r="EUW41" s="2"/>
      <c r="EUX41" s="2"/>
      <c r="EUY41" s="2"/>
      <c r="EUZ41" s="2"/>
      <c r="EVA41" s="2"/>
      <c r="EVB41" s="2"/>
      <c r="EVC41" s="2"/>
      <c r="EVD41" s="2"/>
      <c r="EVE41" s="2"/>
      <c r="EVF41" s="2"/>
      <c r="EVG41" s="2"/>
      <c r="EVH41" s="2"/>
      <c r="EVI41" s="2"/>
      <c r="EVJ41" s="2"/>
      <c r="EVK41" s="2"/>
      <c r="EVL41" s="2"/>
      <c r="EVM41" s="2"/>
      <c r="EVN41" s="2"/>
      <c r="EVO41" s="2"/>
      <c r="EVP41" s="2"/>
      <c r="EVQ41" s="2"/>
      <c r="EVR41" s="2"/>
      <c r="EVS41" s="2"/>
      <c r="EVT41" s="2"/>
      <c r="EVU41" s="2"/>
      <c r="EVV41" s="2"/>
      <c r="EVW41" s="2"/>
      <c r="EVX41" s="2"/>
      <c r="EVY41" s="2"/>
      <c r="EVZ41" s="2"/>
      <c r="EWA41" s="2"/>
      <c r="EWB41" s="2"/>
      <c r="EWC41" s="2"/>
      <c r="EWD41" s="2"/>
      <c r="EWE41" s="2"/>
      <c r="EWF41" s="2"/>
      <c r="EWG41" s="2"/>
      <c r="EWH41" s="2"/>
      <c r="EWI41" s="2"/>
      <c r="EWJ41" s="2"/>
      <c r="EWK41" s="2"/>
      <c r="EWL41" s="2"/>
      <c r="EWM41" s="2"/>
      <c r="EWN41" s="2"/>
      <c r="EWO41" s="2"/>
      <c r="EWP41" s="2"/>
      <c r="EWQ41" s="2"/>
      <c r="EWR41" s="2"/>
      <c r="EWS41" s="2"/>
      <c r="EWT41" s="2"/>
      <c r="EWU41" s="2"/>
      <c r="EWV41" s="2"/>
      <c r="EWW41" s="2"/>
      <c r="EWX41" s="2"/>
      <c r="EWY41" s="2"/>
      <c r="EWZ41" s="2"/>
      <c r="EXA41" s="2"/>
      <c r="EXB41" s="2"/>
      <c r="EXC41" s="2"/>
      <c r="EXD41" s="2"/>
      <c r="EXE41" s="2"/>
      <c r="EXF41" s="2"/>
      <c r="EXG41" s="2"/>
      <c r="EXH41" s="2"/>
      <c r="EXI41" s="2"/>
      <c r="EXJ41" s="2"/>
      <c r="EXK41" s="2"/>
      <c r="EXL41" s="2"/>
      <c r="EXM41" s="2"/>
      <c r="EXN41" s="2"/>
      <c r="EXO41" s="2"/>
      <c r="EXP41" s="2"/>
      <c r="EXQ41" s="2"/>
      <c r="EXR41" s="2"/>
      <c r="EXS41" s="2"/>
      <c r="EXT41" s="2"/>
      <c r="EXU41" s="2"/>
      <c r="EXV41" s="2"/>
      <c r="EXW41" s="2"/>
      <c r="EXX41" s="2"/>
      <c r="EXY41" s="2"/>
      <c r="EXZ41" s="2"/>
      <c r="EYA41" s="2"/>
      <c r="EYB41" s="2"/>
      <c r="EYC41" s="2"/>
      <c r="EYD41" s="2"/>
      <c r="EYE41" s="2"/>
      <c r="EYF41" s="2"/>
      <c r="EYG41" s="2"/>
      <c r="EYH41" s="2"/>
      <c r="EYI41" s="2"/>
      <c r="EYJ41" s="2"/>
      <c r="EYK41" s="2"/>
      <c r="EYL41" s="2"/>
      <c r="EYM41" s="2"/>
      <c r="EYN41" s="2"/>
      <c r="EYO41" s="2"/>
      <c r="EYP41" s="2"/>
      <c r="EYQ41" s="2"/>
      <c r="EYR41" s="2"/>
      <c r="EYS41" s="2"/>
      <c r="EYT41" s="2"/>
      <c r="EYU41" s="2"/>
      <c r="EYV41" s="2"/>
      <c r="EYW41" s="2"/>
      <c r="EYX41" s="2"/>
      <c r="EYY41" s="2"/>
      <c r="EYZ41" s="2"/>
      <c r="EZA41" s="2"/>
      <c r="EZB41" s="2"/>
      <c r="EZC41" s="2"/>
      <c r="EZD41" s="2"/>
      <c r="EZE41" s="2"/>
      <c r="EZF41" s="2"/>
      <c r="EZG41" s="2"/>
      <c r="EZH41" s="2"/>
      <c r="EZI41" s="2"/>
      <c r="EZJ41" s="2"/>
      <c r="EZK41" s="2"/>
      <c r="EZL41" s="2"/>
      <c r="EZM41" s="2"/>
      <c r="EZN41" s="2"/>
      <c r="EZO41" s="2"/>
      <c r="EZP41" s="2"/>
      <c r="EZQ41" s="2"/>
      <c r="EZR41" s="2"/>
      <c r="EZS41" s="2"/>
      <c r="EZT41" s="2"/>
      <c r="EZU41" s="2"/>
      <c r="EZV41" s="2"/>
      <c r="EZW41" s="2"/>
      <c r="EZX41" s="2"/>
      <c r="EZY41" s="2"/>
      <c r="EZZ41" s="2"/>
      <c r="FAA41" s="2"/>
      <c r="FAB41" s="2"/>
      <c r="FAC41" s="2"/>
      <c r="FAD41" s="2"/>
      <c r="FAE41" s="2"/>
      <c r="FAF41" s="2"/>
      <c r="FAG41" s="2"/>
      <c r="FAH41" s="2"/>
      <c r="FAI41" s="2"/>
      <c r="FAJ41" s="2"/>
      <c r="FAK41" s="2"/>
      <c r="FAL41" s="2"/>
      <c r="FAM41" s="2"/>
      <c r="FAN41" s="2"/>
      <c r="FAO41" s="2"/>
      <c r="FAP41" s="2"/>
      <c r="FAQ41" s="2"/>
      <c r="FAR41" s="2"/>
      <c r="FAS41" s="2"/>
      <c r="FAT41" s="2"/>
      <c r="FAU41" s="2"/>
      <c r="FAV41" s="2"/>
      <c r="FAW41" s="2"/>
      <c r="FAX41" s="2"/>
      <c r="FAY41" s="2"/>
      <c r="FAZ41" s="2"/>
      <c r="FBA41" s="2"/>
      <c r="FBB41" s="2"/>
      <c r="FBC41" s="2"/>
      <c r="FBD41" s="2"/>
      <c r="FBE41" s="2"/>
      <c r="FBF41" s="2"/>
      <c r="FBG41" s="2"/>
      <c r="FBH41" s="2"/>
      <c r="FBI41" s="2"/>
      <c r="FBJ41" s="2"/>
      <c r="FBK41" s="2"/>
      <c r="FBL41" s="2"/>
      <c r="FBM41" s="2"/>
      <c r="FBN41" s="2"/>
      <c r="FBO41" s="2"/>
      <c r="FBP41" s="2"/>
      <c r="FBQ41" s="2"/>
      <c r="FBR41" s="2"/>
      <c r="FBS41" s="2"/>
      <c r="FBT41" s="2"/>
      <c r="FBU41" s="2"/>
      <c r="FBV41" s="2"/>
      <c r="FBW41" s="2"/>
      <c r="FBX41" s="2"/>
      <c r="FBY41" s="2"/>
      <c r="FBZ41" s="2"/>
      <c r="FCA41" s="2"/>
      <c r="FCB41" s="2"/>
      <c r="FCC41" s="2"/>
      <c r="FCD41" s="2"/>
      <c r="FCE41" s="2"/>
      <c r="FCF41" s="2"/>
      <c r="FCG41" s="2"/>
      <c r="FCH41" s="2"/>
      <c r="FCI41" s="2"/>
      <c r="FCJ41" s="2"/>
      <c r="FCK41" s="2"/>
      <c r="FCL41" s="2"/>
      <c r="FCM41" s="2"/>
      <c r="FCN41" s="2"/>
      <c r="FCO41" s="2"/>
      <c r="FCP41" s="2"/>
      <c r="FCQ41" s="2"/>
      <c r="FCR41" s="2"/>
      <c r="FCS41" s="2"/>
      <c r="FCT41" s="2"/>
      <c r="FCU41" s="2"/>
      <c r="FCV41" s="2"/>
      <c r="FCW41" s="2"/>
      <c r="FCX41" s="2"/>
      <c r="FCY41" s="2"/>
      <c r="FCZ41" s="2"/>
      <c r="FDA41" s="2"/>
      <c r="FDB41" s="2"/>
      <c r="FDC41" s="2"/>
      <c r="FDD41" s="2"/>
      <c r="FDE41" s="2"/>
      <c r="FDF41" s="2"/>
      <c r="FDG41" s="2"/>
      <c r="FDH41" s="2"/>
      <c r="FDI41" s="2"/>
      <c r="FDJ41" s="2"/>
      <c r="FDK41" s="2"/>
      <c r="FDL41" s="2"/>
      <c r="FDM41" s="2"/>
      <c r="FDN41" s="2"/>
      <c r="FDO41" s="2"/>
      <c r="FDP41" s="2"/>
      <c r="FDQ41" s="2"/>
      <c r="FDR41" s="2"/>
      <c r="FDS41" s="2"/>
      <c r="FDT41" s="2"/>
      <c r="FDU41" s="2"/>
      <c r="FDV41" s="2"/>
      <c r="FDW41" s="2"/>
      <c r="FDX41" s="2"/>
      <c r="FDY41" s="2"/>
      <c r="FDZ41" s="2"/>
      <c r="FEA41" s="2"/>
      <c r="FEB41" s="2"/>
      <c r="FEC41" s="2"/>
      <c r="FED41" s="2"/>
      <c r="FEE41" s="2"/>
      <c r="FEF41" s="2"/>
      <c r="FEG41" s="2"/>
      <c r="FEH41" s="2"/>
      <c r="FEI41" s="2"/>
      <c r="FEJ41" s="2"/>
      <c r="FEK41" s="2"/>
      <c r="FEL41" s="2"/>
      <c r="FEM41" s="2"/>
      <c r="FEN41" s="2"/>
      <c r="FEO41" s="2"/>
      <c r="FEP41" s="2"/>
      <c r="FEQ41" s="2"/>
      <c r="FER41" s="2"/>
      <c r="FES41" s="2"/>
      <c r="FET41" s="2"/>
      <c r="FEU41" s="2"/>
      <c r="FEV41" s="2"/>
      <c r="FEW41" s="2"/>
      <c r="FEX41" s="2"/>
      <c r="FEY41" s="2"/>
      <c r="FEZ41" s="2"/>
      <c r="FFA41" s="2"/>
      <c r="FFB41" s="2"/>
      <c r="FFC41" s="2"/>
      <c r="FFD41" s="2"/>
      <c r="FFE41" s="2"/>
      <c r="FFF41" s="2"/>
      <c r="FFG41" s="2"/>
      <c r="FFH41" s="2"/>
      <c r="FFI41" s="2"/>
      <c r="FFJ41" s="2"/>
      <c r="FFK41" s="2"/>
      <c r="FFL41" s="2"/>
      <c r="FFM41" s="2"/>
      <c r="FFN41" s="2"/>
      <c r="FFO41" s="2"/>
      <c r="FFP41" s="2"/>
      <c r="FFQ41" s="2"/>
      <c r="FFR41" s="2"/>
      <c r="FFS41" s="2"/>
      <c r="FFT41" s="2"/>
      <c r="FFU41" s="2"/>
      <c r="FFV41" s="2"/>
      <c r="FFW41" s="2"/>
      <c r="FFX41" s="2"/>
      <c r="FFY41" s="2"/>
      <c r="FFZ41" s="2"/>
      <c r="FGA41" s="2"/>
      <c r="FGB41" s="2"/>
      <c r="FGC41" s="2"/>
      <c r="FGD41" s="2"/>
      <c r="FGE41" s="2"/>
      <c r="FGF41" s="2"/>
      <c r="FGG41" s="2"/>
      <c r="FGH41" s="2"/>
      <c r="FGI41" s="2"/>
      <c r="FGJ41" s="2"/>
      <c r="FGK41" s="2"/>
      <c r="FGL41" s="2"/>
      <c r="FGM41" s="2"/>
      <c r="FGN41" s="2"/>
      <c r="FGO41" s="2"/>
      <c r="FGP41" s="2"/>
      <c r="FGQ41" s="2"/>
      <c r="FGR41" s="2"/>
      <c r="FGS41" s="2"/>
      <c r="FGT41" s="2"/>
      <c r="FGU41" s="2"/>
      <c r="FGV41" s="2"/>
      <c r="FGW41" s="2"/>
      <c r="FGX41" s="2"/>
      <c r="FGY41" s="2"/>
      <c r="FGZ41" s="2"/>
      <c r="FHA41" s="2"/>
      <c r="FHB41" s="2"/>
      <c r="FHC41" s="2"/>
      <c r="FHD41" s="2"/>
      <c r="FHE41" s="2"/>
      <c r="FHF41" s="2"/>
      <c r="FHG41" s="2"/>
      <c r="FHH41" s="2"/>
      <c r="FHI41" s="2"/>
      <c r="FHJ41" s="2"/>
      <c r="FHK41" s="2"/>
      <c r="FHL41" s="2"/>
      <c r="FHM41" s="2"/>
      <c r="FHN41" s="2"/>
      <c r="FHO41" s="2"/>
      <c r="FHP41" s="2"/>
      <c r="FHQ41" s="2"/>
      <c r="FHR41" s="2"/>
      <c r="FHS41" s="2"/>
      <c r="FHT41" s="2"/>
      <c r="FHU41" s="2"/>
      <c r="FHV41" s="2"/>
      <c r="FHW41" s="2"/>
      <c r="FHX41" s="2"/>
      <c r="FHY41" s="2"/>
      <c r="FHZ41" s="2"/>
      <c r="FIA41" s="2"/>
      <c r="FIB41" s="2"/>
      <c r="FIC41" s="2"/>
      <c r="FID41" s="2"/>
      <c r="FIE41" s="2"/>
      <c r="FIF41" s="2"/>
      <c r="FIG41" s="2"/>
      <c r="FIH41" s="2"/>
      <c r="FII41" s="2"/>
      <c r="FIJ41" s="2"/>
      <c r="FIK41" s="2"/>
      <c r="FIL41" s="2"/>
      <c r="FIM41" s="2"/>
      <c r="FIN41" s="2"/>
      <c r="FIO41" s="2"/>
      <c r="FIP41" s="2"/>
      <c r="FIQ41" s="2"/>
      <c r="FIR41" s="2"/>
      <c r="FIS41" s="2"/>
      <c r="FIT41" s="2"/>
      <c r="FIU41" s="2"/>
      <c r="FIV41" s="2"/>
      <c r="FIW41" s="2"/>
      <c r="FIX41" s="2"/>
      <c r="FIY41" s="2"/>
      <c r="FIZ41" s="2"/>
      <c r="FJA41" s="2"/>
      <c r="FJB41" s="2"/>
      <c r="FJC41" s="2"/>
      <c r="FJD41" s="2"/>
      <c r="FJE41" s="2"/>
      <c r="FJF41" s="2"/>
      <c r="FJG41" s="2"/>
      <c r="FJH41" s="2"/>
      <c r="FJI41" s="2"/>
      <c r="FJJ41" s="2"/>
      <c r="FJK41" s="2"/>
      <c r="FJL41" s="2"/>
      <c r="FJM41" s="2"/>
      <c r="FJN41" s="2"/>
      <c r="FJO41" s="2"/>
      <c r="FJP41" s="2"/>
      <c r="FJQ41" s="2"/>
      <c r="FJR41" s="2"/>
      <c r="FJS41" s="2"/>
      <c r="FJT41" s="2"/>
      <c r="FJU41" s="2"/>
      <c r="FJV41" s="2"/>
      <c r="FJW41" s="2"/>
      <c r="FJX41" s="2"/>
      <c r="FJY41" s="2"/>
      <c r="FJZ41" s="2"/>
      <c r="FKA41" s="2"/>
      <c r="FKB41" s="2"/>
      <c r="FKC41" s="2"/>
      <c r="FKD41" s="2"/>
      <c r="FKE41" s="2"/>
      <c r="FKF41" s="2"/>
      <c r="FKG41" s="2"/>
      <c r="FKH41" s="2"/>
      <c r="FKI41" s="2"/>
      <c r="FKJ41" s="2"/>
      <c r="FKK41" s="2"/>
      <c r="FKL41" s="2"/>
      <c r="FKM41" s="2"/>
      <c r="FKN41" s="2"/>
      <c r="FKO41" s="2"/>
      <c r="FKP41" s="2"/>
      <c r="FKQ41" s="2"/>
      <c r="FKR41" s="2"/>
      <c r="FKS41" s="2"/>
      <c r="FKT41" s="2"/>
      <c r="FKU41" s="2"/>
      <c r="FKV41" s="2"/>
      <c r="FKW41" s="2"/>
      <c r="FKX41" s="2"/>
      <c r="FKY41" s="2"/>
      <c r="FKZ41" s="2"/>
      <c r="FLA41" s="2"/>
      <c r="FLB41" s="2"/>
      <c r="FLC41" s="2"/>
      <c r="FLD41" s="2"/>
      <c r="FLE41" s="2"/>
      <c r="FLF41" s="2"/>
      <c r="FLG41" s="2"/>
      <c r="FLH41" s="2"/>
      <c r="FLI41" s="2"/>
      <c r="FLJ41" s="2"/>
      <c r="FLK41" s="2"/>
      <c r="FLL41" s="2"/>
      <c r="FLM41" s="2"/>
      <c r="FLN41" s="2"/>
      <c r="FLO41" s="2"/>
      <c r="FLP41" s="2"/>
      <c r="FLQ41" s="2"/>
      <c r="FLR41" s="2"/>
      <c r="FLS41" s="2"/>
      <c r="FLT41" s="2"/>
      <c r="FLU41" s="2"/>
      <c r="FLV41" s="2"/>
      <c r="FLW41" s="2"/>
      <c r="FLX41" s="2"/>
      <c r="FLY41" s="2"/>
      <c r="FLZ41" s="2"/>
      <c r="FMA41" s="2"/>
      <c r="FMB41" s="2"/>
      <c r="FMC41" s="2"/>
      <c r="FMD41" s="2"/>
      <c r="FME41" s="2"/>
      <c r="FMF41" s="2"/>
      <c r="FMG41" s="2"/>
      <c r="FMH41" s="2"/>
      <c r="FMI41" s="2"/>
      <c r="FMJ41" s="2"/>
      <c r="FMK41" s="2"/>
      <c r="FML41" s="2"/>
      <c r="FMM41" s="2"/>
      <c r="FMN41" s="2"/>
      <c r="FMO41" s="2"/>
      <c r="FMP41" s="2"/>
      <c r="FMQ41" s="2"/>
      <c r="FMR41" s="2"/>
      <c r="FMS41" s="2"/>
      <c r="FMT41" s="2"/>
      <c r="FMU41" s="2"/>
      <c r="FMV41" s="2"/>
      <c r="FMW41" s="2"/>
      <c r="FMX41" s="2"/>
      <c r="FMY41" s="2"/>
      <c r="FMZ41" s="2"/>
      <c r="FNA41" s="2"/>
      <c r="FNB41" s="2"/>
      <c r="FNC41" s="2"/>
      <c r="FND41" s="2"/>
      <c r="FNE41" s="2"/>
      <c r="FNF41" s="2"/>
      <c r="FNG41" s="2"/>
      <c r="FNH41" s="2"/>
      <c r="FNI41" s="2"/>
      <c r="FNJ41" s="2"/>
      <c r="FNK41" s="2"/>
      <c r="FNL41" s="2"/>
      <c r="FNM41" s="2"/>
      <c r="FNN41" s="2"/>
      <c r="FNO41" s="2"/>
      <c r="FNP41" s="2"/>
      <c r="FNQ41" s="2"/>
      <c r="FNR41" s="2"/>
      <c r="FNS41" s="2"/>
      <c r="FNT41" s="2"/>
      <c r="FNU41" s="2"/>
      <c r="FNV41" s="2"/>
      <c r="FNW41" s="2"/>
      <c r="FNX41" s="2"/>
      <c r="FNY41" s="2"/>
      <c r="FNZ41" s="2"/>
      <c r="FOA41" s="2"/>
      <c r="FOB41" s="2"/>
      <c r="FOC41" s="2"/>
      <c r="FOD41" s="2"/>
      <c r="FOE41" s="2"/>
      <c r="FOF41" s="2"/>
      <c r="FOG41" s="2"/>
      <c r="FOH41" s="2"/>
      <c r="FOI41" s="2"/>
      <c r="FOJ41" s="2"/>
      <c r="FOK41" s="2"/>
      <c r="FOL41" s="2"/>
      <c r="FOM41" s="2"/>
      <c r="FON41" s="2"/>
      <c r="FOO41" s="2"/>
      <c r="FOP41" s="2"/>
      <c r="FOQ41" s="2"/>
      <c r="FOR41" s="2"/>
      <c r="FOS41" s="2"/>
      <c r="FOT41" s="2"/>
      <c r="FOU41" s="2"/>
      <c r="FOV41" s="2"/>
      <c r="FOW41" s="2"/>
      <c r="FOX41" s="2"/>
      <c r="FOY41" s="2"/>
      <c r="FOZ41" s="2"/>
      <c r="FPA41" s="2"/>
      <c r="FPB41" s="2"/>
      <c r="FPC41" s="2"/>
      <c r="FPD41" s="2"/>
      <c r="FPE41" s="2"/>
      <c r="FPF41" s="2"/>
      <c r="FPG41" s="2"/>
      <c r="FPH41" s="2"/>
      <c r="FPI41" s="2"/>
      <c r="FPJ41" s="2"/>
      <c r="FPK41" s="2"/>
      <c r="FPL41" s="2"/>
      <c r="FPM41" s="2"/>
      <c r="FPN41" s="2"/>
      <c r="FPO41" s="2"/>
      <c r="FPP41" s="2"/>
      <c r="FPQ41" s="2"/>
      <c r="FPR41" s="2"/>
      <c r="FPS41" s="2"/>
      <c r="FPT41" s="2"/>
      <c r="FPU41" s="2"/>
      <c r="FPV41" s="2"/>
      <c r="FPW41" s="2"/>
      <c r="FPX41" s="2"/>
      <c r="FPY41" s="2"/>
      <c r="FPZ41" s="2"/>
      <c r="FQA41" s="2"/>
      <c r="FQB41" s="2"/>
      <c r="FQC41" s="2"/>
      <c r="FQD41" s="2"/>
      <c r="FQE41" s="2"/>
      <c r="FQF41" s="2"/>
      <c r="FQG41" s="2"/>
      <c r="FQH41" s="2"/>
      <c r="FQI41" s="2"/>
      <c r="FQJ41" s="2"/>
      <c r="FQK41" s="2"/>
      <c r="FQL41" s="2"/>
      <c r="FQM41" s="2"/>
      <c r="FQN41" s="2"/>
      <c r="FQO41" s="2"/>
      <c r="FQP41" s="2"/>
      <c r="FQQ41" s="2"/>
      <c r="FQR41" s="2"/>
      <c r="FQS41" s="2"/>
      <c r="FQT41" s="2"/>
      <c r="FQU41" s="2"/>
      <c r="FQV41" s="2"/>
      <c r="FQW41" s="2"/>
      <c r="FQX41" s="2"/>
      <c r="FQY41" s="2"/>
      <c r="FQZ41" s="2"/>
      <c r="FRA41" s="2"/>
      <c r="FRB41" s="2"/>
      <c r="FRC41" s="2"/>
      <c r="FRD41" s="2"/>
      <c r="FRE41" s="2"/>
      <c r="FRF41" s="2"/>
      <c r="FRG41" s="2"/>
      <c r="FRH41" s="2"/>
      <c r="FRI41" s="2"/>
      <c r="FRJ41" s="2"/>
      <c r="FRK41" s="2"/>
      <c r="FRL41" s="2"/>
      <c r="FRM41" s="2"/>
      <c r="FRN41" s="2"/>
      <c r="FRO41" s="2"/>
      <c r="FRP41" s="2"/>
      <c r="FRQ41" s="2"/>
      <c r="FRR41" s="2"/>
      <c r="FRS41" s="2"/>
      <c r="FRT41" s="2"/>
      <c r="FRU41" s="2"/>
      <c r="FRV41" s="2"/>
      <c r="FRW41" s="2"/>
      <c r="FRX41" s="2"/>
      <c r="FRY41" s="2"/>
      <c r="FRZ41" s="2"/>
      <c r="FSA41" s="2"/>
      <c r="FSB41" s="2"/>
      <c r="FSC41" s="2"/>
      <c r="FSD41" s="2"/>
      <c r="FSE41" s="2"/>
      <c r="FSF41" s="2"/>
      <c r="FSG41" s="2"/>
      <c r="FSH41" s="2"/>
      <c r="FSI41" s="2"/>
      <c r="FSJ41" s="2"/>
      <c r="FSK41" s="2"/>
      <c r="FSL41" s="2"/>
      <c r="FSM41" s="2"/>
      <c r="FSN41" s="2"/>
      <c r="FSO41" s="2"/>
      <c r="FSP41" s="2"/>
      <c r="FSQ41" s="2"/>
      <c r="FSR41" s="2"/>
      <c r="FSS41" s="2"/>
      <c r="FST41" s="2"/>
      <c r="FSU41" s="2"/>
      <c r="FSV41" s="2"/>
      <c r="FSW41" s="2"/>
      <c r="FSX41" s="2"/>
      <c r="FSY41" s="2"/>
      <c r="FSZ41" s="2"/>
      <c r="FTA41" s="2"/>
      <c r="FTB41" s="2"/>
      <c r="FTC41" s="2"/>
      <c r="FTD41" s="2"/>
      <c r="FTE41" s="2"/>
      <c r="FTF41" s="2"/>
      <c r="FTG41" s="2"/>
      <c r="FTH41" s="2"/>
      <c r="FTI41" s="2"/>
      <c r="FTJ41" s="2"/>
      <c r="FTK41" s="2"/>
      <c r="FTL41" s="2"/>
      <c r="FTM41" s="2"/>
      <c r="FTN41" s="2"/>
      <c r="FTO41" s="2"/>
      <c r="FTP41" s="2"/>
      <c r="FTQ41" s="2"/>
      <c r="FTR41" s="2"/>
      <c r="FTS41" s="2"/>
      <c r="FTT41" s="2"/>
      <c r="FTU41" s="2"/>
      <c r="FTV41" s="2"/>
      <c r="FTW41" s="2"/>
      <c r="FTX41" s="2"/>
      <c r="FTY41" s="2"/>
      <c r="FTZ41" s="2"/>
      <c r="FUA41" s="2"/>
      <c r="FUB41" s="2"/>
      <c r="FUC41" s="2"/>
      <c r="FUD41" s="2"/>
      <c r="FUE41" s="2"/>
      <c r="FUF41" s="2"/>
      <c r="FUG41" s="2"/>
      <c r="FUH41" s="2"/>
      <c r="FUI41" s="2"/>
      <c r="FUJ41" s="2"/>
      <c r="FUK41" s="2"/>
      <c r="FUL41" s="2"/>
      <c r="FUM41" s="2"/>
      <c r="FUN41" s="2"/>
      <c r="FUO41" s="2"/>
      <c r="FUP41" s="2"/>
      <c r="FUQ41" s="2"/>
      <c r="FUR41" s="2"/>
      <c r="FUS41" s="2"/>
      <c r="FUT41" s="2"/>
      <c r="FUU41" s="2"/>
      <c r="FUV41" s="2"/>
      <c r="FUW41" s="2"/>
      <c r="FUX41" s="2"/>
      <c r="FUY41" s="2"/>
      <c r="FUZ41" s="2"/>
      <c r="FVA41" s="2"/>
      <c r="FVB41" s="2"/>
      <c r="FVC41" s="2"/>
      <c r="FVD41" s="2"/>
      <c r="FVE41" s="2"/>
      <c r="FVF41" s="2"/>
      <c r="FVG41" s="2"/>
      <c r="FVH41" s="2"/>
      <c r="FVI41" s="2"/>
      <c r="FVJ41" s="2"/>
      <c r="FVK41" s="2"/>
      <c r="FVL41" s="2"/>
      <c r="FVM41" s="2"/>
      <c r="FVN41" s="2"/>
      <c r="FVO41" s="2"/>
      <c r="FVP41" s="2"/>
      <c r="FVQ41" s="2"/>
      <c r="FVR41" s="2"/>
      <c r="FVS41" s="2"/>
      <c r="FVT41" s="2"/>
      <c r="FVU41" s="2"/>
      <c r="FVV41" s="2"/>
      <c r="FVW41" s="2"/>
      <c r="FVX41" s="2"/>
      <c r="FVY41" s="2"/>
      <c r="FVZ41" s="2"/>
      <c r="FWA41" s="2"/>
      <c r="FWB41" s="2"/>
      <c r="FWC41" s="2"/>
      <c r="FWD41" s="2"/>
      <c r="FWE41" s="2"/>
      <c r="FWF41" s="2"/>
      <c r="FWG41" s="2"/>
      <c r="FWH41" s="2"/>
      <c r="FWI41" s="2"/>
      <c r="FWJ41" s="2"/>
      <c r="FWK41" s="2"/>
      <c r="FWL41" s="2"/>
      <c r="FWM41" s="2"/>
      <c r="FWN41" s="2"/>
      <c r="FWO41" s="2"/>
      <c r="FWP41" s="2"/>
      <c r="FWQ41" s="2"/>
      <c r="FWR41" s="2"/>
      <c r="FWS41" s="2"/>
      <c r="FWT41" s="2"/>
      <c r="FWU41" s="2"/>
      <c r="FWV41" s="2"/>
      <c r="FWW41" s="2"/>
      <c r="FWX41" s="2"/>
      <c r="FWY41" s="2"/>
      <c r="FWZ41" s="2"/>
      <c r="FXA41" s="2"/>
      <c r="FXB41" s="2"/>
      <c r="FXC41" s="2"/>
      <c r="FXD41" s="2"/>
      <c r="FXE41" s="2"/>
      <c r="FXF41" s="2"/>
      <c r="FXG41" s="2"/>
      <c r="FXH41" s="2"/>
      <c r="FXI41" s="2"/>
      <c r="FXJ41" s="2"/>
      <c r="FXK41" s="2"/>
      <c r="FXL41" s="2"/>
      <c r="FXM41" s="2"/>
      <c r="FXN41" s="2"/>
      <c r="FXO41" s="2"/>
      <c r="FXP41" s="2"/>
      <c r="FXQ41" s="2"/>
      <c r="FXR41" s="2"/>
      <c r="FXS41" s="2"/>
      <c r="FXT41" s="2"/>
      <c r="FXU41" s="2"/>
      <c r="FXV41" s="2"/>
      <c r="FXW41" s="2"/>
      <c r="FXX41" s="2"/>
      <c r="FXY41" s="2"/>
      <c r="FXZ41" s="2"/>
      <c r="FYA41" s="2"/>
      <c r="FYB41" s="2"/>
      <c r="FYC41" s="2"/>
      <c r="FYD41" s="2"/>
      <c r="FYE41" s="2"/>
      <c r="FYF41" s="2"/>
      <c r="FYG41" s="2"/>
      <c r="FYH41" s="2"/>
      <c r="FYI41" s="2"/>
      <c r="FYJ41" s="2"/>
      <c r="FYK41" s="2"/>
      <c r="FYL41" s="2"/>
      <c r="FYM41" s="2"/>
      <c r="FYN41" s="2"/>
      <c r="FYO41" s="2"/>
      <c r="FYP41" s="2"/>
      <c r="FYQ41" s="2"/>
      <c r="FYR41" s="2"/>
      <c r="FYS41" s="2"/>
      <c r="FYT41" s="2"/>
      <c r="FYU41" s="2"/>
      <c r="FYV41" s="2"/>
      <c r="FYW41" s="2"/>
      <c r="FYX41" s="2"/>
      <c r="FYY41" s="2"/>
      <c r="FYZ41" s="2"/>
      <c r="FZA41" s="2"/>
      <c r="FZB41" s="2"/>
      <c r="FZC41" s="2"/>
      <c r="FZD41" s="2"/>
      <c r="FZE41" s="2"/>
      <c r="FZF41" s="2"/>
      <c r="FZG41" s="2"/>
      <c r="FZH41" s="2"/>
      <c r="FZI41" s="2"/>
      <c r="FZJ41" s="2"/>
      <c r="FZK41" s="2"/>
      <c r="FZL41" s="2"/>
      <c r="FZM41" s="2"/>
      <c r="FZN41" s="2"/>
      <c r="FZO41" s="2"/>
      <c r="FZP41" s="2"/>
      <c r="FZQ41" s="2"/>
      <c r="FZR41" s="2"/>
      <c r="FZS41" s="2"/>
      <c r="FZT41" s="2"/>
      <c r="FZU41" s="2"/>
      <c r="FZV41" s="2"/>
      <c r="FZW41" s="2"/>
      <c r="FZX41" s="2"/>
      <c r="FZY41" s="2"/>
      <c r="FZZ41" s="2"/>
      <c r="GAA41" s="2"/>
      <c r="GAB41" s="2"/>
      <c r="GAC41" s="2"/>
      <c r="GAD41" s="2"/>
      <c r="GAE41" s="2"/>
      <c r="GAF41" s="2"/>
      <c r="GAG41" s="2"/>
      <c r="GAH41" s="2"/>
      <c r="GAI41" s="2"/>
      <c r="GAJ41" s="2"/>
      <c r="GAK41" s="2"/>
      <c r="GAL41" s="2"/>
      <c r="GAM41" s="2"/>
      <c r="GAN41" s="2"/>
      <c r="GAO41" s="2"/>
      <c r="GAP41" s="2"/>
      <c r="GAQ41" s="2"/>
      <c r="GAR41" s="2"/>
      <c r="GAS41" s="2"/>
      <c r="GAT41" s="2"/>
      <c r="GAU41" s="2"/>
      <c r="GAV41" s="2"/>
      <c r="GAW41" s="2"/>
      <c r="GAX41" s="2"/>
      <c r="GAY41" s="2"/>
      <c r="GAZ41" s="2"/>
      <c r="GBA41" s="2"/>
      <c r="GBB41" s="2"/>
      <c r="GBC41" s="2"/>
      <c r="GBD41" s="2"/>
      <c r="GBE41" s="2"/>
      <c r="GBF41" s="2"/>
      <c r="GBG41" s="2"/>
      <c r="GBH41" s="2"/>
      <c r="GBI41" s="2"/>
      <c r="GBJ41" s="2"/>
      <c r="GBK41" s="2"/>
      <c r="GBL41" s="2"/>
      <c r="GBM41" s="2"/>
      <c r="GBN41" s="2"/>
      <c r="GBO41" s="2"/>
      <c r="GBP41" s="2"/>
      <c r="GBQ41" s="2"/>
      <c r="GBR41" s="2"/>
      <c r="GBS41" s="2"/>
      <c r="GBT41" s="2"/>
      <c r="GBU41" s="2"/>
      <c r="GBV41" s="2"/>
      <c r="GBW41" s="2"/>
      <c r="GBX41" s="2"/>
      <c r="GBY41" s="2"/>
      <c r="GBZ41" s="2"/>
      <c r="GCA41" s="2"/>
      <c r="GCB41" s="2"/>
      <c r="GCC41" s="2"/>
      <c r="GCD41" s="2"/>
      <c r="GCE41" s="2"/>
      <c r="GCF41" s="2"/>
      <c r="GCG41" s="2"/>
      <c r="GCH41" s="2"/>
      <c r="GCI41" s="2"/>
      <c r="GCJ41" s="2"/>
      <c r="GCK41" s="2"/>
      <c r="GCL41" s="2"/>
      <c r="GCM41" s="2"/>
      <c r="GCN41" s="2"/>
      <c r="GCO41" s="2"/>
      <c r="GCP41" s="2"/>
      <c r="GCQ41" s="2"/>
      <c r="GCR41" s="2"/>
      <c r="GCS41" s="2"/>
      <c r="GCT41" s="2"/>
      <c r="GCU41" s="2"/>
      <c r="GCV41" s="2"/>
      <c r="GCW41" s="2"/>
      <c r="GCX41" s="2"/>
      <c r="GCY41" s="2"/>
      <c r="GCZ41" s="2"/>
      <c r="GDA41" s="2"/>
      <c r="GDB41" s="2"/>
      <c r="GDC41" s="2"/>
      <c r="GDD41" s="2"/>
      <c r="GDE41" s="2"/>
      <c r="GDF41" s="2"/>
      <c r="GDG41" s="2"/>
      <c r="GDH41" s="2"/>
      <c r="GDI41" s="2"/>
      <c r="GDJ41" s="2"/>
      <c r="GDK41" s="2"/>
      <c r="GDL41" s="2"/>
      <c r="GDM41" s="2"/>
      <c r="GDN41" s="2"/>
      <c r="GDO41" s="2"/>
      <c r="GDP41" s="2"/>
      <c r="GDQ41" s="2"/>
      <c r="GDR41" s="2"/>
      <c r="GDS41" s="2"/>
      <c r="GDT41" s="2"/>
      <c r="GDU41" s="2"/>
      <c r="GDV41" s="2"/>
      <c r="GDW41" s="2"/>
      <c r="GDX41" s="2"/>
      <c r="GDY41" s="2"/>
      <c r="GDZ41" s="2"/>
      <c r="GEA41" s="2"/>
      <c r="GEB41" s="2"/>
      <c r="GEC41" s="2"/>
      <c r="GED41" s="2"/>
      <c r="GEE41" s="2"/>
      <c r="GEF41" s="2"/>
      <c r="GEG41" s="2"/>
      <c r="GEH41" s="2"/>
      <c r="GEI41" s="2"/>
      <c r="GEJ41" s="2"/>
      <c r="GEK41" s="2"/>
      <c r="GEL41" s="2"/>
      <c r="GEM41" s="2"/>
      <c r="GEN41" s="2"/>
      <c r="GEO41" s="2"/>
      <c r="GEP41" s="2"/>
      <c r="GEQ41" s="2"/>
      <c r="GER41" s="2"/>
      <c r="GES41" s="2"/>
      <c r="GET41" s="2"/>
      <c r="GEU41" s="2"/>
      <c r="GEV41" s="2"/>
      <c r="GEW41" s="2"/>
      <c r="GEX41" s="2"/>
      <c r="GEY41" s="2"/>
      <c r="GEZ41" s="2"/>
      <c r="GFA41" s="2"/>
      <c r="GFB41" s="2"/>
      <c r="GFC41" s="2"/>
      <c r="GFD41" s="2"/>
      <c r="GFE41" s="2"/>
      <c r="GFF41" s="2"/>
      <c r="GFG41" s="2"/>
      <c r="GFH41" s="2"/>
      <c r="GFI41" s="2"/>
      <c r="GFJ41" s="2"/>
      <c r="GFK41" s="2"/>
      <c r="GFL41" s="2"/>
      <c r="GFM41" s="2"/>
      <c r="GFN41" s="2"/>
      <c r="GFO41" s="2"/>
      <c r="GFP41" s="2"/>
      <c r="GFQ41" s="2"/>
      <c r="GFR41" s="2"/>
      <c r="GFS41" s="2"/>
      <c r="GFT41" s="2"/>
      <c r="GFU41" s="2"/>
      <c r="GFV41" s="2"/>
      <c r="GFW41" s="2"/>
      <c r="GFX41" s="2"/>
      <c r="GFY41" s="2"/>
      <c r="GFZ41" s="2"/>
      <c r="GGA41" s="2"/>
      <c r="GGB41" s="2"/>
      <c r="GGC41" s="2"/>
      <c r="GGD41" s="2"/>
      <c r="GGE41" s="2"/>
      <c r="GGF41" s="2"/>
      <c r="GGG41" s="2"/>
      <c r="GGH41" s="2"/>
      <c r="GGI41" s="2"/>
      <c r="GGJ41" s="2"/>
      <c r="GGK41" s="2"/>
      <c r="GGL41" s="2"/>
      <c r="GGM41" s="2"/>
      <c r="GGN41" s="2"/>
      <c r="GGO41" s="2"/>
      <c r="GGP41" s="2"/>
      <c r="GGQ41" s="2"/>
      <c r="GGR41" s="2"/>
      <c r="GGS41" s="2"/>
      <c r="GGT41" s="2"/>
      <c r="GGU41" s="2"/>
      <c r="GGV41" s="2"/>
      <c r="GGW41" s="2"/>
      <c r="GGX41" s="2"/>
      <c r="GGY41" s="2"/>
      <c r="GGZ41" s="2"/>
      <c r="GHA41" s="2"/>
      <c r="GHB41" s="2"/>
      <c r="GHC41" s="2"/>
      <c r="GHD41" s="2"/>
      <c r="GHE41" s="2"/>
      <c r="GHF41" s="2"/>
      <c r="GHG41" s="2"/>
      <c r="GHH41" s="2"/>
      <c r="GHI41" s="2"/>
      <c r="GHJ41" s="2"/>
      <c r="GHK41" s="2"/>
      <c r="GHL41" s="2"/>
      <c r="GHM41" s="2"/>
      <c r="GHN41" s="2"/>
      <c r="GHO41" s="2"/>
      <c r="GHP41" s="2"/>
      <c r="GHQ41" s="2"/>
      <c r="GHR41" s="2"/>
      <c r="GHS41" s="2"/>
      <c r="GHT41" s="2"/>
      <c r="GHU41" s="2"/>
      <c r="GHV41" s="2"/>
      <c r="GHW41" s="2"/>
      <c r="GHX41" s="2"/>
      <c r="GHY41" s="2"/>
      <c r="GHZ41" s="2"/>
      <c r="GIA41" s="2"/>
      <c r="GIB41" s="2"/>
      <c r="GIC41" s="2"/>
      <c r="GID41" s="2"/>
      <c r="GIE41" s="2"/>
      <c r="GIF41" s="2"/>
      <c r="GIG41" s="2"/>
      <c r="GIH41" s="2"/>
      <c r="GII41" s="2"/>
      <c r="GIJ41" s="2"/>
      <c r="GIK41" s="2"/>
      <c r="GIL41" s="2"/>
      <c r="GIM41" s="2"/>
      <c r="GIN41" s="2"/>
      <c r="GIO41" s="2"/>
      <c r="GIP41" s="2"/>
      <c r="GIQ41" s="2"/>
      <c r="GIR41" s="2"/>
      <c r="GIS41" s="2"/>
      <c r="GIT41" s="2"/>
      <c r="GIU41" s="2"/>
      <c r="GIV41" s="2"/>
      <c r="GIW41" s="2"/>
      <c r="GIX41" s="2"/>
      <c r="GIY41" s="2"/>
      <c r="GIZ41" s="2"/>
      <c r="GJA41" s="2"/>
      <c r="GJB41" s="2"/>
      <c r="GJC41" s="2"/>
      <c r="GJD41" s="2"/>
      <c r="GJE41" s="2"/>
      <c r="GJF41" s="2"/>
      <c r="GJG41" s="2"/>
      <c r="GJH41" s="2"/>
      <c r="GJI41" s="2"/>
      <c r="GJJ41" s="2"/>
      <c r="GJK41" s="2"/>
      <c r="GJL41" s="2"/>
      <c r="GJM41" s="2"/>
      <c r="GJN41" s="2"/>
      <c r="GJO41" s="2"/>
      <c r="GJP41" s="2"/>
      <c r="GJQ41" s="2"/>
      <c r="GJR41" s="2"/>
      <c r="GJS41" s="2"/>
      <c r="GJT41" s="2"/>
      <c r="GJU41" s="2"/>
      <c r="GJV41" s="2"/>
      <c r="GJW41" s="2"/>
      <c r="GJX41" s="2"/>
      <c r="GJY41" s="2"/>
      <c r="GJZ41" s="2"/>
      <c r="GKA41" s="2"/>
      <c r="GKB41" s="2"/>
      <c r="GKC41" s="2"/>
      <c r="GKD41" s="2"/>
      <c r="GKE41" s="2"/>
      <c r="GKF41" s="2"/>
      <c r="GKG41" s="2"/>
      <c r="GKH41" s="2"/>
      <c r="GKI41" s="2"/>
      <c r="GKJ41" s="2"/>
      <c r="GKK41" s="2"/>
      <c r="GKL41" s="2"/>
      <c r="GKM41" s="2"/>
      <c r="GKN41" s="2"/>
      <c r="GKO41" s="2"/>
      <c r="GKP41" s="2"/>
      <c r="GKQ41" s="2"/>
      <c r="GKR41" s="2"/>
      <c r="GKS41" s="2"/>
      <c r="GKT41" s="2"/>
      <c r="GKU41" s="2"/>
      <c r="GKV41" s="2"/>
      <c r="GKW41" s="2"/>
      <c r="GKX41" s="2"/>
      <c r="GKY41" s="2"/>
      <c r="GKZ41" s="2"/>
      <c r="GLA41" s="2"/>
      <c r="GLB41" s="2"/>
      <c r="GLC41" s="2"/>
      <c r="GLD41" s="2"/>
      <c r="GLE41" s="2"/>
      <c r="GLF41" s="2"/>
      <c r="GLG41" s="2"/>
      <c r="GLH41" s="2"/>
      <c r="GLI41" s="2"/>
      <c r="GLJ41" s="2"/>
      <c r="GLK41" s="2"/>
      <c r="GLL41" s="2"/>
      <c r="GLM41" s="2"/>
      <c r="GLN41" s="2"/>
      <c r="GLO41" s="2"/>
      <c r="GLP41" s="2"/>
      <c r="GLQ41" s="2"/>
      <c r="GLR41" s="2"/>
      <c r="GLS41" s="2"/>
      <c r="GLT41" s="2"/>
      <c r="GLU41" s="2"/>
      <c r="GLV41" s="2"/>
      <c r="GLW41" s="2"/>
      <c r="GLX41" s="2"/>
      <c r="GLY41" s="2"/>
      <c r="GLZ41" s="2"/>
      <c r="GMA41" s="2"/>
      <c r="GMB41" s="2"/>
      <c r="GMC41" s="2"/>
      <c r="GMD41" s="2"/>
      <c r="GME41" s="2"/>
      <c r="GMF41" s="2"/>
      <c r="GMG41" s="2"/>
      <c r="GMH41" s="2"/>
      <c r="GMI41" s="2"/>
      <c r="GMJ41" s="2"/>
      <c r="GMK41" s="2"/>
      <c r="GML41" s="2"/>
      <c r="GMM41" s="2"/>
      <c r="GMN41" s="2"/>
      <c r="GMO41" s="2"/>
      <c r="GMP41" s="2"/>
      <c r="GMQ41" s="2"/>
      <c r="GMR41" s="2"/>
      <c r="GMS41" s="2"/>
      <c r="GMT41" s="2"/>
      <c r="GMU41" s="2"/>
      <c r="GMV41" s="2"/>
      <c r="GMW41" s="2"/>
      <c r="GMX41" s="2"/>
      <c r="GMY41" s="2"/>
      <c r="GMZ41" s="2"/>
      <c r="GNA41" s="2"/>
      <c r="GNB41" s="2"/>
      <c r="GNC41" s="2"/>
      <c r="GND41" s="2"/>
      <c r="GNE41" s="2"/>
      <c r="GNF41" s="2"/>
      <c r="GNG41" s="2"/>
      <c r="GNH41" s="2"/>
      <c r="GNI41" s="2"/>
      <c r="GNJ41" s="2"/>
      <c r="GNK41" s="2"/>
      <c r="GNL41" s="2"/>
      <c r="GNM41" s="2"/>
      <c r="GNN41" s="2"/>
      <c r="GNO41" s="2"/>
      <c r="GNP41" s="2"/>
      <c r="GNQ41" s="2"/>
      <c r="GNR41" s="2"/>
      <c r="GNS41" s="2"/>
      <c r="GNT41" s="2"/>
      <c r="GNU41" s="2"/>
      <c r="GNV41" s="2"/>
      <c r="GNW41" s="2"/>
      <c r="GNX41" s="2"/>
      <c r="GNY41" s="2"/>
      <c r="GNZ41" s="2"/>
      <c r="GOA41" s="2"/>
      <c r="GOB41" s="2"/>
      <c r="GOC41" s="2"/>
      <c r="GOD41" s="2"/>
      <c r="GOE41" s="2"/>
      <c r="GOF41" s="2"/>
      <c r="GOG41" s="2"/>
      <c r="GOH41" s="2"/>
      <c r="GOI41" s="2"/>
      <c r="GOJ41" s="2"/>
      <c r="GOK41" s="2"/>
      <c r="GOL41" s="2"/>
      <c r="GOM41" s="2"/>
      <c r="GON41" s="2"/>
      <c r="GOO41" s="2"/>
      <c r="GOP41" s="2"/>
      <c r="GOQ41" s="2"/>
      <c r="GOR41" s="2"/>
      <c r="GOS41" s="2"/>
      <c r="GOT41" s="2"/>
      <c r="GOU41" s="2"/>
      <c r="GOV41" s="2"/>
      <c r="GOW41" s="2"/>
      <c r="GOX41" s="2"/>
      <c r="GOY41" s="2"/>
      <c r="GOZ41" s="2"/>
      <c r="GPA41" s="2"/>
      <c r="GPB41" s="2"/>
      <c r="GPC41" s="2"/>
      <c r="GPD41" s="2"/>
      <c r="GPE41" s="2"/>
      <c r="GPF41" s="2"/>
      <c r="GPG41" s="2"/>
      <c r="GPH41" s="2"/>
      <c r="GPI41" s="2"/>
      <c r="GPJ41" s="2"/>
      <c r="GPK41" s="2"/>
      <c r="GPL41" s="2"/>
      <c r="GPM41" s="2"/>
      <c r="GPN41" s="2"/>
      <c r="GPO41" s="2"/>
      <c r="GPP41" s="2"/>
      <c r="GPQ41" s="2"/>
      <c r="GPR41" s="2"/>
      <c r="GPS41" s="2"/>
      <c r="GPT41" s="2"/>
      <c r="GPU41" s="2"/>
      <c r="GPV41" s="2"/>
      <c r="GPW41" s="2"/>
      <c r="GPX41" s="2"/>
      <c r="GPY41" s="2"/>
      <c r="GPZ41" s="2"/>
      <c r="GQA41" s="2"/>
      <c r="GQB41" s="2"/>
      <c r="GQC41" s="2"/>
      <c r="GQD41" s="2"/>
      <c r="GQE41" s="2"/>
      <c r="GQF41" s="2"/>
      <c r="GQG41" s="2"/>
      <c r="GQH41" s="2"/>
      <c r="GQI41" s="2"/>
      <c r="GQJ41" s="2"/>
      <c r="GQK41" s="2"/>
      <c r="GQL41" s="2"/>
      <c r="GQM41" s="2"/>
      <c r="GQN41" s="2"/>
      <c r="GQO41" s="2"/>
      <c r="GQP41" s="2"/>
      <c r="GQQ41" s="2"/>
      <c r="GQR41" s="2"/>
      <c r="GQS41" s="2"/>
      <c r="GQT41" s="2"/>
      <c r="GQU41" s="2"/>
      <c r="GQV41" s="2"/>
      <c r="GQW41" s="2"/>
      <c r="GQX41" s="2"/>
      <c r="GQY41" s="2"/>
      <c r="GQZ41" s="2"/>
      <c r="GRA41" s="2"/>
      <c r="GRB41" s="2"/>
      <c r="GRC41" s="2"/>
      <c r="GRD41" s="2"/>
      <c r="GRE41" s="2"/>
      <c r="GRF41" s="2"/>
      <c r="GRG41" s="2"/>
      <c r="GRH41" s="2"/>
      <c r="GRI41" s="2"/>
      <c r="GRJ41" s="2"/>
      <c r="GRK41" s="2"/>
      <c r="GRL41" s="2"/>
      <c r="GRM41" s="2"/>
      <c r="GRN41" s="2"/>
      <c r="GRO41" s="2"/>
      <c r="GRP41" s="2"/>
      <c r="GRQ41" s="2"/>
      <c r="GRR41" s="2"/>
      <c r="GRS41" s="2"/>
      <c r="GRT41" s="2"/>
      <c r="GRU41" s="2"/>
      <c r="GRV41" s="2"/>
      <c r="GRW41" s="2"/>
      <c r="GRX41" s="2"/>
      <c r="GRY41" s="2"/>
      <c r="GRZ41" s="2"/>
      <c r="GSA41" s="2"/>
      <c r="GSB41" s="2"/>
      <c r="GSC41" s="2"/>
      <c r="GSD41" s="2"/>
      <c r="GSE41" s="2"/>
      <c r="GSF41" s="2"/>
      <c r="GSG41" s="2"/>
      <c r="GSH41" s="2"/>
      <c r="GSI41" s="2"/>
      <c r="GSJ41" s="2"/>
      <c r="GSK41" s="2"/>
      <c r="GSL41" s="2"/>
      <c r="GSM41" s="2"/>
      <c r="GSN41" s="2"/>
      <c r="GSO41" s="2"/>
      <c r="GSP41" s="2"/>
      <c r="GSQ41" s="2"/>
      <c r="GSR41" s="2"/>
      <c r="GSS41" s="2"/>
      <c r="GST41" s="2"/>
      <c r="GSU41" s="2"/>
      <c r="GSV41" s="2"/>
      <c r="GSW41" s="2"/>
      <c r="GSX41" s="2"/>
      <c r="GSY41" s="2"/>
      <c r="GSZ41" s="2"/>
      <c r="GTA41" s="2"/>
      <c r="GTB41" s="2"/>
      <c r="GTC41" s="2"/>
      <c r="GTD41" s="2"/>
      <c r="GTE41" s="2"/>
      <c r="GTF41" s="2"/>
      <c r="GTG41" s="2"/>
      <c r="GTH41" s="2"/>
      <c r="GTI41" s="2"/>
      <c r="GTJ41" s="2"/>
      <c r="GTK41" s="2"/>
      <c r="GTL41" s="2"/>
      <c r="GTM41" s="2"/>
      <c r="GTN41" s="2"/>
      <c r="GTO41" s="2"/>
      <c r="GTP41" s="2"/>
      <c r="GTQ41" s="2"/>
      <c r="GTR41" s="2"/>
      <c r="GTS41" s="2"/>
      <c r="GTT41" s="2"/>
      <c r="GTU41" s="2"/>
      <c r="GTV41" s="2"/>
      <c r="GTW41" s="2"/>
      <c r="GTX41" s="2"/>
      <c r="GTY41" s="2"/>
      <c r="GTZ41" s="2"/>
      <c r="GUA41" s="2"/>
      <c r="GUB41" s="2"/>
      <c r="GUC41" s="2"/>
      <c r="GUD41" s="2"/>
      <c r="GUE41" s="2"/>
      <c r="GUF41" s="2"/>
      <c r="GUG41" s="2"/>
      <c r="GUH41" s="2"/>
      <c r="GUI41" s="2"/>
      <c r="GUJ41" s="2"/>
      <c r="GUK41" s="2"/>
      <c r="GUL41" s="2"/>
      <c r="GUM41" s="2"/>
      <c r="GUN41" s="2"/>
      <c r="GUO41" s="2"/>
      <c r="GUP41" s="2"/>
      <c r="GUQ41" s="2"/>
      <c r="GUR41" s="2"/>
      <c r="GUS41" s="2"/>
      <c r="GUT41" s="2"/>
      <c r="GUU41" s="2"/>
      <c r="GUV41" s="2"/>
      <c r="GUW41" s="2"/>
      <c r="GUX41" s="2"/>
      <c r="GUY41" s="2"/>
      <c r="GUZ41" s="2"/>
      <c r="GVA41" s="2"/>
      <c r="GVB41" s="2"/>
      <c r="GVC41" s="2"/>
      <c r="GVD41" s="2"/>
      <c r="GVE41" s="2"/>
      <c r="GVF41" s="2"/>
      <c r="GVG41" s="2"/>
      <c r="GVH41" s="2"/>
      <c r="GVI41" s="2"/>
      <c r="GVJ41" s="2"/>
      <c r="GVK41" s="2"/>
      <c r="GVL41" s="2"/>
      <c r="GVM41" s="2"/>
      <c r="GVN41" s="2"/>
      <c r="GVO41" s="2"/>
      <c r="GVP41" s="2"/>
      <c r="GVQ41" s="2"/>
      <c r="GVR41" s="2"/>
      <c r="GVS41" s="2"/>
      <c r="GVT41" s="2"/>
      <c r="GVU41" s="2"/>
      <c r="GVV41" s="2"/>
      <c r="GVW41" s="2"/>
      <c r="GVX41" s="2"/>
      <c r="GVY41" s="2"/>
      <c r="GVZ41" s="2"/>
      <c r="GWA41" s="2"/>
      <c r="GWB41" s="2"/>
      <c r="GWC41" s="2"/>
      <c r="GWD41" s="2"/>
      <c r="GWE41" s="2"/>
      <c r="GWF41" s="2"/>
      <c r="GWG41" s="2"/>
      <c r="GWH41" s="2"/>
      <c r="GWI41" s="2"/>
      <c r="GWJ41" s="2"/>
      <c r="GWK41" s="2"/>
      <c r="GWL41" s="2"/>
      <c r="GWM41" s="2"/>
      <c r="GWN41" s="2"/>
      <c r="GWO41" s="2"/>
      <c r="GWP41" s="2"/>
      <c r="GWQ41" s="2"/>
      <c r="GWR41" s="2"/>
      <c r="GWS41" s="2"/>
      <c r="GWT41" s="2"/>
      <c r="GWU41" s="2"/>
      <c r="GWV41" s="2"/>
      <c r="GWW41" s="2"/>
      <c r="GWX41" s="2"/>
      <c r="GWY41" s="2"/>
      <c r="GWZ41" s="2"/>
      <c r="GXA41" s="2"/>
      <c r="GXB41" s="2"/>
      <c r="GXC41" s="2"/>
      <c r="GXD41" s="2"/>
      <c r="GXE41" s="2"/>
      <c r="GXF41" s="2"/>
      <c r="GXG41" s="2"/>
      <c r="GXH41" s="2"/>
      <c r="GXI41" s="2"/>
      <c r="GXJ41" s="2"/>
      <c r="GXK41" s="2"/>
      <c r="GXL41" s="2"/>
      <c r="GXM41" s="2"/>
      <c r="GXN41" s="2"/>
      <c r="GXO41" s="2"/>
      <c r="GXP41" s="2"/>
      <c r="GXQ41" s="2"/>
      <c r="GXR41" s="2"/>
      <c r="GXS41" s="2"/>
      <c r="GXT41" s="2"/>
      <c r="GXU41" s="2"/>
      <c r="GXV41" s="2"/>
      <c r="GXW41" s="2"/>
      <c r="GXX41" s="2"/>
      <c r="GXY41" s="2"/>
      <c r="GXZ41" s="2"/>
      <c r="GYA41" s="2"/>
      <c r="GYB41" s="2"/>
      <c r="GYC41" s="2"/>
      <c r="GYD41" s="2"/>
      <c r="GYE41" s="2"/>
      <c r="GYF41" s="2"/>
      <c r="GYG41" s="2"/>
      <c r="GYH41" s="2"/>
      <c r="GYI41" s="2"/>
      <c r="GYJ41" s="2"/>
      <c r="GYK41" s="2"/>
      <c r="GYL41" s="2"/>
      <c r="GYM41" s="2"/>
      <c r="GYN41" s="2"/>
      <c r="GYO41" s="2"/>
      <c r="GYP41" s="2"/>
      <c r="GYQ41" s="2"/>
      <c r="GYR41" s="2"/>
      <c r="GYS41" s="2"/>
      <c r="GYT41" s="2"/>
      <c r="GYU41" s="2"/>
      <c r="GYV41" s="2"/>
      <c r="GYW41" s="2"/>
      <c r="GYX41" s="2"/>
      <c r="GYY41" s="2"/>
      <c r="GYZ41" s="2"/>
      <c r="GZA41" s="2"/>
      <c r="GZB41" s="2"/>
      <c r="GZC41" s="2"/>
      <c r="GZD41" s="2"/>
      <c r="GZE41" s="2"/>
      <c r="GZF41" s="2"/>
      <c r="GZG41" s="2"/>
      <c r="GZH41" s="2"/>
      <c r="GZI41" s="2"/>
      <c r="GZJ41" s="2"/>
      <c r="GZK41" s="2"/>
      <c r="GZL41" s="2"/>
      <c r="GZM41" s="2"/>
      <c r="GZN41" s="2"/>
      <c r="GZO41" s="2"/>
      <c r="GZP41" s="2"/>
      <c r="GZQ41" s="2"/>
      <c r="GZR41" s="2"/>
      <c r="GZS41" s="2"/>
      <c r="GZT41" s="2"/>
      <c r="GZU41" s="2"/>
      <c r="GZV41" s="2"/>
      <c r="GZW41" s="2"/>
      <c r="GZX41" s="2"/>
      <c r="GZY41" s="2"/>
      <c r="GZZ41" s="2"/>
      <c r="HAA41" s="2"/>
      <c r="HAB41" s="2"/>
      <c r="HAC41" s="2"/>
      <c r="HAD41" s="2"/>
      <c r="HAE41" s="2"/>
      <c r="HAF41" s="2"/>
      <c r="HAG41" s="2"/>
      <c r="HAH41" s="2"/>
      <c r="HAI41" s="2"/>
      <c r="HAJ41" s="2"/>
      <c r="HAK41" s="2"/>
      <c r="HAL41" s="2"/>
      <c r="HAM41" s="2"/>
      <c r="HAN41" s="2"/>
      <c r="HAO41" s="2"/>
      <c r="HAP41" s="2"/>
      <c r="HAQ41" s="2"/>
      <c r="HAR41" s="2"/>
      <c r="HAS41" s="2"/>
      <c r="HAT41" s="2"/>
      <c r="HAU41" s="2"/>
      <c r="HAV41" s="2"/>
      <c r="HAW41" s="2"/>
      <c r="HAX41" s="2"/>
      <c r="HAY41" s="2"/>
      <c r="HAZ41" s="2"/>
      <c r="HBA41" s="2"/>
      <c r="HBB41" s="2"/>
      <c r="HBC41" s="2"/>
      <c r="HBD41" s="2"/>
      <c r="HBE41" s="2"/>
      <c r="HBF41" s="2"/>
      <c r="HBG41" s="2"/>
      <c r="HBH41" s="2"/>
      <c r="HBI41" s="2"/>
      <c r="HBJ41" s="2"/>
      <c r="HBK41" s="2"/>
      <c r="HBL41" s="2"/>
      <c r="HBM41" s="2"/>
      <c r="HBN41" s="2"/>
      <c r="HBO41" s="2"/>
      <c r="HBP41" s="2"/>
      <c r="HBQ41" s="2"/>
      <c r="HBR41" s="2"/>
      <c r="HBS41" s="2"/>
      <c r="HBT41" s="2"/>
      <c r="HBU41" s="2"/>
      <c r="HBV41" s="2"/>
      <c r="HBW41" s="2"/>
      <c r="HBX41" s="2"/>
      <c r="HBY41" s="2"/>
      <c r="HBZ41" s="2"/>
      <c r="HCA41" s="2"/>
      <c r="HCB41" s="2"/>
      <c r="HCC41" s="2"/>
      <c r="HCD41" s="2"/>
      <c r="HCE41" s="2"/>
      <c r="HCF41" s="2"/>
      <c r="HCG41" s="2"/>
      <c r="HCH41" s="2"/>
      <c r="HCI41" s="2"/>
      <c r="HCJ41" s="2"/>
      <c r="HCK41" s="2"/>
      <c r="HCL41" s="2"/>
      <c r="HCM41" s="2"/>
      <c r="HCN41" s="2"/>
      <c r="HCO41" s="2"/>
      <c r="HCP41" s="2"/>
      <c r="HCQ41" s="2"/>
      <c r="HCR41" s="2"/>
      <c r="HCS41" s="2"/>
      <c r="HCT41" s="2"/>
      <c r="HCU41" s="2"/>
      <c r="HCV41" s="2"/>
      <c r="HCW41" s="2"/>
      <c r="HCX41" s="2"/>
      <c r="HCY41" s="2"/>
      <c r="HCZ41" s="2"/>
      <c r="HDA41" s="2"/>
      <c r="HDB41" s="2"/>
      <c r="HDC41" s="2"/>
      <c r="HDD41" s="2"/>
      <c r="HDE41" s="2"/>
      <c r="HDF41" s="2"/>
      <c r="HDG41" s="2"/>
      <c r="HDH41" s="2"/>
      <c r="HDI41" s="2"/>
      <c r="HDJ41" s="2"/>
      <c r="HDK41" s="2"/>
      <c r="HDL41" s="2"/>
      <c r="HDM41" s="2"/>
      <c r="HDN41" s="2"/>
      <c r="HDO41" s="2"/>
      <c r="HDP41" s="2"/>
      <c r="HDQ41" s="2"/>
      <c r="HDR41" s="2"/>
      <c r="HDS41" s="2"/>
      <c r="HDT41" s="2"/>
      <c r="HDU41" s="2"/>
      <c r="HDV41" s="2"/>
      <c r="HDW41" s="2"/>
      <c r="HDX41" s="2"/>
      <c r="HDY41" s="2"/>
      <c r="HDZ41" s="2"/>
      <c r="HEA41" s="2"/>
      <c r="HEB41" s="2"/>
      <c r="HEC41" s="2"/>
      <c r="HED41" s="2"/>
      <c r="HEE41" s="2"/>
      <c r="HEF41" s="2"/>
      <c r="HEG41" s="2"/>
      <c r="HEH41" s="2"/>
      <c r="HEI41" s="2"/>
      <c r="HEJ41" s="2"/>
      <c r="HEK41" s="2"/>
      <c r="HEL41" s="2"/>
      <c r="HEM41" s="2"/>
      <c r="HEN41" s="2"/>
      <c r="HEO41" s="2"/>
      <c r="HEP41" s="2"/>
      <c r="HEQ41" s="2"/>
      <c r="HER41" s="2"/>
      <c r="HES41" s="2"/>
      <c r="HET41" s="2"/>
      <c r="HEU41" s="2"/>
      <c r="HEV41" s="2"/>
      <c r="HEW41" s="2"/>
      <c r="HEX41" s="2"/>
      <c r="HEY41" s="2"/>
      <c r="HEZ41" s="2"/>
      <c r="HFA41" s="2"/>
      <c r="HFB41" s="2"/>
      <c r="HFC41" s="2"/>
      <c r="HFD41" s="2"/>
      <c r="HFE41" s="2"/>
      <c r="HFF41" s="2"/>
      <c r="HFG41" s="2"/>
      <c r="HFH41" s="2"/>
      <c r="HFI41" s="2"/>
      <c r="HFJ41" s="2"/>
      <c r="HFK41" s="2"/>
      <c r="HFL41" s="2"/>
      <c r="HFM41" s="2"/>
      <c r="HFN41" s="2"/>
      <c r="HFO41" s="2"/>
      <c r="HFP41" s="2"/>
      <c r="HFQ41" s="2"/>
      <c r="HFR41" s="2"/>
      <c r="HFS41" s="2"/>
      <c r="HFT41" s="2"/>
      <c r="HFU41" s="2"/>
      <c r="HFV41" s="2"/>
      <c r="HFW41" s="2"/>
      <c r="HFX41" s="2"/>
      <c r="HFY41" s="2"/>
      <c r="HFZ41" s="2"/>
      <c r="HGA41" s="2"/>
      <c r="HGB41" s="2"/>
      <c r="HGC41" s="2"/>
      <c r="HGD41" s="2"/>
      <c r="HGE41" s="2"/>
      <c r="HGF41" s="2"/>
      <c r="HGG41" s="2"/>
      <c r="HGH41" s="2"/>
      <c r="HGI41" s="2"/>
      <c r="HGJ41" s="2"/>
      <c r="HGK41" s="2"/>
      <c r="HGL41" s="2"/>
      <c r="HGM41" s="2"/>
      <c r="HGN41" s="2"/>
      <c r="HGO41" s="2"/>
      <c r="HGP41" s="2"/>
      <c r="HGQ41" s="2"/>
      <c r="HGR41" s="2"/>
      <c r="HGS41" s="2"/>
      <c r="HGT41" s="2"/>
      <c r="HGU41" s="2"/>
      <c r="HGV41" s="2"/>
      <c r="HGW41" s="2"/>
      <c r="HGX41" s="2"/>
      <c r="HGY41" s="2"/>
      <c r="HGZ41" s="2"/>
      <c r="HHA41" s="2"/>
      <c r="HHB41" s="2"/>
      <c r="HHC41" s="2"/>
      <c r="HHD41" s="2"/>
      <c r="HHE41" s="2"/>
      <c r="HHF41" s="2"/>
      <c r="HHG41" s="2"/>
      <c r="HHH41" s="2"/>
      <c r="HHI41" s="2"/>
      <c r="HHJ41" s="2"/>
      <c r="HHK41" s="2"/>
      <c r="HHL41" s="2"/>
      <c r="HHM41" s="2"/>
      <c r="HHN41" s="2"/>
      <c r="HHO41" s="2"/>
      <c r="HHP41" s="2"/>
      <c r="HHQ41" s="2"/>
      <c r="HHR41" s="2"/>
      <c r="HHS41" s="2"/>
      <c r="HHT41" s="2"/>
      <c r="HHU41" s="2"/>
      <c r="HHV41" s="2"/>
      <c r="HHW41" s="2"/>
      <c r="HHX41" s="2"/>
      <c r="HHY41" s="2"/>
      <c r="HHZ41" s="2"/>
      <c r="HIA41" s="2"/>
      <c r="HIB41" s="2"/>
      <c r="HIC41" s="2"/>
      <c r="HID41" s="2"/>
      <c r="HIE41" s="2"/>
      <c r="HIF41" s="2"/>
      <c r="HIG41" s="2"/>
      <c r="HIH41" s="2"/>
      <c r="HII41" s="2"/>
      <c r="HIJ41" s="2"/>
      <c r="HIK41" s="2"/>
      <c r="HIL41" s="2"/>
      <c r="HIM41" s="2"/>
      <c r="HIN41" s="2"/>
      <c r="HIO41" s="2"/>
      <c r="HIP41" s="2"/>
      <c r="HIQ41" s="2"/>
      <c r="HIR41" s="2"/>
      <c r="HIS41" s="2"/>
      <c r="HIT41" s="2"/>
      <c r="HIU41" s="2"/>
      <c r="HIV41" s="2"/>
      <c r="HIW41" s="2"/>
      <c r="HIX41" s="2"/>
      <c r="HIY41" s="2"/>
      <c r="HIZ41" s="2"/>
      <c r="HJA41" s="2"/>
      <c r="HJB41" s="2"/>
      <c r="HJC41" s="2"/>
      <c r="HJD41" s="2"/>
      <c r="HJE41" s="2"/>
      <c r="HJF41" s="2"/>
      <c r="HJG41" s="2"/>
      <c r="HJH41" s="2"/>
      <c r="HJI41" s="2"/>
      <c r="HJJ41" s="2"/>
      <c r="HJK41" s="2"/>
      <c r="HJL41" s="2"/>
      <c r="HJM41" s="2"/>
      <c r="HJN41" s="2"/>
      <c r="HJO41" s="2"/>
      <c r="HJP41" s="2"/>
      <c r="HJQ41" s="2"/>
      <c r="HJR41" s="2"/>
      <c r="HJS41" s="2"/>
      <c r="HJT41" s="2"/>
      <c r="HJU41" s="2"/>
      <c r="HJV41" s="2"/>
      <c r="HJW41" s="2"/>
      <c r="HJX41" s="2"/>
      <c r="HJY41" s="2"/>
      <c r="HJZ41" s="2"/>
      <c r="HKA41" s="2"/>
      <c r="HKB41" s="2"/>
      <c r="HKC41" s="2"/>
      <c r="HKD41" s="2"/>
      <c r="HKE41" s="2"/>
      <c r="HKF41" s="2"/>
      <c r="HKG41" s="2"/>
      <c r="HKH41" s="2"/>
      <c r="HKI41" s="2"/>
      <c r="HKJ41" s="2"/>
      <c r="HKK41" s="2"/>
      <c r="HKL41" s="2"/>
      <c r="HKM41" s="2"/>
      <c r="HKN41" s="2"/>
      <c r="HKO41" s="2"/>
      <c r="HKP41" s="2"/>
      <c r="HKQ41" s="2"/>
      <c r="HKR41" s="2"/>
      <c r="HKS41" s="2"/>
      <c r="HKT41" s="2"/>
      <c r="HKU41" s="2"/>
      <c r="HKV41" s="2"/>
      <c r="HKW41" s="2"/>
      <c r="HKX41" s="2"/>
      <c r="HKY41" s="2"/>
      <c r="HKZ41" s="2"/>
      <c r="HLA41" s="2"/>
      <c r="HLB41" s="2"/>
      <c r="HLC41" s="2"/>
      <c r="HLD41" s="2"/>
      <c r="HLE41" s="2"/>
      <c r="HLF41" s="2"/>
      <c r="HLG41" s="2"/>
      <c r="HLH41" s="2"/>
      <c r="HLI41" s="2"/>
      <c r="HLJ41" s="2"/>
      <c r="HLK41" s="2"/>
      <c r="HLL41" s="2"/>
      <c r="HLM41" s="2"/>
      <c r="HLN41" s="2"/>
      <c r="HLO41" s="2"/>
      <c r="HLP41" s="2"/>
      <c r="HLQ41" s="2"/>
      <c r="HLR41" s="2"/>
      <c r="HLS41" s="2"/>
      <c r="HLT41" s="2"/>
      <c r="HLU41" s="2"/>
      <c r="HLV41" s="2"/>
      <c r="HLW41" s="2"/>
      <c r="HLX41" s="2"/>
      <c r="HLY41" s="2"/>
      <c r="HLZ41" s="2"/>
      <c r="HMA41" s="2"/>
      <c r="HMB41" s="2"/>
      <c r="HMC41" s="2"/>
      <c r="HMD41" s="2"/>
      <c r="HME41" s="2"/>
      <c r="HMF41" s="2"/>
      <c r="HMG41" s="2"/>
      <c r="HMH41" s="2"/>
      <c r="HMI41" s="2"/>
      <c r="HMJ41" s="2"/>
      <c r="HMK41" s="2"/>
      <c r="HML41" s="2"/>
      <c r="HMM41" s="2"/>
      <c r="HMN41" s="2"/>
      <c r="HMO41" s="2"/>
      <c r="HMP41" s="2"/>
      <c r="HMQ41" s="2"/>
      <c r="HMR41" s="2"/>
      <c r="HMS41" s="2"/>
      <c r="HMT41" s="2"/>
      <c r="HMU41" s="2"/>
      <c r="HMV41" s="2"/>
      <c r="HMW41" s="2"/>
      <c r="HMX41" s="2"/>
      <c r="HMY41" s="2"/>
      <c r="HMZ41" s="2"/>
      <c r="HNA41" s="2"/>
      <c r="HNB41" s="2"/>
      <c r="HNC41" s="2"/>
      <c r="HND41" s="2"/>
      <c r="HNE41" s="2"/>
      <c r="HNF41" s="2"/>
      <c r="HNG41" s="2"/>
      <c r="HNH41" s="2"/>
      <c r="HNI41" s="2"/>
      <c r="HNJ41" s="2"/>
      <c r="HNK41" s="2"/>
      <c r="HNL41" s="2"/>
      <c r="HNM41" s="2"/>
      <c r="HNN41" s="2"/>
      <c r="HNO41" s="2"/>
      <c r="HNP41" s="2"/>
      <c r="HNQ41" s="2"/>
      <c r="HNR41" s="2"/>
      <c r="HNS41" s="2"/>
      <c r="HNT41" s="2"/>
      <c r="HNU41" s="2"/>
      <c r="HNV41" s="2"/>
      <c r="HNW41" s="2"/>
      <c r="HNX41" s="2"/>
      <c r="HNY41" s="2"/>
      <c r="HNZ41" s="2"/>
      <c r="HOA41" s="2"/>
      <c r="HOB41" s="2"/>
      <c r="HOC41" s="2"/>
      <c r="HOD41" s="2"/>
      <c r="HOE41" s="2"/>
      <c r="HOF41" s="2"/>
      <c r="HOG41" s="2"/>
      <c r="HOH41" s="2"/>
      <c r="HOI41" s="2"/>
      <c r="HOJ41" s="2"/>
      <c r="HOK41" s="2"/>
      <c r="HOL41" s="2"/>
      <c r="HOM41" s="2"/>
      <c r="HON41" s="2"/>
      <c r="HOO41" s="2"/>
      <c r="HOP41" s="2"/>
      <c r="HOQ41" s="2"/>
      <c r="HOR41" s="2"/>
      <c r="HOS41" s="2"/>
      <c r="HOT41" s="2"/>
      <c r="HOU41" s="2"/>
      <c r="HOV41" s="2"/>
      <c r="HOW41" s="2"/>
      <c r="HOX41" s="2"/>
      <c r="HOY41" s="2"/>
      <c r="HOZ41" s="2"/>
      <c r="HPA41" s="2"/>
      <c r="HPB41" s="2"/>
      <c r="HPC41" s="2"/>
      <c r="HPD41" s="2"/>
      <c r="HPE41" s="2"/>
      <c r="HPF41" s="2"/>
      <c r="HPG41" s="2"/>
      <c r="HPH41" s="2"/>
      <c r="HPI41" s="2"/>
      <c r="HPJ41" s="2"/>
      <c r="HPK41" s="2"/>
      <c r="HPL41" s="2"/>
      <c r="HPM41" s="2"/>
      <c r="HPN41" s="2"/>
      <c r="HPO41" s="2"/>
      <c r="HPP41" s="2"/>
      <c r="HPQ41" s="2"/>
      <c r="HPR41" s="2"/>
      <c r="HPS41" s="2"/>
      <c r="HPT41" s="2"/>
      <c r="HPU41" s="2"/>
      <c r="HPV41" s="2"/>
      <c r="HPW41" s="2"/>
      <c r="HPX41" s="2"/>
      <c r="HPY41" s="2"/>
      <c r="HPZ41" s="2"/>
      <c r="HQA41" s="2"/>
      <c r="HQB41" s="2"/>
      <c r="HQC41" s="2"/>
      <c r="HQD41" s="2"/>
      <c r="HQE41" s="2"/>
      <c r="HQF41" s="2"/>
      <c r="HQG41" s="2"/>
      <c r="HQH41" s="2"/>
      <c r="HQI41" s="2"/>
      <c r="HQJ41" s="2"/>
      <c r="HQK41" s="2"/>
      <c r="HQL41" s="2"/>
      <c r="HQM41" s="2"/>
      <c r="HQN41" s="2"/>
      <c r="HQO41" s="2"/>
      <c r="HQP41" s="2"/>
      <c r="HQQ41" s="2"/>
      <c r="HQR41" s="2"/>
      <c r="HQS41" s="2"/>
      <c r="HQT41" s="2"/>
      <c r="HQU41" s="2"/>
      <c r="HQV41" s="2"/>
      <c r="HQW41" s="2"/>
      <c r="HQX41" s="2"/>
      <c r="HQY41" s="2"/>
      <c r="HQZ41" s="2"/>
      <c r="HRA41" s="2"/>
      <c r="HRB41" s="2"/>
      <c r="HRC41" s="2"/>
      <c r="HRD41" s="2"/>
      <c r="HRE41" s="2"/>
      <c r="HRF41" s="2"/>
      <c r="HRG41" s="2"/>
      <c r="HRH41" s="2"/>
      <c r="HRI41" s="2"/>
      <c r="HRJ41" s="2"/>
      <c r="HRK41" s="2"/>
      <c r="HRL41" s="2"/>
      <c r="HRM41" s="2"/>
      <c r="HRN41" s="2"/>
      <c r="HRO41" s="2"/>
      <c r="HRP41" s="2"/>
      <c r="HRQ41" s="2"/>
      <c r="HRR41" s="2"/>
      <c r="HRS41" s="2"/>
      <c r="HRT41" s="2"/>
      <c r="HRU41" s="2"/>
      <c r="HRV41" s="2"/>
      <c r="HRW41" s="2"/>
      <c r="HRX41" s="2"/>
      <c r="HRY41" s="2"/>
      <c r="HRZ41" s="2"/>
      <c r="HSA41" s="2"/>
      <c r="HSB41" s="2"/>
      <c r="HSC41" s="2"/>
      <c r="HSD41" s="2"/>
      <c r="HSE41" s="2"/>
      <c r="HSF41" s="2"/>
      <c r="HSG41" s="2"/>
      <c r="HSH41" s="2"/>
      <c r="HSI41" s="2"/>
      <c r="HSJ41" s="2"/>
      <c r="HSK41" s="2"/>
      <c r="HSL41" s="2"/>
      <c r="HSM41" s="2"/>
      <c r="HSN41" s="2"/>
      <c r="HSO41" s="2"/>
      <c r="HSP41" s="2"/>
      <c r="HSQ41" s="2"/>
      <c r="HSR41" s="2"/>
      <c r="HSS41" s="2"/>
      <c r="HST41" s="2"/>
      <c r="HSU41" s="2"/>
      <c r="HSV41" s="2"/>
      <c r="HSW41" s="2"/>
      <c r="HSX41" s="2"/>
      <c r="HSY41" s="2"/>
      <c r="HSZ41" s="2"/>
      <c r="HTA41" s="2"/>
      <c r="HTB41" s="2"/>
      <c r="HTC41" s="2"/>
      <c r="HTD41" s="2"/>
      <c r="HTE41" s="2"/>
      <c r="HTF41" s="2"/>
      <c r="HTG41" s="2"/>
      <c r="HTH41" s="2"/>
      <c r="HTI41" s="2"/>
      <c r="HTJ41" s="2"/>
      <c r="HTK41" s="2"/>
      <c r="HTL41" s="2"/>
      <c r="HTM41" s="2"/>
      <c r="HTN41" s="2"/>
      <c r="HTO41" s="2"/>
      <c r="HTP41" s="2"/>
      <c r="HTQ41" s="2"/>
      <c r="HTR41" s="2"/>
      <c r="HTS41" s="2"/>
      <c r="HTT41" s="2"/>
      <c r="HTU41" s="2"/>
      <c r="HTV41" s="2"/>
      <c r="HTW41" s="2"/>
      <c r="HTX41" s="2"/>
      <c r="HTY41" s="2"/>
      <c r="HTZ41" s="2"/>
      <c r="HUA41" s="2"/>
      <c r="HUB41" s="2"/>
      <c r="HUC41" s="2"/>
      <c r="HUD41" s="2"/>
      <c r="HUE41" s="2"/>
      <c r="HUF41" s="2"/>
      <c r="HUG41" s="2"/>
      <c r="HUH41" s="2"/>
      <c r="HUI41" s="2"/>
      <c r="HUJ41" s="2"/>
      <c r="HUK41" s="2"/>
      <c r="HUL41" s="2"/>
      <c r="HUM41" s="2"/>
      <c r="HUN41" s="2"/>
      <c r="HUO41" s="2"/>
      <c r="HUP41" s="2"/>
      <c r="HUQ41" s="2"/>
      <c r="HUR41" s="2"/>
      <c r="HUS41" s="2"/>
      <c r="HUT41" s="2"/>
      <c r="HUU41" s="2"/>
      <c r="HUV41" s="2"/>
      <c r="HUW41" s="2"/>
      <c r="HUX41" s="2"/>
      <c r="HUY41" s="2"/>
      <c r="HUZ41" s="2"/>
      <c r="HVA41" s="2"/>
      <c r="HVB41" s="2"/>
      <c r="HVC41" s="2"/>
      <c r="HVD41" s="2"/>
      <c r="HVE41" s="2"/>
      <c r="HVF41" s="2"/>
      <c r="HVG41" s="2"/>
      <c r="HVH41" s="2"/>
      <c r="HVI41" s="2"/>
      <c r="HVJ41" s="2"/>
      <c r="HVK41" s="2"/>
      <c r="HVL41" s="2"/>
      <c r="HVM41" s="2"/>
      <c r="HVN41" s="2"/>
      <c r="HVO41" s="2"/>
      <c r="HVP41" s="2"/>
      <c r="HVQ41" s="2"/>
      <c r="HVR41" s="2"/>
      <c r="HVS41" s="2"/>
      <c r="HVT41" s="2"/>
      <c r="HVU41" s="2"/>
      <c r="HVV41" s="2"/>
      <c r="HVW41" s="2"/>
      <c r="HVX41" s="2"/>
      <c r="HVY41" s="2"/>
      <c r="HVZ41" s="2"/>
      <c r="HWA41" s="2"/>
      <c r="HWB41" s="2"/>
      <c r="HWC41" s="2"/>
      <c r="HWD41" s="2"/>
      <c r="HWE41" s="2"/>
      <c r="HWF41" s="2"/>
      <c r="HWG41" s="2"/>
      <c r="HWH41" s="2"/>
      <c r="HWI41" s="2"/>
      <c r="HWJ41" s="2"/>
      <c r="HWK41" s="2"/>
      <c r="HWL41" s="2"/>
      <c r="HWM41" s="2"/>
      <c r="HWN41" s="2"/>
      <c r="HWO41" s="2"/>
      <c r="HWP41" s="2"/>
      <c r="HWQ41" s="2"/>
      <c r="HWR41" s="2"/>
      <c r="HWS41" s="2"/>
      <c r="HWT41" s="2"/>
      <c r="HWU41" s="2"/>
      <c r="HWV41" s="2"/>
      <c r="HWW41" s="2"/>
      <c r="HWX41" s="2"/>
      <c r="HWY41" s="2"/>
      <c r="HWZ41" s="2"/>
      <c r="HXA41" s="2"/>
      <c r="HXB41" s="2"/>
      <c r="HXC41" s="2"/>
      <c r="HXD41" s="2"/>
      <c r="HXE41" s="2"/>
      <c r="HXF41" s="2"/>
      <c r="HXG41" s="2"/>
      <c r="HXH41" s="2"/>
      <c r="HXI41" s="2"/>
      <c r="HXJ41" s="2"/>
      <c r="HXK41" s="2"/>
      <c r="HXL41" s="2"/>
      <c r="HXM41" s="2"/>
      <c r="HXN41" s="2"/>
      <c r="HXO41" s="2"/>
      <c r="HXP41" s="2"/>
      <c r="HXQ41" s="2"/>
      <c r="HXR41" s="2"/>
      <c r="HXS41" s="2"/>
      <c r="HXT41" s="2"/>
      <c r="HXU41" s="2"/>
      <c r="HXV41" s="2"/>
      <c r="HXW41" s="2"/>
      <c r="HXX41" s="2"/>
      <c r="HXY41" s="2"/>
      <c r="HXZ41" s="2"/>
      <c r="HYA41" s="2"/>
      <c r="HYB41" s="2"/>
      <c r="HYC41" s="2"/>
      <c r="HYD41" s="2"/>
      <c r="HYE41" s="2"/>
      <c r="HYF41" s="2"/>
      <c r="HYG41" s="2"/>
      <c r="HYH41" s="2"/>
      <c r="HYI41" s="2"/>
      <c r="HYJ41" s="2"/>
      <c r="HYK41" s="2"/>
      <c r="HYL41" s="2"/>
      <c r="HYM41" s="2"/>
      <c r="HYN41" s="2"/>
      <c r="HYO41" s="2"/>
      <c r="HYP41" s="2"/>
      <c r="HYQ41" s="2"/>
      <c r="HYR41" s="2"/>
      <c r="HYS41" s="2"/>
      <c r="HYT41" s="2"/>
      <c r="HYU41" s="2"/>
      <c r="HYV41" s="2"/>
      <c r="HYW41" s="2"/>
      <c r="HYX41" s="2"/>
      <c r="HYY41" s="2"/>
      <c r="HYZ41" s="2"/>
      <c r="HZA41" s="2"/>
      <c r="HZB41" s="2"/>
      <c r="HZC41" s="2"/>
      <c r="HZD41" s="2"/>
      <c r="HZE41" s="2"/>
      <c r="HZF41" s="2"/>
      <c r="HZG41" s="2"/>
      <c r="HZH41" s="2"/>
      <c r="HZI41" s="2"/>
      <c r="HZJ41" s="2"/>
      <c r="HZK41" s="2"/>
      <c r="HZL41" s="2"/>
      <c r="HZM41" s="2"/>
      <c r="HZN41" s="2"/>
      <c r="HZO41" s="2"/>
      <c r="HZP41" s="2"/>
      <c r="HZQ41" s="2"/>
      <c r="HZR41" s="2"/>
      <c r="HZS41" s="2"/>
      <c r="HZT41" s="2"/>
      <c r="HZU41" s="2"/>
      <c r="HZV41" s="2"/>
      <c r="HZW41" s="2"/>
      <c r="HZX41" s="2"/>
      <c r="HZY41" s="2"/>
      <c r="HZZ41" s="2"/>
      <c r="IAA41" s="2"/>
      <c r="IAB41" s="2"/>
      <c r="IAC41" s="2"/>
      <c r="IAD41" s="2"/>
      <c r="IAE41" s="2"/>
      <c r="IAF41" s="2"/>
      <c r="IAG41" s="2"/>
      <c r="IAH41" s="2"/>
      <c r="IAI41" s="2"/>
      <c r="IAJ41" s="2"/>
      <c r="IAK41" s="2"/>
      <c r="IAL41" s="2"/>
      <c r="IAM41" s="2"/>
      <c r="IAN41" s="2"/>
      <c r="IAO41" s="2"/>
      <c r="IAP41" s="2"/>
      <c r="IAQ41" s="2"/>
      <c r="IAR41" s="2"/>
      <c r="IAS41" s="2"/>
      <c r="IAT41" s="2"/>
      <c r="IAU41" s="2"/>
      <c r="IAV41" s="2"/>
      <c r="IAW41" s="2"/>
      <c r="IAX41" s="2"/>
      <c r="IAY41" s="2"/>
      <c r="IAZ41" s="2"/>
      <c r="IBA41" s="2"/>
      <c r="IBB41" s="2"/>
      <c r="IBC41" s="2"/>
      <c r="IBD41" s="2"/>
      <c r="IBE41" s="2"/>
      <c r="IBF41" s="2"/>
      <c r="IBG41" s="2"/>
      <c r="IBH41" s="2"/>
      <c r="IBI41" s="2"/>
      <c r="IBJ41" s="2"/>
      <c r="IBK41" s="2"/>
      <c r="IBL41" s="2"/>
      <c r="IBM41" s="2"/>
      <c r="IBN41" s="2"/>
      <c r="IBO41" s="2"/>
      <c r="IBP41" s="2"/>
      <c r="IBQ41" s="2"/>
      <c r="IBR41" s="2"/>
      <c r="IBS41" s="2"/>
      <c r="IBT41" s="2"/>
      <c r="IBU41" s="2"/>
      <c r="IBV41" s="2"/>
      <c r="IBW41" s="2"/>
      <c r="IBX41" s="2"/>
      <c r="IBY41" s="2"/>
      <c r="IBZ41" s="2"/>
      <c r="ICA41" s="2"/>
      <c r="ICB41" s="2"/>
      <c r="ICC41" s="2"/>
      <c r="ICD41" s="2"/>
      <c r="ICE41" s="2"/>
      <c r="ICF41" s="2"/>
      <c r="ICG41" s="2"/>
      <c r="ICH41" s="2"/>
      <c r="ICI41" s="2"/>
      <c r="ICJ41" s="2"/>
      <c r="ICK41" s="2"/>
      <c r="ICL41" s="2"/>
      <c r="ICM41" s="2"/>
      <c r="ICN41" s="2"/>
      <c r="ICO41" s="2"/>
      <c r="ICP41" s="2"/>
      <c r="ICQ41" s="2"/>
      <c r="ICR41" s="2"/>
      <c r="ICS41" s="2"/>
      <c r="ICT41" s="2"/>
      <c r="ICU41" s="2"/>
      <c r="ICV41" s="2"/>
      <c r="ICW41" s="2"/>
      <c r="ICX41" s="2"/>
      <c r="ICY41" s="2"/>
      <c r="ICZ41" s="2"/>
      <c r="IDA41" s="2"/>
      <c r="IDB41" s="2"/>
      <c r="IDC41" s="2"/>
      <c r="IDD41" s="2"/>
      <c r="IDE41" s="2"/>
      <c r="IDF41" s="2"/>
      <c r="IDG41" s="2"/>
      <c r="IDH41" s="2"/>
      <c r="IDI41" s="2"/>
      <c r="IDJ41" s="2"/>
      <c r="IDK41" s="2"/>
      <c r="IDL41" s="2"/>
      <c r="IDM41" s="2"/>
      <c r="IDN41" s="2"/>
      <c r="IDO41" s="2"/>
      <c r="IDP41" s="2"/>
      <c r="IDQ41" s="2"/>
      <c r="IDR41" s="2"/>
      <c r="IDS41" s="2"/>
      <c r="IDT41" s="2"/>
      <c r="IDU41" s="2"/>
      <c r="IDV41" s="2"/>
      <c r="IDW41" s="2"/>
      <c r="IDX41" s="2"/>
      <c r="IDY41" s="2"/>
      <c r="IDZ41" s="2"/>
      <c r="IEA41" s="2"/>
      <c r="IEB41" s="2"/>
      <c r="IEC41" s="2"/>
      <c r="IED41" s="2"/>
      <c r="IEE41" s="2"/>
      <c r="IEF41" s="2"/>
      <c r="IEG41" s="2"/>
      <c r="IEH41" s="2"/>
      <c r="IEI41" s="2"/>
      <c r="IEJ41" s="2"/>
      <c r="IEK41" s="2"/>
      <c r="IEL41" s="2"/>
      <c r="IEM41" s="2"/>
      <c r="IEN41" s="2"/>
      <c r="IEO41" s="2"/>
      <c r="IEP41" s="2"/>
      <c r="IEQ41" s="2"/>
      <c r="IER41" s="2"/>
      <c r="IES41" s="2"/>
      <c r="IET41" s="2"/>
      <c r="IEU41" s="2"/>
      <c r="IEV41" s="2"/>
      <c r="IEW41" s="2"/>
      <c r="IEX41" s="2"/>
      <c r="IEY41" s="2"/>
      <c r="IEZ41" s="2"/>
      <c r="IFA41" s="2"/>
      <c r="IFB41" s="2"/>
      <c r="IFC41" s="2"/>
      <c r="IFD41" s="2"/>
      <c r="IFE41" s="2"/>
      <c r="IFF41" s="2"/>
      <c r="IFG41" s="2"/>
      <c r="IFH41" s="2"/>
      <c r="IFI41" s="2"/>
      <c r="IFJ41" s="2"/>
      <c r="IFK41" s="2"/>
      <c r="IFL41" s="2"/>
      <c r="IFM41" s="2"/>
      <c r="IFN41" s="2"/>
      <c r="IFO41" s="2"/>
      <c r="IFP41" s="2"/>
      <c r="IFQ41" s="2"/>
      <c r="IFR41" s="2"/>
      <c r="IFS41" s="2"/>
      <c r="IFT41" s="2"/>
      <c r="IFU41" s="2"/>
      <c r="IFV41" s="2"/>
      <c r="IFW41" s="2"/>
      <c r="IFX41" s="2"/>
      <c r="IFY41" s="2"/>
      <c r="IFZ41" s="2"/>
      <c r="IGA41" s="2"/>
      <c r="IGB41" s="2"/>
      <c r="IGC41" s="2"/>
      <c r="IGD41" s="2"/>
      <c r="IGE41" s="2"/>
      <c r="IGF41" s="2"/>
      <c r="IGG41" s="2"/>
      <c r="IGH41" s="2"/>
      <c r="IGI41" s="2"/>
      <c r="IGJ41" s="2"/>
      <c r="IGK41" s="2"/>
      <c r="IGL41" s="2"/>
      <c r="IGM41" s="2"/>
      <c r="IGN41" s="2"/>
      <c r="IGO41" s="2"/>
      <c r="IGP41" s="2"/>
      <c r="IGQ41" s="2"/>
      <c r="IGR41" s="2"/>
      <c r="IGS41" s="2"/>
      <c r="IGT41" s="2"/>
      <c r="IGU41" s="2"/>
      <c r="IGV41" s="2"/>
      <c r="IGW41" s="2"/>
      <c r="IGX41" s="2"/>
      <c r="IGY41" s="2"/>
      <c r="IGZ41" s="2"/>
      <c r="IHA41" s="2"/>
      <c r="IHB41" s="2"/>
      <c r="IHC41" s="2"/>
      <c r="IHD41" s="2"/>
      <c r="IHE41" s="2"/>
      <c r="IHF41" s="2"/>
      <c r="IHG41" s="2"/>
      <c r="IHH41" s="2"/>
      <c r="IHI41" s="2"/>
      <c r="IHJ41" s="2"/>
      <c r="IHK41" s="2"/>
      <c r="IHL41" s="2"/>
      <c r="IHM41" s="2"/>
      <c r="IHN41" s="2"/>
      <c r="IHO41" s="2"/>
      <c r="IHP41" s="2"/>
      <c r="IHQ41" s="2"/>
      <c r="IHR41" s="2"/>
      <c r="IHS41" s="2"/>
      <c r="IHT41" s="2"/>
      <c r="IHU41" s="2"/>
      <c r="IHV41" s="2"/>
      <c r="IHW41" s="2"/>
      <c r="IHX41" s="2"/>
      <c r="IHY41" s="2"/>
      <c r="IHZ41" s="2"/>
      <c r="IIA41" s="2"/>
      <c r="IIB41" s="2"/>
      <c r="IIC41" s="2"/>
      <c r="IID41" s="2"/>
      <c r="IIE41" s="2"/>
      <c r="IIF41" s="2"/>
      <c r="IIG41" s="2"/>
      <c r="IIH41" s="2"/>
      <c r="III41" s="2"/>
      <c r="IIJ41" s="2"/>
      <c r="IIK41" s="2"/>
      <c r="IIL41" s="2"/>
      <c r="IIM41" s="2"/>
      <c r="IIN41" s="2"/>
      <c r="IIO41" s="2"/>
      <c r="IIP41" s="2"/>
      <c r="IIQ41" s="2"/>
      <c r="IIR41" s="2"/>
      <c r="IIS41" s="2"/>
      <c r="IIT41" s="2"/>
      <c r="IIU41" s="2"/>
      <c r="IIV41" s="2"/>
      <c r="IIW41" s="2"/>
      <c r="IIX41" s="2"/>
      <c r="IIY41" s="2"/>
      <c r="IIZ41" s="2"/>
      <c r="IJA41" s="2"/>
      <c r="IJB41" s="2"/>
      <c r="IJC41" s="2"/>
      <c r="IJD41" s="2"/>
      <c r="IJE41" s="2"/>
      <c r="IJF41" s="2"/>
      <c r="IJG41" s="2"/>
      <c r="IJH41" s="2"/>
      <c r="IJI41" s="2"/>
      <c r="IJJ41" s="2"/>
      <c r="IJK41" s="2"/>
      <c r="IJL41" s="2"/>
      <c r="IJM41" s="2"/>
      <c r="IJN41" s="2"/>
      <c r="IJO41" s="2"/>
      <c r="IJP41" s="2"/>
      <c r="IJQ41" s="2"/>
      <c r="IJR41" s="2"/>
      <c r="IJS41" s="2"/>
      <c r="IJT41" s="2"/>
      <c r="IJU41" s="2"/>
      <c r="IJV41" s="2"/>
      <c r="IJW41" s="2"/>
      <c r="IJX41" s="2"/>
      <c r="IJY41" s="2"/>
      <c r="IJZ41" s="2"/>
      <c r="IKA41" s="2"/>
      <c r="IKB41" s="2"/>
      <c r="IKC41" s="2"/>
      <c r="IKD41" s="2"/>
      <c r="IKE41" s="2"/>
      <c r="IKF41" s="2"/>
      <c r="IKG41" s="2"/>
      <c r="IKH41" s="2"/>
      <c r="IKI41" s="2"/>
      <c r="IKJ41" s="2"/>
      <c r="IKK41" s="2"/>
      <c r="IKL41" s="2"/>
      <c r="IKM41" s="2"/>
      <c r="IKN41" s="2"/>
      <c r="IKO41" s="2"/>
      <c r="IKP41" s="2"/>
      <c r="IKQ41" s="2"/>
      <c r="IKR41" s="2"/>
      <c r="IKS41" s="2"/>
      <c r="IKT41" s="2"/>
      <c r="IKU41" s="2"/>
      <c r="IKV41" s="2"/>
      <c r="IKW41" s="2"/>
      <c r="IKX41" s="2"/>
      <c r="IKY41" s="2"/>
      <c r="IKZ41" s="2"/>
      <c r="ILA41" s="2"/>
      <c r="ILB41" s="2"/>
      <c r="ILC41" s="2"/>
      <c r="ILD41" s="2"/>
      <c r="ILE41" s="2"/>
      <c r="ILF41" s="2"/>
      <c r="ILG41" s="2"/>
      <c r="ILH41" s="2"/>
      <c r="ILI41" s="2"/>
      <c r="ILJ41" s="2"/>
      <c r="ILK41" s="2"/>
      <c r="ILL41" s="2"/>
      <c r="ILM41" s="2"/>
      <c r="ILN41" s="2"/>
      <c r="ILO41" s="2"/>
      <c r="ILP41" s="2"/>
      <c r="ILQ41" s="2"/>
      <c r="ILR41" s="2"/>
      <c r="ILS41" s="2"/>
      <c r="ILT41" s="2"/>
      <c r="ILU41" s="2"/>
      <c r="ILV41" s="2"/>
      <c r="ILW41" s="2"/>
      <c r="ILX41" s="2"/>
      <c r="ILY41" s="2"/>
      <c r="ILZ41" s="2"/>
      <c r="IMA41" s="2"/>
      <c r="IMB41" s="2"/>
      <c r="IMC41" s="2"/>
      <c r="IMD41" s="2"/>
      <c r="IME41" s="2"/>
      <c r="IMF41" s="2"/>
      <c r="IMG41" s="2"/>
      <c r="IMH41" s="2"/>
      <c r="IMI41" s="2"/>
      <c r="IMJ41" s="2"/>
      <c r="IMK41" s="2"/>
      <c r="IML41" s="2"/>
      <c r="IMM41" s="2"/>
      <c r="IMN41" s="2"/>
      <c r="IMO41" s="2"/>
      <c r="IMP41" s="2"/>
      <c r="IMQ41" s="2"/>
      <c r="IMR41" s="2"/>
      <c r="IMS41" s="2"/>
      <c r="IMT41" s="2"/>
      <c r="IMU41" s="2"/>
      <c r="IMV41" s="2"/>
      <c r="IMW41" s="2"/>
      <c r="IMX41" s="2"/>
      <c r="IMY41" s="2"/>
      <c r="IMZ41" s="2"/>
      <c r="INA41" s="2"/>
      <c r="INB41" s="2"/>
      <c r="INC41" s="2"/>
      <c r="IND41" s="2"/>
      <c r="INE41" s="2"/>
      <c r="INF41" s="2"/>
      <c r="ING41" s="2"/>
      <c r="INH41" s="2"/>
      <c r="INI41" s="2"/>
      <c r="INJ41" s="2"/>
      <c r="INK41" s="2"/>
      <c r="INL41" s="2"/>
      <c r="INM41" s="2"/>
      <c r="INN41" s="2"/>
      <c r="INO41" s="2"/>
      <c r="INP41" s="2"/>
      <c r="INQ41" s="2"/>
      <c r="INR41" s="2"/>
      <c r="INS41" s="2"/>
      <c r="INT41" s="2"/>
      <c r="INU41" s="2"/>
      <c r="INV41" s="2"/>
      <c r="INW41" s="2"/>
      <c r="INX41" s="2"/>
      <c r="INY41" s="2"/>
      <c r="INZ41" s="2"/>
      <c r="IOA41" s="2"/>
      <c r="IOB41" s="2"/>
      <c r="IOC41" s="2"/>
      <c r="IOD41" s="2"/>
      <c r="IOE41" s="2"/>
      <c r="IOF41" s="2"/>
      <c r="IOG41" s="2"/>
      <c r="IOH41" s="2"/>
      <c r="IOI41" s="2"/>
      <c r="IOJ41" s="2"/>
      <c r="IOK41" s="2"/>
      <c r="IOL41" s="2"/>
      <c r="IOM41" s="2"/>
      <c r="ION41" s="2"/>
      <c r="IOO41" s="2"/>
      <c r="IOP41" s="2"/>
      <c r="IOQ41" s="2"/>
      <c r="IOR41" s="2"/>
      <c r="IOS41" s="2"/>
      <c r="IOT41" s="2"/>
      <c r="IOU41" s="2"/>
      <c r="IOV41" s="2"/>
      <c r="IOW41" s="2"/>
      <c r="IOX41" s="2"/>
      <c r="IOY41" s="2"/>
      <c r="IOZ41" s="2"/>
      <c r="IPA41" s="2"/>
      <c r="IPB41" s="2"/>
      <c r="IPC41" s="2"/>
      <c r="IPD41" s="2"/>
      <c r="IPE41" s="2"/>
      <c r="IPF41" s="2"/>
      <c r="IPG41" s="2"/>
      <c r="IPH41" s="2"/>
      <c r="IPI41" s="2"/>
      <c r="IPJ41" s="2"/>
      <c r="IPK41" s="2"/>
      <c r="IPL41" s="2"/>
      <c r="IPM41" s="2"/>
      <c r="IPN41" s="2"/>
      <c r="IPO41" s="2"/>
      <c r="IPP41" s="2"/>
      <c r="IPQ41" s="2"/>
      <c r="IPR41" s="2"/>
      <c r="IPS41" s="2"/>
      <c r="IPT41" s="2"/>
      <c r="IPU41" s="2"/>
      <c r="IPV41" s="2"/>
      <c r="IPW41" s="2"/>
      <c r="IPX41" s="2"/>
      <c r="IPY41" s="2"/>
      <c r="IPZ41" s="2"/>
      <c r="IQA41" s="2"/>
      <c r="IQB41" s="2"/>
      <c r="IQC41" s="2"/>
      <c r="IQD41" s="2"/>
      <c r="IQE41" s="2"/>
      <c r="IQF41" s="2"/>
      <c r="IQG41" s="2"/>
      <c r="IQH41" s="2"/>
      <c r="IQI41" s="2"/>
      <c r="IQJ41" s="2"/>
      <c r="IQK41" s="2"/>
      <c r="IQL41" s="2"/>
      <c r="IQM41" s="2"/>
      <c r="IQN41" s="2"/>
      <c r="IQO41" s="2"/>
      <c r="IQP41" s="2"/>
      <c r="IQQ41" s="2"/>
      <c r="IQR41" s="2"/>
      <c r="IQS41" s="2"/>
      <c r="IQT41" s="2"/>
      <c r="IQU41" s="2"/>
      <c r="IQV41" s="2"/>
      <c r="IQW41" s="2"/>
      <c r="IQX41" s="2"/>
      <c r="IQY41" s="2"/>
      <c r="IQZ41" s="2"/>
      <c r="IRA41" s="2"/>
      <c r="IRB41" s="2"/>
      <c r="IRC41" s="2"/>
      <c r="IRD41" s="2"/>
      <c r="IRE41" s="2"/>
      <c r="IRF41" s="2"/>
      <c r="IRG41" s="2"/>
      <c r="IRH41" s="2"/>
      <c r="IRI41" s="2"/>
      <c r="IRJ41" s="2"/>
      <c r="IRK41" s="2"/>
      <c r="IRL41" s="2"/>
      <c r="IRM41" s="2"/>
      <c r="IRN41" s="2"/>
      <c r="IRO41" s="2"/>
      <c r="IRP41" s="2"/>
      <c r="IRQ41" s="2"/>
      <c r="IRR41" s="2"/>
      <c r="IRS41" s="2"/>
      <c r="IRT41" s="2"/>
      <c r="IRU41" s="2"/>
      <c r="IRV41" s="2"/>
      <c r="IRW41" s="2"/>
      <c r="IRX41" s="2"/>
      <c r="IRY41" s="2"/>
      <c r="IRZ41" s="2"/>
      <c r="ISA41" s="2"/>
      <c r="ISB41" s="2"/>
      <c r="ISC41" s="2"/>
      <c r="ISD41" s="2"/>
      <c r="ISE41" s="2"/>
      <c r="ISF41" s="2"/>
      <c r="ISG41" s="2"/>
      <c r="ISH41" s="2"/>
      <c r="ISI41" s="2"/>
      <c r="ISJ41" s="2"/>
      <c r="ISK41" s="2"/>
      <c r="ISL41" s="2"/>
      <c r="ISM41" s="2"/>
      <c r="ISN41" s="2"/>
      <c r="ISO41" s="2"/>
      <c r="ISP41" s="2"/>
      <c r="ISQ41" s="2"/>
      <c r="ISR41" s="2"/>
      <c r="ISS41" s="2"/>
      <c r="IST41" s="2"/>
      <c r="ISU41" s="2"/>
      <c r="ISV41" s="2"/>
      <c r="ISW41" s="2"/>
      <c r="ISX41" s="2"/>
      <c r="ISY41" s="2"/>
      <c r="ISZ41" s="2"/>
      <c r="ITA41" s="2"/>
      <c r="ITB41" s="2"/>
      <c r="ITC41" s="2"/>
      <c r="ITD41" s="2"/>
      <c r="ITE41" s="2"/>
      <c r="ITF41" s="2"/>
      <c r="ITG41" s="2"/>
      <c r="ITH41" s="2"/>
      <c r="ITI41" s="2"/>
      <c r="ITJ41" s="2"/>
      <c r="ITK41" s="2"/>
      <c r="ITL41" s="2"/>
      <c r="ITM41" s="2"/>
      <c r="ITN41" s="2"/>
      <c r="ITO41" s="2"/>
      <c r="ITP41" s="2"/>
      <c r="ITQ41" s="2"/>
      <c r="ITR41" s="2"/>
      <c r="ITS41" s="2"/>
      <c r="ITT41" s="2"/>
      <c r="ITU41" s="2"/>
      <c r="ITV41" s="2"/>
      <c r="ITW41" s="2"/>
      <c r="ITX41" s="2"/>
      <c r="ITY41" s="2"/>
      <c r="ITZ41" s="2"/>
      <c r="IUA41" s="2"/>
      <c r="IUB41" s="2"/>
      <c r="IUC41" s="2"/>
      <c r="IUD41" s="2"/>
      <c r="IUE41" s="2"/>
      <c r="IUF41" s="2"/>
      <c r="IUG41" s="2"/>
      <c r="IUH41" s="2"/>
      <c r="IUI41" s="2"/>
      <c r="IUJ41" s="2"/>
      <c r="IUK41" s="2"/>
      <c r="IUL41" s="2"/>
      <c r="IUM41" s="2"/>
      <c r="IUN41" s="2"/>
      <c r="IUO41" s="2"/>
      <c r="IUP41" s="2"/>
      <c r="IUQ41" s="2"/>
      <c r="IUR41" s="2"/>
      <c r="IUS41" s="2"/>
      <c r="IUT41" s="2"/>
      <c r="IUU41" s="2"/>
      <c r="IUV41" s="2"/>
      <c r="IUW41" s="2"/>
      <c r="IUX41" s="2"/>
      <c r="IUY41" s="2"/>
      <c r="IUZ41" s="2"/>
      <c r="IVA41" s="2"/>
      <c r="IVB41" s="2"/>
      <c r="IVC41" s="2"/>
      <c r="IVD41" s="2"/>
      <c r="IVE41" s="2"/>
      <c r="IVF41" s="2"/>
      <c r="IVG41" s="2"/>
      <c r="IVH41" s="2"/>
      <c r="IVI41" s="2"/>
      <c r="IVJ41" s="2"/>
      <c r="IVK41" s="2"/>
      <c r="IVL41" s="2"/>
      <c r="IVM41" s="2"/>
      <c r="IVN41" s="2"/>
      <c r="IVO41" s="2"/>
      <c r="IVP41" s="2"/>
      <c r="IVQ41" s="2"/>
      <c r="IVR41" s="2"/>
      <c r="IVS41" s="2"/>
      <c r="IVT41" s="2"/>
      <c r="IVU41" s="2"/>
      <c r="IVV41" s="2"/>
      <c r="IVW41" s="2"/>
      <c r="IVX41" s="2"/>
      <c r="IVY41" s="2"/>
      <c r="IVZ41" s="2"/>
      <c r="IWA41" s="2"/>
      <c r="IWB41" s="2"/>
      <c r="IWC41" s="2"/>
      <c r="IWD41" s="2"/>
      <c r="IWE41" s="2"/>
      <c r="IWF41" s="2"/>
      <c r="IWG41" s="2"/>
      <c r="IWH41" s="2"/>
      <c r="IWI41" s="2"/>
      <c r="IWJ41" s="2"/>
      <c r="IWK41" s="2"/>
      <c r="IWL41" s="2"/>
      <c r="IWM41" s="2"/>
      <c r="IWN41" s="2"/>
      <c r="IWO41" s="2"/>
      <c r="IWP41" s="2"/>
      <c r="IWQ41" s="2"/>
      <c r="IWR41" s="2"/>
      <c r="IWS41" s="2"/>
      <c r="IWT41" s="2"/>
      <c r="IWU41" s="2"/>
      <c r="IWV41" s="2"/>
      <c r="IWW41" s="2"/>
      <c r="IWX41" s="2"/>
      <c r="IWY41" s="2"/>
      <c r="IWZ41" s="2"/>
      <c r="IXA41" s="2"/>
      <c r="IXB41" s="2"/>
      <c r="IXC41" s="2"/>
      <c r="IXD41" s="2"/>
      <c r="IXE41" s="2"/>
      <c r="IXF41" s="2"/>
      <c r="IXG41" s="2"/>
      <c r="IXH41" s="2"/>
      <c r="IXI41" s="2"/>
      <c r="IXJ41" s="2"/>
      <c r="IXK41" s="2"/>
      <c r="IXL41" s="2"/>
      <c r="IXM41" s="2"/>
      <c r="IXN41" s="2"/>
      <c r="IXO41" s="2"/>
      <c r="IXP41" s="2"/>
      <c r="IXQ41" s="2"/>
      <c r="IXR41" s="2"/>
      <c r="IXS41" s="2"/>
      <c r="IXT41" s="2"/>
      <c r="IXU41" s="2"/>
      <c r="IXV41" s="2"/>
      <c r="IXW41" s="2"/>
      <c r="IXX41" s="2"/>
      <c r="IXY41" s="2"/>
      <c r="IXZ41" s="2"/>
      <c r="IYA41" s="2"/>
      <c r="IYB41" s="2"/>
      <c r="IYC41" s="2"/>
      <c r="IYD41" s="2"/>
      <c r="IYE41" s="2"/>
      <c r="IYF41" s="2"/>
      <c r="IYG41" s="2"/>
      <c r="IYH41" s="2"/>
      <c r="IYI41" s="2"/>
      <c r="IYJ41" s="2"/>
      <c r="IYK41" s="2"/>
      <c r="IYL41" s="2"/>
      <c r="IYM41" s="2"/>
      <c r="IYN41" s="2"/>
      <c r="IYO41" s="2"/>
      <c r="IYP41" s="2"/>
      <c r="IYQ41" s="2"/>
      <c r="IYR41" s="2"/>
      <c r="IYS41" s="2"/>
      <c r="IYT41" s="2"/>
      <c r="IYU41" s="2"/>
      <c r="IYV41" s="2"/>
      <c r="IYW41" s="2"/>
      <c r="IYX41" s="2"/>
      <c r="IYY41" s="2"/>
      <c r="IYZ41" s="2"/>
      <c r="IZA41" s="2"/>
      <c r="IZB41" s="2"/>
      <c r="IZC41" s="2"/>
      <c r="IZD41" s="2"/>
      <c r="IZE41" s="2"/>
      <c r="IZF41" s="2"/>
      <c r="IZG41" s="2"/>
      <c r="IZH41" s="2"/>
      <c r="IZI41" s="2"/>
      <c r="IZJ41" s="2"/>
      <c r="IZK41" s="2"/>
      <c r="IZL41" s="2"/>
      <c r="IZM41" s="2"/>
      <c r="IZN41" s="2"/>
      <c r="IZO41" s="2"/>
      <c r="IZP41" s="2"/>
      <c r="IZQ41" s="2"/>
      <c r="IZR41" s="2"/>
      <c r="IZS41" s="2"/>
      <c r="IZT41" s="2"/>
      <c r="IZU41" s="2"/>
      <c r="IZV41" s="2"/>
      <c r="IZW41" s="2"/>
      <c r="IZX41" s="2"/>
      <c r="IZY41" s="2"/>
      <c r="IZZ41" s="2"/>
      <c r="JAA41" s="2"/>
      <c r="JAB41" s="2"/>
      <c r="JAC41" s="2"/>
      <c r="JAD41" s="2"/>
      <c r="JAE41" s="2"/>
      <c r="JAF41" s="2"/>
      <c r="JAG41" s="2"/>
      <c r="JAH41" s="2"/>
      <c r="JAI41" s="2"/>
      <c r="JAJ41" s="2"/>
      <c r="JAK41" s="2"/>
      <c r="JAL41" s="2"/>
      <c r="JAM41" s="2"/>
      <c r="JAN41" s="2"/>
      <c r="JAO41" s="2"/>
      <c r="JAP41" s="2"/>
      <c r="JAQ41" s="2"/>
      <c r="JAR41" s="2"/>
      <c r="JAS41" s="2"/>
      <c r="JAT41" s="2"/>
      <c r="JAU41" s="2"/>
      <c r="JAV41" s="2"/>
      <c r="JAW41" s="2"/>
      <c r="JAX41" s="2"/>
      <c r="JAY41" s="2"/>
      <c r="JAZ41" s="2"/>
      <c r="JBA41" s="2"/>
      <c r="JBB41" s="2"/>
      <c r="JBC41" s="2"/>
      <c r="JBD41" s="2"/>
      <c r="JBE41" s="2"/>
      <c r="JBF41" s="2"/>
      <c r="JBG41" s="2"/>
      <c r="JBH41" s="2"/>
      <c r="JBI41" s="2"/>
      <c r="JBJ41" s="2"/>
      <c r="JBK41" s="2"/>
      <c r="JBL41" s="2"/>
      <c r="JBM41" s="2"/>
      <c r="JBN41" s="2"/>
      <c r="JBO41" s="2"/>
      <c r="JBP41" s="2"/>
      <c r="JBQ41" s="2"/>
      <c r="JBR41" s="2"/>
      <c r="JBS41" s="2"/>
      <c r="JBT41" s="2"/>
      <c r="JBU41" s="2"/>
      <c r="JBV41" s="2"/>
      <c r="JBW41" s="2"/>
      <c r="JBX41" s="2"/>
      <c r="JBY41" s="2"/>
      <c r="JBZ41" s="2"/>
      <c r="JCA41" s="2"/>
      <c r="JCB41" s="2"/>
      <c r="JCC41" s="2"/>
      <c r="JCD41" s="2"/>
      <c r="JCE41" s="2"/>
      <c r="JCF41" s="2"/>
      <c r="JCG41" s="2"/>
      <c r="JCH41" s="2"/>
      <c r="JCI41" s="2"/>
      <c r="JCJ41" s="2"/>
      <c r="JCK41" s="2"/>
      <c r="JCL41" s="2"/>
      <c r="JCM41" s="2"/>
      <c r="JCN41" s="2"/>
      <c r="JCO41" s="2"/>
      <c r="JCP41" s="2"/>
      <c r="JCQ41" s="2"/>
      <c r="JCR41" s="2"/>
      <c r="JCS41" s="2"/>
      <c r="JCT41" s="2"/>
      <c r="JCU41" s="2"/>
      <c r="JCV41" s="2"/>
      <c r="JCW41" s="2"/>
      <c r="JCX41" s="2"/>
      <c r="JCY41" s="2"/>
      <c r="JCZ41" s="2"/>
      <c r="JDA41" s="2"/>
      <c r="JDB41" s="2"/>
      <c r="JDC41" s="2"/>
      <c r="JDD41" s="2"/>
      <c r="JDE41" s="2"/>
      <c r="JDF41" s="2"/>
      <c r="JDG41" s="2"/>
      <c r="JDH41" s="2"/>
      <c r="JDI41" s="2"/>
      <c r="JDJ41" s="2"/>
      <c r="JDK41" s="2"/>
      <c r="JDL41" s="2"/>
      <c r="JDM41" s="2"/>
      <c r="JDN41" s="2"/>
      <c r="JDO41" s="2"/>
      <c r="JDP41" s="2"/>
      <c r="JDQ41" s="2"/>
      <c r="JDR41" s="2"/>
      <c r="JDS41" s="2"/>
      <c r="JDT41" s="2"/>
      <c r="JDU41" s="2"/>
      <c r="JDV41" s="2"/>
      <c r="JDW41" s="2"/>
      <c r="JDX41" s="2"/>
      <c r="JDY41" s="2"/>
      <c r="JDZ41" s="2"/>
      <c r="JEA41" s="2"/>
      <c r="JEB41" s="2"/>
      <c r="JEC41" s="2"/>
      <c r="JED41" s="2"/>
      <c r="JEE41" s="2"/>
      <c r="JEF41" s="2"/>
      <c r="JEG41" s="2"/>
      <c r="JEH41" s="2"/>
      <c r="JEI41" s="2"/>
      <c r="JEJ41" s="2"/>
      <c r="JEK41" s="2"/>
      <c r="JEL41" s="2"/>
      <c r="JEM41" s="2"/>
      <c r="JEN41" s="2"/>
      <c r="JEO41" s="2"/>
      <c r="JEP41" s="2"/>
      <c r="JEQ41" s="2"/>
      <c r="JER41" s="2"/>
      <c r="JES41" s="2"/>
      <c r="JET41" s="2"/>
      <c r="JEU41" s="2"/>
      <c r="JEV41" s="2"/>
      <c r="JEW41" s="2"/>
      <c r="JEX41" s="2"/>
      <c r="JEY41" s="2"/>
      <c r="JEZ41" s="2"/>
      <c r="JFA41" s="2"/>
      <c r="JFB41" s="2"/>
      <c r="JFC41" s="2"/>
      <c r="JFD41" s="2"/>
      <c r="JFE41" s="2"/>
      <c r="JFF41" s="2"/>
      <c r="JFG41" s="2"/>
      <c r="JFH41" s="2"/>
      <c r="JFI41" s="2"/>
      <c r="JFJ41" s="2"/>
      <c r="JFK41" s="2"/>
      <c r="JFL41" s="2"/>
      <c r="JFM41" s="2"/>
      <c r="JFN41" s="2"/>
      <c r="JFO41" s="2"/>
      <c r="JFP41" s="2"/>
      <c r="JFQ41" s="2"/>
      <c r="JFR41" s="2"/>
      <c r="JFS41" s="2"/>
      <c r="JFT41" s="2"/>
      <c r="JFU41" s="2"/>
      <c r="JFV41" s="2"/>
      <c r="JFW41" s="2"/>
      <c r="JFX41" s="2"/>
      <c r="JFY41" s="2"/>
      <c r="JFZ41" s="2"/>
      <c r="JGA41" s="2"/>
      <c r="JGB41" s="2"/>
      <c r="JGC41" s="2"/>
      <c r="JGD41" s="2"/>
      <c r="JGE41" s="2"/>
      <c r="JGF41" s="2"/>
      <c r="JGG41" s="2"/>
      <c r="JGH41" s="2"/>
      <c r="JGI41" s="2"/>
      <c r="JGJ41" s="2"/>
      <c r="JGK41" s="2"/>
      <c r="JGL41" s="2"/>
      <c r="JGM41" s="2"/>
      <c r="JGN41" s="2"/>
      <c r="JGO41" s="2"/>
      <c r="JGP41" s="2"/>
      <c r="JGQ41" s="2"/>
      <c r="JGR41" s="2"/>
      <c r="JGS41" s="2"/>
      <c r="JGT41" s="2"/>
      <c r="JGU41" s="2"/>
      <c r="JGV41" s="2"/>
      <c r="JGW41" s="2"/>
      <c r="JGX41" s="2"/>
      <c r="JGY41" s="2"/>
      <c r="JGZ41" s="2"/>
      <c r="JHA41" s="2"/>
      <c r="JHB41" s="2"/>
      <c r="JHC41" s="2"/>
      <c r="JHD41" s="2"/>
      <c r="JHE41" s="2"/>
      <c r="JHF41" s="2"/>
      <c r="JHG41" s="2"/>
      <c r="JHH41" s="2"/>
      <c r="JHI41" s="2"/>
      <c r="JHJ41" s="2"/>
      <c r="JHK41" s="2"/>
      <c r="JHL41" s="2"/>
      <c r="JHM41" s="2"/>
      <c r="JHN41" s="2"/>
      <c r="JHO41" s="2"/>
      <c r="JHP41" s="2"/>
      <c r="JHQ41" s="2"/>
      <c r="JHR41" s="2"/>
      <c r="JHS41" s="2"/>
      <c r="JHT41" s="2"/>
      <c r="JHU41" s="2"/>
      <c r="JHV41" s="2"/>
      <c r="JHW41" s="2"/>
      <c r="JHX41" s="2"/>
      <c r="JHY41" s="2"/>
      <c r="JHZ41" s="2"/>
      <c r="JIA41" s="2"/>
      <c r="JIB41" s="2"/>
      <c r="JIC41" s="2"/>
      <c r="JID41" s="2"/>
      <c r="JIE41" s="2"/>
      <c r="JIF41" s="2"/>
      <c r="JIG41" s="2"/>
      <c r="JIH41" s="2"/>
      <c r="JII41" s="2"/>
      <c r="JIJ41" s="2"/>
      <c r="JIK41" s="2"/>
      <c r="JIL41" s="2"/>
      <c r="JIM41" s="2"/>
      <c r="JIN41" s="2"/>
      <c r="JIO41" s="2"/>
      <c r="JIP41" s="2"/>
      <c r="JIQ41" s="2"/>
      <c r="JIR41" s="2"/>
      <c r="JIS41" s="2"/>
      <c r="JIT41" s="2"/>
      <c r="JIU41" s="2"/>
      <c r="JIV41" s="2"/>
      <c r="JIW41" s="2"/>
      <c r="JIX41" s="2"/>
      <c r="JIY41" s="2"/>
      <c r="JIZ41" s="2"/>
      <c r="JJA41" s="2"/>
      <c r="JJB41" s="2"/>
      <c r="JJC41" s="2"/>
      <c r="JJD41" s="2"/>
      <c r="JJE41" s="2"/>
      <c r="JJF41" s="2"/>
      <c r="JJG41" s="2"/>
      <c r="JJH41" s="2"/>
      <c r="JJI41" s="2"/>
      <c r="JJJ41" s="2"/>
      <c r="JJK41" s="2"/>
      <c r="JJL41" s="2"/>
      <c r="JJM41" s="2"/>
      <c r="JJN41" s="2"/>
      <c r="JJO41" s="2"/>
      <c r="JJP41" s="2"/>
      <c r="JJQ41" s="2"/>
      <c r="JJR41" s="2"/>
      <c r="JJS41" s="2"/>
      <c r="JJT41" s="2"/>
      <c r="JJU41" s="2"/>
      <c r="JJV41" s="2"/>
      <c r="JJW41" s="2"/>
      <c r="JJX41" s="2"/>
      <c r="JJY41" s="2"/>
      <c r="JJZ41" s="2"/>
      <c r="JKA41" s="2"/>
      <c r="JKB41" s="2"/>
      <c r="JKC41" s="2"/>
      <c r="JKD41" s="2"/>
      <c r="JKE41" s="2"/>
      <c r="JKF41" s="2"/>
      <c r="JKG41" s="2"/>
      <c r="JKH41" s="2"/>
      <c r="JKI41" s="2"/>
      <c r="JKJ41" s="2"/>
      <c r="JKK41" s="2"/>
      <c r="JKL41" s="2"/>
      <c r="JKM41" s="2"/>
      <c r="JKN41" s="2"/>
      <c r="JKO41" s="2"/>
      <c r="JKP41" s="2"/>
      <c r="JKQ41" s="2"/>
      <c r="JKR41" s="2"/>
      <c r="JKS41" s="2"/>
      <c r="JKT41" s="2"/>
      <c r="JKU41" s="2"/>
      <c r="JKV41" s="2"/>
      <c r="JKW41" s="2"/>
      <c r="JKX41" s="2"/>
      <c r="JKY41" s="2"/>
      <c r="JKZ41" s="2"/>
      <c r="JLA41" s="2"/>
      <c r="JLB41" s="2"/>
      <c r="JLC41" s="2"/>
      <c r="JLD41" s="2"/>
      <c r="JLE41" s="2"/>
      <c r="JLF41" s="2"/>
      <c r="JLG41" s="2"/>
      <c r="JLH41" s="2"/>
      <c r="JLI41" s="2"/>
      <c r="JLJ41" s="2"/>
      <c r="JLK41" s="2"/>
      <c r="JLL41" s="2"/>
      <c r="JLM41" s="2"/>
      <c r="JLN41" s="2"/>
      <c r="JLO41" s="2"/>
      <c r="JLP41" s="2"/>
      <c r="JLQ41" s="2"/>
      <c r="JLR41" s="2"/>
      <c r="JLS41" s="2"/>
      <c r="JLT41" s="2"/>
      <c r="JLU41" s="2"/>
      <c r="JLV41" s="2"/>
      <c r="JLW41" s="2"/>
      <c r="JLX41" s="2"/>
      <c r="JLY41" s="2"/>
      <c r="JLZ41" s="2"/>
      <c r="JMA41" s="2"/>
      <c r="JMB41" s="2"/>
      <c r="JMC41" s="2"/>
      <c r="JMD41" s="2"/>
      <c r="JME41" s="2"/>
      <c r="JMF41" s="2"/>
      <c r="JMG41" s="2"/>
      <c r="JMH41" s="2"/>
      <c r="JMI41" s="2"/>
      <c r="JMJ41" s="2"/>
      <c r="JMK41" s="2"/>
      <c r="JML41" s="2"/>
      <c r="JMM41" s="2"/>
      <c r="JMN41" s="2"/>
      <c r="JMO41" s="2"/>
      <c r="JMP41" s="2"/>
      <c r="JMQ41" s="2"/>
      <c r="JMR41" s="2"/>
      <c r="JMS41" s="2"/>
      <c r="JMT41" s="2"/>
      <c r="JMU41" s="2"/>
      <c r="JMV41" s="2"/>
      <c r="JMW41" s="2"/>
      <c r="JMX41" s="2"/>
      <c r="JMY41" s="2"/>
      <c r="JMZ41" s="2"/>
      <c r="JNA41" s="2"/>
      <c r="JNB41" s="2"/>
      <c r="JNC41" s="2"/>
      <c r="JND41" s="2"/>
      <c r="JNE41" s="2"/>
      <c r="JNF41" s="2"/>
      <c r="JNG41" s="2"/>
      <c r="JNH41" s="2"/>
      <c r="JNI41" s="2"/>
      <c r="JNJ41" s="2"/>
      <c r="JNK41" s="2"/>
      <c r="JNL41" s="2"/>
      <c r="JNM41" s="2"/>
      <c r="JNN41" s="2"/>
      <c r="JNO41" s="2"/>
      <c r="JNP41" s="2"/>
      <c r="JNQ41" s="2"/>
      <c r="JNR41" s="2"/>
      <c r="JNS41" s="2"/>
      <c r="JNT41" s="2"/>
      <c r="JNU41" s="2"/>
      <c r="JNV41" s="2"/>
      <c r="JNW41" s="2"/>
      <c r="JNX41" s="2"/>
      <c r="JNY41" s="2"/>
      <c r="JNZ41" s="2"/>
      <c r="JOA41" s="2"/>
      <c r="JOB41" s="2"/>
      <c r="JOC41" s="2"/>
      <c r="JOD41" s="2"/>
      <c r="JOE41" s="2"/>
      <c r="JOF41" s="2"/>
      <c r="JOG41" s="2"/>
      <c r="JOH41" s="2"/>
      <c r="JOI41" s="2"/>
      <c r="JOJ41" s="2"/>
      <c r="JOK41" s="2"/>
      <c r="JOL41" s="2"/>
      <c r="JOM41" s="2"/>
      <c r="JON41" s="2"/>
      <c r="JOO41" s="2"/>
      <c r="JOP41" s="2"/>
      <c r="JOQ41" s="2"/>
      <c r="JOR41" s="2"/>
      <c r="JOS41" s="2"/>
      <c r="JOT41" s="2"/>
      <c r="JOU41" s="2"/>
      <c r="JOV41" s="2"/>
      <c r="JOW41" s="2"/>
      <c r="JOX41" s="2"/>
      <c r="JOY41" s="2"/>
      <c r="JOZ41" s="2"/>
      <c r="JPA41" s="2"/>
      <c r="JPB41" s="2"/>
      <c r="JPC41" s="2"/>
      <c r="JPD41" s="2"/>
      <c r="JPE41" s="2"/>
      <c r="JPF41" s="2"/>
      <c r="JPG41" s="2"/>
      <c r="JPH41" s="2"/>
      <c r="JPI41" s="2"/>
      <c r="JPJ41" s="2"/>
      <c r="JPK41" s="2"/>
      <c r="JPL41" s="2"/>
      <c r="JPM41" s="2"/>
      <c r="JPN41" s="2"/>
      <c r="JPO41" s="2"/>
      <c r="JPP41" s="2"/>
      <c r="JPQ41" s="2"/>
      <c r="JPR41" s="2"/>
      <c r="JPS41" s="2"/>
      <c r="JPT41" s="2"/>
      <c r="JPU41" s="2"/>
      <c r="JPV41" s="2"/>
      <c r="JPW41" s="2"/>
      <c r="JPX41" s="2"/>
      <c r="JPY41" s="2"/>
      <c r="JPZ41" s="2"/>
      <c r="JQA41" s="2"/>
      <c r="JQB41" s="2"/>
      <c r="JQC41" s="2"/>
      <c r="JQD41" s="2"/>
      <c r="JQE41" s="2"/>
      <c r="JQF41" s="2"/>
      <c r="JQG41" s="2"/>
      <c r="JQH41" s="2"/>
      <c r="JQI41" s="2"/>
      <c r="JQJ41" s="2"/>
      <c r="JQK41" s="2"/>
      <c r="JQL41" s="2"/>
      <c r="JQM41" s="2"/>
      <c r="JQN41" s="2"/>
      <c r="JQO41" s="2"/>
      <c r="JQP41" s="2"/>
      <c r="JQQ41" s="2"/>
      <c r="JQR41" s="2"/>
      <c r="JQS41" s="2"/>
      <c r="JQT41" s="2"/>
      <c r="JQU41" s="2"/>
      <c r="JQV41" s="2"/>
      <c r="JQW41" s="2"/>
      <c r="JQX41" s="2"/>
      <c r="JQY41" s="2"/>
      <c r="JQZ41" s="2"/>
      <c r="JRA41" s="2"/>
      <c r="JRB41" s="2"/>
      <c r="JRC41" s="2"/>
      <c r="JRD41" s="2"/>
      <c r="JRE41" s="2"/>
      <c r="JRF41" s="2"/>
      <c r="JRG41" s="2"/>
      <c r="JRH41" s="2"/>
      <c r="JRI41" s="2"/>
      <c r="JRJ41" s="2"/>
      <c r="JRK41" s="2"/>
      <c r="JRL41" s="2"/>
      <c r="JRM41" s="2"/>
      <c r="JRN41" s="2"/>
      <c r="JRO41" s="2"/>
      <c r="JRP41" s="2"/>
      <c r="JRQ41" s="2"/>
      <c r="JRR41" s="2"/>
      <c r="JRS41" s="2"/>
      <c r="JRT41" s="2"/>
      <c r="JRU41" s="2"/>
      <c r="JRV41" s="2"/>
      <c r="JRW41" s="2"/>
      <c r="JRX41" s="2"/>
      <c r="JRY41" s="2"/>
      <c r="JRZ41" s="2"/>
      <c r="JSA41" s="2"/>
      <c r="JSB41" s="2"/>
      <c r="JSC41" s="2"/>
      <c r="JSD41" s="2"/>
      <c r="JSE41" s="2"/>
      <c r="JSF41" s="2"/>
      <c r="JSG41" s="2"/>
      <c r="JSH41" s="2"/>
      <c r="JSI41" s="2"/>
      <c r="JSJ41" s="2"/>
      <c r="JSK41" s="2"/>
      <c r="JSL41" s="2"/>
      <c r="JSM41" s="2"/>
      <c r="JSN41" s="2"/>
      <c r="JSO41" s="2"/>
      <c r="JSP41" s="2"/>
      <c r="JSQ41" s="2"/>
      <c r="JSR41" s="2"/>
      <c r="JSS41" s="2"/>
      <c r="JST41" s="2"/>
      <c r="JSU41" s="2"/>
      <c r="JSV41" s="2"/>
      <c r="JSW41" s="2"/>
      <c r="JSX41" s="2"/>
      <c r="JSY41" s="2"/>
      <c r="JSZ41" s="2"/>
      <c r="JTA41" s="2"/>
      <c r="JTB41" s="2"/>
      <c r="JTC41" s="2"/>
      <c r="JTD41" s="2"/>
      <c r="JTE41" s="2"/>
      <c r="JTF41" s="2"/>
      <c r="JTG41" s="2"/>
      <c r="JTH41" s="2"/>
      <c r="JTI41" s="2"/>
      <c r="JTJ41" s="2"/>
      <c r="JTK41" s="2"/>
      <c r="JTL41" s="2"/>
      <c r="JTM41" s="2"/>
      <c r="JTN41" s="2"/>
      <c r="JTO41" s="2"/>
      <c r="JTP41" s="2"/>
      <c r="JTQ41" s="2"/>
      <c r="JTR41" s="2"/>
      <c r="JTS41" s="2"/>
      <c r="JTT41" s="2"/>
      <c r="JTU41" s="2"/>
      <c r="JTV41" s="2"/>
      <c r="JTW41" s="2"/>
      <c r="JTX41" s="2"/>
      <c r="JTY41" s="2"/>
      <c r="JTZ41" s="2"/>
      <c r="JUA41" s="2"/>
      <c r="JUB41" s="2"/>
      <c r="JUC41" s="2"/>
      <c r="JUD41" s="2"/>
      <c r="JUE41" s="2"/>
      <c r="JUF41" s="2"/>
      <c r="JUG41" s="2"/>
      <c r="JUH41" s="2"/>
      <c r="JUI41" s="2"/>
      <c r="JUJ41" s="2"/>
      <c r="JUK41" s="2"/>
      <c r="JUL41" s="2"/>
      <c r="JUM41" s="2"/>
      <c r="JUN41" s="2"/>
      <c r="JUO41" s="2"/>
      <c r="JUP41" s="2"/>
      <c r="JUQ41" s="2"/>
      <c r="JUR41" s="2"/>
      <c r="JUS41" s="2"/>
      <c r="JUT41" s="2"/>
      <c r="JUU41" s="2"/>
      <c r="JUV41" s="2"/>
      <c r="JUW41" s="2"/>
      <c r="JUX41" s="2"/>
      <c r="JUY41" s="2"/>
      <c r="JUZ41" s="2"/>
      <c r="JVA41" s="2"/>
      <c r="JVB41" s="2"/>
      <c r="JVC41" s="2"/>
      <c r="JVD41" s="2"/>
      <c r="JVE41" s="2"/>
      <c r="JVF41" s="2"/>
      <c r="JVG41" s="2"/>
      <c r="JVH41" s="2"/>
      <c r="JVI41" s="2"/>
      <c r="JVJ41" s="2"/>
      <c r="JVK41" s="2"/>
      <c r="JVL41" s="2"/>
      <c r="JVM41" s="2"/>
      <c r="JVN41" s="2"/>
      <c r="JVO41" s="2"/>
      <c r="JVP41" s="2"/>
      <c r="JVQ41" s="2"/>
      <c r="JVR41" s="2"/>
      <c r="JVS41" s="2"/>
      <c r="JVT41" s="2"/>
      <c r="JVU41" s="2"/>
      <c r="JVV41" s="2"/>
      <c r="JVW41" s="2"/>
      <c r="JVX41" s="2"/>
      <c r="JVY41" s="2"/>
      <c r="JVZ41" s="2"/>
      <c r="JWA41" s="2"/>
      <c r="JWB41" s="2"/>
      <c r="JWC41" s="2"/>
      <c r="JWD41" s="2"/>
      <c r="JWE41" s="2"/>
      <c r="JWF41" s="2"/>
      <c r="JWG41" s="2"/>
      <c r="JWH41" s="2"/>
      <c r="JWI41" s="2"/>
      <c r="JWJ41" s="2"/>
      <c r="JWK41" s="2"/>
      <c r="JWL41" s="2"/>
      <c r="JWM41" s="2"/>
      <c r="JWN41" s="2"/>
      <c r="JWO41" s="2"/>
      <c r="JWP41" s="2"/>
      <c r="JWQ41" s="2"/>
      <c r="JWR41" s="2"/>
      <c r="JWS41" s="2"/>
      <c r="JWT41" s="2"/>
      <c r="JWU41" s="2"/>
      <c r="JWV41" s="2"/>
      <c r="JWW41" s="2"/>
      <c r="JWX41" s="2"/>
      <c r="JWY41" s="2"/>
      <c r="JWZ41" s="2"/>
      <c r="JXA41" s="2"/>
      <c r="JXB41" s="2"/>
      <c r="JXC41" s="2"/>
      <c r="JXD41" s="2"/>
      <c r="JXE41" s="2"/>
      <c r="JXF41" s="2"/>
      <c r="JXG41" s="2"/>
      <c r="JXH41" s="2"/>
      <c r="JXI41" s="2"/>
      <c r="JXJ41" s="2"/>
      <c r="JXK41" s="2"/>
      <c r="JXL41" s="2"/>
      <c r="JXM41" s="2"/>
      <c r="JXN41" s="2"/>
      <c r="JXO41" s="2"/>
      <c r="JXP41" s="2"/>
      <c r="JXQ41" s="2"/>
      <c r="JXR41" s="2"/>
      <c r="JXS41" s="2"/>
      <c r="JXT41" s="2"/>
      <c r="JXU41" s="2"/>
      <c r="JXV41" s="2"/>
      <c r="JXW41" s="2"/>
      <c r="JXX41" s="2"/>
      <c r="JXY41" s="2"/>
      <c r="JXZ41" s="2"/>
      <c r="JYA41" s="2"/>
      <c r="JYB41" s="2"/>
      <c r="JYC41" s="2"/>
      <c r="JYD41" s="2"/>
      <c r="JYE41" s="2"/>
      <c r="JYF41" s="2"/>
      <c r="JYG41" s="2"/>
      <c r="JYH41" s="2"/>
      <c r="JYI41" s="2"/>
      <c r="JYJ41" s="2"/>
      <c r="JYK41" s="2"/>
      <c r="JYL41" s="2"/>
      <c r="JYM41" s="2"/>
      <c r="JYN41" s="2"/>
      <c r="JYO41" s="2"/>
      <c r="JYP41" s="2"/>
      <c r="JYQ41" s="2"/>
      <c r="JYR41" s="2"/>
      <c r="JYS41" s="2"/>
      <c r="JYT41" s="2"/>
      <c r="JYU41" s="2"/>
      <c r="JYV41" s="2"/>
      <c r="JYW41" s="2"/>
      <c r="JYX41" s="2"/>
      <c r="JYY41" s="2"/>
      <c r="JYZ41" s="2"/>
      <c r="JZA41" s="2"/>
      <c r="JZB41" s="2"/>
      <c r="JZC41" s="2"/>
      <c r="JZD41" s="2"/>
      <c r="JZE41" s="2"/>
      <c r="JZF41" s="2"/>
      <c r="JZG41" s="2"/>
      <c r="JZH41" s="2"/>
      <c r="JZI41" s="2"/>
      <c r="JZJ41" s="2"/>
      <c r="JZK41" s="2"/>
      <c r="JZL41" s="2"/>
      <c r="JZM41" s="2"/>
      <c r="JZN41" s="2"/>
      <c r="JZO41" s="2"/>
      <c r="JZP41" s="2"/>
      <c r="JZQ41" s="2"/>
      <c r="JZR41" s="2"/>
      <c r="JZS41" s="2"/>
      <c r="JZT41" s="2"/>
      <c r="JZU41" s="2"/>
      <c r="JZV41" s="2"/>
      <c r="JZW41" s="2"/>
      <c r="JZX41" s="2"/>
      <c r="JZY41" s="2"/>
      <c r="JZZ41" s="2"/>
      <c r="KAA41" s="2"/>
      <c r="KAB41" s="2"/>
      <c r="KAC41" s="2"/>
      <c r="KAD41" s="2"/>
      <c r="KAE41" s="2"/>
      <c r="KAF41" s="2"/>
      <c r="KAG41" s="2"/>
      <c r="KAH41" s="2"/>
      <c r="KAI41" s="2"/>
      <c r="KAJ41" s="2"/>
      <c r="KAK41" s="2"/>
      <c r="KAL41" s="2"/>
      <c r="KAM41" s="2"/>
      <c r="KAN41" s="2"/>
      <c r="KAO41" s="2"/>
      <c r="KAP41" s="2"/>
      <c r="KAQ41" s="2"/>
      <c r="KAR41" s="2"/>
      <c r="KAS41" s="2"/>
      <c r="KAT41" s="2"/>
      <c r="KAU41" s="2"/>
      <c r="KAV41" s="2"/>
      <c r="KAW41" s="2"/>
      <c r="KAX41" s="2"/>
      <c r="KAY41" s="2"/>
      <c r="KAZ41" s="2"/>
      <c r="KBA41" s="2"/>
      <c r="KBB41" s="2"/>
      <c r="KBC41" s="2"/>
      <c r="KBD41" s="2"/>
      <c r="KBE41" s="2"/>
      <c r="KBF41" s="2"/>
      <c r="KBG41" s="2"/>
      <c r="KBH41" s="2"/>
      <c r="KBI41" s="2"/>
      <c r="KBJ41" s="2"/>
      <c r="KBK41" s="2"/>
      <c r="KBL41" s="2"/>
      <c r="KBM41" s="2"/>
      <c r="KBN41" s="2"/>
      <c r="KBO41" s="2"/>
      <c r="KBP41" s="2"/>
      <c r="KBQ41" s="2"/>
      <c r="KBR41" s="2"/>
      <c r="KBS41" s="2"/>
      <c r="KBT41" s="2"/>
      <c r="KBU41" s="2"/>
      <c r="KBV41" s="2"/>
      <c r="KBW41" s="2"/>
      <c r="KBX41" s="2"/>
      <c r="KBY41" s="2"/>
      <c r="KBZ41" s="2"/>
      <c r="KCA41" s="2"/>
      <c r="KCB41" s="2"/>
      <c r="KCC41" s="2"/>
      <c r="KCD41" s="2"/>
      <c r="KCE41" s="2"/>
      <c r="KCF41" s="2"/>
      <c r="KCG41" s="2"/>
      <c r="KCH41" s="2"/>
      <c r="KCI41" s="2"/>
      <c r="KCJ41" s="2"/>
      <c r="KCK41" s="2"/>
      <c r="KCL41" s="2"/>
      <c r="KCM41" s="2"/>
      <c r="KCN41" s="2"/>
      <c r="KCO41" s="2"/>
      <c r="KCP41" s="2"/>
      <c r="KCQ41" s="2"/>
      <c r="KCR41" s="2"/>
      <c r="KCS41" s="2"/>
      <c r="KCT41" s="2"/>
      <c r="KCU41" s="2"/>
      <c r="KCV41" s="2"/>
      <c r="KCW41" s="2"/>
      <c r="KCX41" s="2"/>
      <c r="KCY41" s="2"/>
      <c r="KCZ41" s="2"/>
      <c r="KDA41" s="2"/>
      <c r="KDB41" s="2"/>
      <c r="KDC41" s="2"/>
      <c r="KDD41" s="2"/>
      <c r="KDE41" s="2"/>
      <c r="KDF41" s="2"/>
      <c r="KDG41" s="2"/>
      <c r="KDH41" s="2"/>
      <c r="KDI41" s="2"/>
      <c r="KDJ41" s="2"/>
      <c r="KDK41" s="2"/>
      <c r="KDL41" s="2"/>
      <c r="KDM41" s="2"/>
      <c r="KDN41" s="2"/>
      <c r="KDO41" s="2"/>
      <c r="KDP41" s="2"/>
      <c r="KDQ41" s="2"/>
      <c r="KDR41" s="2"/>
      <c r="KDS41" s="2"/>
      <c r="KDT41" s="2"/>
      <c r="KDU41" s="2"/>
      <c r="KDV41" s="2"/>
      <c r="KDW41" s="2"/>
      <c r="KDX41" s="2"/>
      <c r="KDY41" s="2"/>
      <c r="KDZ41" s="2"/>
      <c r="KEA41" s="2"/>
      <c r="KEB41" s="2"/>
      <c r="KEC41" s="2"/>
      <c r="KED41" s="2"/>
      <c r="KEE41" s="2"/>
      <c r="KEF41" s="2"/>
      <c r="KEG41" s="2"/>
      <c r="KEH41" s="2"/>
      <c r="KEI41" s="2"/>
      <c r="KEJ41" s="2"/>
      <c r="KEK41" s="2"/>
      <c r="KEL41" s="2"/>
      <c r="KEM41" s="2"/>
      <c r="KEN41" s="2"/>
      <c r="KEO41" s="2"/>
      <c r="KEP41" s="2"/>
      <c r="KEQ41" s="2"/>
      <c r="KER41" s="2"/>
      <c r="KES41" s="2"/>
      <c r="KET41" s="2"/>
      <c r="KEU41" s="2"/>
      <c r="KEV41" s="2"/>
      <c r="KEW41" s="2"/>
      <c r="KEX41" s="2"/>
      <c r="KEY41" s="2"/>
      <c r="KEZ41" s="2"/>
      <c r="KFA41" s="2"/>
      <c r="KFB41" s="2"/>
      <c r="KFC41" s="2"/>
      <c r="KFD41" s="2"/>
      <c r="KFE41" s="2"/>
      <c r="KFF41" s="2"/>
      <c r="KFG41" s="2"/>
      <c r="KFH41" s="2"/>
      <c r="KFI41" s="2"/>
      <c r="KFJ41" s="2"/>
      <c r="KFK41" s="2"/>
      <c r="KFL41" s="2"/>
      <c r="KFM41" s="2"/>
      <c r="KFN41" s="2"/>
      <c r="KFO41" s="2"/>
      <c r="KFP41" s="2"/>
      <c r="KFQ41" s="2"/>
      <c r="KFR41" s="2"/>
      <c r="KFS41" s="2"/>
      <c r="KFT41" s="2"/>
      <c r="KFU41" s="2"/>
      <c r="KFV41" s="2"/>
      <c r="KFW41" s="2"/>
      <c r="KFX41" s="2"/>
      <c r="KFY41" s="2"/>
      <c r="KFZ41" s="2"/>
      <c r="KGA41" s="2"/>
      <c r="KGB41" s="2"/>
      <c r="KGC41" s="2"/>
      <c r="KGD41" s="2"/>
      <c r="KGE41" s="2"/>
      <c r="KGF41" s="2"/>
      <c r="KGG41" s="2"/>
      <c r="KGH41" s="2"/>
      <c r="KGI41" s="2"/>
      <c r="KGJ41" s="2"/>
      <c r="KGK41" s="2"/>
      <c r="KGL41" s="2"/>
      <c r="KGM41" s="2"/>
      <c r="KGN41" s="2"/>
      <c r="KGO41" s="2"/>
      <c r="KGP41" s="2"/>
      <c r="KGQ41" s="2"/>
      <c r="KGR41" s="2"/>
      <c r="KGS41" s="2"/>
      <c r="KGT41" s="2"/>
      <c r="KGU41" s="2"/>
      <c r="KGV41" s="2"/>
      <c r="KGW41" s="2"/>
      <c r="KGX41" s="2"/>
      <c r="KGY41" s="2"/>
      <c r="KGZ41" s="2"/>
      <c r="KHA41" s="2"/>
      <c r="KHB41" s="2"/>
      <c r="KHC41" s="2"/>
      <c r="KHD41" s="2"/>
      <c r="KHE41" s="2"/>
      <c r="KHF41" s="2"/>
      <c r="KHG41" s="2"/>
      <c r="KHH41" s="2"/>
      <c r="KHI41" s="2"/>
      <c r="KHJ41" s="2"/>
      <c r="KHK41" s="2"/>
      <c r="KHL41" s="2"/>
      <c r="KHM41" s="2"/>
      <c r="KHN41" s="2"/>
      <c r="KHO41" s="2"/>
      <c r="KHP41" s="2"/>
      <c r="KHQ41" s="2"/>
      <c r="KHR41" s="2"/>
      <c r="KHS41" s="2"/>
      <c r="KHT41" s="2"/>
      <c r="KHU41" s="2"/>
      <c r="KHV41" s="2"/>
      <c r="KHW41" s="2"/>
      <c r="KHX41" s="2"/>
      <c r="KHY41" s="2"/>
      <c r="KHZ41" s="2"/>
      <c r="KIA41" s="2"/>
      <c r="KIB41" s="2"/>
      <c r="KIC41" s="2"/>
      <c r="KID41" s="2"/>
      <c r="KIE41" s="2"/>
      <c r="KIF41" s="2"/>
      <c r="KIG41" s="2"/>
      <c r="KIH41" s="2"/>
      <c r="KII41" s="2"/>
      <c r="KIJ41" s="2"/>
      <c r="KIK41" s="2"/>
      <c r="KIL41" s="2"/>
      <c r="KIM41" s="2"/>
      <c r="KIN41" s="2"/>
      <c r="KIO41" s="2"/>
      <c r="KIP41" s="2"/>
      <c r="KIQ41" s="2"/>
      <c r="KIR41" s="2"/>
      <c r="KIS41" s="2"/>
      <c r="KIT41" s="2"/>
      <c r="KIU41" s="2"/>
      <c r="KIV41" s="2"/>
      <c r="KIW41" s="2"/>
      <c r="KIX41" s="2"/>
      <c r="KIY41" s="2"/>
      <c r="KIZ41" s="2"/>
      <c r="KJA41" s="2"/>
      <c r="KJB41" s="2"/>
      <c r="KJC41" s="2"/>
      <c r="KJD41" s="2"/>
      <c r="KJE41" s="2"/>
      <c r="KJF41" s="2"/>
      <c r="KJG41" s="2"/>
      <c r="KJH41" s="2"/>
      <c r="KJI41" s="2"/>
      <c r="KJJ41" s="2"/>
      <c r="KJK41" s="2"/>
      <c r="KJL41" s="2"/>
      <c r="KJM41" s="2"/>
      <c r="KJN41" s="2"/>
      <c r="KJO41" s="2"/>
      <c r="KJP41" s="2"/>
      <c r="KJQ41" s="2"/>
      <c r="KJR41" s="2"/>
      <c r="KJS41" s="2"/>
      <c r="KJT41" s="2"/>
      <c r="KJU41" s="2"/>
      <c r="KJV41" s="2"/>
      <c r="KJW41" s="2"/>
      <c r="KJX41" s="2"/>
      <c r="KJY41" s="2"/>
      <c r="KJZ41" s="2"/>
      <c r="KKA41" s="2"/>
      <c r="KKB41" s="2"/>
      <c r="KKC41" s="2"/>
      <c r="KKD41" s="2"/>
      <c r="KKE41" s="2"/>
      <c r="KKF41" s="2"/>
      <c r="KKG41" s="2"/>
      <c r="KKH41" s="2"/>
      <c r="KKI41" s="2"/>
      <c r="KKJ41" s="2"/>
      <c r="KKK41" s="2"/>
      <c r="KKL41" s="2"/>
      <c r="KKM41" s="2"/>
      <c r="KKN41" s="2"/>
      <c r="KKO41" s="2"/>
      <c r="KKP41" s="2"/>
      <c r="KKQ41" s="2"/>
      <c r="KKR41" s="2"/>
      <c r="KKS41" s="2"/>
      <c r="KKT41" s="2"/>
      <c r="KKU41" s="2"/>
      <c r="KKV41" s="2"/>
      <c r="KKW41" s="2"/>
      <c r="KKX41" s="2"/>
      <c r="KKY41" s="2"/>
      <c r="KKZ41" s="2"/>
      <c r="KLA41" s="2"/>
      <c r="KLB41" s="2"/>
      <c r="KLC41" s="2"/>
      <c r="KLD41" s="2"/>
      <c r="KLE41" s="2"/>
      <c r="KLF41" s="2"/>
      <c r="KLG41" s="2"/>
      <c r="KLH41" s="2"/>
      <c r="KLI41" s="2"/>
      <c r="KLJ41" s="2"/>
      <c r="KLK41" s="2"/>
      <c r="KLL41" s="2"/>
      <c r="KLM41" s="2"/>
      <c r="KLN41" s="2"/>
      <c r="KLO41" s="2"/>
      <c r="KLP41" s="2"/>
      <c r="KLQ41" s="2"/>
      <c r="KLR41" s="2"/>
      <c r="KLS41" s="2"/>
      <c r="KLT41" s="2"/>
      <c r="KLU41" s="2"/>
      <c r="KLV41" s="2"/>
      <c r="KLW41" s="2"/>
      <c r="KLX41" s="2"/>
      <c r="KLY41" s="2"/>
      <c r="KLZ41" s="2"/>
      <c r="KMA41" s="2"/>
      <c r="KMB41" s="2"/>
      <c r="KMC41" s="2"/>
      <c r="KMD41" s="2"/>
      <c r="KME41" s="2"/>
      <c r="KMF41" s="2"/>
      <c r="KMG41" s="2"/>
      <c r="KMH41" s="2"/>
      <c r="KMI41" s="2"/>
      <c r="KMJ41" s="2"/>
      <c r="KMK41" s="2"/>
      <c r="KML41" s="2"/>
      <c r="KMM41" s="2"/>
      <c r="KMN41" s="2"/>
      <c r="KMO41" s="2"/>
      <c r="KMP41" s="2"/>
      <c r="KMQ41" s="2"/>
      <c r="KMR41" s="2"/>
      <c r="KMS41" s="2"/>
      <c r="KMT41" s="2"/>
      <c r="KMU41" s="2"/>
      <c r="KMV41" s="2"/>
      <c r="KMW41" s="2"/>
      <c r="KMX41" s="2"/>
      <c r="KMY41" s="2"/>
      <c r="KMZ41" s="2"/>
      <c r="KNA41" s="2"/>
      <c r="KNB41" s="2"/>
      <c r="KNC41" s="2"/>
      <c r="KND41" s="2"/>
      <c r="KNE41" s="2"/>
      <c r="KNF41" s="2"/>
      <c r="KNG41" s="2"/>
      <c r="KNH41" s="2"/>
      <c r="KNI41" s="2"/>
      <c r="KNJ41" s="2"/>
      <c r="KNK41" s="2"/>
      <c r="KNL41" s="2"/>
      <c r="KNM41" s="2"/>
      <c r="KNN41" s="2"/>
      <c r="KNO41" s="2"/>
      <c r="KNP41" s="2"/>
      <c r="KNQ41" s="2"/>
      <c r="KNR41" s="2"/>
      <c r="KNS41" s="2"/>
      <c r="KNT41" s="2"/>
      <c r="KNU41" s="2"/>
      <c r="KNV41" s="2"/>
      <c r="KNW41" s="2"/>
      <c r="KNX41" s="2"/>
      <c r="KNY41" s="2"/>
      <c r="KNZ41" s="2"/>
      <c r="KOA41" s="2"/>
      <c r="KOB41" s="2"/>
      <c r="KOC41" s="2"/>
      <c r="KOD41" s="2"/>
      <c r="KOE41" s="2"/>
      <c r="KOF41" s="2"/>
      <c r="KOG41" s="2"/>
      <c r="KOH41" s="2"/>
      <c r="KOI41" s="2"/>
      <c r="KOJ41" s="2"/>
      <c r="KOK41" s="2"/>
      <c r="KOL41" s="2"/>
      <c r="KOM41" s="2"/>
      <c r="KON41" s="2"/>
      <c r="KOO41" s="2"/>
      <c r="KOP41" s="2"/>
      <c r="KOQ41" s="2"/>
      <c r="KOR41" s="2"/>
      <c r="KOS41" s="2"/>
      <c r="KOT41" s="2"/>
      <c r="KOU41" s="2"/>
      <c r="KOV41" s="2"/>
      <c r="KOW41" s="2"/>
      <c r="KOX41" s="2"/>
      <c r="KOY41" s="2"/>
      <c r="KOZ41" s="2"/>
      <c r="KPA41" s="2"/>
      <c r="KPB41" s="2"/>
      <c r="KPC41" s="2"/>
      <c r="KPD41" s="2"/>
      <c r="KPE41" s="2"/>
      <c r="KPF41" s="2"/>
      <c r="KPG41" s="2"/>
      <c r="KPH41" s="2"/>
      <c r="KPI41" s="2"/>
      <c r="KPJ41" s="2"/>
      <c r="KPK41" s="2"/>
      <c r="KPL41" s="2"/>
      <c r="KPM41" s="2"/>
      <c r="KPN41" s="2"/>
      <c r="KPO41" s="2"/>
      <c r="KPP41" s="2"/>
      <c r="KPQ41" s="2"/>
      <c r="KPR41" s="2"/>
      <c r="KPS41" s="2"/>
      <c r="KPT41" s="2"/>
      <c r="KPU41" s="2"/>
      <c r="KPV41" s="2"/>
      <c r="KPW41" s="2"/>
      <c r="KPX41" s="2"/>
      <c r="KPY41" s="2"/>
      <c r="KPZ41" s="2"/>
      <c r="KQA41" s="2"/>
      <c r="KQB41" s="2"/>
      <c r="KQC41" s="2"/>
      <c r="KQD41" s="2"/>
      <c r="KQE41" s="2"/>
      <c r="KQF41" s="2"/>
      <c r="KQG41" s="2"/>
      <c r="KQH41" s="2"/>
      <c r="KQI41" s="2"/>
      <c r="KQJ41" s="2"/>
      <c r="KQK41" s="2"/>
      <c r="KQL41" s="2"/>
      <c r="KQM41" s="2"/>
      <c r="KQN41" s="2"/>
      <c r="KQO41" s="2"/>
      <c r="KQP41" s="2"/>
      <c r="KQQ41" s="2"/>
      <c r="KQR41" s="2"/>
      <c r="KQS41" s="2"/>
      <c r="KQT41" s="2"/>
      <c r="KQU41" s="2"/>
      <c r="KQV41" s="2"/>
      <c r="KQW41" s="2"/>
      <c r="KQX41" s="2"/>
      <c r="KQY41" s="2"/>
      <c r="KQZ41" s="2"/>
      <c r="KRA41" s="2"/>
      <c r="KRB41" s="2"/>
      <c r="KRC41" s="2"/>
      <c r="KRD41" s="2"/>
      <c r="KRE41" s="2"/>
      <c r="KRF41" s="2"/>
      <c r="KRG41" s="2"/>
      <c r="KRH41" s="2"/>
      <c r="KRI41" s="2"/>
      <c r="KRJ41" s="2"/>
      <c r="KRK41" s="2"/>
      <c r="KRL41" s="2"/>
      <c r="KRM41" s="2"/>
      <c r="KRN41" s="2"/>
      <c r="KRO41" s="2"/>
      <c r="KRP41" s="2"/>
      <c r="KRQ41" s="2"/>
      <c r="KRR41" s="2"/>
      <c r="KRS41" s="2"/>
      <c r="KRT41" s="2"/>
      <c r="KRU41" s="2"/>
      <c r="KRV41" s="2"/>
      <c r="KRW41" s="2"/>
      <c r="KRX41" s="2"/>
      <c r="KRY41" s="2"/>
      <c r="KRZ41" s="2"/>
      <c r="KSA41" s="2"/>
      <c r="KSB41" s="2"/>
      <c r="KSC41" s="2"/>
      <c r="KSD41" s="2"/>
      <c r="KSE41" s="2"/>
      <c r="KSF41" s="2"/>
      <c r="KSG41" s="2"/>
      <c r="KSH41" s="2"/>
      <c r="KSI41" s="2"/>
      <c r="KSJ41" s="2"/>
      <c r="KSK41" s="2"/>
      <c r="KSL41" s="2"/>
      <c r="KSM41" s="2"/>
      <c r="KSN41" s="2"/>
      <c r="KSO41" s="2"/>
      <c r="KSP41" s="2"/>
      <c r="KSQ41" s="2"/>
      <c r="KSR41" s="2"/>
      <c r="KSS41" s="2"/>
      <c r="KST41" s="2"/>
      <c r="KSU41" s="2"/>
      <c r="KSV41" s="2"/>
      <c r="KSW41" s="2"/>
      <c r="KSX41" s="2"/>
      <c r="KSY41" s="2"/>
      <c r="KSZ41" s="2"/>
      <c r="KTA41" s="2"/>
      <c r="KTB41" s="2"/>
      <c r="KTC41" s="2"/>
      <c r="KTD41" s="2"/>
      <c r="KTE41" s="2"/>
      <c r="KTF41" s="2"/>
      <c r="KTG41" s="2"/>
      <c r="KTH41" s="2"/>
      <c r="KTI41" s="2"/>
      <c r="KTJ41" s="2"/>
      <c r="KTK41" s="2"/>
      <c r="KTL41" s="2"/>
      <c r="KTM41" s="2"/>
      <c r="KTN41" s="2"/>
      <c r="KTO41" s="2"/>
      <c r="KTP41" s="2"/>
      <c r="KTQ41" s="2"/>
      <c r="KTR41" s="2"/>
      <c r="KTS41" s="2"/>
      <c r="KTT41" s="2"/>
      <c r="KTU41" s="2"/>
      <c r="KTV41" s="2"/>
      <c r="KTW41" s="2"/>
      <c r="KTX41" s="2"/>
      <c r="KTY41" s="2"/>
      <c r="KTZ41" s="2"/>
      <c r="KUA41" s="2"/>
      <c r="KUB41" s="2"/>
      <c r="KUC41" s="2"/>
      <c r="KUD41" s="2"/>
      <c r="KUE41" s="2"/>
      <c r="KUF41" s="2"/>
      <c r="KUG41" s="2"/>
      <c r="KUH41" s="2"/>
      <c r="KUI41" s="2"/>
      <c r="KUJ41" s="2"/>
      <c r="KUK41" s="2"/>
      <c r="KUL41" s="2"/>
      <c r="KUM41" s="2"/>
      <c r="KUN41" s="2"/>
      <c r="KUO41" s="2"/>
      <c r="KUP41" s="2"/>
      <c r="KUQ41" s="2"/>
      <c r="KUR41" s="2"/>
      <c r="KUS41" s="2"/>
      <c r="KUT41" s="2"/>
      <c r="KUU41" s="2"/>
      <c r="KUV41" s="2"/>
      <c r="KUW41" s="2"/>
      <c r="KUX41" s="2"/>
      <c r="KUY41" s="2"/>
      <c r="KUZ41" s="2"/>
      <c r="KVA41" s="2"/>
      <c r="KVB41" s="2"/>
      <c r="KVC41" s="2"/>
      <c r="KVD41" s="2"/>
      <c r="KVE41" s="2"/>
      <c r="KVF41" s="2"/>
      <c r="KVG41" s="2"/>
      <c r="KVH41" s="2"/>
      <c r="KVI41" s="2"/>
      <c r="KVJ41" s="2"/>
      <c r="KVK41" s="2"/>
      <c r="KVL41" s="2"/>
      <c r="KVM41" s="2"/>
      <c r="KVN41" s="2"/>
      <c r="KVO41" s="2"/>
      <c r="KVP41" s="2"/>
      <c r="KVQ41" s="2"/>
      <c r="KVR41" s="2"/>
      <c r="KVS41" s="2"/>
      <c r="KVT41" s="2"/>
      <c r="KVU41" s="2"/>
      <c r="KVV41" s="2"/>
      <c r="KVW41" s="2"/>
      <c r="KVX41" s="2"/>
      <c r="KVY41" s="2"/>
      <c r="KVZ41" s="2"/>
      <c r="KWA41" s="2"/>
      <c r="KWB41" s="2"/>
      <c r="KWC41" s="2"/>
      <c r="KWD41" s="2"/>
      <c r="KWE41" s="2"/>
      <c r="KWF41" s="2"/>
      <c r="KWG41" s="2"/>
      <c r="KWH41" s="2"/>
      <c r="KWI41" s="2"/>
      <c r="KWJ41" s="2"/>
      <c r="KWK41" s="2"/>
      <c r="KWL41" s="2"/>
      <c r="KWM41" s="2"/>
      <c r="KWN41" s="2"/>
      <c r="KWO41" s="2"/>
      <c r="KWP41" s="2"/>
      <c r="KWQ41" s="2"/>
      <c r="KWR41" s="2"/>
      <c r="KWS41" s="2"/>
      <c r="KWT41" s="2"/>
      <c r="KWU41" s="2"/>
      <c r="KWV41" s="2"/>
      <c r="KWW41" s="2"/>
      <c r="KWX41" s="2"/>
      <c r="KWY41" s="2"/>
      <c r="KWZ41" s="2"/>
      <c r="KXA41" s="2"/>
      <c r="KXB41" s="2"/>
      <c r="KXC41" s="2"/>
      <c r="KXD41" s="2"/>
      <c r="KXE41" s="2"/>
      <c r="KXF41" s="2"/>
      <c r="KXG41" s="2"/>
      <c r="KXH41" s="2"/>
      <c r="KXI41" s="2"/>
      <c r="KXJ41" s="2"/>
      <c r="KXK41" s="2"/>
      <c r="KXL41" s="2"/>
      <c r="KXM41" s="2"/>
      <c r="KXN41" s="2"/>
      <c r="KXO41" s="2"/>
      <c r="KXP41" s="2"/>
      <c r="KXQ41" s="2"/>
      <c r="KXR41" s="2"/>
      <c r="KXS41" s="2"/>
      <c r="KXT41" s="2"/>
      <c r="KXU41" s="2"/>
      <c r="KXV41" s="2"/>
      <c r="KXW41" s="2"/>
      <c r="KXX41" s="2"/>
      <c r="KXY41" s="2"/>
      <c r="KXZ41" s="2"/>
      <c r="KYA41" s="2"/>
      <c r="KYB41" s="2"/>
      <c r="KYC41" s="2"/>
      <c r="KYD41" s="2"/>
      <c r="KYE41" s="2"/>
      <c r="KYF41" s="2"/>
      <c r="KYG41" s="2"/>
      <c r="KYH41" s="2"/>
      <c r="KYI41" s="2"/>
      <c r="KYJ41" s="2"/>
      <c r="KYK41" s="2"/>
      <c r="KYL41" s="2"/>
      <c r="KYM41" s="2"/>
      <c r="KYN41" s="2"/>
      <c r="KYO41" s="2"/>
      <c r="KYP41" s="2"/>
      <c r="KYQ41" s="2"/>
      <c r="KYR41" s="2"/>
      <c r="KYS41" s="2"/>
      <c r="KYT41" s="2"/>
      <c r="KYU41" s="2"/>
      <c r="KYV41" s="2"/>
      <c r="KYW41" s="2"/>
      <c r="KYX41" s="2"/>
      <c r="KYY41" s="2"/>
      <c r="KYZ41" s="2"/>
      <c r="KZA41" s="2"/>
      <c r="KZB41" s="2"/>
      <c r="KZC41" s="2"/>
      <c r="KZD41" s="2"/>
      <c r="KZE41" s="2"/>
      <c r="KZF41" s="2"/>
      <c r="KZG41" s="2"/>
      <c r="KZH41" s="2"/>
      <c r="KZI41" s="2"/>
      <c r="KZJ41" s="2"/>
      <c r="KZK41" s="2"/>
      <c r="KZL41" s="2"/>
      <c r="KZM41" s="2"/>
      <c r="KZN41" s="2"/>
      <c r="KZO41" s="2"/>
      <c r="KZP41" s="2"/>
      <c r="KZQ41" s="2"/>
      <c r="KZR41" s="2"/>
      <c r="KZS41" s="2"/>
      <c r="KZT41" s="2"/>
      <c r="KZU41" s="2"/>
      <c r="KZV41" s="2"/>
      <c r="KZW41" s="2"/>
      <c r="KZX41" s="2"/>
      <c r="KZY41" s="2"/>
      <c r="KZZ41" s="2"/>
      <c r="LAA41" s="2"/>
      <c r="LAB41" s="2"/>
      <c r="LAC41" s="2"/>
      <c r="LAD41" s="2"/>
      <c r="LAE41" s="2"/>
      <c r="LAF41" s="2"/>
      <c r="LAG41" s="2"/>
      <c r="LAH41" s="2"/>
      <c r="LAI41" s="2"/>
      <c r="LAJ41" s="2"/>
      <c r="LAK41" s="2"/>
      <c r="LAL41" s="2"/>
      <c r="LAM41" s="2"/>
      <c r="LAN41" s="2"/>
      <c r="LAO41" s="2"/>
      <c r="LAP41" s="2"/>
      <c r="LAQ41" s="2"/>
      <c r="LAR41" s="2"/>
      <c r="LAS41" s="2"/>
      <c r="LAT41" s="2"/>
      <c r="LAU41" s="2"/>
      <c r="LAV41" s="2"/>
      <c r="LAW41" s="2"/>
      <c r="LAX41" s="2"/>
      <c r="LAY41" s="2"/>
      <c r="LAZ41" s="2"/>
      <c r="LBA41" s="2"/>
      <c r="LBB41" s="2"/>
      <c r="LBC41" s="2"/>
      <c r="LBD41" s="2"/>
      <c r="LBE41" s="2"/>
      <c r="LBF41" s="2"/>
      <c r="LBG41" s="2"/>
      <c r="LBH41" s="2"/>
      <c r="LBI41" s="2"/>
      <c r="LBJ41" s="2"/>
      <c r="LBK41" s="2"/>
      <c r="LBL41" s="2"/>
      <c r="LBM41" s="2"/>
      <c r="LBN41" s="2"/>
      <c r="LBO41" s="2"/>
      <c r="LBP41" s="2"/>
      <c r="LBQ41" s="2"/>
      <c r="LBR41" s="2"/>
      <c r="LBS41" s="2"/>
      <c r="LBT41" s="2"/>
      <c r="LBU41" s="2"/>
      <c r="LBV41" s="2"/>
      <c r="LBW41" s="2"/>
      <c r="LBX41" s="2"/>
      <c r="LBY41" s="2"/>
      <c r="LBZ41" s="2"/>
      <c r="LCA41" s="2"/>
      <c r="LCB41" s="2"/>
      <c r="LCC41" s="2"/>
      <c r="LCD41" s="2"/>
      <c r="LCE41" s="2"/>
      <c r="LCF41" s="2"/>
      <c r="LCG41" s="2"/>
      <c r="LCH41" s="2"/>
      <c r="LCI41" s="2"/>
      <c r="LCJ41" s="2"/>
      <c r="LCK41" s="2"/>
      <c r="LCL41" s="2"/>
      <c r="LCM41" s="2"/>
      <c r="LCN41" s="2"/>
      <c r="LCO41" s="2"/>
      <c r="LCP41" s="2"/>
      <c r="LCQ41" s="2"/>
      <c r="LCR41" s="2"/>
      <c r="LCS41" s="2"/>
      <c r="LCT41" s="2"/>
      <c r="LCU41" s="2"/>
      <c r="LCV41" s="2"/>
      <c r="LCW41" s="2"/>
      <c r="LCX41" s="2"/>
      <c r="LCY41" s="2"/>
      <c r="LCZ41" s="2"/>
      <c r="LDA41" s="2"/>
      <c r="LDB41" s="2"/>
      <c r="LDC41" s="2"/>
      <c r="LDD41" s="2"/>
      <c r="LDE41" s="2"/>
      <c r="LDF41" s="2"/>
      <c r="LDG41" s="2"/>
      <c r="LDH41" s="2"/>
      <c r="LDI41" s="2"/>
      <c r="LDJ41" s="2"/>
      <c r="LDK41" s="2"/>
      <c r="LDL41" s="2"/>
      <c r="LDM41" s="2"/>
      <c r="LDN41" s="2"/>
      <c r="LDO41" s="2"/>
      <c r="LDP41" s="2"/>
      <c r="LDQ41" s="2"/>
      <c r="LDR41" s="2"/>
      <c r="LDS41" s="2"/>
      <c r="LDT41" s="2"/>
      <c r="LDU41" s="2"/>
      <c r="LDV41" s="2"/>
      <c r="LDW41" s="2"/>
      <c r="LDX41" s="2"/>
      <c r="LDY41" s="2"/>
      <c r="LDZ41" s="2"/>
      <c r="LEA41" s="2"/>
      <c r="LEB41" s="2"/>
      <c r="LEC41" s="2"/>
      <c r="LED41" s="2"/>
      <c r="LEE41" s="2"/>
      <c r="LEF41" s="2"/>
      <c r="LEG41" s="2"/>
      <c r="LEH41" s="2"/>
      <c r="LEI41" s="2"/>
      <c r="LEJ41" s="2"/>
      <c r="LEK41" s="2"/>
      <c r="LEL41" s="2"/>
      <c r="LEM41" s="2"/>
      <c r="LEN41" s="2"/>
      <c r="LEO41" s="2"/>
      <c r="LEP41" s="2"/>
      <c r="LEQ41" s="2"/>
      <c r="LER41" s="2"/>
      <c r="LES41" s="2"/>
      <c r="LET41" s="2"/>
      <c r="LEU41" s="2"/>
      <c r="LEV41" s="2"/>
      <c r="LEW41" s="2"/>
      <c r="LEX41" s="2"/>
      <c r="LEY41" s="2"/>
      <c r="LEZ41" s="2"/>
      <c r="LFA41" s="2"/>
      <c r="LFB41" s="2"/>
      <c r="LFC41" s="2"/>
      <c r="LFD41" s="2"/>
      <c r="LFE41" s="2"/>
      <c r="LFF41" s="2"/>
      <c r="LFG41" s="2"/>
      <c r="LFH41" s="2"/>
      <c r="LFI41" s="2"/>
      <c r="LFJ41" s="2"/>
      <c r="LFK41" s="2"/>
      <c r="LFL41" s="2"/>
      <c r="LFM41" s="2"/>
      <c r="LFN41" s="2"/>
      <c r="LFO41" s="2"/>
      <c r="LFP41" s="2"/>
      <c r="LFQ41" s="2"/>
      <c r="LFR41" s="2"/>
      <c r="LFS41" s="2"/>
      <c r="LFT41" s="2"/>
      <c r="LFU41" s="2"/>
      <c r="LFV41" s="2"/>
      <c r="LFW41" s="2"/>
      <c r="LFX41" s="2"/>
      <c r="LFY41" s="2"/>
      <c r="LFZ41" s="2"/>
      <c r="LGA41" s="2"/>
      <c r="LGB41" s="2"/>
      <c r="LGC41" s="2"/>
      <c r="LGD41" s="2"/>
      <c r="LGE41" s="2"/>
      <c r="LGF41" s="2"/>
      <c r="LGG41" s="2"/>
      <c r="LGH41" s="2"/>
      <c r="LGI41" s="2"/>
      <c r="LGJ41" s="2"/>
      <c r="LGK41" s="2"/>
      <c r="LGL41" s="2"/>
      <c r="LGM41" s="2"/>
      <c r="LGN41" s="2"/>
      <c r="LGO41" s="2"/>
      <c r="LGP41" s="2"/>
      <c r="LGQ41" s="2"/>
      <c r="LGR41" s="2"/>
      <c r="LGS41" s="2"/>
      <c r="LGT41" s="2"/>
      <c r="LGU41" s="2"/>
      <c r="LGV41" s="2"/>
      <c r="LGW41" s="2"/>
      <c r="LGX41" s="2"/>
      <c r="LGY41" s="2"/>
      <c r="LGZ41" s="2"/>
      <c r="LHA41" s="2"/>
      <c r="LHB41" s="2"/>
      <c r="LHC41" s="2"/>
      <c r="LHD41" s="2"/>
      <c r="LHE41" s="2"/>
      <c r="LHF41" s="2"/>
      <c r="LHG41" s="2"/>
      <c r="LHH41" s="2"/>
      <c r="LHI41" s="2"/>
      <c r="LHJ41" s="2"/>
      <c r="LHK41" s="2"/>
      <c r="LHL41" s="2"/>
      <c r="LHM41" s="2"/>
      <c r="LHN41" s="2"/>
      <c r="LHO41" s="2"/>
      <c r="LHP41" s="2"/>
      <c r="LHQ41" s="2"/>
      <c r="LHR41" s="2"/>
      <c r="LHS41" s="2"/>
      <c r="LHT41" s="2"/>
      <c r="LHU41" s="2"/>
      <c r="LHV41" s="2"/>
      <c r="LHW41" s="2"/>
      <c r="LHX41" s="2"/>
      <c r="LHY41" s="2"/>
      <c r="LHZ41" s="2"/>
      <c r="LIA41" s="2"/>
      <c r="LIB41" s="2"/>
      <c r="LIC41" s="2"/>
      <c r="LID41" s="2"/>
      <c r="LIE41" s="2"/>
      <c r="LIF41" s="2"/>
      <c r="LIG41" s="2"/>
      <c r="LIH41" s="2"/>
      <c r="LII41" s="2"/>
      <c r="LIJ41" s="2"/>
      <c r="LIK41" s="2"/>
      <c r="LIL41" s="2"/>
      <c r="LIM41" s="2"/>
      <c r="LIN41" s="2"/>
      <c r="LIO41" s="2"/>
      <c r="LIP41" s="2"/>
      <c r="LIQ41" s="2"/>
      <c r="LIR41" s="2"/>
      <c r="LIS41" s="2"/>
      <c r="LIT41" s="2"/>
      <c r="LIU41" s="2"/>
      <c r="LIV41" s="2"/>
      <c r="LIW41" s="2"/>
      <c r="LIX41" s="2"/>
      <c r="LIY41" s="2"/>
      <c r="LIZ41" s="2"/>
      <c r="LJA41" s="2"/>
      <c r="LJB41" s="2"/>
      <c r="LJC41" s="2"/>
      <c r="LJD41" s="2"/>
      <c r="LJE41" s="2"/>
      <c r="LJF41" s="2"/>
      <c r="LJG41" s="2"/>
      <c r="LJH41" s="2"/>
      <c r="LJI41" s="2"/>
      <c r="LJJ41" s="2"/>
      <c r="LJK41" s="2"/>
      <c r="LJL41" s="2"/>
      <c r="LJM41" s="2"/>
      <c r="LJN41" s="2"/>
      <c r="LJO41" s="2"/>
      <c r="LJP41" s="2"/>
      <c r="LJQ41" s="2"/>
      <c r="LJR41" s="2"/>
      <c r="LJS41" s="2"/>
      <c r="LJT41" s="2"/>
      <c r="LJU41" s="2"/>
      <c r="LJV41" s="2"/>
      <c r="LJW41" s="2"/>
      <c r="LJX41" s="2"/>
      <c r="LJY41" s="2"/>
      <c r="LJZ41" s="2"/>
      <c r="LKA41" s="2"/>
      <c r="LKB41" s="2"/>
      <c r="LKC41" s="2"/>
      <c r="LKD41" s="2"/>
      <c r="LKE41" s="2"/>
      <c r="LKF41" s="2"/>
      <c r="LKG41" s="2"/>
      <c r="LKH41" s="2"/>
      <c r="LKI41" s="2"/>
      <c r="LKJ41" s="2"/>
      <c r="LKK41" s="2"/>
      <c r="LKL41" s="2"/>
      <c r="LKM41" s="2"/>
      <c r="LKN41" s="2"/>
      <c r="LKO41" s="2"/>
      <c r="LKP41" s="2"/>
      <c r="LKQ41" s="2"/>
      <c r="LKR41" s="2"/>
      <c r="LKS41" s="2"/>
      <c r="LKT41" s="2"/>
      <c r="LKU41" s="2"/>
      <c r="LKV41" s="2"/>
      <c r="LKW41" s="2"/>
      <c r="LKX41" s="2"/>
      <c r="LKY41" s="2"/>
      <c r="LKZ41" s="2"/>
      <c r="LLA41" s="2"/>
      <c r="LLB41" s="2"/>
      <c r="LLC41" s="2"/>
      <c r="LLD41" s="2"/>
      <c r="LLE41" s="2"/>
      <c r="LLF41" s="2"/>
      <c r="LLG41" s="2"/>
      <c r="LLH41" s="2"/>
      <c r="LLI41" s="2"/>
      <c r="LLJ41" s="2"/>
      <c r="LLK41" s="2"/>
      <c r="LLL41" s="2"/>
      <c r="LLM41" s="2"/>
      <c r="LLN41" s="2"/>
      <c r="LLO41" s="2"/>
      <c r="LLP41" s="2"/>
      <c r="LLQ41" s="2"/>
      <c r="LLR41" s="2"/>
      <c r="LLS41" s="2"/>
      <c r="LLT41" s="2"/>
      <c r="LLU41" s="2"/>
      <c r="LLV41" s="2"/>
      <c r="LLW41" s="2"/>
      <c r="LLX41" s="2"/>
      <c r="LLY41" s="2"/>
      <c r="LLZ41" s="2"/>
      <c r="LMA41" s="2"/>
      <c r="LMB41" s="2"/>
      <c r="LMC41" s="2"/>
      <c r="LMD41" s="2"/>
      <c r="LME41" s="2"/>
      <c r="LMF41" s="2"/>
      <c r="LMG41" s="2"/>
      <c r="LMH41" s="2"/>
      <c r="LMI41" s="2"/>
      <c r="LMJ41" s="2"/>
      <c r="LMK41" s="2"/>
      <c r="LML41" s="2"/>
      <c r="LMM41" s="2"/>
      <c r="LMN41" s="2"/>
      <c r="LMO41" s="2"/>
      <c r="LMP41" s="2"/>
      <c r="LMQ41" s="2"/>
      <c r="LMR41" s="2"/>
      <c r="LMS41" s="2"/>
      <c r="LMT41" s="2"/>
      <c r="LMU41" s="2"/>
      <c r="LMV41" s="2"/>
      <c r="LMW41" s="2"/>
      <c r="LMX41" s="2"/>
      <c r="LMY41" s="2"/>
      <c r="LMZ41" s="2"/>
      <c r="LNA41" s="2"/>
      <c r="LNB41" s="2"/>
      <c r="LNC41" s="2"/>
      <c r="LND41" s="2"/>
      <c r="LNE41" s="2"/>
      <c r="LNF41" s="2"/>
      <c r="LNG41" s="2"/>
      <c r="LNH41" s="2"/>
      <c r="LNI41" s="2"/>
      <c r="LNJ41" s="2"/>
      <c r="LNK41" s="2"/>
      <c r="LNL41" s="2"/>
      <c r="LNM41" s="2"/>
      <c r="LNN41" s="2"/>
      <c r="LNO41" s="2"/>
      <c r="LNP41" s="2"/>
      <c r="LNQ41" s="2"/>
      <c r="LNR41" s="2"/>
      <c r="LNS41" s="2"/>
      <c r="LNT41" s="2"/>
      <c r="LNU41" s="2"/>
      <c r="LNV41" s="2"/>
      <c r="LNW41" s="2"/>
      <c r="LNX41" s="2"/>
      <c r="LNY41" s="2"/>
      <c r="LNZ41" s="2"/>
      <c r="LOA41" s="2"/>
      <c r="LOB41" s="2"/>
      <c r="LOC41" s="2"/>
      <c r="LOD41" s="2"/>
      <c r="LOE41" s="2"/>
      <c r="LOF41" s="2"/>
      <c r="LOG41" s="2"/>
      <c r="LOH41" s="2"/>
      <c r="LOI41" s="2"/>
      <c r="LOJ41" s="2"/>
      <c r="LOK41" s="2"/>
      <c r="LOL41" s="2"/>
      <c r="LOM41" s="2"/>
      <c r="LON41" s="2"/>
      <c r="LOO41" s="2"/>
      <c r="LOP41" s="2"/>
      <c r="LOQ41" s="2"/>
      <c r="LOR41" s="2"/>
      <c r="LOS41" s="2"/>
      <c r="LOT41" s="2"/>
      <c r="LOU41" s="2"/>
      <c r="LOV41" s="2"/>
      <c r="LOW41" s="2"/>
      <c r="LOX41" s="2"/>
      <c r="LOY41" s="2"/>
      <c r="LOZ41" s="2"/>
      <c r="LPA41" s="2"/>
      <c r="LPB41" s="2"/>
      <c r="LPC41" s="2"/>
      <c r="LPD41" s="2"/>
      <c r="LPE41" s="2"/>
      <c r="LPF41" s="2"/>
      <c r="LPG41" s="2"/>
      <c r="LPH41" s="2"/>
      <c r="LPI41" s="2"/>
      <c r="LPJ41" s="2"/>
      <c r="LPK41" s="2"/>
      <c r="LPL41" s="2"/>
      <c r="LPM41" s="2"/>
      <c r="LPN41" s="2"/>
      <c r="LPO41" s="2"/>
      <c r="LPP41" s="2"/>
      <c r="LPQ41" s="2"/>
      <c r="LPR41" s="2"/>
      <c r="LPS41" s="2"/>
      <c r="LPT41" s="2"/>
      <c r="LPU41" s="2"/>
      <c r="LPV41" s="2"/>
      <c r="LPW41" s="2"/>
      <c r="LPX41" s="2"/>
      <c r="LPY41" s="2"/>
      <c r="LPZ41" s="2"/>
      <c r="LQA41" s="2"/>
      <c r="LQB41" s="2"/>
      <c r="LQC41" s="2"/>
      <c r="LQD41" s="2"/>
      <c r="LQE41" s="2"/>
      <c r="LQF41" s="2"/>
      <c r="LQG41" s="2"/>
      <c r="LQH41" s="2"/>
      <c r="LQI41" s="2"/>
      <c r="LQJ41" s="2"/>
      <c r="LQK41" s="2"/>
      <c r="LQL41" s="2"/>
      <c r="LQM41" s="2"/>
      <c r="LQN41" s="2"/>
      <c r="LQO41" s="2"/>
      <c r="LQP41" s="2"/>
      <c r="LQQ41" s="2"/>
      <c r="LQR41" s="2"/>
      <c r="LQS41" s="2"/>
      <c r="LQT41" s="2"/>
      <c r="LQU41" s="2"/>
      <c r="LQV41" s="2"/>
      <c r="LQW41" s="2"/>
      <c r="LQX41" s="2"/>
      <c r="LQY41" s="2"/>
      <c r="LQZ41" s="2"/>
      <c r="LRA41" s="2"/>
      <c r="LRB41" s="2"/>
      <c r="LRC41" s="2"/>
      <c r="LRD41" s="2"/>
      <c r="LRE41" s="2"/>
      <c r="LRF41" s="2"/>
      <c r="LRG41" s="2"/>
      <c r="LRH41" s="2"/>
      <c r="LRI41" s="2"/>
      <c r="LRJ41" s="2"/>
      <c r="LRK41" s="2"/>
      <c r="LRL41" s="2"/>
      <c r="LRM41" s="2"/>
      <c r="LRN41" s="2"/>
      <c r="LRO41" s="2"/>
      <c r="LRP41" s="2"/>
      <c r="LRQ41" s="2"/>
      <c r="LRR41" s="2"/>
      <c r="LRS41" s="2"/>
      <c r="LRT41" s="2"/>
      <c r="LRU41" s="2"/>
      <c r="LRV41" s="2"/>
      <c r="LRW41" s="2"/>
      <c r="LRX41" s="2"/>
      <c r="LRY41" s="2"/>
      <c r="LRZ41" s="2"/>
      <c r="LSA41" s="2"/>
      <c r="LSB41" s="2"/>
      <c r="LSC41" s="2"/>
      <c r="LSD41" s="2"/>
      <c r="LSE41" s="2"/>
      <c r="LSF41" s="2"/>
      <c r="LSG41" s="2"/>
      <c r="LSH41" s="2"/>
      <c r="LSI41" s="2"/>
      <c r="LSJ41" s="2"/>
      <c r="LSK41" s="2"/>
      <c r="LSL41" s="2"/>
      <c r="LSM41" s="2"/>
      <c r="LSN41" s="2"/>
      <c r="LSO41" s="2"/>
      <c r="LSP41" s="2"/>
      <c r="LSQ41" s="2"/>
      <c r="LSR41" s="2"/>
      <c r="LSS41" s="2"/>
      <c r="LST41" s="2"/>
      <c r="LSU41" s="2"/>
      <c r="LSV41" s="2"/>
      <c r="LSW41" s="2"/>
      <c r="LSX41" s="2"/>
      <c r="LSY41" s="2"/>
      <c r="LSZ41" s="2"/>
      <c r="LTA41" s="2"/>
      <c r="LTB41" s="2"/>
      <c r="LTC41" s="2"/>
      <c r="LTD41" s="2"/>
      <c r="LTE41" s="2"/>
      <c r="LTF41" s="2"/>
      <c r="LTG41" s="2"/>
      <c r="LTH41" s="2"/>
      <c r="LTI41" s="2"/>
      <c r="LTJ41" s="2"/>
      <c r="LTK41" s="2"/>
      <c r="LTL41" s="2"/>
      <c r="LTM41" s="2"/>
      <c r="LTN41" s="2"/>
      <c r="LTO41" s="2"/>
      <c r="LTP41" s="2"/>
      <c r="LTQ41" s="2"/>
      <c r="LTR41" s="2"/>
      <c r="LTS41" s="2"/>
      <c r="LTT41" s="2"/>
      <c r="LTU41" s="2"/>
      <c r="LTV41" s="2"/>
      <c r="LTW41" s="2"/>
      <c r="LTX41" s="2"/>
      <c r="LTY41" s="2"/>
      <c r="LTZ41" s="2"/>
      <c r="LUA41" s="2"/>
      <c r="LUB41" s="2"/>
      <c r="LUC41" s="2"/>
      <c r="LUD41" s="2"/>
      <c r="LUE41" s="2"/>
      <c r="LUF41" s="2"/>
      <c r="LUG41" s="2"/>
      <c r="LUH41" s="2"/>
      <c r="LUI41" s="2"/>
      <c r="LUJ41" s="2"/>
      <c r="LUK41" s="2"/>
      <c r="LUL41" s="2"/>
      <c r="LUM41" s="2"/>
      <c r="LUN41" s="2"/>
      <c r="LUO41" s="2"/>
      <c r="LUP41" s="2"/>
      <c r="LUQ41" s="2"/>
      <c r="LUR41" s="2"/>
      <c r="LUS41" s="2"/>
      <c r="LUT41" s="2"/>
      <c r="LUU41" s="2"/>
      <c r="LUV41" s="2"/>
      <c r="LUW41" s="2"/>
      <c r="LUX41" s="2"/>
      <c r="LUY41" s="2"/>
      <c r="LUZ41" s="2"/>
      <c r="LVA41" s="2"/>
      <c r="LVB41" s="2"/>
      <c r="LVC41" s="2"/>
      <c r="LVD41" s="2"/>
      <c r="LVE41" s="2"/>
      <c r="LVF41" s="2"/>
      <c r="LVG41" s="2"/>
      <c r="LVH41" s="2"/>
      <c r="LVI41" s="2"/>
      <c r="LVJ41" s="2"/>
      <c r="LVK41" s="2"/>
      <c r="LVL41" s="2"/>
      <c r="LVM41" s="2"/>
      <c r="LVN41" s="2"/>
      <c r="LVO41" s="2"/>
      <c r="LVP41" s="2"/>
      <c r="LVQ41" s="2"/>
      <c r="LVR41" s="2"/>
      <c r="LVS41" s="2"/>
      <c r="LVT41" s="2"/>
      <c r="LVU41" s="2"/>
      <c r="LVV41" s="2"/>
      <c r="LVW41" s="2"/>
      <c r="LVX41" s="2"/>
      <c r="LVY41" s="2"/>
      <c r="LVZ41" s="2"/>
      <c r="LWA41" s="2"/>
      <c r="LWB41" s="2"/>
      <c r="LWC41" s="2"/>
      <c r="LWD41" s="2"/>
      <c r="LWE41" s="2"/>
      <c r="LWF41" s="2"/>
      <c r="LWG41" s="2"/>
      <c r="LWH41" s="2"/>
      <c r="LWI41" s="2"/>
      <c r="LWJ41" s="2"/>
      <c r="LWK41" s="2"/>
      <c r="LWL41" s="2"/>
      <c r="LWM41" s="2"/>
      <c r="LWN41" s="2"/>
      <c r="LWO41" s="2"/>
      <c r="LWP41" s="2"/>
      <c r="LWQ41" s="2"/>
      <c r="LWR41" s="2"/>
      <c r="LWS41" s="2"/>
      <c r="LWT41" s="2"/>
      <c r="LWU41" s="2"/>
      <c r="LWV41" s="2"/>
      <c r="LWW41" s="2"/>
      <c r="LWX41" s="2"/>
      <c r="LWY41" s="2"/>
      <c r="LWZ41" s="2"/>
      <c r="LXA41" s="2"/>
      <c r="LXB41" s="2"/>
      <c r="LXC41" s="2"/>
      <c r="LXD41" s="2"/>
      <c r="LXE41" s="2"/>
      <c r="LXF41" s="2"/>
      <c r="LXG41" s="2"/>
      <c r="LXH41" s="2"/>
      <c r="LXI41" s="2"/>
      <c r="LXJ41" s="2"/>
      <c r="LXK41" s="2"/>
      <c r="LXL41" s="2"/>
      <c r="LXM41" s="2"/>
      <c r="LXN41" s="2"/>
      <c r="LXO41" s="2"/>
      <c r="LXP41" s="2"/>
      <c r="LXQ41" s="2"/>
      <c r="LXR41" s="2"/>
      <c r="LXS41" s="2"/>
      <c r="LXT41" s="2"/>
      <c r="LXU41" s="2"/>
      <c r="LXV41" s="2"/>
      <c r="LXW41" s="2"/>
      <c r="LXX41" s="2"/>
      <c r="LXY41" s="2"/>
      <c r="LXZ41" s="2"/>
      <c r="LYA41" s="2"/>
      <c r="LYB41" s="2"/>
      <c r="LYC41" s="2"/>
      <c r="LYD41" s="2"/>
      <c r="LYE41" s="2"/>
      <c r="LYF41" s="2"/>
      <c r="LYG41" s="2"/>
      <c r="LYH41" s="2"/>
      <c r="LYI41" s="2"/>
      <c r="LYJ41" s="2"/>
      <c r="LYK41" s="2"/>
      <c r="LYL41" s="2"/>
      <c r="LYM41" s="2"/>
      <c r="LYN41" s="2"/>
      <c r="LYO41" s="2"/>
      <c r="LYP41" s="2"/>
      <c r="LYQ41" s="2"/>
      <c r="LYR41" s="2"/>
      <c r="LYS41" s="2"/>
      <c r="LYT41" s="2"/>
      <c r="LYU41" s="2"/>
      <c r="LYV41" s="2"/>
      <c r="LYW41" s="2"/>
      <c r="LYX41" s="2"/>
      <c r="LYY41" s="2"/>
      <c r="LYZ41" s="2"/>
      <c r="LZA41" s="2"/>
      <c r="LZB41" s="2"/>
      <c r="LZC41" s="2"/>
      <c r="LZD41" s="2"/>
      <c r="LZE41" s="2"/>
      <c r="LZF41" s="2"/>
      <c r="LZG41" s="2"/>
      <c r="LZH41" s="2"/>
      <c r="LZI41" s="2"/>
      <c r="LZJ41" s="2"/>
      <c r="LZK41" s="2"/>
      <c r="LZL41" s="2"/>
      <c r="LZM41" s="2"/>
      <c r="LZN41" s="2"/>
      <c r="LZO41" s="2"/>
      <c r="LZP41" s="2"/>
      <c r="LZQ41" s="2"/>
      <c r="LZR41" s="2"/>
      <c r="LZS41" s="2"/>
      <c r="LZT41" s="2"/>
      <c r="LZU41" s="2"/>
      <c r="LZV41" s="2"/>
      <c r="LZW41" s="2"/>
      <c r="LZX41" s="2"/>
      <c r="LZY41" s="2"/>
      <c r="LZZ41" s="2"/>
      <c r="MAA41" s="2"/>
      <c r="MAB41" s="2"/>
      <c r="MAC41" s="2"/>
      <c r="MAD41" s="2"/>
      <c r="MAE41" s="2"/>
      <c r="MAF41" s="2"/>
      <c r="MAG41" s="2"/>
      <c r="MAH41" s="2"/>
      <c r="MAI41" s="2"/>
      <c r="MAJ41" s="2"/>
      <c r="MAK41" s="2"/>
      <c r="MAL41" s="2"/>
      <c r="MAM41" s="2"/>
      <c r="MAN41" s="2"/>
      <c r="MAO41" s="2"/>
      <c r="MAP41" s="2"/>
      <c r="MAQ41" s="2"/>
      <c r="MAR41" s="2"/>
      <c r="MAS41" s="2"/>
      <c r="MAT41" s="2"/>
      <c r="MAU41" s="2"/>
      <c r="MAV41" s="2"/>
      <c r="MAW41" s="2"/>
      <c r="MAX41" s="2"/>
      <c r="MAY41" s="2"/>
      <c r="MAZ41" s="2"/>
      <c r="MBA41" s="2"/>
      <c r="MBB41" s="2"/>
      <c r="MBC41" s="2"/>
      <c r="MBD41" s="2"/>
      <c r="MBE41" s="2"/>
      <c r="MBF41" s="2"/>
      <c r="MBG41" s="2"/>
      <c r="MBH41" s="2"/>
      <c r="MBI41" s="2"/>
      <c r="MBJ41" s="2"/>
      <c r="MBK41" s="2"/>
      <c r="MBL41" s="2"/>
      <c r="MBM41" s="2"/>
      <c r="MBN41" s="2"/>
      <c r="MBO41" s="2"/>
      <c r="MBP41" s="2"/>
      <c r="MBQ41" s="2"/>
      <c r="MBR41" s="2"/>
      <c r="MBS41" s="2"/>
      <c r="MBT41" s="2"/>
      <c r="MBU41" s="2"/>
      <c r="MBV41" s="2"/>
      <c r="MBW41" s="2"/>
      <c r="MBX41" s="2"/>
      <c r="MBY41" s="2"/>
      <c r="MBZ41" s="2"/>
      <c r="MCA41" s="2"/>
      <c r="MCB41" s="2"/>
      <c r="MCC41" s="2"/>
      <c r="MCD41" s="2"/>
      <c r="MCE41" s="2"/>
      <c r="MCF41" s="2"/>
      <c r="MCG41" s="2"/>
      <c r="MCH41" s="2"/>
      <c r="MCI41" s="2"/>
      <c r="MCJ41" s="2"/>
      <c r="MCK41" s="2"/>
      <c r="MCL41" s="2"/>
      <c r="MCM41" s="2"/>
      <c r="MCN41" s="2"/>
      <c r="MCO41" s="2"/>
      <c r="MCP41" s="2"/>
      <c r="MCQ41" s="2"/>
      <c r="MCR41" s="2"/>
      <c r="MCS41" s="2"/>
      <c r="MCT41" s="2"/>
      <c r="MCU41" s="2"/>
      <c r="MCV41" s="2"/>
      <c r="MCW41" s="2"/>
      <c r="MCX41" s="2"/>
      <c r="MCY41" s="2"/>
      <c r="MCZ41" s="2"/>
      <c r="MDA41" s="2"/>
      <c r="MDB41" s="2"/>
      <c r="MDC41" s="2"/>
      <c r="MDD41" s="2"/>
      <c r="MDE41" s="2"/>
      <c r="MDF41" s="2"/>
      <c r="MDG41" s="2"/>
      <c r="MDH41" s="2"/>
      <c r="MDI41" s="2"/>
      <c r="MDJ41" s="2"/>
      <c r="MDK41" s="2"/>
      <c r="MDL41" s="2"/>
      <c r="MDM41" s="2"/>
      <c r="MDN41" s="2"/>
      <c r="MDO41" s="2"/>
      <c r="MDP41" s="2"/>
      <c r="MDQ41" s="2"/>
      <c r="MDR41" s="2"/>
      <c r="MDS41" s="2"/>
      <c r="MDT41" s="2"/>
      <c r="MDU41" s="2"/>
      <c r="MDV41" s="2"/>
      <c r="MDW41" s="2"/>
      <c r="MDX41" s="2"/>
      <c r="MDY41" s="2"/>
      <c r="MDZ41" s="2"/>
      <c r="MEA41" s="2"/>
      <c r="MEB41" s="2"/>
      <c r="MEC41" s="2"/>
      <c r="MED41" s="2"/>
      <c r="MEE41" s="2"/>
      <c r="MEF41" s="2"/>
      <c r="MEG41" s="2"/>
      <c r="MEH41" s="2"/>
      <c r="MEI41" s="2"/>
      <c r="MEJ41" s="2"/>
      <c r="MEK41" s="2"/>
      <c r="MEL41" s="2"/>
      <c r="MEM41" s="2"/>
      <c r="MEN41" s="2"/>
      <c r="MEO41" s="2"/>
      <c r="MEP41" s="2"/>
      <c r="MEQ41" s="2"/>
      <c r="MER41" s="2"/>
      <c r="MES41" s="2"/>
      <c r="MET41" s="2"/>
      <c r="MEU41" s="2"/>
      <c r="MEV41" s="2"/>
      <c r="MEW41" s="2"/>
      <c r="MEX41" s="2"/>
      <c r="MEY41" s="2"/>
      <c r="MEZ41" s="2"/>
      <c r="MFA41" s="2"/>
      <c r="MFB41" s="2"/>
      <c r="MFC41" s="2"/>
      <c r="MFD41" s="2"/>
      <c r="MFE41" s="2"/>
      <c r="MFF41" s="2"/>
      <c r="MFG41" s="2"/>
      <c r="MFH41" s="2"/>
      <c r="MFI41" s="2"/>
      <c r="MFJ41" s="2"/>
      <c r="MFK41" s="2"/>
      <c r="MFL41" s="2"/>
      <c r="MFM41" s="2"/>
      <c r="MFN41" s="2"/>
      <c r="MFO41" s="2"/>
      <c r="MFP41" s="2"/>
      <c r="MFQ41" s="2"/>
      <c r="MFR41" s="2"/>
      <c r="MFS41" s="2"/>
      <c r="MFT41" s="2"/>
      <c r="MFU41" s="2"/>
      <c r="MFV41" s="2"/>
      <c r="MFW41" s="2"/>
      <c r="MFX41" s="2"/>
      <c r="MFY41" s="2"/>
      <c r="MFZ41" s="2"/>
      <c r="MGA41" s="2"/>
      <c r="MGB41" s="2"/>
      <c r="MGC41" s="2"/>
      <c r="MGD41" s="2"/>
      <c r="MGE41" s="2"/>
      <c r="MGF41" s="2"/>
      <c r="MGG41" s="2"/>
      <c r="MGH41" s="2"/>
      <c r="MGI41" s="2"/>
      <c r="MGJ41" s="2"/>
      <c r="MGK41" s="2"/>
      <c r="MGL41" s="2"/>
      <c r="MGM41" s="2"/>
      <c r="MGN41" s="2"/>
      <c r="MGO41" s="2"/>
      <c r="MGP41" s="2"/>
      <c r="MGQ41" s="2"/>
      <c r="MGR41" s="2"/>
      <c r="MGS41" s="2"/>
      <c r="MGT41" s="2"/>
      <c r="MGU41" s="2"/>
      <c r="MGV41" s="2"/>
      <c r="MGW41" s="2"/>
      <c r="MGX41" s="2"/>
      <c r="MGY41" s="2"/>
      <c r="MGZ41" s="2"/>
      <c r="MHA41" s="2"/>
      <c r="MHB41" s="2"/>
      <c r="MHC41" s="2"/>
      <c r="MHD41" s="2"/>
      <c r="MHE41" s="2"/>
      <c r="MHF41" s="2"/>
      <c r="MHG41" s="2"/>
      <c r="MHH41" s="2"/>
      <c r="MHI41" s="2"/>
      <c r="MHJ41" s="2"/>
      <c r="MHK41" s="2"/>
      <c r="MHL41" s="2"/>
      <c r="MHM41" s="2"/>
      <c r="MHN41" s="2"/>
      <c r="MHO41" s="2"/>
      <c r="MHP41" s="2"/>
      <c r="MHQ41" s="2"/>
      <c r="MHR41" s="2"/>
      <c r="MHS41" s="2"/>
      <c r="MHT41" s="2"/>
      <c r="MHU41" s="2"/>
      <c r="MHV41" s="2"/>
      <c r="MHW41" s="2"/>
      <c r="MHX41" s="2"/>
      <c r="MHY41" s="2"/>
      <c r="MHZ41" s="2"/>
      <c r="MIA41" s="2"/>
      <c r="MIB41" s="2"/>
      <c r="MIC41" s="2"/>
      <c r="MID41" s="2"/>
      <c r="MIE41" s="2"/>
      <c r="MIF41" s="2"/>
      <c r="MIG41" s="2"/>
      <c r="MIH41" s="2"/>
      <c r="MII41" s="2"/>
      <c r="MIJ41" s="2"/>
      <c r="MIK41" s="2"/>
      <c r="MIL41" s="2"/>
      <c r="MIM41" s="2"/>
      <c r="MIN41" s="2"/>
      <c r="MIO41" s="2"/>
      <c r="MIP41" s="2"/>
      <c r="MIQ41" s="2"/>
      <c r="MIR41" s="2"/>
      <c r="MIS41" s="2"/>
      <c r="MIT41" s="2"/>
      <c r="MIU41" s="2"/>
      <c r="MIV41" s="2"/>
      <c r="MIW41" s="2"/>
      <c r="MIX41" s="2"/>
      <c r="MIY41" s="2"/>
      <c r="MIZ41" s="2"/>
      <c r="MJA41" s="2"/>
      <c r="MJB41" s="2"/>
      <c r="MJC41" s="2"/>
      <c r="MJD41" s="2"/>
      <c r="MJE41" s="2"/>
      <c r="MJF41" s="2"/>
      <c r="MJG41" s="2"/>
      <c r="MJH41" s="2"/>
      <c r="MJI41" s="2"/>
      <c r="MJJ41" s="2"/>
      <c r="MJK41" s="2"/>
      <c r="MJL41" s="2"/>
      <c r="MJM41" s="2"/>
      <c r="MJN41" s="2"/>
      <c r="MJO41" s="2"/>
      <c r="MJP41" s="2"/>
      <c r="MJQ41" s="2"/>
      <c r="MJR41" s="2"/>
      <c r="MJS41" s="2"/>
      <c r="MJT41" s="2"/>
      <c r="MJU41" s="2"/>
      <c r="MJV41" s="2"/>
      <c r="MJW41" s="2"/>
      <c r="MJX41" s="2"/>
      <c r="MJY41" s="2"/>
      <c r="MJZ41" s="2"/>
      <c r="MKA41" s="2"/>
      <c r="MKB41" s="2"/>
      <c r="MKC41" s="2"/>
      <c r="MKD41" s="2"/>
      <c r="MKE41" s="2"/>
      <c r="MKF41" s="2"/>
      <c r="MKG41" s="2"/>
      <c r="MKH41" s="2"/>
      <c r="MKI41" s="2"/>
      <c r="MKJ41" s="2"/>
      <c r="MKK41" s="2"/>
      <c r="MKL41" s="2"/>
      <c r="MKM41" s="2"/>
      <c r="MKN41" s="2"/>
      <c r="MKO41" s="2"/>
      <c r="MKP41" s="2"/>
      <c r="MKQ41" s="2"/>
      <c r="MKR41" s="2"/>
      <c r="MKS41" s="2"/>
      <c r="MKT41" s="2"/>
      <c r="MKU41" s="2"/>
      <c r="MKV41" s="2"/>
      <c r="MKW41" s="2"/>
      <c r="MKX41" s="2"/>
      <c r="MKY41" s="2"/>
      <c r="MKZ41" s="2"/>
      <c r="MLA41" s="2"/>
      <c r="MLB41" s="2"/>
      <c r="MLC41" s="2"/>
      <c r="MLD41" s="2"/>
      <c r="MLE41" s="2"/>
      <c r="MLF41" s="2"/>
      <c r="MLG41" s="2"/>
      <c r="MLH41" s="2"/>
      <c r="MLI41" s="2"/>
      <c r="MLJ41" s="2"/>
      <c r="MLK41" s="2"/>
      <c r="MLL41" s="2"/>
      <c r="MLM41" s="2"/>
      <c r="MLN41" s="2"/>
      <c r="MLO41" s="2"/>
      <c r="MLP41" s="2"/>
      <c r="MLQ41" s="2"/>
      <c r="MLR41" s="2"/>
      <c r="MLS41" s="2"/>
      <c r="MLT41" s="2"/>
      <c r="MLU41" s="2"/>
      <c r="MLV41" s="2"/>
      <c r="MLW41" s="2"/>
      <c r="MLX41" s="2"/>
      <c r="MLY41" s="2"/>
      <c r="MLZ41" s="2"/>
      <c r="MMA41" s="2"/>
      <c r="MMB41" s="2"/>
      <c r="MMC41" s="2"/>
      <c r="MMD41" s="2"/>
      <c r="MME41" s="2"/>
      <c r="MMF41" s="2"/>
      <c r="MMG41" s="2"/>
      <c r="MMH41" s="2"/>
      <c r="MMI41" s="2"/>
      <c r="MMJ41" s="2"/>
      <c r="MMK41" s="2"/>
      <c r="MML41" s="2"/>
      <c r="MMM41" s="2"/>
      <c r="MMN41" s="2"/>
      <c r="MMO41" s="2"/>
      <c r="MMP41" s="2"/>
      <c r="MMQ41" s="2"/>
      <c r="MMR41" s="2"/>
      <c r="MMS41" s="2"/>
      <c r="MMT41" s="2"/>
      <c r="MMU41" s="2"/>
      <c r="MMV41" s="2"/>
      <c r="MMW41" s="2"/>
      <c r="MMX41" s="2"/>
      <c r="MMY41" s="2"/>
      <c r="MMZ41" s="2"/>
      <c r="MNA41" s="2"/>
      <c r="MNB41" s="2"/>
      <c r="MNC41" s="2"/>
      <c r="MND41" s="2"/>
      <c r="MNE41" s="2"/>
      <c r="MNF41" s="2"/>
      <c r="MNG41" s="2"/>
      <c r="MNH41" s="2"/>
      <c r="MNI41" s="2"/>
      <c r="MNJ41" s="2"/>
      <c r="MNK41" s="2"/>
      <c r="MNL41" s="2"/>
      <c r="MNM41" s="2"/>
      <c r="MNN41" s="2"/>
      <c r="MNO41" s="2"/>
      <c r="MNP41" s="2"/>
      <c r="MNQ41" s="2"/>
      <c r="MNR41" s="2"/>
      <c r="MNS41" s="2"/>
      <c r="MNT41" s="2"/>
      <c r="MNU41" s="2"/>
      <c r="MNV41" s="2"/>
      <c r="MNW41" s="2"/>
      <c r="MNX41" s="2"/>
      <c r="MNY41" s="2"/>
      <c r="MNZ41" s="2"/>
      <c r="MOA41" s="2"/>
      <c r="MOB41" s="2"/>
      <c r="MOC41" s="2"/>
      <c r="MOD41" s="2"/>
      <c r="MOE41" s="2"/>
      <c r="MOF41" s="2"/>
      <c r="MOG41" s="2"/>
      <c r="MOH41" s="2"/>
      <c r="MOI41" s="2"/>
      <c r="MOJ41" s="2"/>
      <c r="MOK41" s="2"/>
      <c r="MOL41" s="2"/>
      <c r="MOM41" s="2"/>
      <c r="MON41" s="2"/>
      <c r="MOO41" s="2"/>
      <c r="MOP41" s="2"/>
      <c r="MOQ41" s="2"/>
      <c r="MOR41" s="2"/>
      <c r="MOS41" s="2"/>
      <c r="MOT41" s="2"/>
      <c r="MOU41" s="2"/>
      <c r="MOV41" s="2"/>
      <c r="MOW41" s="2"/>
      <c r="MOX41" s="2"/>
      <c r="MOY41" s="2"/>
      <c r="MOZ41" s="2"/>
      <c r="MPA41" s="2"/>
      <c r="MPB41" s="2"/>
      <c r="MPC41" s="2"/>
      <c r="MPD41" s="2"/>
      <c r="MPE41" s="2"/>
      <c r="MPF41" s="2"/>
      <c r="MPG41" s="2"/>
      <c r="MPH41" s="2"/>
      <c r="MPI41" s="2"/>
      <c r="MPJ41" s="2"/>
      <c r="MPK41" s="2"/>
      <c r="MPL41" s="2"/>
      <c r="MPM41" s="2"/>
      <c r="MPN41" s="2"/>
      <c r="MPO41" s="2"/>
      <c r="MPP41" s="2"/>
      <c r="MPQ41" s="2"/>
      <c r="MPR41" s="2"/>
      <c r="MPS41" s="2"/>
      <c r="MPT41" s="2"/>
      <c r="MPU41" s="2"/>
      <c r="MPV41" s="2"/>
      <c r="MPW41" s="2"/>
      <c r="MPX41" s="2"/>
      <c r="MPY41" s="2"/>
      <c r="MPZ41" s="2"/>
      <c r="MQA41" s="2"/>
      <c r="MQB41" s="2"/>
      <c r="MQC41" s="2"/>
      <c r="MQD41" s="2"/>
      <c r="MQE41" s="2"/>
      <c r="MQF41" s="2"/>
      <c r="MQG41" s="2"/>
      <c r="MQH41" s="2"/>
      <c r="MQI41" s="2"/>
      <c r="MQJ41" s="2"/>
      <c r="MQK41" s="2"/>
      <c r="MQL41" s="2"/>
      <c r="MQM41" s="2"/>
      <c r="MQN41" s="2"/>
      <c r="MQO41" s="2"/>
      <c r="MQP41" s="2"/>
      <c r="MQQ41" s="2"/>
      <c r="MQR41" s="2"/>
      <c r="MQS41" s="2"/>
      <c r="MQT41" s="2"/>
      <c r="MQU41" s="2"/>
      <c r="MQV41" s="2"/>
      <c r="MQW41" s="2"/>
      <c r="MQX41" s="2"/>
      <c r="MQY41" s="2"/>
      <c r="MQZ41" s="2"/>
      <c r="MRA41" s="2"/>
      <c r="MRB41" s="2"/>
      <c r="MRC41" s="2"/>
      <c r="MRD41" s="2"/>
      <c r="MRE41" s="2"/>
      <c r="MRF41" s="2"/>
      <c r="MRG41" s="2"/>
      <c r="MRH41" s="2"/>
      <c r="MRI41" s="2"/>
      <c r="MRJ41" s="2"/>
      <c r="MRK41" s="2"/>
      <c r="MRL41" s="2"/>
      <c r="MRM41" s="2"/>
      <c r="MRN41" s="2"/>
      <c r="MRO41" s="2"/>
      <c r="MRP41" s="2"/>
      <c r="MRQ41" s="2"/>
      <c r="MRR41" s="2"/>
      <c r="MRS41" s="2"/>
      <c r="MRT41" s="2"/>
      <c r="MRU41" s="2"/>
      <c r="MRV41" s="2"/>
      <c r="MRW41" s="2"/>
      <c r="MRX41" s="2"/>
      <c r="MRY41" s="2"/>
      <c r="MRZ41" s="2"/>
      <c r="MSA41" s="2"/>
      <c r="MSB41" s="2"/>
      <c r="MSC41" s="2"/>
      <c r="MSD41" s="2"/>
      <c r="MSE41" s="2"/>
      <c r="MSF41" s="2"/>
      <c r="MSG41" s="2"/>
      <c r="MSH41" s="2"/>
      <c r="MSI41" s="2"/>
      <c r="MSJ41" s="2"/>
      <c r="MSK41" s="2"/>
      <c r="MSL41" s="2"/>
      <c r="MSM41" s="2"/>
      <c r="MSN41" s="2"/>
      <c r="MSO41" s="2"/>
      <c r="MSP41" s="2"/>
      <c r="MSQ41" s="2"/>
      <c r="MSR41" s="2"/>
      <c r="MSS41" s="2"/>
      <c r="MST41" s="2"/>
      <c r="MSU41" s="2"/>
      <c r="MSV41" s="2"/>
      <c r="MSW41" s="2"/>
      <c r="MSX41" s="2"/>
      <c r="MSY41" s="2"/>
      <c r="MSZ41" s="2"/>
      <c r="MTA41" s="2"/>
      <c r="MTB41" s="2"/>
      <c r="MTC41" s="2"/>
      <c r="MTD41" s="2"/>
      <c r="MTE41" s="2"/>
      <c r="MTF41" s="2"/>
      <c r="MTG41" s="2"/>
      <c r="MTH41" s="2"/>
      <c r="MTI41" s="2"/>
      <c r="MTJ41" s="2"/>
      <c r="MTK41" s="2"/>
      <c r="MTL41" s="2"/>
      <c r="MTM41" s="2"/>
      <c r="MTN41" s="2"/>
      <c r="MTO41" s="2"/>
      <c r="MTP41" s="2"/>
      <c r="MTQ41" s="2"/>
      <c r="MTR41" s="2"/>
      <c r="MTS41" s="2"/>
      <c r="MTT41" s="2"/>
      <c r="MTU41" s="2"/>
      <c r="MTV41" s="2"/>
      <c r="MTW41" s="2"/>
      <c r="MTX41" s="2"/>
      <c r="MTY41" s="2"/>
      <c r="MTZ41" s="2"/>
      <c r="MUA41" s="2"/>
      <c r="MUB41" s="2"/>
      <c r="MUC41" s="2"/>
      <c r="MUD41" s="2"/>
      <c r="MUE41" s="2"/>
      <c r="MUF41" s="2"/>
      <c r="MUG41" s="2"/>
      <c r="MUH41" s="2"/>
      <c r="MUI41" s="2"/>
      <c r="MUJ41" s="2"/>
      <c r="MUK41" s="2"/>
      <c r="MUL41" s="2"/>
      <c r="MUM41" s="2"/>
      <c r="MUN41" s="2"/>
      <c r="MUO41" s="2"/>
      <c r="MUP41" s="2"/>
      <c r="MUQ41" s="2"/>
      <c r="MUR41" s="2"/>
      <c r="MUS41" s="2"/>
      <c r="MUT41" s="2"/>
      <c r="MUU41" s="2"/>
      <c r="MUV41" s="2"/>
      <c r="MUW41" s="2"/>
      <c r="MUX41" s="2"/>
      <c r="MUY41" s="2"/>
      <c r="MUZ41" s="2"/>
      <c r="MVA41" s="2"/>
      <c r="MVB41" s="2"/>
      <c r="MVC41" s="2"/>
      <c r="MVD41" s="2"/>
      <c r="MVE41" s="2"/>
      <c r="MVF41" s="2"/>
      <c r="MVG41" s="2"/>
      <c r="MVH41" s="2"/>
      <c r="MVI41" s="2"/>
      <c r="MVJ41" s="2"/>
      <c r="MVK41" s="2"/>
      <c r="MVL41" s="2"/>
      <c r="MVM41" s="2"/>
      <c r="MVN41" s="2"/>
      <c r="MVO41" s="2"/>
      <c r="MVP41" s="2"/>
      <c r="MVQ41" s="2"/>
      <c r="MVR41" s="2"/>
      <c r="MVS41" s="2"/>
      <c r="MVT41" s="2"/>
      <c r="MVU41" s="2"/>
      <c r="MVV41" s="2"/>
      <c r="MVW41" s="2"/>
      <c r="MVX41" s="2"/>
      <c r="MVY41" s="2"/>
      <c r="MVZ41" s="2"/>
      <c r="MWA41" s="2"/>
      <c r="MWB41" s="2"/>
      <c r="MWC41" s="2"/>
      <c r="MWD41" s="2"/>
      <c r="MWE41" s="2"/>
      <c r="MWF41" s="2"/>
      <c r="MWG41" s="2"/>
      <c r="MWH41" s="2"/>
      <c r="MWI41" s="2"/>
      <c r="MWJ41" s="2"/>
      <c r="MWK41" s="2"/>
      <c r="MWL41" s="2"/>
      <c r="MWM41" s="2"/>
      <c r="MWN41" s="2"/>
      <c r="MWO41" s="2"/>
      <c r="MWP41" s="2"/>
      <c r="MWQ41" s="2"/>
      <c r="MWR41" s="2"/>
      <c r="MWS41" s="2"/>
      <c r="MWT41" s="2"/>
      <c r="MWU41" s="2"/>
      <c r="MWV41" s="2"/>
      <c r="MWW41" s="2"/>
      <c r="MWX41" s="2"/>
      <c r="MWY41" s="2"/>
      <c r="MWZ41" s="2"/>
      <c r="MXA41" s="2"/>
      <c r="MXB41" s="2"/>
      <c r="MXC41" s="2"/>
      <c r="MXD41" s="2"/>
      <c r="MXE41" s="2"/>
      <c r="MXF41" s="2"/>
      <c r="MXG41" s="2"/>
      <c r="MXH41" s="2"/>
      <c r="MXI41" s="2"/>
      <c r="MXJ41" s="2"/>
      <c r="MXK41" s="2"/>
      <c r="MXL41" s="2"/>
      <c r="MXM41" s="2"/>
      <c r="MXN41" s="2"/>
      <c r="MXO41" s="2"/>
      <c r="MXP41" s="2"/>
      <c r="MXQ41" s="2"/>
      <c r="MXR41" s="2"/>
      <c r="MXS41" s="2"/>
      <c r="MXT41" s="2"/>
      <c r="MXU41" s="2"/>
      <c r="MXV41" s="2"/>
      <c r="MXW41" s="2"/>
      <c r="MXX41" s="2"/>
      <c r="MXY41" s="2"/>
      <c r="MXZ41" s="2"/>
      <c r="MYA41" s="2"/>
      <c r="MYB41" s="2"/>
      <c r="MYC41" s="2"/>
      <c r="MYD41" s="2"/>
      <c r="MYE41" s="2"/>
      <c r="MYF41" s="2"/>
      <c r="MYG41" s="2"/>
      <c r="MYH41" s="2"/>
      <c r="MYI41" s="2"/>
      <c r="MYJ41" s="2"/>
      <c r="MYK41" s="2"/>
      <c r="MYL41" s="2"/>
      <c r="MYM41" s="2"/>
      <c r="MYN41" s="2"/>
      <c r="MYO41" s="2"/>
      <c r="MYP41" s="2"/>
      <c r="MYQ41" s="2"/>
      <c r="MYR41" s="2"/>
      <c r="MYS41" s="2"/>
      <c r="MYT41" s="2"/>
      <c r="MYU41" s="2"/>
      <c r="MYV41" s="2"/>
      <c r="MYW41" s="2"/>
      <c r="MYX41" s="2"/>
      <c r="MYY41" s="2"/>
      <c r="MYZ41" s="2"/>
      <c r="MZA41" s="2"/>
      <c r="MZB41" s="2"/>
      <c r="MZC41" s="2"/>
      <c r="MZD41" s="2"/>
      <c r="MZE41" s="2"/>
      <c r="MZF41" s="2"/>
      <c r="MZG41" s="2"/>
      <c r="MZH41" s="2"/>
      <c r="MZI41" s="2"/>
      <c r="MZJ41" s="2"/>
      <c r="MZK41" s="2"/>
      <c r="MZL41" s="2"/>
      <c r="MZM41" s="2"/>
      <c r="MZN41" s="2"/>
      <c r="MZO41" s="2"/>
      <c r="MZP41" s="2"/>
      <c r="MZQ41" s="2"/>
      <c r="MZR41" s="2"/>
      <c r="MZS41" s="2"/>
      <c r="MZT41" s="2"/>
      <c r="MZU41" s="2"/>
      <c r="MZV41" s="2"/>
      <c r="MZW41" s="2"/>
      <c r="MZX41" s="2"/>
      <c r="MZY41" s="2"/>
      <c r="MZZ41" s="2"/>
      <c r="NAA41" s="2"/>
      <c r="NAB41" s="2"/>
      <c r="NAC41" s="2"/>
      <c r="NAD41" s="2"/>
      <c r="NAE41" s="2"/>
      <c r="NAF41" s="2"/>
      <c r="NAG41" s="2"/>
      <c r="NAH41" s="2"/>
      <c r="NAI41" s="2"/>
      <c r="NAJ41" s="2"/>
      <c r="NAK41" s="2"/>
      <c r="NAL41" s="2"/>
      <c r="NAM41" s="2"/>
      <c r="NAN41" s="2"/>
      <c r="NAO41" s="2"/>
      <c r="NAP41" s="2"/>
      <c r="NAQ41" s="2"/>
      <c r="NAR41" s="2"/>
      <c r="NAS41" s="2"/>
      <c r="NAT41" s="2"/>
      <c r="NAU41" s="2"/>
      <c r="NAV41" s="2"/>
      <c r="NAW41" s="2"/>
      <c r="NAX41" s="2"/>
      <c r="NAY41" s="2"/>
      <c r="NAZ41" s="2"/>
      <c r="NBA41" s="2"/>
      <c r="NBB41" s="2"/>
      <c r="NBC41" s="2"/>
      <c r="NBD41" s="2"/>
      <c r="NBE41" s="2"/>
      <c r="NBF41" s="2"/>
      <c r="NBG41" s="2"/>
      <c r="NBH41" s="2"/>
      <c r="NBI41" s="2"/>
      <c r="NBJ41" s="2"/>
      <c r="NBK41" s="2"/>
      <c r="NBL41" s="2"/>
      <c r="NBM41" s="2"/>
      <c r="NBN41" s="2"/>
      <c r="NBO41" s="2"/>
      <c r="NBP41" s="2"/>
      <c r="NBQ41" s="2"/>
      <c r="NBR41" s="2"/>
      <c r="NBS41" s="2"/>
      <c r="NBT41" s="2"/>
      <c r="NBU41" s="2"/>
      <c r="NBV41" s="2"/>
      <c r="NBW41" s="2"/>
      <c r="NBX41" s="2"/>
      <c r="NBY41" s="2"/>
      <c r="NBZ41" s="2"/>
      <c r="NCA41" s="2"/>
      <c r="NCB41" s="2"/>
      <c r="NCC41" s="2"/>
      <c r="NCD41" s="2"/>
      <c r="NCE41" s="2"/>
      <c r="NCF41" s="2"/>
      <c r="NCG41" s="2"/>
      <c r="NCH41" s="2"/>
      <c r="NCI41" s="2"/>
      <c r="NCJ41" s="2"/>
      <c r="NCK41" s="2"/>
      <c r="NCL41" s="2"/>
      <c r="NCM41" s="2"/>
      <c r="NCN41" s="2"/>
      <c r="NCO41" s="2"/>
      <c r="NCP41" s="2"/>
      <c r="NCQ41" s="2"/>
      <c r="NCR41" s="2"/>
      <c r="NCS41" s="2"/>
      <c r="NCT41" s="2"/>
      <c r="NCU41" s="2"/>
      <c r="NCV41" s="2"/>
      <c r="NCW41" s="2"/>
      <c r="NCX41" s="2"/>
      <c r="NCY41" s="2"/>
      <c r="NCZ41" s="2"/>
      <c r="NDA41" s="2"/>
      <c r="NDB41" s="2"/>
      <c r="NDC41" s="2"/>
      <c r="NDD41" s="2"/>
      <c r="NDE41" s="2"/>
      <c r="NDF41" s="2"/>
      <c r="NDG41" s="2"/>
      <c r="NDH41" s="2"/>
      <c r="NDI41" s="2"/>
      <c r="NDJ41" s="2"/>
      <c r="NDK41" s="2"/>
      <c r="NDL41" s="2"/>
      <c r="NDM41" s="2"/>
      <c r="NDN41" s="2"/>
      <c r="NDO41" s="2"/>
      <c r="NDP41" s="2"/>
      <c r="NDQ41" s="2"/>
      <c r="NDR41" s="2"/>
      <c r="NDS41" s="2"/>
      <c r="NDT41" s="2"/>
      <c r="NDU41" s="2"/>
      <c r="NDV41" s="2"/>
      <c r="NDW41" s="2"/>
      <c r="NDX41" s="2"/>
      <c r="NDY41" s="2"/>
      <c r="NDZ41" s="2"/>
      <c r="NEA41" s="2"/>
      <c r="NEB41" s="2"/>
      <c r="NEC41" s="2"/>
      <c r="NED41" s="2"/>
      <c r="NEE41" s="2"/>
      <c r="NEF41" s="2"/>
      <c r="NEG41" s="2"/>
      <c r="NEH41" s="2"/>
      <c r="NEI41" s="2"/>
      <c r="NEJ41" s="2"/>
      <c r="NEK41" s="2"/>
      <c r="NEL41" s="2"/>
      <c r="NEM41" s="2"/>
      <c r="NEN41" s="2"/>
      <c r="NEO41" s="2"/>
      <c r="NEP41" s="2"/>
      <c r="NEQ41" s="2"/>
      <c r="NER41" s="2"/>
      <c r="NES41" s="2"/>
      <c r="NET41" s="2"/>
      <c r="NEU41" s="2"/>
      <c r="NEV41" s="2"/>
      <c r="NEW41" s="2"/>
      <c r="NEX41" s="2"/>
      <c r="NEY41" s="2"/>
      <c r="NEZ41" s="2"/>
      <c r="NFA41" s="2"/>
      <c r="NFB41" s="2"/>
      <c r="NFC41" s="2"/>
      <c r="NFD41" s="2"/>
      <c r="NFE41" s="2"/>
      <c r="NFF41" s="2"/>
      <c r="NFG41" s="2"/>
      <c r="NFH41" s="2"/>
      <c r="NFI41" s="2"/>
      <c r="NFJ41" s="2"/>
      <c r="NFK41" s="2"/>
      <c r="NFL41" s="2"/>
      <c r="NFM41" s="2"/>
      <c r="NFN41" s="2"/>
      <c r="NFO41" s="2"/>
      <c r="NFP41" s="2"/>
      <c r="NFQ41" s="2"/>
      <c r="NFR41" s="2"/>
      <c r="NFS41" s="2"/>
      <c r="NFT41" s="2"/>
      <c r="NFU41" s="2"/>
      <c r="NFV41" s="2"/>
      <c r="NFW41" s="2"/>
      <c r="NFX41" s="2"/>
      <c r="NFY41" s="2"/>
      <c r="NFZ41" s="2"/>
      <c r="NGA41" s="2"/>
      <c r="NGB41" s="2"/>
      <c r="NGC41" s="2"/>
      <c r="NGD41" s="2"/>
      <c r="NGE41" s="2"/>
      <c r="NGF41" s="2"/>
      <c r="NGG41" s="2"/>
      <c r="NGH41" s="2"/>
      <c r="NGI41" s="2"/>
      <c r="NGJ41" s="2"/>
      <c r="NGK41" s="2"/>
      <c r="NGL41" s="2"/>
      <c r="NGM41" s="2"/>
      <c r="NGN41" s="2"/>
      <c r="NGO41" s="2"/>
      <c r="NGP41" s="2"/>
      <c r="NGQ41" s="2"/>
      <c r="NGR41" s="2"/>
      <c r="NGS41" s="2"/>
      <c r="NGT41" s="2"/>
      <c r="NGU41" s="2"/>
      <c r="NGV41" s="2"/>
      <c r="NGW41" s="2"/>
      <c r="NGX41" s="2"/>
      <c r="NGY41" s="2"/>
      <c r="NGZ41" s="2"/>
      <c r="NHA41" s="2"/>
      <c r="NHB41" s="2"/>
      <c r="NHC41" s="2"/>
      <c r="NHD41" s="2"/>
      <c r="NHE41" s="2"/>
      <c r="NHF41" s="2"/>
      <c r="NHG41" s="2"/>
      <c r="NHH41" s="2"/>
      <c r="NHI41" s="2"/>
      <c r="NHJ41" s="2"/>
      <c r="NHK41" s="2"/>
      <c r="NHL41" s="2"/>
      <c r="NHM41" s="2"/>
      <c r="NHN41" s="2"/>
      <c r="NHO41" s="2"/>
      <c r="NHP41" s="2"/>
      <c r="NHQ41" s="2"/>
      <c r="NHR41" s="2"/>
      <c r="NHS41" s="2"/>
      <c r="NHT41" s="2"/>
      <c r="NHU41" s="2"/>
      <c r="NHV41" s="2"/>
      <c r="NHW41" s="2"/>
      <c r="NHX41" s="2"/>
      <c r="NHY41" s="2"/>
      <c r="NHZ41" s="2"/>
      <c r="NIA41" s="2"/>
      <c r="NIB41" s="2"/>
      <c r="NIC41" s="2"/>
      <c r="NID41" s="2"/>
      <c r="NIE41" s="2"/>
      <c r="NIF41" s="2"/>
      <c r="NIG41" s="2"/>
      <c r="NIH41" s="2"/>
      <c r="NII41" s="2"/>
      <c r="NIJ41" s="2"/>
      <c r="NIK41" s="2"/>
      <c r="NIL41" s="2"/>
      <c r="NIM41" s="2"/>
      <c r="NIN41" s="2"/>
      <c r="NIO41" s="2"/>
      <c r="NIP41" s="2"/>
      <c r="NIQ41" s="2"/>
      <c r="NIR41" s="2"/>
      <c r="NIS41" s="2"/>
      <c r="NIT41" s="2"/>
      <c r="NIU41" s="2"/>
      <c r="NIV41" s="2"/>
      <c r="NIW41" s="2"/>
      <c r="NIX41" s="2"/>
      <c r="NIY41" s="2"/>
      <c r="NIZ41" s="2"/>
      <c r="NJA41" s="2"/>
      <c r="NJB41" s="2"/>
      <c r="NJC41" s="2"/>
      <c r="NJD41" s="2"/>
      <c r="NJE41" s="2"/>
      <c r="NJF41" s="2"/>
      <c r="NJG41" s="2"/>
      <c r="NJH41" s="2"/>
      <c r="NJI41" s="2"/>
      <c r="NJJ41" s="2"/>
      <c r="NJK41" s="2"/>
      <c r="NJL41" s="2"/>
      <c r="NJM41" s="2"/>
      <c r="NJN41" s="2"/>
      <c r="NJO41" s="2"/>
      <c r="NJP41" s="2"/>
      <c r="NJQ41" s="2"/>
      <c r="NJR41" s="2"/>
      <c r="NJS41" s="2"/>
      <c r="NJT41" s="2"/>
      <c r="NJU41" s="2"/>
      <c r="NJV41" s="2"/>
      <c r="NJW41" s="2"/>
      <c r="NJX41" s="2"/>
      <c r="NJY41" s="2"/>
      <c r="NJZ41" s="2"/>
      <c r="NKA41" s="2"/>
      <c r="NKB41" s="2"/>
      <c r="NKC41" s="2"/>
      <c r="NKD41" s="2"/>
      <c r="NKE41" s="2"/>
      <c r="NKF41" s="2"/>
      <c r="NKG41" s="2"/>
      <c r="NKH41" s="2"/>
      <c r="NKI41" s="2"/>
      <c r="NKJ41" s="2"/>
      <c r="NKK41" s="2"/>
      <c r="NKL41" s="2"/>
      <c r="NKM41" s="2"/>
      <c r="NKN41" s="2"/>
      <c r="NKO41" s="2"/>
      <c r="NKP41" s="2"/>
      <c r="NKQ41" s="2"/>
      <c r="NKR41" s="2"/>
      <c r="NKS41" s="2"/>
      <c r="NKT41" s="2"/>
      <c r="NKU41" s="2"/>
      <c r="NKV41" s="2"/>
      <c r="NKW41" s="2"/>
      <c r="NKX41" s="2"/>
      <c r="NKY41" s="2"/>
      <c r="NKZ41" s="2"/>
      <c r="NLA41" s="2"/>
      <c r="NLB41" s="2"/>
      <c r="NLC41" s="2"/>
      <c r="NLD41" s="2"/>
      <c r="NLE41" s="2"/>
      <c r="NLF41" s="2"/>
      <c r="NLG41" s="2"/>
      <c r="NLH41" s="2"/>
      <c r="NLI41" s="2"/>
      <c r="NLJ41" s="2"/>
      <c r="NLK41" s="2"/>
      <c r="NLL41" s="2"/>
      <c r="NLM41" s="2"/>
      <c r="NLN41" s="2"/>
      <c r="NLO41" s="2"/>
      <c r="NLP41" s="2"/>
      <c r="NLQ41" s="2"/>
      <c r="NLR41" s="2"/>
      <c r="NLS41" s="2"/>
      <c r="NLT41" s="2"/>
      <c r="NLU41" s="2"/>
      <c r="NLV41" s="2"/>
      <c r="NLW41" s="2"/>
      <c r="NLX41" s="2"/>
      <c r="NLY41" s="2"/>
      <c r="NLZ41" s="2"/>
      <c r="NMA41" s="2"/>
      <c r="NMB41" s="2"/>
      <c r="NMC41" s="2"/>
      <c r="NMD41" s="2"/>
      <c r="NME41" s="2"/>
      <c r="NMF41" s="2"/>
      <c r="NMG41" s="2"/>
      <c r="NMH41" s="2"/>
      <c r="NMI41" s="2"/>
      <c r="NMJ41" s="2"/>
      <c r="NMK41" s="2"/>
      <c r="NML41" s="2"/>
      <c r="NMM41" s="2"/>
      <c r="NMN41" s="2"/>
      <c r="NMO41" s="2"/>
      <c r="NMP41" s="2"/>
      <c r="NMQ41" s="2"/>
      <c r="NMR41" s="2"/>
      <c r="NMS41" s="2"/>
      <c r="NMT41" s="2"/>
      <c r="NMU41" s="2"/>
      <c r="NMV41" s="2"/>
      <c r="NMW41" s="2"/>
      <c r="NMX41" s="2"/>
      <c r="NMY41" s="2"/>
      <c r="NMZ41" s="2"/>
      <c r="NNA41" s="2"/>
      <c r="NNB41" s="2"/>
      <c r="NNC41" s="2"/>
      <c r="NND41" s="2"/>
      <c r="NNE41" s="2"/>
      <c r="NNF41" s="2"/>
      <c r="NNG41" s="2"/>
      <c r="NNH41" s="2"/>
      <c r="NNI41" s="2"/>
      <c r="NNJ41" s="2"/>
      <c r="NNK41" s="2"/>
      <c r="NNL41" s="2"/>
      <c r="NNM41" s="2"/>
      <c r="NNN41" s="2"/>
      <c r="NNO41" s="2"/>
      <c r="NNP41" s="2"/>
      <c r="NNQ41" s="2"/>
      <c r="NNR41" s="2"/>
      <c r="NNS41" s="2"/>
      <c r="NNT41" s="2"/>
      <c r="NNU41" s="2"/>
      <c r="NNV41" s="2"/>
      <c r="NNW41" s="2"/>
      <c r="NNX41" s="2"/>
      <c r="NNY41" s="2"/>
      <c r="NNZ41" s="2"/>
      <c r="NOA41" s="2"/>
      <c r="NOB41" s="2"/>
      <c r="NOC41" s="2"/>
      <c r="NOD41" s="2"/>
      <c r="NOE41" s="2"/>
      <c r="NOF41" s="2"/>
      <c r="NOG41" s="2"/>
      <c r="NOH41" s="2"/>
      <c r="NOI41" s="2"/>
      <c r="NOJ41" s="2"/>
      <c r="NOK41" s="2"/>
      <c r="NOL41" s="2"/>
      <c r="NOM41" s="2"/>
      <c r="NON41" s="2"/>
      <c r="NOO41" s="2"/>
      <c r="NOP41" s="2"/>
      <c r="NOQ41" s="2"/>
      <c r="NOR41" s="2"/>
      <c r="NOS41" s="2"/>
      <c r="NOT41" s="2"/>
      <c r="NOU41" s="2"/>
      <c r="NOV41" s="2"/>
      <c r="NOW41" s="2"/>
      <c r="NOX41" s="2"/>
      <c r="NOY41" s="2"/>
      <c r="NOZ41" s="2"/>
      <c r="NPA41" s="2"/>
      <c r="NPB41" s="2"/>
      <c r="NPC41" s="2"/>
      <c r="NPD41" s="2"/>
      <c r="NPE41" s="2"/>
      <c r="NPF41" s="2"/>
      <c r="NPG41" s="2"/>
      <c r="NPH41" s="2"/>
      <c r="NPI41" s="2"/>
      <c r="NPJ41" s="2"/>
      <c r="NPK41" s="2"/>
      <c r="NPL41" s="2"/>
      <c r="NPM41" s="2"/>
      <c r="NPN41" s="2"/>
      <c r="NPO41" s="2"/>
      <c r="NPP41" s="2"/>
      <c r="NPQ41" s="2"/>
      <c r="NPR41" s="2"/>
      <c r="NPS41" s="2"/>
      <c r="NPT41" s="2"/>
      <c r="NPU41" s="2"/>
      <c r="NPV41" s="2"/>
      <c r="NPW41" s="2"/>
      <c r="NPX41" s="2"/>
      <c r="NPY41" s="2"/>
      <c r="NPZ41" s="2"/>
      <c r="NQA41" s="2"/>
      <c r="NQB41" s="2"/>
      <c r="NQC41" s="2"/>
      <c r="NQD41" s="2"/>
      <c r="NQE41" s="2"/>
      <c r="NQF41" s="2"/>
      <c r="NQG41" s="2"/>
      <c r="NQH41" s="2"/>
      <c r="NQI41" s="2"/>
      <c r="NQJ41" s="2"/>
      <c r="NQK41" s="2"/>
      <c r="NQL41" s="2"/>
      <c r="NQM41" s="2"/>
      <c r="NQN41" s="2"/>
      <c r="NQO41" s="2"/>
      <c r="NQP41" s="2"/>
      <c r="NQQ41" s="2"/>
      <c r="NQR41" s="2"/>
      <c r="NQS41" s="2"/>
      <c r="NQT41" s="2"/>
      <c r="NQU41" s="2"/>
      <c r="NQV41" s="2"/>
      <c r="NQW41" s="2"/>
      <c r="NQX41" s="2"/>
      <c r="NQY41" s="2"/>
      <c r="NQZ41" s="2"/>
      <c r="NRA41" s="2"/>
      <c r="NRB41" s="2"/>
      <c r="NRC41" s="2"/>
      <c r="NRD41" s="2"/>
      <c r="NRE41" s="2"/>
      <c r="NRF41" s="2"/>
      <c r="NRG41" s="2"/>
      <c r="NRH41" s="2"/>
      <c r="NRI41" s="2"/>
      <c r="NRJ41" s="2"/>
      <c r="NRK41" s="2"/>
      <c r="NRL41" s="2"/>
      <c r="NRM41" s="2"/>
      <c r="NRN41" s="2"/>
      <c r="NRO41" s="2"/>
      <c r="NRP41" s="2"/>
      <c r="NRQ41" s="2"/>
      <c r="NRR41" s="2"/>
      <c r="NRS41" s="2"/>
      <c r="NRT41" s="2"/>
      <c r="NRU41" s="2"/>
      <c r="NRV41" s="2"/>
      <c r="NRW41" s="2"/>
      <c r="NRX41" s="2"/>
      <c r="NRY41" s="2"/>
      <c r="NRZ41" s="2"/>
      <c r="NSA41" s="2"/>
      <c r="NSB41" s="2"/>
      <c r="NSC41" s="2"/>
      <c r="NSD41" s="2"/>
      <c r="NSE41" s="2"/>
      <c r="NSF41" s="2"/>
      <c r="NSG41" s="2"/>
      <c r="NSH41" s="2"/>
      <c r="NSI41" s="2"/>
      <c r="NSJ41" s="2"/>
      <c r="NSK41" s="2"/>
      <c r="NSL41" s="2"/>
      <c r="NSM41" s="2"/>
      <c r="NSN41" s="2"/>
      <c r="NSO41" s="2"/>
      <c r="NSP41" s="2"/>
      <c r="NSQ41" s="2"/>
      <c r="NSR41" s="2"/>
      <c r="NSS41" s="2"/>
      <c r="NST41" s="2"/>
      <c r="NSU41" s="2"/>
      <c r="NSV41" s="2"/>
      <c r="NSW41" s="2"/>
      <c r="NSX41" s="2"/>
      <c r="NSY41" s="2"/>
      <c r="NSZ41" s="2"/>
      <c r="NTA41" s="2"/>
      <c r="NTB41" s="2"/>
      <c r="NTC41" s="2"/>
      <c r="NTD41" s="2"/>
      <c r="NTE41" s="2"/>
      <c r="NTF41" s="2"/>
      <c r="NTG41" s="2"/>
      <c r="NTH41" s="2"/>
      <c r="NTI41" s="2"/>
      <c r="NTJ41" s="2"/>
      <c r="NTK41" s="2"/>
      <c r="NTL41" s="2"/>
      <c r="NTM41" s="2"/>
      <c r="NTN41" s="2"/>
      <c r="NTO41" s="2"/>
      <c r="NTP41" s="2"/>
      <c r="NTQ41" s="2"/>
      <c r="NTR41" s="2"/>
      <c r="NTS41" s="2"/>
      <c r="NTT41" s="2"/>
      <c r="NTU41" s="2"/>
      <c r="NTV41" s="2"/>
      <c r="NTW41" s="2"/>
      <c r="NTX41" s="2"/>
      <c r="NTY41" s="2"/>
      <c r="NTZ41" s="2"/>
      <c r="NUA41" s="2"/>
      <c r="NUB41" s="2"/>
      <c r="NUC41" s="2"/>
      <c r="NUD41" s="2"/>
      <c r="NUE41" s="2"/>
      <c r="NUF41" s="2"/>
      <c r="NUG41" s="2"/>
      <c r="NUH41" s="2"/>
      <c r="NUI41" s="2"/>
      <c r="NUJ41" s="2"/>
      <c r="NUK41" s="2"/>
      <c r="NUL41" s="2"/>
      <c r="NUM41" s="2"/>
      <c r="NUN41" s="2"/>
      <c r="NUO41" s="2"/>
      <c r="NUP41" s="2"/>
      <c r="NUQ41" s="2"/>
      <c r="NUR41" s="2"/>
      <c r="NUS41" s="2"/>
      <c r="NUT41" s="2"/>
      <c r="NUU41" s="2"/>
      <c r="NUV41" s="2"/>
      <c r="NUW41" s="2"/>
      <c r="NUX41" s="2"/>
      <c r="NUY41" s="2"/>
      <c r="NUZ41" s="2"/>
      <c r="NVA41" s="2"/>
      <c r="NVB41" s="2"/>
      <c r="NVC41" s="2"/>
      <c r="NVD41" s="2"/>
      <c r="NVE41" s="2"/>
      <c r="NVF41" s="2"/>
      <c r="NVG41" s="2"/>
      <c r="NVH41" s="2"/>
      <c r="NVI41" s="2"/>
      <c r="NVJ41" s="2"/>
      <c r="NVK41" s="2"/>
      <c r="NVL41" s="2"/>
      <c r="NVM41" s="2"/>
      <c r="NVN41" s="2"/>
      <c r="NVO41" s="2"/>
      <c r="NVP41" s="2"/>
      <c r="NVQ41" s="2"/>
      <c r="NVR41" s="2"/>
      <c r="NVS41" s="2"/>
      <c r="NVT41" s="2"/>
      <c r="NVU41" s="2"/>
      <c r="NVV41" s="2"/>
      <c r="NVW41" s="2"/>
      <c r="NVX41" s="2"/>
      <c r="NVY41" s="2"/>
      <c r="NVZ41" s="2"/>
      <c r="NWA41" s="2"/>
      <c r="NWB41" s="2"/>
      <c r="NWC41" s="2"/>
      <c r="NWD41" s="2"/>
      <c r="NWE41" s="2"/>
      <c r="NWF41" s="2"/>
      <c r="NWG41" s="2"/>
      <c r="NWH41" s="2"/>
      <c r="NWI41" s="2"/>
      <c r="NWJ41" s="2"/>
      <c r="NWK41" s="2"/>
      <c r="NWL41" s="2"/>
      <c r="NWM41" s="2"/>
      <c r="NWN41" s="2"/>
      <c r="NWO41" s="2"/>
      <c r="NWP41" s="2"/>
      <c r="NWQ41" s="2"/>
      <c r="NWR41" s="2"/>
      <c r="NWS41" s="2"/>
      <c r="NWT41" s="2"/>
      <c r="NWU41" s="2"/>
      <c r="NWV41" s="2"/>
      <c r="NWW41" s="2"/>
      <c r="NWX41" s="2"/>
      <c r="NWY41" s="2"/>
      <c r="NWZ41" s="2"/>
      <c r="NXA41" s="2"/>
      <c r="NXB41" s="2"/>
      <c r="NXC41" s="2"/>
      <c r="NXD41" s="2"/>
      <c r="NXE41" s="2"/>
      <c r="NXF41" s="2"/>
      <c r="NXG41" s="2"/>
      <c r="NXH41" s="2"/>
      <c r="NXI41" s="2"/>
      <c r="NXJ41" s="2"/>
      <c r="NXK41" s="2"/>
      <c r="NXL41" s="2"/>
      <c r="NXM41" s="2"/>
      <c r="NXN41" s="2"/>
      <c r="NXO41" s="2"/>
      <c r="NXP41" s="2"/>
      <c r="NXQ41" s="2"/>
      <c r="NXR41" s="2"/>
      <c r="NXS41" s="2"/>
      <c r="NXT41" s="2"/>
      <c r="NXU41" s="2"/>
      <c r="NXV41" s="2"/>
      <c r="NXW41" s="2"/>
      <c r="NXX41" s="2"/>
      <c r="NXY41" s="2"/>
      <c r="NXZ41" s="2"/>
      <c r="NYA41" s="2"/>
      <c r="NYB41" s="2"/>
      <c r="NYC41" s="2"/>
      <c r="NYD41" s="2"/>
      <c r="NYE41" s="2"/>
      <c r="NYF41" s="2"/>
      <c r="NYG41" s="2"/>
      <c r="NYH41" s="2"/>
      <c r="NYI41" s="2"/>
      <c r="NYJ41" s="2"/>
      <c r="NYK41" s="2"/>
      <c r="NYL41" s="2"/>
      <c r="NYM41" s="2"/>
      <c r="NYN41" s="2"/>
      <c r="NYO41" s="2"/>
      <c r="NYP41" s="2"/>
      <c r="NYQ41" s="2"/>
      <c r="NYR41" s="2"/>
      <c r="NYS41" s="2"/>
      <c r="NYT41" s="2"/>
      <c r="NYU41" s="2"/>
      <c r="NYV41" s="2"/>
      <c r="NYW41" s="2"/>
      <c r="NYX41" s="2"/>
      <c r="NYY41" s="2"/>
      <c r="NYZ41" s="2"/>
      <c r="NZA41" s="2"/>
      <c r="NZB41" s="2"/>
      <c r="NZC41" s="2"/>
      <c r="NZD41" s="2"/>
      <c r="NZE41" s="2"/>
      <c r="NZF41" s="2"/>
      <c r="NZG41" s="2"/>
      <c r="NZH41" s="2"/>
      <c r="NZI41" s="2"/>
      <c r="NZJ41" s="2"/>
      <c r="NZK41" s="2"/>
      <c r="NZL41" s="2"/>
      <c r="NZM41" s="2"/>
      <c r="NZN41" s="2"/>
      <c r="NZO41" s="2"/>
      <c r="NZP41" s="2"/>
      <c r="NZQ41" s="2"/>
      <c r="NZR41" s="2"/>
      <c r="NZS41" s="2"/>
      <c r="NZT41" s="2"/>
      <c r="NZU41" s="2"/>
      <c r="NZV41" s="2"/>
      <c r="NZW41" s="2"/>
      <c r="NZX41" s="2"/>
      <c r="NZY41" s="2"/>
      <c r="NZZ41" s="2"/>
      <c r="OAA41" s="2"/>
      <c r="OAB41" s="2"/>
      <c r="OAC41" s="2"/>
      <c r="OAD41" s="2"/>
      <c r="OAE41" s="2"/>
      <c r="OAF41" s="2"/>
      <c r="OAG41" s="2"/>
      <c r="OAH41" s="2"/>
      <c r="OAI41" s="2"/>
      <c r="OAJ41" s="2"/>
      <c r="OAK41" s="2"/>
      <c r="OAL41" s="2"/>
      <c r="OAM41" s="2"/>
      <c r="OAN41" s="2"/>
      <c r="OAO41" s="2"/>
      <c r="OAP41" s="2"/>
      <c r="OAQ41" s="2"/>
      <c r="OAR41" s="2"/>
      <c r="OAS41" s="2"/>
      <c r="OAT41" s="2"/>
      <c r="OAU41" s="2"/>
      <c r="OAV41" s="2"/>
      <c r="OAW41" s="2"/>
      <c r="OAX41" s="2"/>
      <c r="OAY41" s="2"/>
      <c r="OAZ41" s="2"/>
      <c r="OBA41" s="2"/>
      <c r="OBB41" s="2"/>
      <c r="OBC41" s="2"/>
      <c r="OBD41" s="2"/>
      <c r="OBE41" s="2"/>
      <c r="OBF41" s="2"/>
      <c r="OBG41" s="2"/>
      <c r="OBH41" s="2"/>
      <c r="OBI41" s="2"/>
      <c r="OBJ41" s="2"/>
      <c r="OBK41" s="2"/>
      <c r="OBL41" s="2"/>
      <c r="OBM41" s="2"/>
      <c r="OBN41" s="2"/>
      <c r="OBO41" s="2"/>
      <c r="OBP41" s="2"/>
      <c r="OBQ41" s="2"/>
      <c r="OBR41" s="2"/>
      <c r="OBS41" s="2"/>
      <c r="OBT41" s="2"/>
      <c r="OBU41" s="2"/>
      <c r="OBV41" s="2"/>
      <c r="OBW41" s="2"/>
      <c r="OBX41" s="2"/>
      <c r="OBY41" s="2"/>
      <c r="OBZ41" s="2"/>
      <c r="OCA41" s="2"/>
      <c r="OCB41" s="2"/>
      <c r="OCC41" s="2"/>
      <c r="OCD41" s="2"/>
      <c r="OCE41" s="2"/>
      <c r="OCF41" s="2"/>
      <c r="OCG41" s="2"/>
      <c r="OCH41" s="2"/>
      <c r="OCI41" s="2"/>
      <c r="OCJ41" s="2"/>
      <c r="OCK41" s="2"/>
      <c r="OCL41" s="2"/>
      <c r="OCM41" s="2"/>
      <c r="OCN41" s="2"/>
      <c r="OCO41" s="2"/>
      <c r="OCP41" s="2"/>
      <c r="OCQ41" s="2"/>
      <c r="OCR41" s="2"/>
      <c r="OCS41" s="2"/>
      <c r="OCT41" s="2"/>
      <c r="OCU41" s="2"/>
      <c r="OCV41" s="2"/>
      <c r="OCW41" s="2"/>
      <c r="OCX41" s="2"/>
      <c r="OCY41" s="2"/>
      <c r="OCZ41" s="2"/>
      <c r="ODA41" s="2"/>
      <c r="ODB41" s="2"/>
      <c r="ODC41" s="2"/>
      <c r="ODD41" s="2"/>
      <c r="ODE41" s="2"/>
      <c r="ODF41" s="2"/>
      <c r="ODG41" s="2"/>
      <c r="ODH41" s="2"/>
      <c r="ODI41" s="2"/>
      <c r="ODJ41" s="2"/>
      <c r="ODK41" s="2"/>
      <c r="ODL41" s="2"/>
      <c r="ODM41" s="2"/>
      <c r="ODN41" s="2"/>
      <c r="ODO41" s="2"/>
      <c r="ODP41" s="2"/>
      <c r="ODQ41" s="2"/>
      <c r="ODR41" s="2"/>
      <c r="ODS41" s="2"/>
      <c r="ODT41" s="2"/>
      <c r="ODU41" s="2"/>
      <c r="ODV41" s="2"/>
      <c r="ODW41" s="2"/>
      <c r="ODX41" s="2"/>
      <c r="ODY41" s="2"/>
      <c r="ODZ41" s="2"/>
      <c r="OEA41" s="2"/>
      <c r="OEB41" s="2"/>
      <c r="OEC41" s="2"/>
      <c r="OED41" s="2"/>
      <c r="OEE41" s="2"/>
      <c r="OEF41" s="2"/>
      <c r="OEG41" s="2"/>
      <c r="OEH41" s="2"/>
      <c r="OEI41" s="2"/>
      <c r="OEJ41" s="2"/>
      <c r="OEK41" s="2"/>
      <c r="OEL41" s="2"/>
      <c r="OEM41" s="2"/>
      <c r="OEN41" s="2"/>
      <c r="OEO41" s="2"/>
      <c r="OEP41" s="2"/>
      <c r="OEQ41" s="2"/>
      <c r="OER41" s="2"/>
      <c r="OES41" s="2"/>
      <c r="OET41" s="2"/>
      <c r="OEU41" s="2"/>
      <c r="OEV41" s="2"/>
      <c r="OEW41" s="2"/>
      <c r="OEX41" s="2"/>
      <c r="OEY41" s="2"/>
      <c r="OEZ41" s="2"/>
      <c r="OFA41" s="2"/>
      <c r="OFB41" s="2"/>
      <c r="OFC41" s="2"/>
      <c r="OFD41" s="2"/>
      <c r="OFE41" s="2"/>
      <c r="OFF41" s="2"/>
      <c r="OFG41" s="2"/>
      <c r="OFH41" s="2"/>
      <c r="OFI41" s="2"/>
      <c r="OFJ41" s="2"/>
      <c r="OFK41" s="2"/>
      <c r="OFL41" s="2"/>
      <c r="OFM41" s="2"/>
      <c r="OFN41" s="2"/>
      <c r="OFO41" s="2"/>
      <c r="OFP41" s="2"/>
      <c r="OFQ41" s="2"/>
      <c r="OFR41" s="2"/>
      <c r="OFS41" s="2"/>
      <c r="OFT41" s="2"/>
      <c r="OFU41" s="2"/>
      <c r="OFV41" s="2"/>
      <c r="OFW41" s="2"/>
      <c r="OFX41" s="2"/>
      <c r="OFY41" s="2"/>
      <c r="OFZ41" s="2"/>
      <c r="OGA41" s="2"/>
      <c r="OGB41" s="2"/>
      <c r="OGC41" s="2"/>
      <c r="OGD41" s="2"/>
      <c r="OGE41" s="2"/>
      <c r="OGF41" s="2"/>
      <c r="OGG41" s="2"/>
      <c r="OGH41" s="2"/>
      <c r="OGI41" s="2"/>
      <c r="OGJ41" s="2"/>
      <c r="OGK41" s="2"/>
      <c r="OGL41" s="2"/>
      <c r="OGM41" s="2"/>
      <c r="OGN41" s="2"/>
      <c r="OGO41" s="2"/>
      <c r="OGP41" s="2"/>
      <c r="OGQ41" s="2"/>
      <c r="OGR41" s="2"/>
      <c r="OGS41" s="2"/>
      <c r="OGT41" s="2"/>
      <c r="OGU41" s="2"/>
      <c r="OGV41" s="2"/>
      <c r="OGW41" s="2"/>
      <c r="OGX41" s="2"/>
      <c r="OGY41" s="2"/>
      <c r="OGZ41" s="2"/>
      <c r="OHA41" s="2"/>
      <c r="OHB41" s="2"/>
      <c r="OHC41" s="2"/>
      <c r="OHD41" s="2"/>
      <c r="OHE41" s="2"/>
      <c r="OHF41" s="2"/>
      <c r="OHG41" s="2"/>
      <c r="OHH41" s="2"/>
      <c r="OHI41" s="2"/>
      <c r="OHJ41" s="2"/>
      <c r="OHK41" s="2"/>
      <c r="OHL41" s="2"/>
      <c r="OHM41" s="2"/>
      <c r="OHN41" s="2"/>
      <c r="OHO41" s="2"/>
      <c r="OHP41" s="2"/>
      <c r="OHQ41" s="2"/>
      <c r="OHR41" s="2"/>
      <c r="OHS41" s="2"/>
      <c r="OHT41" s="2"/>
      <c r="OHU41" s="2"/>
      <c r="OHV41" s="2"/>
      <c r="OHW41" s="2"/>
      <c r="OHX41" s="2"/>
      <c r="OHY41" s="2"/>
      <c r="OHZ41" s="2"/>
      <c r="OIA41" s="2"/>
      <c r="OIB41" s="2"/>
      <c r="OIC41" s="2"/>
      <c r="OID41" s="2"/>
      <c r="OIE41" s="2"/>
      <c r="OIF41" s="2"/>
      <c r="OIG41" s="2"/>
      <c r="OIH41" s="2"/>
      <c r="OII41" s="2"/>
      <c r="OIJ41" s="2"/>
      <c r="OIK41" s="2"/>
      <c r="OIL41" s="2"/>
      <c r="OIM41" s="2"/>
      <c r="OIN41" s="2"/>
      <c r="OIO41" s="2"/>
      <c r="OIP41" s="2"/>
      <c r="OIQ41" s="2"/>
      <c r="OIR41" s="2"/>
      <c r="OIS41" s="2"/>
      <c r="OIT41" s="2"/>
      <c r="OIU41" s="2"/>
      <c r="OIV41" s="2"/>
      <c r="OIW41" s="2"/>
      <c r="OIX41" s="2"/>
      <c r="OIY41" s="2"/>
      <c r="OIZ41" s="2"/>
      <c r="OJA41" s="2"/>
      <c r="OJB41" s="2"/>
      <c r="OJC41" s="2"/>
      <c r="OJD41" s="2"/>
      <c r="OJE41" s="2"/>
      <c r="OJF41" s="2"/>
      <c r="OJG41" s="2"/>
      <c r="OJH41" s="2"/>
      <c r="OJI41" s="2"/>
      <c r="OJJ41" s="2"/>
      <c r="OJK41" s="2"/>
      <c r="OJL41" s="2"/>
      <c r="OJM41" s="2"/>
      <c r="OJN41" s="2"/>
      <c r="OJO41" s="2"/>
      <c r="OJP41" s="2"/>
      <c r="OJQ41" s="2"/>
      <c r="OJR41" s="2"/>
      <c r="OJS41" s="2"/>
      <c r="OJT41" s="2"/>
      <c r="OJU41" s="2"/>
      <c r="OJV41" s="2"/>
      <c r="OJW41" s="2"/>
      <c r="OJX41" s="2"/>
      <c r="OJY41" s="2"/>
      <c r="OJZ41" s="2"/>
      <c r="OKA41" s="2"/>
      <c r="OKB41" s="2"/>
      <c r="OKC41" s="2"/>
      <c r="OKD41" s="2"/>
      <c r="OKE41" s="2"/>
      <c r="OKF41" s="2"/>
      <c r="OKG41" s="2"/>
      <c r="OKH41" s="2"/>
      <c r="OKI41" s="2"/>
      <c r="OKJ41" s="2"/>
      <c r="OKK41" s="2"/>
      <c r="OKL41" s="2"/>
      <c r="OKM41" s="2"/>
      <c r="OKN41" s="2"/>
      <c r="OKO41" s="2"/>
      <c r="OKP41" s="2"/>
      <c r="OKQ41" s="2"/>
      <c r="OKR41" s="2"/>
      <c r="OKS41" s="2"/>
      <c r="OKT41" s="2"/>
      <c r="OKU41" s="2"/>
      <c r="OKV41" s="2"/>
      <c r="OKW41" s="2"/>
      <c r="OKX41" s="2"/>
      <c r="OKY41" s="2"/>
      <c r="OKZ41" s="2"/>
      <c r="OLA41" s="2"/>
      <c r="OLB41" s="2"/>
      <c r="OLC41" s="2"/>
      <c r="OLD41" s="2"/>
      <c r="OLE41" s="2"/>
      <c r="OLF41" s="2"/>
      <c r="OLG41" s="2"/>
      <c r="OLH41" s="2"/>
      <c r="OLI41" s="2"/>
      <c r="OLJ41" s="2"/>
      <c r="OLK41" s="2"/>
      <c r="OLL41" s="2"/>
      <c r="OLM41" s="2"/>
      <c r="OLN41" s="2"/>
      <c r="OLO41" s="2"/>
      <c r="OLP41" s="2"/>
      <c r="OLQ41" s="2"/>
      <c r="OLR41" s="2"/>
      <c r="OLS41" s="2"/>
      <c r="OLT41" s="2"/>
      <c r="OLU41" s="2"/>
      <c r="OLV41" s="2"/>
      <c r="OLW41" s="2"/>
      <c r="OLX41" s="2"/>
      <c r="OLY41" s="2"/>
      <c r="OLZ41" s="2"/>
      <c r="OMA41" s="2"/>
      <c r="OMB41" s="2"/>
      <c r="OMC41" s="2"/>
      <c r="OMD41" s="2"/>
      <c r="OME41" s="2"/>
      <c r="OMF41" s="2"/>
      <c r="OMG41" s="2"/>
      <c r="OMH41" s="2"/>
      <c r="OMI41" s="2"/>
      <c r="OMJ41" s="2"/>
      <c r="OMK41" s="2"/>
      <c r="OML41" s="2"/>
      <c r="OMM41" s="2"/>
      <c r="OMN41" s="2"/>
      <c r="OMO41" s="2"/>
      <c r="OMP41" s="2"/>
      <c r="OMQ41" s="2"/>
      <c r="OMR41" s="2"/>
      <c r="OMS41" s="2"/>
      <c r="OMT41" s="2"/>
      <c r="OMU41" s="2"/>
      <c r="OMV41" s="2"/>
      <c r="OMW41" s="2"/>
      <c r="OMX41" s="2"/>
      <c r="OMY41" s="2"/>
      <c r="OMZ41" s="2"/>
      <c r="ONA41" s="2"/>
      <c r="ONB41" s="2"/>
      <c r="ONC41" s="2"/>
      <c r="OND41" s="2"/>
      <c r="ONE41" s="2"/>
      <c r="ONF41" s="2"/>
      <c r="ONG41" s="2"/>
      <c r="ONH41" s="2"/>
      <c r="ONI41" s="2"/>
      <c r="ONJ41" s="2"/>
      <c r="ONK41" s="2"/>
      <c r="ONL41" s="2"/>
      <c r="ONM41" s="2"/>
      <c r="ONN41" s="2"/>
      <c r="ONO41" s="2"/>
      <c r="ONP41" s="2"/>
      <c r="ONQ41" s="2"/>
      <c r="ONR41" s="2"/>
      <c r="ONS41" s="2"/>
      <c r="ONT41" s="2"/>
      <c r="ONU41" s="2"/>
      <c r="ONV41" s="2"/>
      <c r="ONW41" s="2"/>
      <c r="ONX41" s="2"/>
      <c r="ONY41" s="2"/>
      <c r="ONZ41" s="2"/>
      <c r="OOA41" s="2"/>
      <c r="OOB41" s="2"/>
      <c r="OOC41" s="2"/>
      <c r="OOD41" s="2"/>
      <c r="OOE41" s="2"/>
      <c r="OOF41" s="2"/>
      <c r="OOG41" s="2"/>
      <c r="OOH41" s="2"/>
      <c r="OOI41" s="2"/>
      <c r="OOJ41" s="2"/>
      <c r="OOK41" s="2"/>
      <c r="OOL41" s="2"/>
      <c r="OOM41" s="2"/>
      <c r="OON41" s="2"/>
      <c r="OOO41" s="2"/>
      <c r="OOP41" s="2"/>
      <c r="OOQ41" s="2"/>
      <c r="OOR41" s="2"/>
      <c r="OOS41" s="2"/>
      <c r="OOT41" s="2"/>
      <c r="OOU41" s="2"/>
      <c r="OOV41" s="2"/>
      <c r="OOW41" s="2"/>
      <c r="OOX41" s="2"/>
      <c r="OOY41" s="2"/>
      <c r="OOZ41" s="2"/>
      <c r="OPA41" s="2"/>
      <c r="OPB41" s="2"/>
      <c r="OPC41" s="2"/>
      <c r="OPD41" s="2"/>
      <c r="OPE41" s="2"/>
      <c r="OPF41" s="2"/>
      <c r="OPG41" s="2"/>
      <c r="OPH41" s="2"/>
      <c r="OPI41" s="2"/>
      <c r="OPJ41" s="2"/>
      <c r="OPK41" s="2"/>
      <c r="OPL41" s="2"/>
      <c r="OPM41" s="2"/>
      <c r="OPN41" s="2"/>
      <c r="OPO41" s="2"/>
      <c r="OPP41" s="2"/>
      <c r="OPQ41" s="2"/>
      <c r="OPR41" s="2"/>
      <c r="OPS41" s="2"/>
      <c r="OPT41" s="2"/>
      <c r="OPU41" s="2"/>
      <c r="OPV41" s="2"/>
      <c r="OPW41" s="2"/>
      <c r="OPX41" s="2"/>
      <c r="OPY41" s="2"/>
      <c r="OPZ41" s="2"/>
      <c r="OQA41" s="2"/>
      <c r="OQB41" s="2"/>
      <c r="OQC41" s="2"/>
      <c r="OQD41" s="2"/>
      <c r="OQE41" s="2"/>
      <c r="OQF41" s="2"/>
      <c r="OQG41" s="2"/>
      <c r="OQH41" s="2"/>
      <c r="OQI41" s="2"/>
      <c r="OQJ41" s="2"/>
      <c r="OQK41" s="2"/>
      <c r="OQL41" s="2"/>
      <c r="OQM41" s="2"/>
      <c r="OQN41" s="2"/>
      <c r="OQO41" s="2"/>
      <c r="OQP41" s="2"/>
      <c r="OQQ41" s="2"/>
      <c r="OQR41" s="2"/>
      <c r="OQS41" s="2"/>
      <c r="OQT41" s="2"/>
      <c r="OQU41" s="2"/>
      <c r="OQV41" s="2"/>
      <c r="OQW41" s="2"/>
      <c r="OQX41" s="2"/>
      <c r="OQY41" s="2"/>
      <c r="OQZ41" s="2"/>
      <c r="ORA41" s="2"/>
      <c r="ORB41" s="2"/>
      <c r="ORC41" s="2"/>
      <c r="ORD41" s="2"/>
      <c r="ORE41" s="2"/>
      <c r="ORF41" s="2"/>
      <c r="ORG41" s="2"/>
      <c r="ORH41" s="2"/>
      <c r="ORI41" s="2"/>
      <c r="ORJ41" s="2"/>
      <c r="ORK41" s="2"/>
      <c r="ORL41" s="2"/>
      <c r="ORM41" s="2"/>
      <c r="ORN41" s="2"/>
      <c r="ORO41" s="2"/>
      <c r="ORP41" s="2"/>
      <c r="ORQ41" s="2"/>
      <c r="ORR41" s="2"/>
      <c r="ORS41" s="2"/>
      <c r="ORT41" s="2"/>
      <c r="ORU41" s="2"/>
      <c r="ORV41" s="2"/>
      <c r="ORW41" s="2"/>
      <c r="ORX41" s="2"/>
      <c r="ORY41" s="2"/>
      <c r="ORZ41" s="2"/>
      <c r="OSA41" s="2"/>
      <c r="OSB41" s="2"/>
      <c r="OSC41" s="2"/>
      <c r="OSD41" s="2"/>
      <c r="OSE41" s="2"/>
      <c r="OSF41" s="2"/>
      <c r="OSG41" s="2"/>
      <c r="OSH41" s="2"/>
      <c r="OSI41" s="2"/>
      <c r="OSJ41" s="2"/>
      <c r="OSK41" s="2"/>
      <c r="OSL41" s="2"/>
      <c r="OSM41" s="2"/>
      <c r="OSN41" s="2"/>
      <c r="OSO41" s="2"/>
      <c r="OSP41" s="2"/>
      <c r="OSQ41" s="2"/>
      <c r="OSR41" s="2"/>
      <c r="OSS41" s="2"/>
      <c r="OST41" s="2"/>
      <c r="OSU41" s="2"/>
      <c r="OSV41" s="2"/>
      <c r="OSW41" s="2"/>
      <c r="OSX41" s="2"/>
      <c r="OSY41" s="2"/>
      <c r="OSZ41" s="2"/>
      <c r="OTA41" s="2"/>
      <c r="OTB41" s="2"/>
      <c r="OTC41" s="2"/>
      <c r="OTD41" s="2"/>
      <c r="OTE41" s="2"/>
      <c r="OTF41" s="2"/>
      <c r="OTG41" s="2"/>
      <c r="OTH41" s="2"/>
      <c r="OTI41" s="2"/>
      <c r="OTJ41" s="2"/>
      <c r="OTK41" s="2"/>
      <c r="OTL41" s="2"/>
      <c r="OTM41" s="2"/>
      <c r="OTN41" s="2"/>
      <c r="OTO41" s="2"/>
      <c r="OTP41" s="2"/>
      <c r="OTQ41" s="2"/>
      <c r="OTR41" s="2"/>
      <c r="OTS41" s="2"/>
      <c r="OTT41" s="2"/>
      <c r="OTU41" s="2"/>
      <c r="OTV41" s="2"/>
      <c r="OTW41" s="2"/>
      <c r="OTX41" s="2"/>
      <c r="OTY41" s="2"/>
      <c r="OTZ41" s="2"/>
      <c r="OUA41" s="2"/>
      <c r="OUB41" s="2"/>
      <c r="OUC41" s="2"/>
      <c r="OUD41" s="2"/>
      <c r="OUE41" s="2"/>
      <c r="OUF41" s="2"/>
      <c r="OUG41" s="2"/>
      <c r="OUH41" s="2"/>
      <c r="OUI41" s="2"/>
      <c r="OUJ41" s="2"/>
      <c r="OUK41" s="2"/>
      <c r="OUL41" s="2"/>
      <c r="OUM41" s="2"/>
      <c r="OUN41" s="2"/>
      <c r="OUO41" s="2"/>
      <c r="OUP41" s="2"/>
      <c r="OUQ41" s="2"/>
      <c r="OUR41" s="2"/>
      <c r="OUS41" s="2"/>
      <c r="OUT41" s="2"/>
      <c r="OUU41" s="2"/>
      <c r="OUV41" s="2"/>
      <c r="OUW41" s="2"/>
      <c r="OUX41" s="2"/>
      <c r="OUY41" s="2"/>
      <c r="OUZ41" s="2"/>
      <c r="OVA41" s="2"/>
      <c r="OVB41" s="2"/>
      <c r="OVC41" s="2"/>
      <c r="OVD41" s="2"/>
      <c r="OVE41" s="2"/>
      <c r="OVF41" s="2"/>
      <c r="OVG41" s="2"/>
      <c r="OVH41" s="2"/>
      <c r="OVI41" s="2"/>
      <c r="OVJ41" s="2"/>
      <c r="OVK41" s="2"/>
      <c r="OVL41" s="2"/>
      <c r="OVM41" s="2"/>
      <c r="OVN41" s="2"/>
      <c r="OVO41" s="2"/>
      <c r="OVP41" s="2"/>
      <c r="OVQ41" s="2"/>
      <c r="OVR41" s="2"/>
      <c r="OVS41" s="2"/>
      <c r="OVT41" s="2"/>
      <c r="OVU41" s="2"/>
      <c r="OVV41" s="2"/>
      <c r="OVW41" s="2"/>
      <c r="OVX41" s="2"/>
      <c r="OVY41" s="2"/>
      <c r="OVZ41" s="2"/>
      <c r="OWA41" s="2"/>
      <c r="OWB41" s="2"/>
      <c r="OWC41" s="2"/>
      <c r="OWD41" s="2"/>
      <c r="OWE41" s="2"/>
      <c r="OWF41" s="2"/>
      <c r="OWG41" s="2"/>
      <c r="OWH41" s="2"/>
      <c r="OWI41" s="2"/>
      <c r="OWJ41" s="2"/>
      <c r="OWK41" s="2"/>
      <c r="OWL41" s="2"/>
      <c r="OWM41" s="2"/>
      <c r="OWN41" s="2"/>
      <c r="OWO41" s="2"/>
      <c r="OWP41" s="2"/>
      <c r="OWQ41" s="2"/>
      <c r="OWR41" s="2"/>
      <c r="OWS41" s="2"/>
      <c r="OWT41" s="2"/>
      <c r="OWU41" s="2"/>
      <c r="OWV41" s="2"/>
      <c r="OWW41" s="2"/>
      <c r="OWX41" s="2"/>
      <c r="OWY41" s="2"/>
      <c r="OWZ41" s="2"/>
      <c r="OXA41" s="2"/>
      <c r="OXB41" s="2"/>
      <c r="OXC41" s="2"/>
      <c r="OXD41" s="2"/>
      <c r="OXE41" s="2"/>
      <c r="OXF41" s="2"/>
      <c r="OXG41" s="2"/>
      <c r="OXH41" s="2"/>
      <c r="OXI41" s="2"/>
      <c r="OXJ41" s="2"/>
      <c r="OXK41" s="2"/>
      <c r="OXL41" s="2"/>
      <c r="OXM41" s="2"/>
      <c r="OXN41" s="2"/>
      <c r="OXO41" s="2"/>
      <c r="OXP41" s="2"/>
      <c r="OXQ41" s="2"/>
      <c r="OXR41" s="2"/>
      <c r="OXS41" s="2"/>
      <c r="OXT41" s="2"/>
      <c r="OXU41" s="2"/>
      <c r="OXV41" s="2"/>
      <c r="OXW41" s="2"/>
      <c r="OXX41" s="2"/>
      <c r="OXY41" s="2"/>
      <c r="OXZ41" s="2"/>
      <c r="OYA41" s="2"/>
      <c r="OYB41" s="2"/>
      <c r="OYC41" s="2"/>
      <c r="OYD41" s="2"/>
      <c r="OYE41" s="2"/>
      <c r="OYF41" s="2"/>
      <c r="OYG41" s="2"/>
      <c r="OYH41" s="2"/>
      <c r="OYI41" s="2"/>
      <c r="OYJ41" s="2"/>
      <c r="OYK41" s="2"/>
      <c r="OYL41" s="2"/>
      <c r="OYM41" s="2"/>
      <c r="OYN41" s="2"/>
      <c r="OYO41" s="2"/>
      <c r="OYP41" s="2"/>
      <c r="OYQ41" s="2"/>
      <c r="OYR41" s="2"/>
      <c r="OYS41" s="2"/>
      <c r="OYT41" s="2"/>
      <c r="OYU41" s="2"/>
      <c r="OYV41" s="2"/>
      <c r="OYW41" s="2"/>
      <c r="OYX41" s="2"/>
      <c r="OYY41" s="2"/>
      <c r="OYZ41" s="2"/>
      <c r="OZA41" s="2"/>
      <c r="OZB41" s="2"/>
      <c r="OZC41" s="2"/>
      <c r="OZD41" s="2"/>
      <c r="OZE41" s="2"/>
      <c r="OZF41" s="2"/>
      <c r="OZG41" s="2"/>
      <c r="OZH41" s="2"/>
      <c r="OZI41" s="2"/>
      <c r="OZJ41" s="2"/>
      <c r="OZK41" s="2"/>
      <c r="OZL41" s="2"/>
      <c r="OZM41" s="2"/>
      <c r="OZN41" s="2"/>
      <c r="OZO41" s="2"/>
      <c r="OZP41" s="2"/>
      <c r="OZQ41" s="2"/>
      <c r="OZR41" s="2"/>
      <c r="OZS41" s="2"/>
      <c r="OZT41" s="2"/>
      <c r="OZU41" s="2"/>
      <c r="OZV41" s="2"/>
      <c r="OZW41" s="2"/>
      <c r="OZX41" s="2"/>
      <c r="OZY41" s="2"/>
      <c r="OZZ41" s="2"/>
      <c r="PAA41" s="2"/>
      <c r="PAB41" s="2"/>
      <c r="PAC41" s="2"/>
      <c r="PAD41" s="2"/>
      <c r="PAE41" s="2"/>
      <c r="PAF41" s="2"/>
      <c r="PAG41" s="2"/>
      <c r="PAH41" s="2"/>
      <c r="PAI41" s="2"/>
      <c r="PAJ41" s="2"/>
      <c r="PAK41" s="2"/>
      <c r="PAL41" s="2"/>
      <c r="PAM41" s="2"/>
      <c r="PAN41" s="2"/>
      <c r="PAO41" s="2"/>
      <c r="PAP41" s="2"/>
      <c r="PAQ41" s="2"/>
      <c r="PAR41" s="2"/>
      <c r="PAS41" s="2"/>
      <c r="PAT41" s="2"/>
      <c r="PAU41" s="2"/>
      <c r="PAV41" s="2"/>
      <c r="PAW41" s="2"/>
      <c r="PAX41" s="2"/>
      <c r="PAY41" s="2"/>
      <c r="PAZ41" s="2"/>
      <c r="PBA41" s="2"/>
      <c r="PBB41" s="2"/>
      <c r="PBC41" s="2"/>
      <c r="PBD41" s="2"/>
      <c r="PBE41" s="2"/>
      <c r="PBF41" s="2"/>
      <c r="PBG41" s="2"/>
      <c r="PBH41" s="2"/>
      <c r="PBI41" s="2"/>
      <c r="PBJ41" s="2"/>
      <c r="PBK41" s="2"/>
      <c r="PBL41" s="2"/>
      <c r="PBM41" s="2"/>
      <c r="PBN41" s="2"/>
      <c r="PBO41" s="2"/>
      <c r="PBP41" s="2"/>
      <c r="PBQ41" s="2"/>
      <c r="PBR41" s="2"/>
      <c r="PBS41" s="2"/>
      <c r="PBT41" s="2"/>
      <c r="PBU41" s="2"/>
      <c r="PBV41" s="2"/>
      <c r="PBW41" s="2"/>
      <c r="PBX41" s="2"/>
      <c r="PBY41" s="2"/>
      <c r="PBZ41" s="2"/>
      <c r="PCA41" s="2"/>
      <c r="PCB41" s="2"/>
      <c r="PCC41" s="2"/>
      <c r="PCD41" s="2"/>
      <c r="PCE41" s="2"/>
      <c r="PCF41" s="2"/>
      <c r="PCG41" s="2"/>
      <c r="PCH41" s="2"/>
      <c r="PCI41" s="2"/>
      <c r="PCJ41" s="2"/>
      <c r="PCK41" s="2"/>
      <c r="PCL41" s="2"/>
      <c r="PCM41" s="2"/>
      <c r="PCN41" s="2"/>
      <c r="PCO41" s="2"/>
      <c r="PCP41" s="2"/>
      <c r="PCQ41" s="2"/>
      <c r="PCR41" s="2"/>
      <c r="PCS41" s="2"/>
      <c r="PCT41" s="2"/>
      <c r="PCU41" s="2"/>
      <c r="PCV41" s="2"/>
      <c r="PCW41" s="2"/>
      <c r="PCX41" s="2"/>
      <c r="PCY41" s="2"/>
      <c r="PCZ41" s="2"/>
      <c r="PDA41" s="2"/>
      <c r="PDB41" s="2"/>
      <c r="PDC41" s="2"/>
      <c r="PDD41" s="2"/>
      <c r="PDE41" s="2"/>
      <c r="PDF41" s="2"/>
      <c r="PDG41" s="2"/>
      <c r="PDH41" s="2"/>
      <c r="PDI41" s="2"/>
      <c r="PDJ41" s="2"/>
      <c r="PDK41" s="2"/>
      <c r="PDL41" s="2"/>
      <c r="PDM41" s="2"/>
      <c r="PDN41" s="2"/>
      <c r="PDO41" s="2"/>
      <c r="PDP41" s="2"/>
      <c r="PDQ41" s="2"/>
      <c r="PDR41" s="2"/>
      <c r="PDS41" s="2"/>
      <c r="PDT41" s="2"/>
      <c r="PDU41" s="2"/>
      <c r="PDV41" s="2"/>
      <c r="PDW41" s="2"/>
      <c r="PDX41" s="2"/>
      <c r="PDY41" s="2"/>
      <c r="PDZ41" s="2"/>
      <c r="PEA41" s="2"/>
      <c r="PEB41" s="2"/>
      <c r="PEC41" s="2"/>
      <c r="PED41" s="2"/>
      <c r="PEE41" s="2"/>
      <c r="PEF41" s="2"/>
      <c r="PEG41" s="2"/>
      <c r="PEH41" s="2"/>
      <c r="PEI41" s="2"/>
      <c r="PEJ41" s="2"/>
      <c r="PEK41" s="2"/>
      <c r="PEL41" s="2"/>
      <c r="PEM41" s="2"/>
      <c r="PEN41" s="2"/>
      <c r="PEO41" s="2"/>
      <c r="PEP41" s="2"/>
      <c r="PEQ41" s="2"/>
      <c r="PER41" s="2"/>
      <c r="PES41" s="2"/>
      <c r="PET41" s="2"/>
      <c r="PEU41" s="2"/>
      <c r="PEV41" s="2"/>
      <c r="PEW41" s="2"/>
      <c r="PEX41" s="2"/>
      <c r="PEY41" s="2"/>
      <c r="PEZ41" s="2"/>
      <c r="PFA41" s="2"/>
      <c r="PFB41" s="2"/>
      <c r="PFC41" s="2"/>
      <c r="PFD41" s="2"/>
      <c r="PFE41" s="2"/>
      <c r="PFF41" s="2"/>
      <c r="PFG41" s="2"/>
      <c r="PFH41" s="2"/>
      <c r="PFI41" s="2"/>
      <c r="PFJ41" s="2"/>
      <c r="PFK41" s="2"/>
      <c r="PFL41" s="2"/>
      <c r="PFM41" s="2"/>
      <c r="PFN41" s="2"/>
      <c r="PFO41" s="2"/>
      <c r="PFP41" s="2"/>
      <c r="PFQ41" s="2"/>
      <c r="PFR41" s="2"/>
      <c r="PFS41" s="2"/>
      <c r="PFT41" s="2"/>
      <c r="PFU41" s="2"/>
      <c r="PFV41" s="2"/>
      <c r="PFW41" s="2"/>
      <c r="PFX41" s="2"/>
      <c r="PFY41" s="2"/>
      <c r="PFZ41" s="2"/>
      <c r="PGA41" s="2"/>
      <c r="PGB41" s="2"/>
      <c r="PGC41" s="2"/>
      <c r="PGD41" s="2"/>
      <c r="PGE41" s="2"/>
      <c r="PGF41" s="2"/>
      <c r="PGG41" s="2"/>
      <c r="PGH41" s="2"/>
      <c r="PGI41" s="2"/>
      <c r="PGJ41" s="2"/>
      <c r="PGK41" s="2"/>
      <c r="PGL41" s="2"/>
      <c r="PGM41" s="2"/>
      <c r="PGN41" s="2"/>
      <c r="PGO41" s="2"/>
      <c r="PGP41" s="2"/>
      <c r="PGQ41" s="2"/>
      <c r="PGR41" s="2"/>
      <c r="PGS41" s="2"/>
      <c r="PGT41" s="2"/>
      <c r="PGU41" s="2"/>
      <c r="PGV41" s="2"/>
      <c r="PGW41" s="2"/>
      <c r="PGX41" s="2"/>
      <c r="PGY41" s="2"/>
      <c r="PGZ41" s="2"/>
      <c r="PHA41" s="2"/>
      <c r="PHB41" s="2"/>
      <c r="PHC41" s="2"/>
      <c r="PHD41" s="2"/>
      <c r="PHE41" s="2"/>
      <c r="PHF41" s="2"/>
      <c r="PHG41" s="2"/>
      <c r="PHH41" s="2"/>
      <c r="PHI41" s="2"/>
      <c r="PHJ41" s="2"/>
      <c r="PHK41" s="2"/>
      <c r="PHL41" s="2"/>
      <c r="PHM41" s="2"/>
      <c r="PHN41" s="2"/>
      <c r="PHO41" s="2"/>
      <c r="PHP41" s="2"/>
      <c r="PHQ41" s="2"/>
      <c r="PHR41" s="2"/>
      <c r="PHS41" s="2"/>
      <c r="PHT41" s="2"/>
      <c r="PHU41" s="2"/>
      <c r="PHV41" s="2"/>
      <c r="PHW41" s="2"/>
      <c r="PHX41" s="2"/>
      <c r="PHY41" s="2"/>
      <c r="PHZ41" s="2"/>
      <c r="PIA41" s="2"/>
      <c r="PIB41" s="2"/>
      <c r="PIC41" s="2"/>
      <c r="PID41" s="2"/>
      <c r="PIE41" s="2"/>
      <c r="PIF41" s="2"/>
      <c r="PIG41" s="2"/>
      <c r="PIH41" s="2"/>
      <c r="PII41" s="2"/>
      <c r="PIJ41" s="2"/>
      <c r="PIK41" s="2"/>
      <c r="PIL41" s="2"/>
      <c r="PIM41" s="2"/>
      <c r="PIN41" s="2"/>
      <c r="PIO41" s="2"/>
      <c r="PIP41" s="2"/>
      <c r="PIQ41" s="2"/>
      <c r="PIR41" s="2"/>
      <c r="PIS41" s="2"/>
      <c r="PIT41" s="2"/>
      <c r="PIU41" s="2"/>
      <c r="PIV41" s="2"/>
      <c r="PIW41" s="2"/>
      <c r="PIX41" s="2"/>
      <c r="PIY41" s="2"/>
      <c r="PIZ41" s="2"/>
      <c r="PJA41" s="2"/>
      <c r="PJB41" s="2"/>
      <c r="PJC41" s="2"/>
      <c r="PJD41" s="2"/>
      <c r="PJE41" s="2"/>
      <c r="PJF41" s="2"/>
      <c r="PJG41" s="2"/>
      <c r="PJH41" s="2"/>
      <c r="PJI41" s="2"/>
      <c r="PJJ41" s="2"/>
      <c r="PJK41" s="2"/>
      <c r="PJL41" s="2"/>
      <c r="PJM41" s="2"/>
      <c r="PJN41" s="2"/>
      <c r="PJO41" s="2"/>
      <c r="PJP41" s="2"/>
      <c r="PJQ41" s="2"/>
      <c r="PJR41" s="2"/>
      <c r="PJS41" s="2"/>
      <c r="PJT41" s="2"/>
      <c r="PJU41" s="2"/>
      <c r="PJV41" s="2"/>
      <c r="PJW41" s="2"/>
      <c r="PJX41" s="2"/>
      <c r="PJY41" s="2"/>
      <c r="PJZ41" s="2"/>
      <c r="PKA41" s="2"/>
      <c r="PKB41" s="2"/>
      <c r="PKC41" s="2"/>
      <c r="PKD41" s="2"/>
      <c r="PKE41" s="2"/>
      <c r="PKF41" s="2"/>
      <c r="PKG41" s="2"/>
      <c r="PKH41" s="2"/>
      <c r="PKI41" s="2"/>
      <c r="PKJ41" s="2"/>
      <c r="PKK41" s="2"/>
      <c r="PKL41" s="2"/>
      <c r="PKM41" s="2"/>
      <c r="PKN41" s="2"/>
      <c r="PKO41" s="2"/>
      <c r="PKP41" s="2"/>
      <c r="PKQ41" s="2"/>
      <c r="PKR41" s="2"/>
      <c r="PKS41" s="2"/>
      <c r="PKT41" s="2"/>
      <c r="PKU41" s="2"/>
      <c r="PKV41" s="2"/>
      <c r="PKW41" s="2"/>
      <c r="PKX41" s="2"/>
      <c r="PKY41" s="2"/>
      <c r="PKZ41" s="2"/>
      <c r="PLA41" s="2"/>
      <c r="PLB41" s="2"/>
      <c r="PLC41" s="2"/>
      <c r="PLD41" s="2"/>
      <c r="PLE41" s="2"/>
      <c r="PLF41" s="2"/>
      <c r="PLG41" s="2"/>
      <c r="PLH41" s="2"/>
      <c r="PLI41" s="2"/>
      <c r="PLJ41" s="2"/>
      <c r="PLK41" s="2"/>
      <c r="PLL41" s="2"/>
      <c r="PLM41" s="2"/>
      <c r="PLN41" s="2"/>
      <c r="PLO41" s="2"/>
      <c r="PLP41" s="2"/>
      <c r="PLQ41" s="2"/>
      <c r="PLR41" s="2"/>
      <c r="PLS41" s="2"/>
      <c r="PLT41" s="2"/>
      <c r="PLU41" s="2"/>
      <c r="PLV41" s="2"/>
      <c r="PLW41" s="2"/>
      <c r="PLX41" s="2"/>
      <c r="PLY41" s="2"/>
      <c r="PLZ41" s="2"/>
      <c r="PMA41" s="2"/>
      <c r="PMB41" s="2"/>
      <c r="PMC41" s="2"/>
      <c r="PMD41" s="2"/>
      <c r="PME41" s="2"/>
      <c r="PMF41" s="2"/>
      <c r="PMG41" s="2"/>
      <c r="PMH41" s="2"/>
      <c r="PMI41" s="2"/>
      <c r="PMJ41" s="2"/>
      <c r="PMK41" s="2"/>
      <c r="PML41" s="2"/>
      <c r="PMM41" s="2"/>
      <c r="PMN41" s="2"/>
      <c r="PMO41" s="2"/>
      <c r="PMP41" s="2"/>
      <c r="PMQ41" s="2"/>
      <c r="PMR41" s="2"/>
      <c r="PMS41" s="2"/>
      <c r="PMT41" s="2"/>
      <c r="PMU41" s="2"/>
      <c r="PMV41" s="2"/>
      <c r="PMW41" s="2"/>
      <c r="PMX41" s="2"/>
      <c r="PMY41" s="2"/>
      <c r="PMZ41" s="2"/>
      <c r="PNA41" s="2"/>
      <c r="PNB41" s="2"/>
      <c r="PNC41" s="2"/>
      <c r="PND41" s="2"/>
      <c r="PNE41" s="2"/>
      <c r="PNF41" s="2"/>
      <c r="PNG41" s="2"/>
      <c r="PNH41" s="2"/>
      <c r="PNI41" s="2"/>
      <c r="PNJ41" s="2"/>
      <c r="PNK41" s="2"/>
      <c r="PNL41" s="2"/>
      <c r="PNM41" s="2"/>
      <c r="PNN41" s="2"/>
      <c r="PNO41" s="2"/>
      <c r="PNP41" s="2"/>
      <c r="PNQ41" s="2"/>
      <c r="PNR41" s="2"/>
      <c r="PNS41" s="2"/>
      <c r="PNT41" s="2"/>
      <c r="PNU41" s="2"/>
      <c r="PNV41" s="2"/>
      <c r="PNW41" s="2"/>
      <c r="PNX41" s="2"/>
      <c r="PNY41" s="2"/>
      <c r="PNZ41" s="2"/>
      <c r="POA41" s="2"/>
      <c r="POB41" s="2"/>
      <c r="POC41" s="2"/>
      <c r="POD41" s="2"/>
      <c r="POE41" s="2"/>
      <c r="POF41" s="2"/>
      <c r="POG41" s="2"/>
      <c r="POH41" s="2"/>
      <c r="POI41" s="2"/>
      <c r="POJ41" s="2"/>
      <c r="POK41" s="2"/>
      <c r="POL41" s="2"/>
      <c r="POM41" s="2"/>
      <c r="PON41" s="2"/>
      <c r="POO41" s="2"/>
      <c r="POP41" s="2"/>
      <c r="POQ41" s="2"/>
      <c r="POR41" s="2"/>
      <c r="POS41" s="2"/>
      <c r="POT41" s="2"/>
      <c r="POU41" s="2"/>
      <c r="POV41" s="2"/>
      <c r="POW41" s="2"/>
      <c r="POX41" s="2"/>
      <c r="POY41" s="2"/>
      <c r="POZ41" s="2"/>
      <c r="PPA41" s="2"/>
      <c r="PPB41" s="2"/>
      <c r="PPC41" s="2"/>
      <c r="PPD41" s="2"/>
      <c r="PPE41" s="2"/>
      <c r="PPF41" s="2"/>
      <c r="PPG41" s="2"/>
      <c r="PPH41" s="2"/>
      <c r="PPI41" s="2"/>
      <c r="PPJ41" s="2"/>
      <c r="PPK41" s="2"/>
      <c r="PPL41" s="2"/>
      <c r="PPM41" s="2"/>
      <c r="PPN41" s="2"/>
      <c r="PPO41" s="2"/>
      <c r="PPP41" s="2"/>
      <c r="PPQ41" s="2"/>
      <c r="PPR41" s="2"/>
      <c r="PPS41" s="2"/>
      <c r="PPT41" s="2"/>
      <c r="PPU41" s="2"/>
      <c r="PPV41" s="2"/>
      <c r="PPW41" s="2"/>
      <c r="PPX41" s="2"/>
      <c r="PPY41" s="2"/>
      <c r="PPZ41" s="2"/>
      <c r="PQA41" s="2"/>
      <c r="PQB41" s="2"/>
      <c r="PQC41" s="2"/>
      <c r="PQD41" s="2"/>
      <c r="PQE41" s="2"/>
      <c r="PQF41" s="2"/>
      <c r="PQG41" s="2"/>
      <c r="PQH41" s="2"/>
      <c r="PQI41" s="2"/>
      <c r="PQJ41" s="2"/>
      <c r="PQK41" s="2"/>
      <c r="PQL41" s="2"/>
      <c r="PQM41" s="2"/>
      <c r="PQN41" s="2"/>
      <c r="PQO41" s="2"/>
      <c r="PQP41" s="2"/>
      <c r="PQQ41" s="2"/>
      <c r="PQR41" s="2"/>
      <c r="PQS41" s="2"/>
      <c r="PQT41" s="2"/>
      <c r="PQU41" s="2"/>
      <c r="PQV41" s="2"/>
      <c r="PQW41" s="2"/>
      <c r="PQX41" s="2"/>
      <c r="PQY41" s="2"/>
      <c r="PQZ41" s="2"/>
      <c r="PRA41" s="2"/>
      <c r="PRB41" s="2"/>
      <c r="PRC41" s="2"/>
      <c r="PRD41" s="2"/>
      <c r="PRE41" s="2"/>
      <c r="PRF41" s="2"/>
      <c r="PRG41" s="2"/>
      <c r="PRH41" s="2"/>
      <c r="PRI41" s="2"/>
      <c r="PRJ41" s="2"/>
      <c r="PRK41" s="2"/>
      <c r="PRL41" s="2"/>
      <c r="PRM41" s="2"/>
      <c r="PRN41" s="2"/>
      <c r="PRO41" s="2"/>
      <c r="PRP41" s="2"/>
      <c r="PRQ41" s="2"/>
      <c r="PRR41" s="2"/>
      <c r="PRS41" s="2"/>
      <c r="PRT41" s="2"/>
      <c r="PRU41" s="2"/>
      <c r="PRV41" s="2"/>
      <c r="PRW41" s="2"/>
      <c r="PRX41" s="2"/>
      <c r="PRY41" s="2"/>
      <c r="PRZ41" s="2"/>
      <c r="PSA41" s="2"/>
      <c r="PSB41" s="2"/>
      <c r="PSC41" s="2"/>
      <c r="PSD41" s="2"/>
      <c r="PSE41" s="2"/>
      <c r="PSF41" s="2"/>
      <c r="PSG41" s="2"/>
      <c r="PSH41" s="2"/>
      <c r="PSI41" s="2"/>
      <c r="PSJ41" s="2"/>
      <c r="PSK41" s="2"/>
      <c r="PSL41" s="2"/>
      <c r="PSM41" s="2"/>
      <c r="PSN41" s="2"/>
      <c r="PSO41" s="2"/>
      <c r="PSP41" s="2"/>
      <c r="PSQ41" s="2"/>
      <c r="PSR41" s="2"/>
      <c r="PSS41" s="2"/>
      <c r="PST41" s="2"/>
      <c r="PSU41" s="2"/>
      <c r="PSV41" s="2"/>
      <c r="PSW41" s="2"/>
      <c r="PSX41" s="2"/>
      <c r="PSY41" s="2"/>
      <c r="PSZ41" s="2"/>
      <c r="PTA41" s="2"/>
      <c r="PTB41" s="2"/>
      <c r="PTC41" s="2"/>
      <c r="PTD41" s="2"/>
      <c r="PTE41" s="2"/>
      <c r="PTF41" s="2"/>
      <c r="PTG41" s="2"/>
      <c r="PTH41" s="2"/>
      <c r="PTI41" s="2"/>
      <c r="PTJ41" s="2"/>
      <c r="PTK41" s="2"/>
      <c r="PTL41" s="2"/>
      <c r="PTM41" s="2"/>
      <c r="PTN41" s="2"/>
      <c r="PTO41" s="2"/>
      <c r="PTP41" s="2"/>
      <c r="PTQ41" s="2"/>
      <c r="PTR41" s="2"/>
      <c r="PTS41" s="2"/>
      <c r="PTT41" s="2"/>
      <c r="PTU41" s="2"/>
      <c r="PTV41" s="2"/>
      <c r="PTW41" s="2"/>
      <c r="PTX41" s="2"/>
      <c r="PTY41" s="2"/>
      <c r="PTZ41" s="2"/>
      <c r="PUA41" s="2"/>
      <c r="PUB41" s="2"/>
      <c r="PUC41" s="2"/>
      <c r="PUD41" s="2"/>
      <c r="PUE41" s="2"/>
      <c r="PUF41" s="2"/>
      <c r="PUG41" s="2"/>
      <c r="PUH41" s="2"/>
      <c r="PUI41" s="2"/>
      <c r="PUJ41" s="2"/>
      <c r="PUK41" s="2"/>
      <c r="PUL41" s="2"/>
      <c r="PUM41" s="2"/>
      <c r="PUN41" s="2"/>
      <c r="PUO41" s="2"/>
      <c r="PUP41" s="2"/>
      <c r="PUQ41" s="2"/>
      <c r="PUR41" s="2"/>
      <c r="PUS41" s="2"/>
      <c r="PUT41" s="2"/>
      <c r="PUU41" s="2"/>
      <c r="PUV41" s="2"/>
      <c r="PUW41" s="2"/>
      <c r="PUX41" s="2"/>
      <c r="PUY41" s="2"/>
      <c r="PUZ41" s="2"/>
      <c r="PVA41" s="2"/>
      <c r="PVB41" s="2"/>
      <c r="PVC41" s="2"/>
      <c r="PVD41" s="2"/>
      <c r="PVE41" s="2"/>
      <c r="PVF41" s="2"/>
      <c r="PVG41" s="2"/>
      <c r="PVH41" s="2"/>
      <c r="PVI41" s="2"/>
      <c r="PVJ41" s="2"/>
      <c r="PVK41" s="2"/>
      <c r="PVL41" s="2"/>
      <c r="PVM41" s="2"/>
      <c r="PVN41" s="2"/>
      <c r="PVO41" s="2"/>
      <c r="PVP41" s="2"/>
      <c r="PVQ41" s="2"/>
      <c r="PVR41" s="2"/>
      <c r="PVS41" s="2"/>
      <c r="PVT41" s="2"/>
      <c r="PVU41" s="2"/>
      <c r="PVV41" s="2"/>
      <c r="PVW41" s="2"/>
      <c r="PVX41" s="2"/>
      <c r="PVY41" s="2"/>
      <c r="PVZ41" s="2"/>
      <c r="PWA41" s="2"/>
      <c r="PWB41" s="2"/>
      <c r="PWC41" s="2"/>
      <c r="PWD41" s="2"/>
      <c r="PWE41" s="2"/>
      <c r="PWF41" s="2"/>
      <c r="PWG41" s="2"/>
      <c r="PWH41" s="2"/>
      <c r="PWI41" s="2"/>
      <c r="PWJ41" s="2"/>
      <c r="PWK41" s="2"/>
      <c r="PWL41" s="2"/>
      <c r="PWM41" s="2"/>
      <c r="PWN41" s="2"/>
      <c r="PWO41" s="2"/>
      <c r="PWP41" s="2"/>
      <c r="PWQ41" s="2"/>
      <c r="PWR41" s="2"/>
      <c r="PWS41" s="2"/>
      <c r="PWT41" s="2"/>
      <c r="PWU41" s="2"/>
      <c r="PWV41" s="2"/>
      <c r="PWW41" s="2"/>
      <c r="PWX41" s="2"/>
      <c r="PWY41" s="2"/>
      <c r="PWZ41" s="2"/>
      <c r="PXA41" s="2"/>
      <c r="PXB41" s="2"/>
      <c r="PXC41" s="2"/>
      <c r="PXD41" s="2"/>
      <c r="PXE41" s="2"/>
      <c r="PXF41" s="2"/>
      <c r="PXG41" s="2"/>
      <c r="PXH41" s="2"/>
      <c r="PXI41" s="2"/>
      <c r="PXJ41" s="2"/>
      <c r="PXK41" s="2"/>
      <c r="PXL41" s="2"/>
      <c r="PXM41" s="2"/>
      <c r="PXN41" s="2"/>
      <c r="PXO41" s="2"/>
      <c r="PXP41" s="2"/>
      <c r="PXQ41" s="2"/>
      <c r="PXR41" s="2"/>
      <c r="PXS41" s="2"/>
      <c r="PXT41" s="2"/>
      <c r="PXU41" s="2"/>
      <c r="PXV41" s="2"/>
      <c r="PXW41" s="2"/>
      <c r="PXX41" s="2"/>
      <c r="PXY41" s="2"/>
      <c r="PXZ41" s="2"/>
      <c r="PYA41" s="2"/>
      <c r="PYB41" s="2"/>
      <c r="PYC41" s="2"/>
      <c r="PYD41" s="2"/>
      <c r="PYE41" s="2"/>
      <c r="PYF41" s="2"/>
      <c r="PYG41" s="2"/>
      <c r="PYH41" s="2"/>
      <c r="PYI41" s="2"/>
      <c r="PYJ41" s="2"/>
      <c r="PYK41" s="2"/>
      <c r="PYL41" s="2"/>
      <c r="PYM41" s="2"/>
      <c r="PYN41" s="2"/>
      <c r="PYO41" s="2"/>
      <c r="PYP41" s="2"/>
      <c r="PYQ41" s="2"/>
      <c r="PYR41" s="2"/>
      <c r="PYS41" s="2"/>
      <c r="PYT41" s="2"/>
      <c r="PYU41" s="2"/>
      <c r="PYV41" s="2"/>
      <c r="PYW41" s="2"/>
      <c r="PYX41" s="2"/>
      <c r="PYY41" s="2"/>
      <c r="PYZ41" s="2"/>
      <c r="PZA41" s="2"/>
      <c r="PZB41" s="2"/>
      <c r="PZC41" s="2"/>
      <c r="PZD41" s="2"/>
      <c r="PZE41" s="2"/>
      <c r="PZF41" s="2"/>
      <c r="PZG41" s="2"/>
      <c r="PZH41" s="2"/>
      <c r="PZI41" s="2"/>
      <c r="PZJ41" s="2"/>
      <c r="PZK41" s="2"/>
      <c r="PZL41" s="2"/>
      <c r="PZM41" s="2"/>
      <c r="PZN41" s="2"/>
      <c r="PZO41" s="2"/>
      <c r="PZP41" s="2"/>
      <c r="PZQ41" s="2"/>
      <c r="PZR41" s="2"/>
      <c r="PZS41" s="2"/>
      <c r="PZT41" s="2"/>
      <c r="PZU41" s="2"/>
      <c r="PZV41" s="2"/>
      <c r="PZW41" s="2"/>
      <c r="PZX41" s="2"/>
      <c r="PZY41" s="2"/>
      <c r="PZZ41" s="2"/>
      <c r="QAA41" s="2"/>
      <c r="QAB41" s="2"/>
      <c r="QAC41" s="2"/>
      <c r="QAD41" s="2"/>
      <c r="QAE41" s="2"/>
      <c r="QAF41" s="2"/>
      <c r="QAG41" s="2"/>
      <c r="QAH41" s="2"/>
      <c r="QAI41" s="2"/>
      <c r="QAJ41" s="2"/>
      <c r="QAK41" s="2"/>
      <c r="QAL41" s="2"/>
      <c r="QAM41" s="2"/>
      <c r="QAN41" s="2"/>
      <c r="QAO41" s="2"/>
      <c r="QAP41" s="2"/>
      <c r="QAQ41" s="2"/>
      <c r="QAR41" s="2"/>
      <c r="QAS41" s="2"/>
      <c r="QAT41" s="2"/>
      <c r="QAU41" s="2"/>
      <c r="QAV41" s="2"/>
      <c r="QAW41" s="2"/>
      <c r="QAX41" s="2"/>
      <c r="QAY41" s="2"/>
      <c r="QAZ41" s="2"/>
      <c r="QBA41" s="2"/>
      <c r="QBB41" s="2"/>
      <c r="QBC41" s="2"/>
      <c r="QBD41" s="2"/>
      <c r="QBE41" s="2"/>
      <c r="QBF41" s="2"/>
      <c r="QBG41" s="2"/>
      <c r="QBH41" s="2"/>
      <c r="QBI41" s="2"/>
      <c r="QBJ41" s="2"/>
      <c r="QBK41" s="2"/>
      <c r="QBL41" s="2"/>
      <c r="QBM41" s="2"/>
      <c r="QBN41" s="2"/>
      <c r="QBO41" s="2"/>
      <c r="QBP41" s="2"/>
      <c r="QBQ41" s="2"/>
      <c r="QBR41" s="2"/>
      <c r="QBS41" s="2"/>
      <c r="QBT41" s="2"/>
      <c r="QBU41" s="2"/>
      <c r="QBV41" s="2"/>
      <c r="QBW41" s="2"/>
      <c r="QBX41" s="2"/>
      <c r="QBY41" s="2"/>
      <c r="QBZ41" s="2"/>
      <c r="QCA41" s="2"/>
      <c r="QCB41" s="2"/>
      <c r="QCC41" s="2"/>
      <c r="QCD41" s="2"/>
      <c r="QCE41" s="2"/>
      <c r="QCF41" s="2"/>
      <c r="QCG41" s="2"/>
      <c r="QCH41" s="2"/>
      <c r="QCI41" s="2"/>
      <c r="QCJ41" s="2"/>
      <c r="QCK41" s="2"/>
      <c r="QCL41" s="2"/>
      <c r="QCM41" s="2"/>
      <c r="QCN41" s="2"/>
      <c r="QCO41" s="2"/>
      <c r="QCP41" s="2"/>
      <c r="QCQ41" s="2"/>
      <c r="QCR41" s="2"/>
      <c r="QCS41" s="2"/>
      <c r="QCT41" s="2"/>
      <c r="QCU41" s="2"/>
      <c r="QCV41" s="2"/>
      <c r="QCW41" s="2"/>
      <c r="QCX41" s="2"/>
      <c r="QCY41" s="2"/>
      <c r="QCZ41" s="2"/>
      <c r="QDA41" s="2"/>
      <c r="QDB41" s="2"/>
      <c r="QDC41" s="2"/>
      <c r="QDD41" s="2"/>
      <c r="QDE41" s="2"/>
      <c r="QDF41" s="2"/>
      <c r="QDG41" s="2"/>
      <c r="QDH41" s="2"/>
      <c r="QDI41" s="2"/>
      <c r="QDJ41" s="2"/>
      <c r="QDK41" s="2"/>
      <c r="QDL41" s="2"/>
      <c r="QDM41" s="2"/>
      <c r="QDN41" s="2"/>
      <c r="QDO41" s="2"/>
      <c r="QDP41" s="2"/>
      <c r="QDQ41" s="2"/>
      <c r="QDR41" s="2"/>
      <c r="QDS41" s="2"/>
      <c r="QDT41" s="2"/>
      <c r="QDU41" s="2"/>
      <c r="QDV41" s="2"/>
      <c r="QDW41" s="2"/>
      <c r="QDX41" s="2"/>
      <c r="QDY41" s="2"/>
      <c r="QDZ41" s="2"/>
      <c r="QEA41" s="2"/>
      <c r="QEB41" s="2"/>
      <c r="QEC41" s="2"/>
      <c r="QED41" s="2"/>
      <c r="QEE41" s="2"/>
      <c r="QEF41" s="2"/>
      <c r="QEG41" s="2"/>
      <c r="QEH41" s="2"/>
      <c r="QEI41" s="2"/>
      <c r="QEJ41" s="2"/>
      <c r="QEK41" s="2"/>
      <c r="QEL41" s="2"/>
      <c r="QEM41" s="2"/>
      <c r="QEN41" s="2"/>
      <c r="QEO41" s="2"/>
      <c r="QEP41" s="2"/>
      <c r="QEQ41" s="2"/>
      <c r="QER41" s="2"/>
      <c r="QES41" s="2"/>
      <c r="QET41" s="2"/>
      <c r="QEU41" s="2"/>
      <c r="QEV41" s="2"/>
      <c r="QEW41" s="2"/>
      <c r="QEX41" s="2"/>
      <c r="QEY41" s="2"/>
      <c r="QEZ41" s="2"/>
      <c r="QFA41" s="2"/>
      <c r="QFB41" s="2"/>
      <c r="QFC41" s="2"/>
      <c r="QFD41" s="2"/>
      <c r="QFE41" s="2"/>
      <c r="QFF41" s="2"/>
      <c r="QFG41" s="2"/>
      <c r="QFH41" s="2"/>
      <c r="QFI41" s="2"/>
      <c r="QFJ41" s="2"/>
      <c r="QFK41" s="2"/>
      <c r="QFL41" s="2"/>
      <c r="QFM41" s="2"/>
      <c r="QFN41" s="2"/>
      <c r="QFO41" s="2"/>
      <c r="QFP41" s="2"/>
      <c r="QFQ41" s="2"/>
      <c r="QFR41" s="2"/>
      <c r="QFS41" s="2"/>
      <c r="QFT41" s="2"/>
      <c r="QFU41" s="2"/>
      <c r="QFV41" s="2"/>
      <c r="QFW41" s="2"/>
      <c r="QFX41" s="2"/>
      <c r="QFY41" s="2"/>
      <c r="QFZ41" s="2"/>
      <c r="QGA41" s="2"/>
      <c r="QGB41" s="2"/>
      <c r="QGC41" s="2"/>
      <c r="QGD41" s="2"/>
      <c r="QGE41" s="2"/>
      <c r="QGF41" s="2"/>
      <c r="QGG41" s="2"/>
      <c r="QGH41" s="2"/>
      <c r="QGI41" s="2"/>
      <c r="QGJ41" s="2"/>
      <c r="QGK41" s="2"/>
      <c r="QGL41" s="2"/>
      <c r="QGM41" s="2"/>
      <c r="QGN41" s="2"/>
      <c r="QGO41" s="2"/>
      <c r="QGP41" s="2"/>
      <c r="QGQ41" s="2"/>
      <c r="QGR41" s="2"/>
      <c r="QGS41" s="2"/>
      <c r="QGT41" s="2"/>
      <c r="QGU41" s="2"/>
      <c r="QGV41" s="2"/>
      <c r="QGW41" s="2"/>
      <c r="QGX41" s="2"/>
      <c r="QGY41" s="2"/>
      <c r="QGZ41" s="2"/>
      <c r="QHA41" s="2"/>
      <c r="QHB41" s="2"/>
      <c r="QHC41" s="2"/>
      <c r="QHD41" s="2"/>
      <c r="QHE41" s="2"/>
      <c r="QHF41" s="2"/>
      <c r="QHG41" s="2"/>
      <c r="QHH41" s="2"/>
      <c r="QHI41" s="2"/>
      <c r="QHJ41" s="2"/>
      <c r="QHK41" s="2"/>
      <c r="QHL41" s="2"/>
      <c r="QHM41" s="2"/>
      <c r="QHN41" s="2"/>
      <c r="QHO41" s="2"/>
      <c r="QHP41" s="2"/>
      <c r="QHQ41" s="2"/>
      <c r="QHR41" s="2"/>
      <c r="QHS41" s="2"/>
      <c r="QHT41" s="2"/>
      <c r="QHU41" s="2"/>
      <c r="QHV41" s="2"/>
      <c r="QHW41" s="2"/>
      <c r="QHX41" s="2"/>
      <c r="QHY41" s="2"/>
      <c r="QHZ41" s="2"/>
      <c r="QIA41" s="2"/>
      <c r="QIB41" s="2"/>
      <c r="QIC41" s="2"/>
      <c r="QID41" s="2"/>
      <c r="QIE41" s="2"/>
      <c r="QIF41" s="2"/>
      <c r="QIG41" s="2"/>
      <c r="QIH41" s="2"/>
      <c r="QII41" s="2"/>
      <c r="QIJ41" s="2"/>
      <c r="QIK41" s="2"/>
      <c r="QIL41" s="2"/>
      <c r="QIM41" s="2"/>
      <c r="QIN41" s="2"/>
      <c r="QIO41" s="2"/>
      <c r="QIP41" s="2"/>
      <c r="QIQ41" s="2"/>
      <c r="QIR41" s="2"/>
      <c r="QIS41" s="2"/>
      <c r="QIT41" s="2"/>
      <c r="QIU41" s="2"/>
      <c r="QIV41" s="2"/>
      <c r="QIW41" s="2"/>
      <c r="QIX41" s="2"/>
      <c r="QIY41" s="2"/>
      <c r="QIZ41" s="2"/>
      <c r="QJA41" s="2"/>
      <c r="QJB41" s="2"/>
      <c r="QJC41" s="2"/>
      <c r="QJD41" s="2"/>
      <c r="QJE41" s="2"/>
      <c r="QJF41" s="2"/>
      <c r="QJG41" s="2"/>
      <c r="QJH41" s="2"/>
      <c r="QJI41" s="2"/>
      <c r="QJJ41" s="2"/>
      <c r="QJK41" s="2"/>
      <c r="QJL41" s="2"/>
      <c r="QJM41" s="2"/>
      <c r="QJN41" s="2"/>
      <c r="QJO41" s="2"/>
      <c r="QJP41" s="2"/>
      <c r="QJQ41" s="2"/>
      <c r="QJR41" s="2"/>
      <c r="QJS41" s="2"/>
      <c r="QJT41" s="2"/>
      <c r="QJU41" s="2"/>
      <c r="QJV41" s="2"/>
      <c r="QJW41" s="2"/>
      <c r="QJX41" s="2"/>
      <c r="QJY41" s="2"/>
      <c r="QJZ41" s="2"/>
      <c r="QKA41" s="2"/>
      <c r="QKB41" s="2"/>
      <c r="QKC41" s="2"/>
      <c r="QKD41" s="2"/>
      <c r="QKE41" s="2"/>
      <c r="QKF41" s="2"/>
      <c r="QKG41" s="2"/>
      <c r="QKH41" s="2"/>
      <c r="QKI41" s="2"/>
      <c r="QKJ41" s="2"/>
      <c r="QKK41" s="2"/>
      <c r="QKL41" s="2"/>
      <c r="QKM41" s="2"/>
      <c r="QKN41" s="2"/>
      <c r="QKO41" s="2"/>
      <c r="QKP41" s="2"/>
      <c r="QKQ41" s="2"/>
      <c r="QKR41" s="2"/>
      <c r="QKS41" s="2"/>
      <c r="QKT41" s="2"/>
      <c r="QKU41" s="2"/>
      <c r="QKV41" s="2"/>
      <c r="QKW41" s="2"/>
      <c r="QKX41" s="2"/>
      <c r="QKY41" s="2"/>
      <c r="QKZ41" s="2"/>
      <c r="QLA41" s="2"/>
      <c r="QLB41" s="2"/>
      <c r="QLC41" s="2"/>
      <c r="QLD41" s="2"/>
      <c r="QLE41" s="2"/>
      <c r="QLF41" s="2"/>
      <c r="QLG41" s="2"/>
      <c r="QLH41" s="2"/>
      <c r="QLI41" s="2"/>
      <c r="QLJ41" s="2"/>
      <c r="QLK41" s="2"/>
      <c r="QLL41" s="2"/>
      <c r="QLM41" s="2"/>
      <c r="QLN41" s="2"/>
      <c r="QLO41" s="2"/>
      <c r="QLP41" s="2"/>
      <c r="QLQ41" s="2"/>
      <c r="QLR41" s="2"/>
      <c r="QLS41" s="2"/>
      <c r="QLT41" s="2"/>
      <c r="QLU41" s="2"/>
      <c r="QLV41" s="2"/>
      <c r="QLW41" s="2"/>
      <c r="QLX41" s="2"/>
      <c r="QLY41" s="2"/>
      <c r="QLZ41" s="2"/>
      <c r="QMA41" s="2"/>
      <c r="QMB41" s="2"/>
      <c r="QMC41" s="2"/>
      <c r="QMD41" s="2"/>
      <c r="QME41" s="2"/>
      <c r="QMF41" s="2"/>
      <c r="QMG41" s="2"/>
      <c r="QMH41" s="2"/>
      <c r="QMI41" s="2"/>
      <c r="QMJ41" s="2"/>
      <c r="QMK41" s="2"/>
      <c r="QML41" s="2"/>
      <c r="QMM41" s="2"/>
      <c r="QMN41" s="2"/>
      <c r="QMO41" s="2"/>
      <c r="QMP41" s="2"/>
      <c r="QMQ41" s="2"/>
      <c r="QMR41" s="2"/>
      <c r="QMS41" s="2"/>
      <c r="QMT41" s="2"/>
      <c r="QMU41" s="2"/>
      <c r="QMV41" s="2"/>
      <c r="QMW41" s="2"/>
      <c r="QMX41" s="2"/>
      <c r="QMY41" s="2"/>
      <c r="QMZ41" s="2"/>
      <c r="QNA41" s="2"/>
      <c r="QNB41" s="2"/>
      <c r="QNC41" s="2"/>
      <c r="QND41" s="2"/>
      <c r="QNE41" s="2"/>
      <c r="QNF41" s="2"/>
      <c r="QNG41" s="2"/>
      <c r="QNH41" s="2"/>
      <c r="QNI41" s="2"/>
      <c r="QNJ41" s="2"/>
      <c r="QNK41" s="2"/>
      <c r="QNL41" s="2"/>
      <c r="QNM41" s="2"/>
      <c r="QNN41" s="2"/>
      <c r="QNO41" s="2"/>
      <c r="QNP41" s="2"/>
      <c r="QNQ41" s="2"/>
      <c r="QNR41" s="2"/>
      <c r="QNS41" s="2"/>
      <c r="QNT41" s="2"/>
      <c r="QNU41" s="2"/>
      <c r="QNV41" s="2"/>
      <c r="QNW41" s="2"/>
      <c r="QNX41" s="2"/>
      <c r="QNY41" s="2"/>
      <c r="QNZ41" s="2"/>
      <c r="QOA41" s="2"/>
      <c r="QOB41" s="2"/>
      <c r="QOC41" s="2"/>
      <c r="QOD41" s="2"/>
      <c r="QOE41" s="2"/>
      <c r="QOF41" s="2"/>
      <c r="QOG41" s="2"/>
      <c r="QOH41" s="2"/>
      <c r="QOI41" s="2"/>
      <c r="QOJ41" s="2"/>
      <c r="QOK41" s="2"/>
      <c r="QOL41" s="2"/>
      <c r="QOM41" s="2"/>
      <c r="QON41" s="2"/>
      <c r="QOO41" s="2"/>
      <c r="QOP41" s="2"/>
      <c r="QOQ41" s="2"/>
      <c r="QOR41" s="2"/>
      <c r="QOS41" s="2"/>
      <c r="QOT41" s="2"/>
      <c r="QOU41" s="2"/>
      <c r="QOV41" s="2"/>
      <c r="QOW41" s="2"/>
      <c r="QOX41" s="2"/>
      <c r="QOY41" s="2"/>
      <c r="QOZ41" s="2"/>
      <c r="QPA41" s="2"/>
      <c r="QPB41" s="2"/>
      <c r="QPC41" s="2"/>
      <c r="QPD41" s="2"/>
      <c r="QPE41" s="2"/>
      <c r="QPF41" s="2"/>
      <c r="QPG41" s="2"/>
      <c r="QPH41" s="2"/>
      <c r="QPI41" s="2"/>
      <c r="QPJ41" s="2"/>
      <c r="QPK41" s="2"/>
      <c r="QPL41" s="2"/>
      <c r="QPM41" s="2"/>
      <c r="QPN41" s="2"/>
      <c r="QPO41" s="2"/>
      <c r="QPP41" s="2"/>
      <c r="QPQ41" s="2"/>
      <c r="QPR41" s="2"/>
      <c r="QPS41" s="2"/>
      <c r="QPT41" s="2"/>
      <c r="QPU41" s="2"/>
      <c r="QPV41" s="2"/>
      <c r="QPW41" s="2"/>
      <c r="QPX41" s="2"/>
      <c r="QPY41" s="2"/>
      <c r="QPZ41" s="2"/>
      <c r="QQA41" s="2"/>
      <c r="QQB41" s="2"/>
      <c r="QQC41" s="2"/>
      <c r="QQD41" s="2"/>
      <c r="QQE41" s="2"/>
      <c r="QQF41" s="2"/>
      <c r="QQG41" s="2"/>
      <c r="QQH41" s="2"/>
      <c r="QQI41" s="2"/>
      <c r="QQJ41" s="2"/>
      <c r="QQK41" s="2"/>
      <c r="QQL41" s="2"/>
      <c r="QQM41" s="2"/>
      <c r="QQN41" s="2"/>
      <c r="QQO41" s="2"/>
      <c r="QQP41" s="2"/>
      <c r="QQQ41" s="2"/>
      <c r="QQR41" s="2"/>
      <c r="QQS41" s="2"/>
      <c r="QQT41" s="2"/>
      <c r="QQU41" s="2"/>
      <c r="QQV41" s="2"/>
      <c r="QQW41" s="2"/>
      <c r="QQX41" s="2"/>
      <c r="QQY41" s="2"/>
      <c r="QQZ41" s="2"/>
      <c r="QRA41" s="2"/>
      <c r="QRB41" s="2"/>
      <c r="QRC41" s="2"/>
      <c r="QRD41" s="2"/>
      <c r="QRE41" s="2"/>
      <c r="QRF41" s="2"/>
      <c r="QRG41" s="2"/>
      <c r="QRH41" s="2"/>
      <c r="QRI41" s="2"/>
      <c r="QRJ41" s="2"/>
      <c r="QRK41" s="2"/>
      <c r="QRL41" s="2"/>
      <c r="QRM41" s="2"/>
      <c r="QRN41" s="2"/>
      <c r="QRO41" s="2"/>
      <c r="QRP41" s="2"/>
      <c r="QRQ41" s="2"/>
      <c r="QRR41" s="2"/>
      <c r="QRS41" s="2"/>
      <c r="QRT41" s="2"/>
      <c r="QRU41" s="2"/>
      <c r="QRV41" s="2"/>
      <c r="QRW41" s="2"/>
      <c r="QRX41" s="2"/>
      <c r="QRY41" s="2"/>
      <c r="QRZ41" s="2"/>
      <c r="QSA41" s="2"/>
      <c r="QSB41" s="2"/>
      <c r="QSC41" s="2"/>
      <c r="QSD41" s="2"/>
      <c r="QSE41" s="2"/>
      <c r="QSF41" s="2"/>
      <c r="QSG41" s="2"/>
      <c r="QSH41" s="2"/>
      <c r="QSI41" s="2"/>
      <c r="QSJ41" s="2"/>
      <c r="QSK41" s="2"/>
      <c r="QSL41" s="2"/>
      <c r="QSM41" s="2"/>
      <c r="QSN41" s="2"/>
      <c r="QSO41" s="2"/>
      <c r="QSP41" s="2"/>
      <c r="QSQ41" s="2"/>
      <c r="QSR41" s="2"/>
      <c r="QSS41" s="2"/>
      <c r="QST41" s="2"/>
      <c r="QSU41" s="2"/>
      <c r="QSV41" s="2"/>
      <c r="QSW41" s="2"/>
      <c r="QSX41" s="2"/>
      <c r="QSY41" s="2"/>
      <c r="QSZ41" s="2"/>
      <c r="QTA41" s="2"/>
      <c r="QTB41" s="2"/>
      <c r="QTC41" s="2"/>
      <c r="QTD41" s="2"/>
      <c r="QTE41" s="2"/>
      <c r="QTF41" s="2"/>
      <c r="QTG41" s="2"/>
      <c r="QTH41" s="2"/>
      <c r="QTI41" s="2"/>
      <c r="QTJ41" s="2"/>
      <c r="QTK41" s="2"/>
      <c r="QTL41" s="2"/>
      <c r="QTM41" s="2"/>
      <c r="QTN41" s="2"/>
      <c r="QTO41" s="2"/>
      <c r="QTP41" s="2"/>
      <c r="QTQ41" s="2"/>
      <c r="QTR41" s="2"/>
      <c r="QTS41" s="2"/>
      <c r="QTT41" s="2"/>
      <c r="QTU41" s="2"/>
      <c r="QTV41" s="2"/>
      <c r="QTW41" s="2"/>
      <c r="QTX41" s="2"/>
      <c r="QTY41" s="2"/>
      <c r="QTZ41" s="2"/>
      <c r="QUA41" s="2"/>
      <c r="QUB41" s="2"/>
      <c r="QUC41" s="2"/>
      <c r="QUD41" s="2"/>
      <c r="QUE41" s="2"/>
      <c r="QUF41" s="2"/>
      <c r="QUG41" s="2"/>
      <c r="QUH41" s="2"/>
      <c r="QUI41" s="2"/>
      <c r="QUJ41" s="2"/>
      <c r="QUK41" s="2"/>
      <c r="QUL41" s="2"/>
      <c r="QUM41" s="2"/>
      <c r="QUN41" s="2"/>
      <c r="QUO41" s="2"/>
      <c r="QUP41" s="2"/>
      <c r="QUQ41" s="2"/>
      <c r="QUR41" s="2"/>
      <c r="QUS41" s="2"/>
      <c r="QUT41" s="2"/>
      <c r="QUU41" s="2"/>
      <c r="QUV41" s="2"/>
      <c r="QUW41" s="2"/>
      <c r="QUX41" s="2"/>
      <c r="QUY41" s="2"/>
      <c r="QUZ41" s="2"/>
      <c r="QVA41" s="2"/>
      <c r="QVB41" s="2"/>
      <c r="QVC41" s="2"/>
      <c r="QVD41" s="2"/>
      <c r="QVE41" s="2"/>
      <c r="QVF41" s="2"/>
      <c r="QVG41" s="2"/>
      <c r="QVH41" s="2"/>
      <c r="QVI41" s="2"/>
      <c r="QVJ41" s="2"/>
      <c r="QVK41" s="2"/>
      <c r="QVL41" s="2"/>
      <c r="QVM41" s="2"/>
      <c r="QVN41" s="2"/>
      <c r="QVO41" s="2"/>
      <c r="QVP41" s="2"/>
      <c r="QVQ41" s="2"/>
      <c r="QVR41" s="2"/>
      <c r="QVS41" s="2"/>
      <c r="QVT41" s="2"/>
      <c r="QVU41" s="2"/>
      <c r="QVV41" s="2"/>
      <c r="QVW41" s="2"/>
      <c r="QVX41" s="2"/>
      <c r="QVY41" s="2"/>
      <c r="QVZ41" s="2"/>
      <c r="QWA41" s="2"/>
      <c r="QWB41" s="2"/>
      <c r="QWC41" s="2"/>
      <c r="QWD41" s="2"/>
      <c r="QWE41" s="2"/>
      <c r="QWF41" s="2"/>
      <c r="QWG41" s="2"/>
      <c r="QWH41" s="2"/>
      <c r="QWI41" s="2"/>
      <c r="QWJ41" s="2"/>
      <c r="QWK41" s="2"/>
      <c r="QWL41" s="2"/>
      <c r="QWM41" s="2"/>
      <c r="QWN41" s="2"/>
      <c r="QWO41" s="2"/>
      <c r="QWP41" s="2"/>
      <c r="QWQ41" s="2"/>
      <c r="QWR41" s="2"/>
      <c r="QWS41" s="2"/>
      <c r="QWT41" s="2"/>
      <c r="QWU41" s="2"/>
      <c r="QWV41" s="2"/>
      <c r="QWW41" s="2"/>
      <c r="QWX41" s="2"/>
      <c r="QWY41" s="2"/>
      <c r="QWZ41" s="2"/>
      <c r="QXA41" s="2"/>
      <c r="QXB41" s="2"/>
      <c r="QXC41" s="2"/>
      <c r="QXD41" s="2"/>
      <c r="QXE41" s="2"/>
      <c r="QXF41" s="2"/>
      <c r="QXG41" s="2"/>
      <c r="QXH41" s="2"/>
      <c r="QXI41" s="2"/>
      <c r="QXJ41" s="2"/>
      <c r="QXK41" s="2"/>
      <c r="QXL41" s="2"/>
      <c r="QXM41" s="2"/>
      <c r="QXN41" s="2"/>
      <c r="QXO41" s="2"/>
      <c r="QXP41" s="2"/>
      <c r="QXQ41" s="2"/>
      <c r="QXR41" s="2"/>
      <c r="QXS41" s="2"/>
      <c r="QXT41" s="2"/>
      <c r="QXU41" s="2"/>
      <c r="QXV41" s="2"/>
      <c r="QXW41" s="2"/>
      <c r="QXX41" s="2"/>
      <c r="QXY41" s="2"/>
      <c r="QXZ41" s="2"/>
      <c r="QYA41" s="2"/>
      <c r="QYB41" s="2"/>
      <c r="QYC41" s="2"/>
      <c r="QYD41" s="2"/>
      <c r="QYE41" s="2"/>
      <c r="QYF41" s="2"/>
      <c r="QYG41" s="2"/>
      <c r="QYH41" s="2"/>
      <c r="QYI41" s="2"/>
      <c r="QYJ41" s="2"/>
      <c r="QYK41" s="2"/>
      <c r="QYL41" s="2"/>
      <c r="QYM41" s="2"/>
      <c r="QYN41" s="2"/>
      <c r="QYO41" s="2"/>
      <c r="QYP41" s="2"/>
      <c r="QYQ41" s="2"/>
      <c r="QYR41" s="2"/>
      <c r="QYS41" s="2"/>
      <c r="QYT41" s="2"/>
      <c r="QYU41" s="2"/>
      <c r="QYV41" s="2"/>
      <c r="QYW41" s="2"/>
      <c r="QYX41" s="2"/>
      <c r="QYY41" s="2"/>
      <c r="QYZ41" s="2"/>
      <c r="QZA41" s="2"/>
      <c r="QZB41" s="2"/>
      <c r="QZC41" s="2"/>
      <c r="QZD41" s="2"/>
      <c r="QZE41" s="2"/>
      <c r="QZF41" s="2"/>
      <c r="QZG41" s="2"/>
      <c r="QZH41" s="2"/>
      <c r="QZI41" s="2"/>
      <c r="QZJ41" s="2"/>
      <c r="QZK41" s="2"/>
      <c r="QZL41" s="2"/>
      <c r="QZM41" s="2"/>
      <c r="QZN41" s="2"/>
      <c r="QZO41" s="2"/>
      <c r="QZP41" s="2"/>
      <c r="QZQ41" s="2"/>
      <c r="QZR41" s="2"/>
      <c r="QZS41" s="2"/>
      <c r="QZT41" s="2"/>
      <c r="QZU41" s="2"/>
      <c r="QZV41" s="2"/>
      <c r="QZW41" s="2"/>
      <c r="QZX41" s="2"/>
      <c r="QZY41" s="2"/>
      <c r="QZZ41" s="2"/>
      <c r="RAA41" s="2"/>
      <c r="RAB41" s="2"/>
      <c r="RAC41" s="2"/>
      <c r="RAD41" s="2"/>
      <c r="RAE41" s="2"/>
      <c r="RAF41" s="2"/>
      <c r="RAG41" s="2"/>
      <c r="RAH41" s="2"/>
      <c r="RAI41" s="2"/>
      <c r="RAJ41" s="2"/>
      <c r="RAK41" s="2"/>
      <c r="RAL41" s="2"/>
      <c r="RAM41" s="2"/>
      <c r="RAN41" s="2"/>
      <c r="RAO41" s="2"/>
      <c r="RAP41" s="2"/>
      <c r="RAQ41" s="2"/>
      <c r="RAR41" s="2"/>
      <c r="RAS41" s="2"/>
      <c r="RAT41" s="2"/>
      <c r="RAU41" s="2"/>
      <c r="RAV41" s="2"/>
      <c r="RAW41" s="2"/>
      <c r="RAX41" s="2"/>
      <c r="RAY41" s="2"/>
      <c r="RAZ41" s="2"/>
      <c r="RBA41" s="2"/>
      <c r="RBB41" s="2"/>
      <c r="RBC41" s="2"/>
      <c r="RBD41" s="2"/>
      <c r="RBE41" s="2"/>
      <c r="RBF41" s="2"/>
      <c r="RBG41" s="2"/>
      <c r="RBH41" s="2"/>
      <c r="RBI41" s="2"/>
      <c r="RBJ41" s="2"/>
      <c r="RBK41" s="2"/>
      <c r="RBL41" s="2"/>
      <c r="RBM41" s="2"/>
      <c r="RBN41" s="2"/>
      <c r="RBO41" s="2"/>
      <c r="RBP41" s="2"/>
      <c r="RBQ41" s="2"/>
      <c r="RBR41" s="2"/>
      <c r="RBS41" s="2"/>
      <c r="RBT41" s="2"/>
      <c r="RBU41" s="2"/>
      <c r="RBV41" s="2"/>
      <c r="RBW41" s="2"/>
      <c r="RBX41" s="2"/>
      <c r="RBY41" s="2"/>
      <c r="RBZ41" s="2"/>
      <c r="RCA41" s="2"/>
      <c r="RCB41" s="2"/>
      <c r="RCC41" s="2"/>
      <c r="RCD41" s="2"/>
      <c r="RCE41" s="2"/>
      <c r="RCF41" s="2"/>
      <c r="RCG41" s="2"/>
      <c r="RCH41" s="2"/>
      <c r="RCI41" s="2"/>
      <c r="RCJ41" s="2"/>
      <c r="RCK41" s="2"/>
      <c r="RCL41" s="2"/>
      <c r="RCM41" s="2"/>
      <c r="RCN41" s="2"/>
      <c r="RCO41" s="2"/>
      <c r="RCP41" s="2"/>
      <c r="RCQ41" s="2"/>
      <c r="RCR41" s="2"/>
      <c r="RCS41" s="2"/>
      <c r="RCT41" s="2"/>
      <c r="RCU41" s="2"/>
      <c r="RCV41" s="2"/>
      <c r="RCW41" s="2"/>
      <c r="RCX41" s="2"/>
      <c r="RCY41" s="2"/>
      <c r="RCZ41" s="2"/>
      <c r="RDA41" s="2"/>
      <c r="RDB41" s="2"/>
      <c r="RDC41" s="2"/>
      <c r="RDD41" s="2"/>
      <c r="RDE41" s="2"/>
      <c r="RDF41" s="2"/>
      <c r="RDG41" s="2"/>
      <c r="RDH41" s="2"/>
      <c r="RDI41" s="2"/>
      <c r="RDJ41" s="2"/>
      <c r="RDK41" s="2"/>
      <c r="RDL41" s="2"/>
      <c r="RDM41" s="2"/>
      <c r="RDN41" s="2"/>
      <c r="RDO41" s="2"/>
      <c r="RDP41" s="2"/>
      <c r="RDQ41" s="2"/>
      <c r="RDR41" s="2"/>
      <c r="RDS41" s="2"/>
      <c r="RDT41" s="2"/>
      <c r="RDU41" s="2"/>
      <c r="RDV41" s="2"/>
      <c r="RDW41" s="2"/>
      <c r="RDX41" s="2"/>
      <c r="RDY41" s="2"/>
      <c r="RDZ41" s="2"/>
      <c r="REA41" s="2"/>
      <c r="REB41" s="2"/>
      <c r="REC41" s="2"/>
      <c r="RED41" s="2"/>
      <c r="REE41" s="2"/>
      <c r="REF41" s="2"/>
      <c r="REG41" s="2"/>
      <c r="REH41" s="2"/>
      <c r="REI41" s="2"/>
      <c r="REJ41" s="2"/>
      <c r="REK41" s="2"/>
      <c r="REL41" s="2"/>
      <c r="REM41" s="2"/>
      <c r="REN41" s="2"/>
      <c r="REO41" s="2"/>
      <c r="REP41" s="2"/>
      <c r="REQ41" s="2"/>
      <c r="RER41" s="2"/>
      <c r="RES41" s="2"/>
      <c r="RET41" s="2"/>
      <c r="REU41" s="2"/>
      <c r="REV41" s="2"/>
      <c r="REW41" s="2"/>
      <c r="REX41" s="2"/>
      <c r="REY41" s="2"/>
      <c r="REZ41" s="2"/>
      <c r="RFA41" s="2"/>
      <c r="RFB41" s="2"/>
      <c r="RFC41" s="2"/>
      <c r="RFD41" s="2"/>
      <c r="RFE41" s="2"/>
      <c r="RFF41" s="2"/>
      <c r="RFG41" s="2"/>
      <c r="RFH41" s="2"/>
      <c r="RFI41" s="2"/>
      <c r="RFJ41" s="2"/>
      <c r="RFK41" s="2"/>
      <c r="RFL41" s="2"/>
      <c r="RFM41" s="2"/>
      <c r="RFN41" s="2"/>
      <c r="RFO41" s="2"/>
      <c r="RFP41" s="2"/>
      <c r="RFQ41" s="2"/>
      <c r="RFR41" s="2"/>
      <c r="RFS41" s="2"/>
      <c r="RFT41" s="2"/>
      <c r="RFU41" s="2"/>
      <c r="RFV41" s="2"/>
      <c r="RFW41" s="2"/>
      <c r="RFX41" s="2"/>
      <c r="RFY41" s="2"/>
      <c r="RFZ41" s="2"/>
      <c r="RGA41" s="2"/>
      <c r="RGB41" s="2"/>
      <c r="RGC41" s="2"/>
      <c r="RGD41" s="2"/>
      <c r="RGE41" s="2"/>
      <c r="RGF41" s="2"/>
      <c r="RGG41" s="2"/>
      <c r="RGH41" s="2"/>
      <c r="RGI41" s="2"/>
      <c r="RGJ41" s="2"/>
      <c r="RGK41" s="2"/>
      <c r="RGL41" s="2"/>
      <c r="RGM41" s="2"/>
      <c r="RGN41" s="2"/>
      <c r="RGO41" s="2"/>
      <c r="RGP41" s="2"/>
      <c r="RGQ41" s="2"/>
      <c r="RGR41" s="2"/>
      <c r="RGS41" s="2"/>
      <c r="RGT41" s="2"/>
      <c r="RGU41" s="2"/>
      <c r="RGV41" s="2"/>
      <c r="RGW41" s="2"/>
      <c r="RGX41" s="2"/>
      <c r="RGY41" s="2"/>
      <c r="RGZ41" s="2"/>
      <c r="RHA41" s="2"/>
      <c r="RHB41" s="2"/>
      <c r="RHC41" s="2"/>
      <c r="RHD41" s="2"/>
      <c r="RHE41" s="2"/>
      <c r="RHF41" s="2"/>
      <c r="RHG41" s="2"/>
      <c r="RHH41" s="2"/>
      <c r="RHI41" s="2"/>
      <c r="RHJ41" s="2"/>
      <c r="RHK41" s="2"/>
      <c r="RHL41" s="2"/>
      <c r="RHM41" s="2"/>
      <c r="RHN41" s="2"/>
      <c r="RHO41" s="2"/>
      <c r="RHP41" s="2"/>
      <c r="RHQ41" s="2"/>
      <c r="RHR41" s="2"/>
      <c r="RHS41" s="2"/>
      <c r="RHT41" s="2"/>
      <c r="RHU41" s="2"/>
      <c r="RHV41" s="2"/>
      <c r="RHW41" s="2"/>
      <c r="RHX41" s="2"/>
      <c r="RHY41" s="2"/>
      <c r="RHZ41" s="2"/>
      <c r="RIA41" s="2"/>
      <c r="RIB41" s="2"/>
      <c r="RIC41" s="2"/>
      <c r="RID41" s="2"/>
      <c r="RIE41" s="2"/>
      <c r="RIF41" s="2"/>
      <c r="RIG41" s="2"/>
      <c r="RIH41" s="2"/>
      <c r="RII41" s="2"/>
      <c r="RIJ41" s="2"/>
      <c r="RIK41" s="2"/>
      <c r="RIL41" s="2"/>
      <c r="RIM41" s="2"/>
      <c r="RIN41" s="2"/>
      <c r="RIO41" s="2"/>
      <c r="RIP41" s="2"/>
      <c r="RIQ41" s="2"/>
      <c r="RIR41" s="2"/>
      <c r="RIS41" s="2"/>
      <c r="RIT41" s="2"/>
      <c r="RIU41" s="2"/>
      <c r="RIV41" s="2"/>
      <c r="RIW41" s="2"/>
      <c r="RIX41" s="2"/>
      <c r="RIY41" s="2"/>
      <c r="RIZ41" s="2"/>
      <c r="RJA41" s="2"/>
      <c r="RJB41" s="2"/>
      <c r="RJC41" s="2"/>
      <c r="RJD41" s="2"/>
      <c r="RJE41" s="2"/>
      <c r="RJF41" s="2"/>
      <c r="RJG41" s="2"/>
      <c r="RJH41" s="2"/>
      <c r="RJI41" s="2"/>
      <c r="RJJ41" s="2"/>
      <c r="RJK41" s="2"/>
      <c r="RJL41" s="2"/>
      <c r="RJM41" s="2"/>
      <c r="RJN41" s="2"/>
      <c r="RJO41" s="2"/>
      <c r="RJP41" s="2"/>
      <c r="RJQ41" s="2"/>
      <c r="RJR41" s="2"/>
      <c r="RJS41" s="2"/>
      <c r="RJT41" s="2"/>
      <c r="RJU41" s="2"/>
      <c r="RJV41" s="2"/>
      <c r="RJW41" s="2"/>
      <c r="RJX41" s="2"/>
      <c r="RJY41" s="2"/>
      <c r="RJZ41" s="2"/>
      <c r="RKA41" s="2"/>
      <c r="RKB41" s="2"/>
      <c r="RKC41" s="2"/>
      <c r="RKD41" s="2"/>
      <c r="RKE41" s="2"/>
      <c r="RKF41" s="2"/>
      <c r="RKG41" s="2"/>
      <c r="RKH41" s="2"/>
      <c r="RKI41" s="2"/>
      <c r="RKJ41" s="2"/>
      <c r="RKK41" s="2"/>
      <c r="RKL41" s="2"/>
      <c r="RKM41" s="2"/>
      <c r="RKN41" s="2"/>
      <c r="RKO41" s="2"/>
      <c r="RKP41" s="2"/>
      <c r="RKQ41" s="2"/>
      <c r="RKR41" s="2"/>
      <c r="RKS41" s="2"/>
      <c r="RKT41" s="2"/>
      <c r="RKU41" s="2"/>
      <c r="RKV41" s="2"/>
      <c r="RKW41" s="2"/>
      <c r="RKX41" s="2"/>
      <c r="RKY41" s="2"/>
      <c r="RKZ41" s="2"/>
      <c r="RLA41" s="2"/>
      <c r="RLB41" s="2"/>
      <c r="RLC41" s="2"/>
      <c r="RLD41" s="2"/>
      <c r="RLE41" s="2"/>
      <c r="RLF41" s="2"/>
      <c r="RLG41" s="2"/>
      <c r="RLH41" s="2"/>
      <c r="RLI41" s="2"/>
      <c r="RLJ41" s="2"/>
      <c r="RLK41" s="2"/>
      <c r="RLL41" s="2"/>
      <c r="RLM41" s="2"/>
      <c r="RLN41" s="2"/>
      <c r="RLO41" s="2"/>
      <c r="RLP41" s="2"/>
      <c r="RLQ41" s="2"/>
      <c r="RLR41" s="2"/>
      <c r="RLS41" s="2"/>
      <c r="RLT41" s="2"/>
      <c r="RLU41" s="2"/>
      <c r="RLV41" s="2"/>
      <c r="RLW41" s="2"/>
      <c r="RLX41" s="2"/>
      <c r="RLY41" s="2"/>
      <c r="RLZ41" s="2"/>
      <c r="RMA41" s="2"/>
      <c r="RMB41" s="2"/>
      <c r="RMC41" s="2"/>
      <c r="RMD41" s="2"/>
      <c r="RME41" s="2"/>
      <c r="RMF41" s="2"/>
      <c r="RMG41" s="2"/>
      <c r="RMH41" s="2"/>
      <c r="RMI41" s="2"/>
      <c r="RMJ41" s="2"/>
      <c r="RMK41" s="2"/>
      <c r="RML41" s="2"/>
      <c r="RMM41" s="2"/>
      <c r="RMN41" s="2"/>
      <c r="RMO41" s="2"/>
      <c r="RMP41" s="2"/>
      <c r="RMQ41" s="2"/>
      <c r="RMR41" s="2"/>
      <c r="RMS41" s="2"/>
      <c r="RMT41" s="2"/>
      <c r="RMU41" s="2"/>
      <c r="RMV41" s="2"/>
      <c r="RMW41" s="2"/>
      <c r="RMX41" s="2"/>
      <c r="RMY41" s="2"/>
      <c r="RMZ41" s="2"/>
      <c r="RNA41" s="2"/>
      <c r="RNB41" s="2"/>
      <c r="RNC41" s="2"/>
      <c r="RND41" s="2"/>
      <c r="RNE41" s="2"/>
      <c r="RNF41" s="2"/>
      <c r="RNG41" s="2"/>
      <c r="RNH41" s="2"/>
      <c r="RNI41" s="2"/>
      <c r="RNJ41" s="2"/>
      <c r="RNK41" s="2"/>
      <c r="RNL41" s="2"/>
      <c r="RNM41" s="2"/>
      <c r="RNN41" s="2"/>
      <c r="RNO41" s="2"/>
      <c r="RNP41" s="2"/>
      <c r="RNQ41" s="2"/>
      <c r="RNR41" s="2"/>
      <c r="RNS41" s="2"/>
      <c r="RNT41" s="2"/>
      <c r="RNU41" s="2"/>
      <c r="RNV41" s="2"/>
      <c r="RNW41" s="2"/>
      <c r="RNX41" s="2"/>
      <c r="RNY41" s="2"/>
      <c r="RNZ41" s="2"/>
      <c r="ROA41" s="2"/>
      <c r="ROB41" s="2"/>
      <c r="ROC41" s="2"/>
      <c r="ROD41" s="2"/>
      <c r="ROE41" s="2"/>
      <c r="ROF41" s="2"/>
      <c r="ROG41" s="2"/>
      <c r="ROH41" s="2"/>
      <c r="ROI41" s="2"/>
      <c r="ROJ41" s="2"/>
      <c r="ROK41" s="2"/>
      <c r="ROL41" s="2"/>
      <c r="ROM41" s="2"/>
      <c r="RON41" s="2"/>
      <c r="ROO41" s="2"/>
      <c r="ROP41" s="2"/>
      <c r="ROQ41" s="2"/>
      <c r="ROR41" s="2"/>
      <c r="ROS41" s="2"/>
      <c r="ROT41" s="2"/>
      <c r="ROU41" s="2"/>
      <c r="ROV41" s="2"/>
      <c r="ROW41" s="2"/>
      <c r="ROX41" s="2"/>
      <c r="ROY41" s="2"/>
      <c r="ROZ41" s="2"/>
      <c r="RPA41" s="2"/>
      <c r="RPB41" s="2"/>
      <c r="RPC41" s="2"/>
      <c r="RPD41" s="2"/>
      <c r="RPE41" s="2"/>
      <c r="RPF41" s="2"/>
      <c r="RPG41" s="2"/>
      <c r="RPH41" s="2"/>
      <c r="RPI41" s="2"/>
      <c r="RPJ41" s="2"/>
      <c r="RPK41" s="2"/>
      <c r="RPL41" s="2"/>
      <c r="RPM41" s="2"/>
      <c r="RPN41" s="2"/>
      <c r="RPO41" s="2"/>
      <c r="RPP41" s="2"/>
      <c r="RPQ41" s="2"/>
      <c r="RPR41" s="2"/>
      <c r="RPS41" s="2"/>
      <c r="RPT41" s="2"/>
      <c r="RPU41" s="2"/>
      <c r="RPV41" s="2"/>
      <c r="RPW41" s="2"/>
      <c r="RPX41" s="2"/>
      <c r="RPY41" s="2"/>
      <c r="RPZ41" s="2"/>
      <c r="RQA41" s="2"/>
      <c r="RQB41" s="2"/>
      <c r="RQC41" s="2"/>
      <c r="RQD41" s="2"/>
      <c r="RQE41" s="2"/>
      <c r="RQF41" s="2"/>
      <c r="RQG41" s="2"/>
      <c r="RQH41" s="2"/>
      <c r="RQI41" s="2"/>
      <c r="RQJ41" s="2"/>
      <c r="RQK41" s="2"/>
      <c r="RQL41" s="2"/>
      <c r="RQM41" s="2"/>
      <c r="RQN41" s="2"/>
      <c r="RQO41" s="2"/>
      <c r="RQP41" s="2"/>
      <c r="RQQ41" s="2"/>
      <c r="RQR41" s="2"/>
      <c r="RQS41" s="2"/>
      <c r="RQT41" s="2"/>
      <c r="RQU41" s="2"/>
      <c r="RQV41" s="2"/>
      <c r="RQW41" s="2"/>
      <c r="RQX41" s="2"/>
      <c r="RQY41" s="2"/>
      <c r="RQZ41" s="2"/>
      <c r="RRA41" s="2"/>
      <c r="RRB41" s="2"/>
      <c r="RRC41" s="2"/>
      <c r="RRD41" s="2"/>
      <c r="RRE41" s="2"/>
      <c r="RRF41" s="2"/>
      <c r="RRG41" s="2"/>
      <c r="RRH41" s="2"/>
      <c r="RRI41" s="2"/>
      <c r="RRJ41" s="2"/>
      <c r="RRK41" s="2"/>
      <c r="RRL41" s="2"/>
      <c r="RRM41" s="2"/>
      <c r="RRN41" s="2"/>
      <c r="RRO41" s="2"/>
      <c r="RRP41" s="2"/>
      <c r="RRQ41" s="2"/>
      <c r="RRR41" s="2"/>
      <c r="RRS41" s="2"/>
      <c r="RRT41" s="2"/>
      <c r="RRU41" s="2"/>
      <c r="RRV41" s="2"/>
      <c r="RRW41" s="2"/>
      <c r="RRX41" s="2"/>
      <c r="RRY41" s="2"/>
      <c r="RRZ41" s="2"/>
      <c r="RSA41" s="2"/>
      <c r="RSB41" s="2"/>
      <c r="RSC41" s="2"/>
      <c r="RSD41" s="2"/>
      <c r="RSE41" s="2"/>
      <c r="RSF41" s="2"/>
      <c r="RSG41" s="2"/>
      <c r="RSH41" s="2"/>
      <c r="RSI41" s="2"/>
      <c r="RSJ41" s="2"/>
      <c r="RSK41" s="2"/>
      <c r="RSL41" s="2"/>
      <c r="RSM41" s="2"/>
      <c r="RSN41" s="2"/>
      <c r="RSO41" s="2"/>
      <c r="RSP41" s="2"/>
      <c r="RSQ41" s="2"/>
      <c r="RSR41" s="2"/>
      <c r="RSS41" s="2"/>
      <c r="RST41" s="2"/>
      <c r="RSU41" s="2"/>
      <c r="RSV41" s="2"/>
      <c r="RSW41" s="2"/>
      <c r="RSX41" s="2"/>
      <c r="RSY41" s="2"/>
      <c r="RSZ41" s="2"/>
      <c r="RTA41" s="2"/>
      <c r="RTB41" s="2"/>
      <c r="RTC41" s="2"/>
      <c r="RTD41" s="2"/>
      <c r="RTE41" s="2"/>
      <c r="RTF41" s="2"/>
      <c r="RTG41" s="2"/>
      <c r="RTH41" s="2"/>
      <c r="RTI41" s="2"/>
      <c r="RTJ41" s="2"/>
      <c r="RTK41" s="2"/>
      <c r="RTL41" s="2"/>
      <c r="RTM41" s="2"/>
      <c r="RTN41" s="2"/>
      <c r="RTO41" s="2"/>
      <c r="RTP41" s="2"/>
      <c r="RTQ41" s="2"/>
      <c r="RTR41" s="2"/>
      <c r="RTS41" s="2"/>
      <c r="RTT41" s="2"/>
      <c r="RTU41" s="2"/>
      <c r="RTV41" s="2"/>
      <c r="RTW41" s="2"/>
      <c r="RTX41" s="2"/>
      <c r="RTY41" s="2"/>
      <c r="RTZ41" s="2"/>
      <c r="RUA41" s="2"/>
      <c r="RUB41" s="2"/>
      <c r="RUC41" s="2"/>
      <c r="RUD41" s="2"/>
      <c r="RUE41" s="2"/>
      <c r="RUF41" s="2"/>
      <c r="RUG41" s="2"/>
      <c r="RUH41" s="2"/>
      <c r="RUI41" s="2"/>
      <c r="RUJ41" s="2"/>
      <c r="RUK41" s="2"/>
      <c r="RUL41" s="2"/>
      <c r="RUM41" s="2"/>
      <c r="RUN41" s="2"/>
      <c r="RUO41" s="2"/>
      <c r="RUP41" s="2"/>
      <c r="RUQ41" s="2"/>
      <c r="RUR41" s="2"/>
      <c r="RUS41" s="2"/>
      <c r="RUT41" s="2"/>
      <c r="RUU41" s="2"/>
      <c r="RUV41" s="2"/>
      <c r="RUW41" s="2"/>
      <c r="RUX41" s="2"/>
      <c r="RUY41" s="2"/>
      <c r="RUZ41" s="2"/>
      <c r="RVA41" s="2"/>
      <c r="RVB41" s="2"/>
      <c r="RVC41" s="2"/>
      <c r="RVD41" s="2"/>
      <c r="RVE41" s="2"/>
      <c r="RVF41" s="2"/>
      <c r="RVG41" s="2"/>
      <c r="RVH41" s="2"/>
      <c r="RVI41" s="2"/>
      <c r="RVJ41" s="2"/>
      <c r="RVK41" s="2"/>
      <c r="RVL41" s="2"/>
      <c r="RVM41" s="2"/>
      <c r="RVN41" s="2"/>
      <c r="RVO41" s="2"/>
      <c r="RVP41" s="2"/>
      <c r="RVQ41" s="2"/>
      <c r="RVR41" s="2"/>
      <c r="RVS41" s="2"/>
      <c r="RVT41" s="2"/>
      <c r="RVU41" s="2"/>
      <c r="RVV41" s="2"/>
      <c r="RVW41" s="2"/>
      <c r="RVX41" s="2"/>
      <c r="RVY41" s="2"/>
      <c r="RVZ41" s="2"/>
      <c r="RWA41" s="2"/>
      <c r="RWB41" s="2"/>
      <c r="RWC41" s="2"/>
      <c r="RWD41" s="2"/>
      <c r="RWE41" s="2"/>
      <c r="RWF41" s="2"/>
      <c r="RWG41" s="2"/>
      <c r="RWH41" s="2"/>
      <c r="RWI41" s="2"/>
      <c r="RWJ41" s="2"/>
      <c r="RWK41" s="2"/>
      <c r="RWL41" s="2"/>
      <c r="RWM41" s="2"/>
      <c r="RWN41" s="2"/>
      <c r="RWO41" s="2"/>
      <c r="RWP41" s="2"/>
      <c r="RWQ41" s="2"/>
      <c r="RWR41" s="2"/>
      <c r="RWS41" s="2"/>
      <c r="RWT41" s="2"/>
      <c r="RWU41" s="2"/>
      <c r="RWV41" s="2"/>
      <c r="RWW41" s="2"/>
      <c r="RWX41" s="2"/>
      <c r="RWY41" s="2"/>
      <c r="RWZ41" s="2"/>
      <c r="RXA41" s="2"/>
      <c r="RXB41" s="2"/>
      <c r="RXC41" s="2"/>
      <c r="RXD41" s="2"/>
      <c r="RXE41" s="2"/>
      <c r="RXF41" s="2"/>
      <c r="RXG41" s="2"/>
      <c r="RXH41" s="2"/>
      <c r="RXI41" s="2"/>
      <c r="RXJ41" s="2"/>
      <c r="RXK41" s="2"/>
      <c r="RXL41" s="2"/>
      <c r="RXM41" s="2"/>
      <c r="RXN41" s="2"/>
      <c r="RXO41" s="2"/>
      <c r="RXP41" s="2"/>
      <c r="RXQ41" s="2"/>
      <c r="RXR41" s="2"/>
      <c r="RXS41" s="2"/>
      <c r="RXT41" s="2"/>
      <c r="RXU41" s="2"/>
      <c r="RXV41" s="2"/>
      <c r="RXW41" s="2"/>
      <c r="RXX41" s="2"/>
      <c r="RXY41" s="2"/>
      <c r="RXZ41" s="2"/>
      <c r="RYA41" s="2"/>
      <c r="RYB41" s="2"/>
      <c r="RYC41" s="2"/>
      <c r="RYD41" s="2"/>
      <c r="RYE41" s="2"/>
      <c r="RYF41" s="2"/>
      <c r="RYG41" s="2"/>
      <c r="RYH41" s="2"/>
      <c r="RYI41" s="2"/>
      <c r="RYJ41" s="2"/>
      <c r="RYK41" s="2"/>
      <c r="RYL41" s="2"/>
      <c r="RYM41" s="2"/>
      <c r="RYN41" s="2"/>
      <c r="RYO41" s="2"/>
      <c r="RYP41" s="2"/>
      <c r="RYQ41" s="2"/>
      <c r="RYR41" s="2"/>
      <c r="RYS41" s="2"/>
      <c r="RYT41" s="2"/>
      <c r="RYU41" s="2"/>
      <c r="RYV41" s="2"/>
      <c r="RYW41" s="2"/>
      <c r="RYX41" s="2"/>
      <c r="RYY41" s="2"/>
      <c r="RYZ41" s="2"/>
      <c r="RZA41" s="2"/>
      <c r="RZB41" s="2"/>
      <c r="RZC41" s="2"/>
      <c r="RZD41" s="2"/>
      <c r="RZE41" s="2"/>
      <c r="RZF41" s="2"/>
      <c r="RZG41" s="2"/>
      <c r="RZH41" s="2"/>
      <c r="RZI41" s="2"/>
      <c r="RZJ41" s="2"/>
      <c r="RZK41" s="2"/>
      <c r="RZL41" s="2"/>
      <c r="RZM41" s="2"/>
      <c r="RZN41" s="2"/>
      <c r="RZO41" s="2"/>
      <c r="RZP41" s="2"/>
      <c r="RZQ41" s="2"/>
      <c r="RZR41" s="2"/>
      <c r="RZS41" s="2"/>
      <c r="RZT41" s="2"/>
      <c r="RZU41" s="2"/>
      <c r="RZV41" s="2"/>
      <c r="RZW41" s="2"/>
      <c r="RZX41" s="2"/>
      <c r="RZY41" s="2"/>
      <c r="RZZ41" s="2"/>
      <c r="SAA41" s="2"/>
      <c r="SAB41" s="2"/>
      <c r="SAC41" s="2"/>
      <c r="SAD41" s="2"/>
      <c r="SAE41" s="2"/>
      <c r="SAF41" s="2"/>
      <c r="SAG41" s="2"/>
      <c r="SAH41" s="2"/>
      <c r="SAI41" s="2"/>
      <c r="SAJ41" s="2"/>
      <c r="SAK41" s="2"/>
      <c r="SAL41" s="2"/>
      <c r="SAM41" s="2"/>
      <c r="SAN41" s="2"/>
      <c r="SAO41" s="2"/>
      <c r="SAP41" s="2"/>
      <c r="SAQ41" s="2"/>
      <c r="SAR41" s="2"/>
      <c r="SAS41" s="2"/>
      <c r="SAT41" s="2"/>
      <c r="SAU41" s="2"/>
      <c r="SAV41" s="2"/>
      <c r="SAW41" s="2"/>
      <c r="SAX41" s="2"/>
      <c r="SAY41" s="2"/>
      <c r="SAZ41" s="2"/>
      <c r="SBA41" s="2"/>
      <c r="SBB41" s="2"/>
      <c r="SBC41" s="2"/>
      <c r="SBD41" s="2"/>
      <c r="SBE41" s="2"/>
      <c r="SBF41" s="2"/>
      <c r="SBG41" s="2"/>
      <c r="SBH41" s="2"/>
      <c r="SBI41" s="2"/>
      <c r="SBJ41" s="2"/>
      <c r="SBK41" s="2"/>
      <c r="SBL41" s="2"/>
      <c r="SBM41" s="2"/>
      <c r="SBN41" s="2"/>
      <c r="SBO41" s="2"/>
      <c r="SBP41" s="2"/>
      <c r="SBQ41" s="2"/>
      <c r="SBR41" s="2"/>
      <c r="SBS41" s="2"/>
      <c r="SBT41" s="2"/>
      <c r="SBU41" s="2"/>
      <c r="SBV41" s="2"/>
      <c r="SBW41" s="2"/>
      <c r="SBX41" s="2"/>
      <c r="SBY41" s="2"/>
      <c r="SBZ41" s="2"/>
      <c r="SCA41" s="2"/>
      <c r="SCB41" s="2"/>
      <c r="SCC41" s="2"/>
      <c r="SCD41" s="2"/>
      <c r="SCE41" s="2"/>
      <c r="SCF41" s="2"/>
      <c r="SCG41" s="2"/>
      <c r="SCH41" s="2"/>
      <c r="SCI41" s="2"/>
      <c r="SCJ41" s="2"/>
      <c r="SCK41" s="2"/>
      <c r="SCL41" s="2"/>
      <c r="SCM41" s="2"/>
      <c r="SCN41" s="2"/>
      <c r="SCO41" s="2"/>
      <c r="SCP41" s="2"/>
      <c r="SCQ41" s="2"/>
      <c r="SCR41" s="2"/>
      <c r="SCS41" s="2"/>
      <c r="SCT41" s="2"/>
      <c r="SCU41" s="2"/>
      <c r="SCV41" s="2"/>
      <c r="SCW41" s="2"/>
      <c r="SCX41" s="2"/>
      <c r="SCY41" s="2"/>
      <c r="SCZ41" s="2"/>
      <c r="SDA41" s="2"/>
      <c r="SDB41" s="2"/>
      <c r="SDC41" s="2"/>
      <c r="SDD41" s="2"/>
      <c r="SDE41" s="2"/>
      <c r="SDF41" s="2"/>
      <c r="SDG41" s="2"/>
      <c r="SDH41" s="2"/>
      <c r="SDI41" s="2"/>
      <c r="SDJ41" s="2"/>
      <c r="SDK41" s="2"/>
      <c r="SDL41" s="2"/>
      <c r="SDM41" s="2"/>
      <c r="SDN41" s="2"/>
      <c r="SDO41" s="2"/>
      <c r="SDP41" s="2"/>
      <c r="SDQ41" s="2"/>
      <c r="SDR41" s="2"/>
      <c r="SDS41" s="2"/>
      <c r="SDT41" s="2"/>
      <c r="SDU41" s="2"/>
      <c r="SDV41" s="2"/>
      <c r="SDW41" s="2"/>
      <c r="SDX41" s="2"/>
      <c r="SDY41" s="2"/>
      <c r="SDZ41" s="2"/>
      <c r="SEA41" s="2"/>
      <c r="SEB41" s="2"/>
      <c r="SEC41" s="2"/>
      <c r="SED41" s="2"/>
      <c r="SEE41" s="2"/>
      <c r="SEF41" s="2"/>
      <c r="SEG41" s="2"/>
      <c r="SEH41" s="2"/>
      <c r="SEI41" s="2"/>
      <c r="SEJ41" s="2"/>
      <c r="SEK41" s="2"/>
      <c r="SEL41" s="2"/>
      <c r="SEM41" s="2"/>
      <c r="SEN41" s="2"/>
      <c r="SEO41" s="2"/>
      <c r="SEP41" s="2"/>
      <c r="SEQ41" s="2"/>
      <c r="SER41" s="2"/>
      <c r="SES41" s="2"/>
      <c r="SET41" s="2"/>
      <c r="SEU41" s="2"/>
      <c r="SEV41" s="2"/>
      <c r="SEW41" s="2"/>
      <c r="SEX41" s="2"/>
      <c r="SEY41" s="2"/>
      <c r="SEZ41" s="2"/>
      <c r="SFA41" s="2"/>
      <c r="SFB41" s="2"/>
      <c r="SFC41" s="2"/>
      <c r="SFD41" s="2"/>
      <c r="SFE41" s="2"/>
      <c r="SFF41" s="2"/>
      <c r="SFG41" s="2"/>
      <c r="SFH41" s="2"/>
      <c r="SFI41" s="2"/>
      <c r="SFJ41" s="2"/>
      <c r="SFK41" s="2"/>
      <c r="SFL41" s="2"/>
      <c r="SFM41" s="2"/>
      <c r="SFN41" s="2"/>
      <c r="SFO41" s="2"/>
      <c r="SFP41" s="2"/>
      <c r="SFQ41" s="2"/>
      <c r="SFR41" s="2"/>
      <c r="SFS41" s="2"/>
      <c r="SFT41" s="2"/>
      <c r="SFU41" s="2"/>
      <c r="SFV41" s="2"/>
      <c r="SFW41" s="2"/>
      <c r="SFX41" s="2"/>
      <c r="SFY41" s="2"/>
      <c r="SFZ41" s="2"/>
      <c r="SGA41" s="2"/>
      <c r="SGB41" s="2"/>
      <c r="SGC41" s="2"/>
      <c r="SGD41" s="2"/>
      <c r="SGE41" s="2"/>
      <c r="SGF41" s="2"/>
      <c r="SGG41" s="2"/>
      <c r="SGH41" s="2"/>
      <c r="SGI41" s="2"/>
      <c r="SGJ41" s="2"/>
      <c r="SGK41" s="2"/>
      <c r="SGL41" s="2"/>
      <c r="SGM41" s="2"/>
      <c r="SGN41" s="2"/>
      <c r="SGO41" s="2"/>
      <c r="SGP41" s="2"/>
      <c r="SGQ41" s="2"/>
      <c r="SGR41" s="2"/>
      <c r="SGS41" s="2"/>
      <c r="SGT41" s="2"/>
      <c r="SGU41" s="2"/>
      <c r="SGV41" s="2"/>
      <c r="SGW41" s="2"/>
      <c r="SGX41" s="2"/>
      <c r="SGY41" s="2"/>
      <c r="SGZ41" s="2"/>
      <c r="SHA41" s="2"/>
      <c r="SHB41" s="2"/>
      <c r="SHC41" s="2"/>
      <c r="SHD41" s="2"/>
      <c r="SHE41" s="2"/>
      <c r="SHF41" s="2"/>
      <c r="SHG41" s="2"/>
      <c r="SHH41" s="2"/>
      <c r="SHI41" s="2"/>
      <c r="SHJ41" s="2"/>
      <c r="SHK41" s="2"/>
      <c r="SHL41" s="2"/>
      <c r="SHM41" s="2"/>
      <c r="SHN41" s="2"/>
      <c r="SHO41" s="2"/>
      <c r="SHP41" s="2"/>
      <c r="SHQ41" s="2"/>
      <c r="SHR41" s="2"/>
      <c r="SHS41" s="2"/>
      <c r="SHT41" s="2"/>
      <c r="SHU41" s="2"/>
      <c r="SHV41" s="2"/>
      <c r="SHW41" s="2"/>
      <c r="SHX41" s="2"/>
      <c r="SHY41" s="2"/>
      <c r="SHZ41" s="2"/>
      <c r="SIA41" s="2"/>
      <c r="SIB41" s="2"/>
      <c r="SIC41" s="2"/>
      <c r="SID41" s="2"/>
      <c r="SIE41" s="2"/>
      <c r="SIF41" s="2"/>
      <c r="SIG41" s="2"/>
      <c r="SIH41" s="2"/>
      <c r="SII41" s="2"/>
      <c r="SIJ41" s="2"/>
      <c r="SIK41" s="2"/>
      <c r="SIL41" s="2"/>
      <c r="SIM41" s="2"/>
      <c r="SIN41" s="2"/>
      <c r="SIO41" s="2"/>
      <c r="SIP41" s="2"/>
      <c r="SIQ41" s="2"/>
      <c r="SIR41" s="2"/>
      <c r="SIS41" s="2"/>
      <c r="SIT41" s="2"/>
      <c r="SIU41" s="2"/>
      <c r="SIV41" s="2"/>
      <c r="SIW41" s="2"/>
      <c r="SIX41" s="2"/>
      <c r="SIY41" s="2"/>
      <c r="SIZ41" s="2"/>
      <c r="SJA41" s="2"/>
      <c r="SJB41" s="2"/>
      <c r="SJC41" s="2"/>
      <c r="SJD41" s="2"/>
      <c r="SJE41" s="2"/>
      <c r="SJF41" s="2"/>
      <c r="SJG41" s="2"/>
      <c r="SJH41" s="2"/>
      <c r="SJI41" s="2"/>
      <c r="SJJ41" s="2"/>
      <c r="SJK41" s="2"/>
      <c r="SJL41" s="2"/>
      <c r="SJM41" s="2"/>
      <c r="SJN41" s="2"/>
      <c r="SJO41" s="2"/>
      <c r="SJP41" s="2"/>
      <c r="SJQ41" s="2"/>
      <c r="SJR41" s="2"/>
      <c r="SJS41" s="2"/>
      <c r="SJT41" s="2"/>
      <c r="SJU41" s="2"/>
      <c r="SJV41" s="2"/>
      <c r="SJW41" s="2"/>
      <c r="SJX41" s="2"/>
      <c r="SJY41" s="2"/>
      <c r="SJZ41" s="2"/>
      <c r="SKA41" s="2"/>
      <c r="SKB41" s="2"/>
      <c r="SKC41" s="2"/>
      <c r="SKD41" s="2"/>
      <c r="SKE41" s="2"/>
      <c r="SKF41" s="2"/>
      <c r="SKG41" s="2"/>
      <c r="SKH41" s="2"/>
      <c r="SKI41" s="2"/>
      <c r="SKJ41" s="2"/>
      <c r="SKK41" s="2"/>
      <c r="SKL41" s="2"/>
      <c r="SKM41" s="2"/>
      <c r="SKN41" s="2"/>
      <c r="SKO41" s="2"/>
      <c r="SKP41" s="2"/>
      <c r="SKQ41" s="2"/>
      <c r="SKR41" s="2"/>
      <c r="SKS41" s="2"/>
      <c r="SKT41" s="2"/>
      <c r="SKU41" s="2"/>
      <c r="SKV41" s="2"/>
      <c r="SKW41" s="2"/>
      <c r="SKX41" s="2"/>
      <c r="SKY41" s="2"/>
      <c r="SKZ41" s="2"/>
      <c r="SLA41" s="2"/>
      <c r="SLB41" s="2"/>
      <c r="SLC41" s="2"/>
      <c r="SLD41" s="2"/>
      <c r="SLE41" s="2"/>
      <c r="SLF41" s="2"/>
      <c r="SLG41" s="2"/>
      <c r="SLH41" s="2"/>
      <c r="SLI41" s="2"/>
      <c r="SLJ41" s="2"/>
      <c r="SLK41" s="2"/>
      <c r="SLL41" s="2"/>
      <c r="SLM41" s="2"/>
      <c r="SLN41" s="2"/>
      <c r="SLO41" s="2"/>
      <c r="SLP41" s="2"/>
      <c r="SLQ41" s="2"/>
      <c r="SLR41" s="2"/>
      <c r="SLS41" s="2"/>
      <c r="SLT41" s="2"/>
      <c r="SLU41" s="2"/>
      <c r="SLV41" s="2"/>
      <c r="SLW41" s="2"/>
      <c r="SLX41" s="2"/>
      <c r="SLY41" s="2"/>
      <c r="SLZ41" s="2"/>
      <c r="SMA41" s="2"/>
      <c r="SMB41" s="2"/>
      <c r="SMC41" s="2"/>
      <c r="SMD41" s="2"/>
      <c r="SME41" s="2"/>
      <c r="SMF41" s="2"/>
      <c r="SMG41" s="2"/>
      <c r="SMH41" s="2"/>
      <c r="SMI41" s="2"/>
      <c r="SMJ41" s="2"/>
      <c r="SMK41" s="2"/>
      <c r="SML41" s="2"/>
      <c r="SMM41" s="2"/>
      <c r="SMN41" s="2"/>
      <c r="SMO41" s="2"/>
      <c r="SMP41" s="2"/>
      <c r="SMQ41" s="2"/>
      <c r="SMR41" s="2"/>
      <c r="SMS41" s="2"/>
      <c r="SMT41" s="2"/>
      <c r="SMU41" s="2"/>
      <c r="SMV41" s="2"/>
      <c r="SMW41" s="2"/>
      <c r="SMX41" s="2"/>
      <c r="SMY41" s="2"/>
      <c r="SMZ41" s="2"/>
      <c r="SNA41" s="2"/>
      <c r="SNB41" s="2"/>
      <c r="SNC41" s="2"/>
      <c r="SND41" s="2"/>
      <c r="SNE41" s="2"/>
      <c r="SNF41" s="2"/>
      <c r="SNG41" s="2"/>
      <c r="SNH41" s="2"/>
      <c r="SNI41" s="2"/>
      <c r="SNJ41" s="2"/>
      <c r="SNK41" s="2"/>
      <c r="SNL41" s="2"/>
      <c r="SNM41" s="2"/>
      <c r="SNN41" s="2"/>
      <c r="SNO41" s="2"/>
      <c r="SNP41" s="2"/>
      <c r="SNQ41" s="2"/>
      <c r="SNR41" s="2"/>
      <c r="SNS41" s="2"/>
      <c r="SNT41" s="2"/>
      <c r="SNU41" s="2"/>
      <c r="SNV41" s="2"/>
      <c r="SNW41" s="2"/>
      <c r="SNX41" s="2"/>
      <c r="SNY41" s="2"/>
      <c r="SNZ41" s="2"/>
      <c r="SOA41" s="2"/>
      <c r="SOB41" s="2"/>
      <c r="SOC41" s="2"/>
      <c r="SOD41" s="2"/>
      <c r="SOE41" s="2"/>
      <c r="SOF41" s="2"/>
      <c r="SOG41" s="2"/>
      <c r="SOH41" s="2"/>
      <c r="SOI41" s="2"/>
      <c r="SOJ41" s="2"/>
      <c r="SOK41" s="2"/>
      <c r="SOL41" s="2"/>
      <c r="SOM41" s="2"/>
      <c r="SON41" s="2"/>
      <c r="SOO41" s="2"/>
      <c r="SOP41" s="2"/>
      <c r="SOQ41" s="2"/>
      <c r="SOR41" s="2"/>
      <c r="SOS41" s="2"/>
      <c r="SOT41" s="2"/>
      <c r="SOU41" s="2"/>
      <c r="SOV41" s="2"/>
      <c r="SOW41" s="2"/>
      <c r="SOX41" s="2"/>
      <c r="SOY41" s="2"/>
      <c r="SOZ41" s="2"/>
      <c r="SPA41" s="2"/>
      <c r="SPB41" s="2"/>
      <c r="SPC41" s="2"/>
      <c r="SPD41" s="2"/>
      <c r="SPE41" s="2"/>
      <c r="SPF41" s="2"/>
      <c r="SPG41" s="2"/>
      <c r="SPH41" s="2"/>
      <c r="SPI41" s="2"/>
      <c r="SPJ41" s="2"/>
      <c r="SPK41" s="2"/>
      <c r="SPL41" s="2"/>
      <c r="SPM41" s="2"/>
      <c r="SPN41" s="2"/>
      <c r="SPO41" s="2"/>
      <c r="SPP41" s="2"/>
      <c r="SPQ41" s="2"/>
      <c r="SPR41" s="2"/>
      <c r="SPS41" s="2"/>
      <c r="SPT41" s="2"/>
      <c r="SPU41" s="2"/>
      <c r="SPV41" s="2"/>
      <c r="SPW41" s="2"/>
      <c r="SPX41" s="2"/>
      <c r="SPY41" s="2"/>
      <c r="SPZ41" s="2"/>
      <c r="SQA41" s="2"/>
      <c r="SQB41" s="2"/>
      <c r="SQC41" s="2"/>
      <c r="SQD41" s="2"/>
      <c r="SQE41" s="2"/>
      <c r="SQF41" s="2"/>
      <c r="SQG41" s="2"/>
      <c r="SQH41" s="2"/>
      <c r="SQI41" s="2"/>
      <c r="SQJ41" s="2"/>
      <c r="SQK41" s="2"/>
      <c r="SQL41" s="2"/>
      <c r="SQM41" s="2"/>
      <c r="SQN41" s="2"/>
      <c r="SQO41" s="2"/>
      <c r="SQP41" s="2"/>
      <c r="SQQ41" s="2"/>
      <c r="SQR41" s="2"/>
      <c r="SQS41" s="2"/>
      <c r="SQT41" s="2"/>
      <c r="SQU41" s="2"/>
      <c r="SQV41" s="2"/>
      <c r="SQW41" s="2"/>
      <c r="SQX41" s="2"/>
      <c r="SQY41" s="2"/>
      <c r="SQZ41" s="2"/>
      <c r="SRA41" s="2"/>
      <c r="SRB41" s="2"/>
      <c r="SRC41" s="2"/>
      <c r="SRD41" s="2"/>
      <c r="SRE41" s="2"/>
      <c r="SRF41" s="2"/>
      <c r="SRG41" s="2"/>
      <c r="SRH41" s="2"/>
      <c r="SRI41" s="2"/>
      <c r="SRJ41" s="2"/>
      <c r="SRK41" s="2"/>
      <c r="SRL41" s="2"/>
      <c r="SRM41" s="2"/>
      <c r="SRN41" s="2"/>
      <c r="SRO41" s="2"/>
      <c r="SRP41" s="2"/>
      <c r="SRQ41" s="2"/>
      <c r="SRR41" s="2"/>
      <c r="SRS41" s="2"/>
      <c r="SRT41" s="2"/>
      <c r="SRU41" s="2"/>
      <c r="SRV41" s="2"/>
      <c r="SRW41" s="2"/>
      <c r="SRX41" s="2"/>
      <c r="SRY41" s="2"/>
      <c r="SRZ41" s="2"/>
      <c r="SSA41" s="2"/>
      <c r="SSB41" s="2"/>
      <c r="SSC41" s="2"/>
      <c r="SSD41" s="2"/>
      <c r="SSE41" s="2"/>
      <c r="SSF41" s="2"/>
      <c r="SSG41" s="2"/>
      <c r="SSH41" s="2"/>
      <c r="SSI41" s="2"/>
      <c r="SSJ41" s="2"/>
      <c r="SSK41" s="2"/>
      <c r="SSL41" s="2"/>
      <c r="SSM41" s="2"/>
      <c r="SSN41" s="2"/>
      <c r="SSO41" s="2"/>
      <c r="SSP41" s="2"/>
      <c r="SSQ41" s="2"/>
      <c r="SSR41" s="2"/>
      <c r="SSS41" s="2"/>
      <c r="SST41" s="2"/>
      <c r="SSU41" s="2"/>
      <c r="SSV41" s="2"/>
      <c r="SSW41" s="2"/>
      <c r="SSX41" s="2"/>
      <c r="SSY41" s="2"/>
      <c r="SSZ41" s="2"/>
      <c r="STA41" s="2"/>
      <c r="STB41" s="2"/>
      <c r="STC41" s="2"/>
      <c r="STD41" s="2"/>
      <c r="STE41" s="2"/>
      <c r="STF41" s="2"/>
      <c r="STG41" s="2"/>
      <c r="STH41" s="2"/>
      <c r="STI41" s="2"/>
      <c r="STJ41" s="2"/>
      <c r="STK41" s="2"/>
      <c r="STL41" s="2"/>
      <c r="STM41" s="2"/>
      <c r="STN41" s="2"/>
      <c r="STO41" s="2"/>
      <c r="STP41" s="2"/>
      <c r="STQ41" s="2"/>
      <c r="STR41" s="2"/>
      <c r="STS41" s="2"/>
      <c r="STT41" s="2"/>
      <c r="STU41" s="2"/>
      <c r="STV41" s="2"/>
      <c r="STW41" s="2"/>
      <c r="STX41" s="2"/>
      <c r="STY41" s="2"/>
      <c r="STZ41" s="2"/>
      <c r="SUA41" s="2"/>
      <c r="SUB41" s="2"/>
      <c r="SUC41" s="2"/>
      <c r="SUD41" s="2"/>
      <c r="SUE41" s="2"/>
      <c r="SUF41" s="2"/>
      <c r="SUG41" s="2"/>
      <c r="SUH41" s="2"/>
      <c r="SUI41" s="2"/>
      <c r="SUJ41" s="2"/>
      <c r="SUK41" s="2"/>
      <c r="SUL41" s="2"/>
      <c r="SUM41" s="2"/>
      <c r="SUN41" s="2"/>
      <c r="SUO41" s="2"/>
      <c r="SUP41" s="2"/>
      <c r="SUQ41" s="2"/>
      <c r="SUR41" s="2"/>
      <c r="SUS41" s="2"/>
      <c r="SUT41" s="2"/>
      <c r="SUU41" s="2"/>
      <c r="SUV41" s="2"/>
      <c r="SUW41" s="2"/>
      <c r="SUX41" s="2"/>
      <c r="SUY41" s="2"/>
      <c r="SUZ41" s="2"/>
      <c r="SVA41" s="2"/>
      <c r="SVB41" s="2"/>
      <c r="SVC41" s="2"/>
      <c r="SVD41" s="2"/>
      <c r="SVE41" s="2"/>
      <c r="SVF41" s="2"/>
      <c r="SVG41" s="2"/>
      <c r="SVH41" s="2"/>
      <c r="SVI41" s="2"/>
      <c r="SVJ41" s="2"/>
      <c r="SVK41" s="2"/>
      <c r="SVL41" s="2"/>
      <c r="SVM41" s="2"/>
      <c r="SVN41" s="2"/>
      <c r="SVO41" s="2"/>
      <c r="SVP41" s="2"/>
      <c r="SVQ41" s="2"/>
      <c r="SVR41" s="2"/>
      <c r="SVS41" s="2"/>
      <c r="SVT41" s="2"/>
      <c r="SVU41" s="2"/>
      <c r="SVV41" s="2"/>
      <c r="SVW41" s="2"/>
      <c r="SVX41" s="2"/>
      <c r="SVY41" s="2"/>
      <c r="SVZ41" s="2"/>
      <c r="SWA41" s="2"/>
      <c r="SWB41" s="2"/>
      <c r="SWC41" s="2"/>
      <c r="SWD41" s="2"/>
      <c r="SWE41" s="2"/>
      <c r="SWF41" s="2"/>
      <c r="SWG41" s="2"/>
      <c r="SWH41" s="2"/>
      <c r="SWI41" s="2"/>
      <c r="SWJ41" s="2"/>
      <c r="SWK41" s="2"/>
      <c r="SWL41" s="2"/>
      <c r="SWM41" s="2"/>
      <c r="SWN41" s="2"/>
      <c r="SWO41" s="2"/>
      <c r="SWP41" s="2"/>
      <c r="SWQ41" s="2"/>
      <c r="SWR41" s="2"/>
      <c r="SWS41" s="2"/>
      <c r="SWT41" s="2"/>
      <c r="SWU41" s="2"/>
      <c r="SWV41" s="2"/>
      <c r="SWW41" s="2"/>
      <c r="SWX41" s="2"/>
      <c r="SWY41" s="2"/>
      <c r="SWZ41" s="2"/>
      <c r="SXA41" s="2"/>
      <c r="SXB41" s="2"/>
      <c r="SXC41" s="2"/>
      <c r="SXD41" s="2"/>
      <c r="SXE41" s="2"/>
      <c r="SXF41" s="2"/>
      <c r="SXG41" s="2"/>
      <c r="SXH41" s="2"/>
      <c r="SXI41" s="2"/>
      <c r="SXJ41" s="2"/>
      <c r="SXK41" s="2"/>
      <c r="SXL41" s="2"/>
      <c r="SXM41" s="2"/>
      <c r="SXN41" s="2"/>
      <c r="SXO41" s="2"/>
      <c r="SXP41" s="2"/>
      <c r="SXQ41" s="2"/>
      <c r="SXR41" s="2"/>
      <c r="SXS41" s="2"/>
      <c r="SXT41" s="2"/>
      <c r="SXU41" s="2"/>
      <c r="SXV41" s="2"/>
      <c r="SXW41" s="2"/>
      <c r="SXX41" s="2"/>
      <c r="SXY41" s="2"/>
      <c r="SXZ41" s="2"/>
      <c r="SYA41" s="2"/>
      <c r="SYB41" s="2"/>
      <c r="SYC41" s="2"/>
      <c r="SYD41" s="2"/>
      <c r="SYE41" s="2"/>
      <c r="SYF41" s="2"/>
      <c r="SYG41" s="2"/>
      <c r="SYH41" s="2"/>
      <c r="SYI41" s="2"/>
      <c r="SYJ41" s="2"/>
      <c r="SYK41" s="2"/>
      <c r="SYL41" s="2"/>
      <c r="SYM41" s="2"/>
      <c r="SYN41" s="2"/>
      <c r="SYO41" s="2"/>
      <c r="SYP41" s="2"/>
      <c r="SYQ41" s="2"/>
      <c r="SYR41" s="2"/>
      <c r="SYS41" s="2"/>
      <c r="SYT41" s="2"/>
      <c r="SYU41" s="2"/>
      <c r="SYV41" s="2"/>
      <c r="SYW41" s="2"/>
      <c r="SYX41" s="2"/>
      <c r="SYY41" s="2"/>
      <c r="SYZ41" s="2"/>
      <c r="SZA41" s="2"/>
      <c r="SZB41" s="2"/>
      <c r="SZC41" s="2"/>
      <c r="SZD41" s="2"/>
      <c r="SZE41" s="2"/>
      <c r="SZF41" s="2"/>
      <c r="SZG41" s="2"/>
      <c r="SZH41" s="2"/>
      <c r="SZI41" s="2"/>
      <c r="SZJ41" s="2"/>
      <c r="SZK41" s="2"/>
      <c r="SZL41" s="2"/>
      <c r="SZM41" s="2"/>
      <c r="SZN41" s="2"/>
      <c r="SZO41" s="2"/>
      <c r="SZP41" s="2"/>
      <c r="SZQ41" s="2"/>
      <c r="SZR41" s="2"/>
      <c r="SZS41" s="2"/>
      <c r="SZT41" s="2"/>
      <c r="SZU41" s="2"/>
      <c r="SZV41" s="2"/>
      <c r="SZW41" s="2"/>
      <c r="SZX41" s="2"/>
      <c r="SZY41" s="2"/>
      <c r="SZZ41" s="2"/>
      <c r="TAA41" s="2"/>
      <c r="TAB41" s="2"/>
      <c r="TAC41" s="2"/>
      <c r="TAD41" s="2"/>
      <c r="TAE41" s="2"/>
      <c r="TAF41" s="2"/>
      <c r="TAG41" s="2"/>
      <c r="TAH41" s="2"/>
      <c r="TAI41" s="2"/>
      <c r="TAJ41" s="2"/>
      <c r="TAK41" s="2"/>
      <c r="TAL41" s="2"/>
      <c r="TAM41" s="2"/>
      <c r="TAN41" s="2"/>
      <c r="TAO41" s="2"/>
      <c r="TAP41" s="2"/>
      <c r="TAQ41" s="2"/>
      <c r="TAR41" s="2"/>
      <c r="TAS41" s="2"/>
      <c r="TAT41" s="2"/>
      <c r="TAU41" s="2"/>
      <c r="TAV41" s="2"/>
      <c r="TAW41" s="2"/>
      <c r="TAX41" s="2"/>
      <c r="TAY41" s="2"/>
      <c r="TAZ41" s="2"/>
      <c r="TBA41" s="2"/>
      <c r="TBB41" s="2"/>
      <c r="TBC41" s="2"/>
      <c r="TBD41" s="2"/>
      <c r="TBE41" s="2"/>
      <c r="TBF41" s="2"/>
      <c r="TBG41" s="2"/>
      <c r="TBH41" s="2"/>
      <c r="TBI41" s="2"/>
      <c r="TBJ41" s="2"/>
      <c r="TBK41" s="2"/>
      <c r="TBL41" s="2"/>
      <c r="TBM41" s="2"/>
      <c r="TBN41" s="2"/>
      <c r="TBO41" s="2"/>
      <c r="TBP41" s="2"/>
      <c r="TBQ41" s="2"/>
      <c r="TBR41" s="2"/>
      <c r="TBS41" s="2"/>
      <c r="TBT41" s="2"/>
      <c r="TBU41" s="2"/>
      <c r="TBV41" s="2"/>
      <c r="TBW41" s="2"/>
      <c r="TBX41" s="2"/>
      <c r="TBY41" s="2"/>
      <c r="TBZ41" s="2"/>
      <c r="TCA41" s="2"/>
      <c r="TCB41" s="2"/>
      <c r="TCC41" s="2"/>
      <c r="TCD41" s="2"/>
      <c r="TCE41" s="2"/>
      <c r="TCF41" s="2"/>
      <c r="TCG41" s="2"/>
      <c r="TCH41" s="2"/>
      <c r="TCI41" s="2"/>
      <c r="TCJ41" s="2"/>
      <c r="TCK41" s="2"/>
      <c r="TCL41" s="2"/>
      <c r="TCM41" s="2"/>
      <c r="TCN41" s="2"/>
      <c r="TCO41" s="2"/>
      <c r="TCP41" s="2"/>
      <c r="TCQ41" s="2"/>
      <c r="TCR41" s="2"/>
      <c r="TCS41" s="2"/>
      <c r="TCT41" s="2"/>
      <c r="TCU41" s="2"/>
      <c r="TCV41" s="2"/>
      <c r="TCW41" s="2"/>
      <c r="TCX41" s="2"/>
      <c r="TCY41" s="2"/>
      <c r="TCZ41" s="2"/>
      <c r="TDA41" s="2"/>
      <c r="TDB41" s="2"/>
      <c r="TDC41" s="2"/>
      <c r="TDD41" s="2"/>
      <c r="TDE41" s="2"/>
      <c r="TDF41" s="2"/>
      <c r="TDG41" s="2"/>
      <c r="TDH41" s="2"/>
      <c r="TDI41" s="2"/>
      <c r="TDJ41" s="2"/>
      <c r="TDK41" s="2"/>
      <c r="TDL41" s="2"/>
      <c r="TDM41" s="2"/>
      <c r="TDN41" s="2"/>
      <c r="TDO41" s="2"/>
      <c r="TDP41" s="2"/>
      <c r="TDQ41" s="2"/>
      <c r="TDR41" s="2"/>
      <c r="TDS41" s="2"/>
      <c r="TDT41" s="2"/>
      <c r="TDU41" s="2"/>
      <c r="TDV41" s="2"/>
      <c r="TDW41" s="2"/>
      <c r="TDX41" s="2"/>
      <c r="TDY41" s="2"/>
      <c r="TDZ41" s="2"/>
      <c r="TEA41" s="2"/>
      <c r="TEB41" s="2"/>
      <c r="TEC41" s="2"/>
      <c r="TED41" s="2"/>
      <c r="TEE41" s="2"/>
      <c r="TEF41" s="2"/>
      <c r="TEG41" s="2"/>
      <c r="TEH41" s="2"/>
      <c r="TEI41" s="2"/>
      <c r="TEJ41" s="2"/>
      <c r="TEK41" s="2"/>
      <c r="TEL41" s="2"/>
      <c r="TEM41" s="2"/>
      <c r="TEN41" s="2"/>
      <c r="TEO41" s="2"/>
      <c r="TEP41" s="2"/>
      <c r="TEQ41" s="2"/>
      <c r="TER41" s="2"/>
      <c r="TES41" s="2"/>
      <c r="TET41" s="2"/>
      <c r="TEU41" s="2"/>
      <c r="TEV41" s="2"/>
      <c r="TEW41" s="2"/>
      <c r="TEX41" s="2"/>
      <c r="TEY41" s="2"/>
      <c r="TEZ41" s="2"/>
      <c r="TFA41" s="2"/>
      <c r="TFB41" s="2"/>
      <c r="TFC41" s="2"/>
      <c r="TFD41" s="2"/>
      <c r="TFE41" s="2"/>
      <c r="TFF41" s="2"/>
      <c r="TFG41" s="2"/>
      <c r="TFH41" s="2"/>
      <c r="TFI41" s="2"/>
      <c r="TFJ41" s="2"/>
      <c r="TFK41" s="2"/>
      <c r="TFL41" s="2"/>
      <c r="TFM41" s="2"/>
      <c r="TFN41" s="2"/>
      <c r="TFO41" s="2"/>
      <c r="TFP41" s="2"/>
      <c r="TFQ41" s="2"/>
      <c r="TFR41" s="2"/>
      <c r="TFS41" s="2"/>
      <c r="TFT41" s="2"/>
      <c r="TFU41" s="2"/>
      <c r="TFV41" s="2"/>
      <c r="TFW41" s="2"/>
      <c r="TFX41" s="2"/>
      <c r="TFY41" s="2"/>
      <c r="TFZ41" s="2"/>
      <c r="TGA41" s="2"/>
      <c r="TGB41" s="2"/>
      <c r="TGC41" s="2"/>
      <c r="TGD41" s="2"/>
      <c r="TGE41" s="2"/>
      <c r="TGF41" s="2"/>
      <c r="TGG41" s="2"/>
      <c r="TGH41" s="2"/>
      <c r="TGI41" s="2"/>
      <c r="TGJ41" s="2"/>
      <c r="TGK41" s="2"/>
      <c r="TGL41" s="2"/>
      <c r="TGM41" s="2"/>
      <c r="TGN41" s="2"/>
      <c r="TGO41" s="2"/>
      <c r="TGP41" s="2"/>
      <c r="TGQ41" s="2"/>
      <c r="TGR41" s="2"/>
      <c r="TGS41" s="2"/>
      <c r="TGT41" s="2"/>
      <c r="TGU41" s="2"/>
      <c r="TGV41" s="2"/>
      <c r="TGW41" s="2"/>
      <c r="TGX41" s="2"/>
      <c r="TGY41" s="2"/>
      <c r="TGZ41" s="2"/>
      <c r="THA41" s="2"/>
      <c r="THB41" s="2"/>
      <c r="THC41" s="2"/>
      <c r="THD41" s="2"/>
      <c r="THE41" s="2"/>
      <c r="THF41" s="2"/>
      <c r="THG41" s="2"/>
      <c r="THH41" s="2"/>
      <c r="THI41" s="2"/>
      <c r="THJ41" s="2"/>
      <c r="THK41" s="2"/>
      <c r="THL41" s="2"/>
      <c r="THM41" s="2"/>
      <c r="THN41" s="2"/>
      <c r="THO41" s="2"/>
      <c r="THP41" s="2"/>
      <c r="THQ41" s="2"/>
      <c r="THR41" s="2"/>
      <c r="THS41" s="2"/>
      <c r="THT41" s="2"/>
      <c r="THU41" s="2"/>
      <c r="THV41" s="2"/>
      <c r="THW41" s="2"/>
      <c r="THX41" s="2"/>
      <c r="THY41" s="2"/>
      <c r="THZ41" s="2"/>
      <c r="TIA41" s="2"/>
      <c r="TIB41" s="2"/>
      <c r="TIC41" s="2"/>
      <c r="TID41" s="2"/>
      <c r="TIE41" s="2"/>
      <c r="TIF41" s="2"/>
      <c r="TIG41" s="2"/>
      <c r="TIH41" s="2"/>
      <c r="TII41" s="2"/>
      <c r="TIJ41" s="2"/>
      <c r="TIK41" s="2"/>
      <c r="TIL41" s="2"/>
      <c r="TIM41" s="2"/>
      <c r="TIN41" s="2"/>
      <c r="TIO41" s="2"/>
      <c r="TIP41" s="2"/>
      <c r="TIQ41" s="2"/>
      <c r="TIR41" s="2"/>
      <c r="TIS41" s="2"/>
      <c r="TIT41" s="2"/>
      <c r="TIU41" s="2"/>
      <c r="TIV41" s="2"/>
      <c r="TIW41" s="2"/>
      <c r="TIX41" s="2"/>
      <c r="TIY41" s="2"/>
      <c r="TIZ41" s="2"/>
      <c r="TJA41" s="2"/>
      <c r="TJB41" s="2"/>
      <c r="TJC41" s="2"/>
      <c r="TJD41" s="2"/>
      <c r="TJE41" s="2"/>
      <c r="TJF41" s="2"/>
      <c r="TJG41" s="2"/>
      <c r="TJH41" s="2"/>
      <c r="TJI41" s="2"/>
      <c r="TJJ41" s="2"/>
      <c r="TJK41" s="2"/>
      <c r="TJL41" s="2"/>
      <c r="TJM41" s="2"/>
      <c r="TJN41" s="2"/>
      <c r="TJO41" s="2"/>
      <c r="TJP41" s="2"/>
      <c r="TJQ41" s="2"/>
      <c r="TJR41" s="2"/>
      <c r="TJS41" s="2"/>
      <c r="TJT41" s="2"/>
      <c r="TJU41" s="2"/>
      <c r="TJV41" s="2"/>
      <c r="TJW41" s="2"/>
      <c r="TJX41" s="2"/>
      <c r="TJY41" s="2"/>
      <c r="TJZ41" s="2"/>
      <c r="TKA41" s="2"/>
      <c r="TKB41" s="2"/>
      <c r="TKC41" s="2"/>
      <c r="TKD41" s="2"/>
      <c r="TKE41" s="2"/>
      <c r="TKF41" s="2"/>
      <c r="TKG41" s="2"/>
      <c r="TKH41" s="2"/>
      <c r="TKI41" s="2"/>
      <c r="TKJ41" s="2"/>
      <c r="TKK41" s="2"/>
      <c r="TKL41" s="2"/>
      <c r="TKM41" s="2"/>
      <c r="TKN41" s="2"/>
      <c r="TKO41" s="2"/>
      <c r="TKP41" s="2"/>
      <c r="TKQ41" s="2"/>
      <c r="TKR41" s="2"/>
      <c r="TKS41" s="2"/>
      <c r="TKT41" s="2"/>
      <c r="TKU41" s="2"/>
      <c r="TKV41" s="2"/>
      <c r="TKW41" s="2"/>
      <c r="TKX41" s="2"/>
      <c r="TKY41" s="2"/>
      <c r="TKZ41" s="2"/>
      <c r="TLA41" s="2"/>
      <c r="TLB41" s="2"/>
      <c r="TLC41" s="2"/>
      <c r="TLD41" s="2"/>
      <c r="TLE41" s="2"/>
      <c r="TLF41" s="2"/>
      <c r="TLG41" s="2"/>
      <c r="TLH41" s="2"/>
      <c r="TLI41" s="2"/>
      <c r="TLJ41" s="2"/>
      <c r="TLK41" s="2"/>
      <c r="TLL41" s="2"/>
      <c r="TLM41" s="2"/>
      <c r="TLN41" s="2"/>
      <c r="TLO41" s="2"/>
      <c r="TLP41" s="2"/>
      <c r="TLQ41" s="2"/>
      <c r="TLR41" s="2"/>
      <c r="TLS41" s="2"/>
      <c r="TLT41" s="2"/>
      <c r="TLU41" s="2"/>
      <c r="TLV41" s="2"/>
      <c r="TLW41" s="2"/>
      <c r="TLX41" s="2"/>
      <c r="TLY41" s="2"/>
      <c r="TLZ41" s="2"/>
      <c r="TMA41" s="2"/>
      <c r="TMB41" s="2"/>
      <c r="TMC41" s="2"/>
      <c r="TMD41" s="2"/>
      <c r="TME41" s="2"/>
      <c r="TMF41" s="2"/>
      <c r="TMG41" s="2"/>
      <c r="TMH41" s="2"/>
      <c r="TMI41" s="2"/>
      <c r="TMJ41" s="2"/>
      <c r="TMK41" s="2"/>
      <c r="TML41" s="2"/>
      <c r="TMM41" s="2"/>
      <c r="TMN41" s="2"/>
      <c r="TMO41" s="2"/>
      <c r="TMP41" s="2"/>
      <c r="TMQ41" s="2"/>
      <c r="TMR41" s="2"/>
      <c r="TMS41" s="2"/>
      <c r="TMT41" s="2"/>
      <c r="TMU41" s="2"/>
      <c r="TMV41" s="2"/>
      <c r="TMW41" s="2"/>
      <c r="TMX41" s="2"/>
      <c r="TMY41" s="2"/>
      <c r="TMZ41" s="2"/>
      <c r="TNA41" s="2"/>
      <c r="TNB41" s="2"/>
      <c r="TNC41" s="2"/>
      <c r="TND41" s="2"/>
      <c r="TNE41" s="2"/>
      <c r="TNF41" s="2"/>
      <c r="TNG41" s="2"/>
      <c r="TNH41" s="2"/>
      <c r="TNI41" s="2"/>
      <c r="TNJ41" s="2"/>
      <c r="TNK41" s="2"/>
      <c r="TNL41" s="2"/>
      <c r="TNM41" s="2"/>
      <c r="TNN41" s="2"/>
      <c r="TNO41" s="2"/>
      <c r="TNP41" s="2"/>
      <c r="TNQ41" s="2"/>
      <c r="TNR41" s="2"/>
      <c r="TNS41" s="2"/>
      <c r="TNT41" s="2"/>
      <c r="TNU41" s="2"/>
      <c r="TNV41" s="2"/>
      <c r="TNW41" s="2"/>
      <c r="TNX41" s="2"/>
      <c r="TNY41" s="2"/>
      <c r="TNZ41" s="2"/>
      <c r="TOA41" s="2"/>
      <c r="TOB41" s="2"/>
      <c r="TOC41" s="2"/>
      <c r="TOD41" s="2"/>
      <c r="TOE41" s="2"/>
      <c r="TOF41" s="2"/>
      <c r="TOG41" s="2"/>
      <c r="TOH41" s="2"/>
      <c r="TOI41" s="2"/>
      <c r="TOJ41" s="2"/>
      <c r="TOK41" s="2"/>
      <c r="TOL41" s="2"/>
      <c r="TOM41" s="2"/>
      <c r="TON41" s="2"/>
      <c r="TOO41" s="2"/>
      <c r="TOP41" s="2"/>
      <c r="TOQ41" s="2"/>
      <c r="TOR41" s="2"/>
      <c r="TOS41" s="2"/>
      <c r="TOT41" s="2"/>
      <c r="TOU41" s="2"/>
      <c r="TOV41" s="2"/>
      <c r="TOW41" s="2"/>
      <c r="TOX41" s="2"/>
      <c r="TOY41" s="2"/>
      <c r="TOZ41" s="2"/>
      <c r="TPA41" s="2"/>
      <c r="TPB41" s="2"/>
      <c r="TPC41" s="2"/>
      <c r="TPD41" s="2"/>
      <c r="TPE41" s="2"/>
      <c r="TPF41" s="2"/>
      <c r="TPG41" s="2"/>
      <c r="TPH41" s="2"/>
      <c r="TPI41" s="2"/>
      <c r="TPJ41" s="2"/>
      <c r="TPK41" s="2"/>
      <c r="TPL41" s="2"/>
      <c r="TPM41" s="2"/>
      <c r="TPN41" s="2"/>
      <c r="TPO41" s="2"/>
      <c r="TPP41" s="2"/>
      <c r="TPQ41" s="2"/>
      <c r="TPR41" s="2"/>
      <c r="TPS41" s="2"/>
      <c r="TPT41" s="2"/>
      <c r="TPU41" s="2"/>
      <c r="TPV41" s="2"/>
      <c r="TPW41" s="2"/>
      <c r="TPX41" s="2"/>
      <c r="TPY41" s="2"/>
      <c r="TPZ41" s="2"/>
      <c r="TQA41" s="2"/>
      <c r="TQB41" s="2"/>
      <c r="TQC41" s="2"/>
      <c r="TQD41" s="2"/>
      <c r="TQE41" s="2"/>
      <c r="TQF41" s="2"/>
      <c r="TQG41" s="2"/>
      <c r="TQH41" s="2"/>
      <c r="TQI41" s="2"/>
      <c r="TQJ41" s="2"/>
      <c r="TQK41" s="2"/>
      <c r="TQL41" s="2"/>
      <c r="TQM41" s="2"/>
      <c r="TQN41" s="2"/>
      <c r="TQO41" s="2"/>
      <c r="TQP41" s="2"/>
      <c r="TQQ41" s="2"/>
      <c r="TQR41" s="2"/>
      <c r="TQS41" s="2"/>
      <c r="TQT41" s="2"/>
      <c r="TQU41" s="2"/>
      <c r="TQV41" s="2"/>
      <c r="TQW41" s="2"/>
      <c r="TQX41" s="2"/>
      <c r="TQY41" s="2"/>
      <c r="TQZ41" s="2"/>
      <c r="TRA41" s="2"/>
      <c r="TRB41" s="2"/>
      <c r="TRC41" s="2"/>
      <c r="TRD41" s="2"/>
      <c r="TRE41" s="2"/>
      <c r="TRF41" s="2"/>
      <c r="TRG41" s="2"/>
      <c r="TRH41" s="2"/>
      <c r="TRI41" s="2"/>
      <c r="TRJ41" s="2"/>
      <c r="TRK41" s="2"/>
      <c r="TRL41" s="2"/>
      <c r="TRM41" s="2"/>
      <c r="TRN41" s="2"/>
      <c r="TRO41" s="2"/>
      <c r="TRP41" s="2"/>
      <c r="TRQ41" s="2"/>
      <c r="TRR41" s="2"/>
      <c r="TRS41" s="2"/>
      <c r="TRT41" s="2"/>
      <c r="TRU41" s="2"/>
      <c r="TRV41" s="2"/>
      <c r="TRW41" s="2"/>
      <c r="TRX41" s="2"/>
      <c r="TRY41" s="2"/>
      <c r="TRZ41" s="2"/>
      <c r="TSA41" s="2"/>
      <c r="TSB41" s="2"/>
      <c r="TSC41" s="2"/>
      <c r="TSD41" s="2"/>
      <c r="TSE41" s="2"/>
      <c r="TSF41" s="2"/>
      <c r="TSG41" s="2"/>
      <c r="TSH41" s="2"/>
      <c r="TSI41" s="2"/>
      <c r="TSJ41" s="2"/>
      <c r="TSK41" s="2"/>
      <c r="TSL41" s="2"/>
      <c r="TSM41" s="2"/>
      <c r="TSN41" s="2"/>
      <c r="TSO41" s="2"/>
      <c r="TSP41" s="2"/>
      <c r="TSQ41" s="2"/>
      <c r="TSR41" s="2"/>
      <c r="TSS41" s="2"/>
      <c r="TST41" s="2"/>
      <c r="TSU41" s="2"/>
      <c r="TSV41" s="2"/>
      <c r="TSW41" s="2"/>
      <c r="TSX41" s="2"/>
      <c r="TSY41" s="2"/>
      <c r="TSZ41" s="2"/>
      <c r="TTA41" s="2"/>
      <c r="TTB41" s="2"/>
      <c r="TTC41" s="2"/>
      <c r="TTD41" s="2"/>
      <c r="TTE41" s="2"/>
      <c r="TTF41" s="2"/>
      <c r="TTG41" s="2"/>
      <c r="TTH41" s="2"/>
      <c r="TTI41" s="2"/>
      <c r="TTJ41" s="2"/>
      <c r="TTK41" s="2"/>
      <c r="TTL41" s="2"/>
      <c r="TTM41" s="2"/>
      <c r="TTN41" s="2"/>
      <c r="TTO41" s="2"/>
      <c r="TTP41" s="2"/>
      <c r="TTQ41" s="2"/>
      <c r="TTR41" s="2"/>
      <c r="TTS41" s="2"/>
      <c r="TTT41" s="2"/>
      <c r="TTU41" s="2"/>
      <c r="TTV41" s="2"/>
      <c r="TTW41" s="2"/>
      <c r="TTX41" s="2"/>
      <c r="TTY41" s="2"/>
      <c r="TTZ41" s="2"/>
      <c r="TUA41" s="2"/>
      <c r="TUB41" s="2"/>
      <c r="TUC41" s="2"/>
      <c r="TUD41" s="2"/>
      <c r="TUE41" s="2"/>
      <c r="TUF41" s="2"/>
      <c r="TUG41" s="2"/>
      <c r="TUH41" s="2"/>
      <c r="TUI41" s="2"/>
      <c r="TUJ41" s="2"/>
      <c r="TUK41" s="2"/>
      <c r="TUL41" s="2"/>
      <c r="TUM41" s="2"/>
      <c r="TUN41" s="2"/>
      <c r="TUO41" s="2"/>
      <c r="TUP41" s="2"/>
      <c r="TUQ41" s="2"/>
      <c r="TUR41" s="2"/>
      <c r="TUS41" s="2"/>
      <c r="TUT41" s="2"/>
      <c r="TUU41" s="2"/>
      <c r="TUV41" s="2"/>
      <c r="TUW41" s="2"/>
      <c r="TUX41" s="2"/>
      <c r="TUY41" s="2"/>
      <c r="TUZ41" s="2"/>
      <c r="TVA41" s="2"/>
      <c r="TVB41" s="2"/>
      <c r="TVC41" s="2"/>
      <c r="TVD41" s="2"/>
      <c r="TVE41" s="2"/>
      <c r="TVF41" s="2"/>
      <c r="TVG41" s="2"/>
      <c r="TVH41" s="2"/>
      <c r="TVI41" s="2"/>
      <c r="TVJ41" s="2"/>
      <c r="TVK41" s="2"/>
      <c r="TVL41" s="2"/>
      <c r="TVM41" s="2"/>
      <c r="TVN41" s="2"/>
      <c r="TVO41" s="2"/>
      <c r="TVP41" s="2"/>
      <c r="TVQ41" s="2"/>
      <c r="TVR41" s="2"/>
      <c r="TVS41" s="2"/>
      <c r="TVT41" s="2"/>
      <c r="TVU41" s="2"/>
      <c r="TVV41" s="2"/>
      <c r="TVW41" s="2"/>
      <c r="TVX41" s="2"/>
      <c r="TVY41" s="2"/>
      <c r="TVZ41" s="2"/>
      <c r="TWA41" s="2"/>
      <c r="TWB41" s="2"/>
      <c r="TWC41" s="2"/>
      <c r="TWD41" s="2"/>
      <c r="TWE41" s="2"/>
      <c r="TWF41" s="2"/>
      <c r="TWG41" s="2"/>
      <c r="TWH41" s="2"/>
      <c r="TWI41" s="2"/>
      <c r="TWJ41" s="2"/>
      <c r="TWK41" s="2"/>
      <c r="TWL41" s="2"/>
      <c r="TWM41" s="2"/>
      <c r="TWN41" s="2"/>
      <c r="TWO41" s="2"/>
      <c r="TWP41" s="2"/>
      <c r="TWQ41" s="2"/>
      <c r="TWR41" s="2"/>
      <c r="TWS41" s="2"/>
      <c r="TWT41" s="2"/>
      <c r="TWU41" s="2"/>
      <c r="TWV41" s="2"/>
      <c r="TWW41" s="2"/>
      <c r="TWX41" s="2"/>
      <c r="TWY41" s="2"/>
      <c r="TWZ41" s="2"/>
      <c r="TXA41" s="2"/>
      <c r="TXB41" s="2"/>
      <c r="TXC41" s="2"/>
      <c r="TXD41" s="2"/>
      <c r="TXE41" s="2"/>
      <c r="TXF41" s="2"/>
      <c r="TXG41" s="2"/>
      <c r="TXH41" s="2"/>
      <c r="TXI41" s="2"/>
      <c r="TXJ41" s="2"/>
      <c r="TXK41" s="2"/>
      <c r="TXL41" s="2"/>
      <c r="TXM41" s="2"/>
      <c r="TXN41" s="2"/>
      <c r="TXO41" s="2"/>
      <c r="TXP41" s="2"/>
      <c r="TXQ41" s="2"/>
      <c r="TXR41" s="2"/>
      <c r="TXS41" s="2"/>
      <c r="TXT41" s="2"/>
      <c r="TXU41" s="2"/>
      <c r="TXV41" s="2"/>
      <c r="TXW41" s="2"/>
      <c r="TXX41" s="2"/>
      <c r="TXY41" s="2"/>
      <c r="TXZ41" s="2"/>
      <c r="TYA41" s="2"/>
      <c r="TYB41" s="2"/>
      <c r="TYC41" s="2"/>
      <c r="TYD41" s="2"/>
      <c r="TYE41" s="2"/>
      <c r="TYF41" s="2"/>
      <c r="TYG41" s="2"/>
      <c r="TYH41" s="2"/>
      <c r="TYI41" s="2"/>
      <c r="TYJ41" s="2"/>
      <c r="TYK41" s="2"/>
      <c r="TYL41" s="2"/>
      <c r="TYM41" s="2"/>
      <c r="TYN41" s="2"/>
      <c r="TYO41" s="2"/>
      <c r="TYP41" s="2"/>
      <c r="TYQ41" s="2"/>
      <c r="TYR41" s="2"/>
      <c r="TYS41" s="2"/>
      <c r="TYT41" s="2"/>
      <c r="TYU41" s="2"/>
      <c r="TYV41" s="2"/>
      <c r="TYW41" s="2"/>
      <c r="TYX41" s="2"/>
      <c r="TYY41" s="2"/>
      <c r="TYZ41" s="2"/>
      <c r="TZA41" s="2"/>
      <c r="TZB41" s="2"/>
      <c r="TZC41" s="2"/>
      <c r="TZD41" s="2"/>
      <c r="TZE41" s="2"/>
      <c r="TZF41" s="2"/>
      <c r="TZG41" s="2"/>
      <c r="TZH41" s="2"/>
      <c r="TZI41" s="2"/>
      <c r="TZJ41" s="2"/>
      <c r="TZK41" s="2"/>
      <c r="TZL41" s="2"/>
      <c r="TZM41" s="2"/>
      <c r="TZN41" s="2"/>
      <c r="TZO41" s="2"/>
      <c r="TZP41" s="2"/>
      <c r="TZQ41" s="2"/>
      <c r="TZR41" s="2"/>
      <c r="TZS41" s="2"/>
      <c r="TZT41" s="2"/>
      <c r="TZU41" s="2"/>
      <c r="TZV41" s="2"/>
      <c r="TZW41" s="2"/>
      <c r="TZX41" s="2"/>
      <c r="TZY41" s="2"/>
      <c r="TZZ41" s="2"/>
      <c r="UAA41" s="2"/>
      <c r="UAB41" s="2"/>
      <c r="UAC41" s="2"/>
      <c r="UAD41" s="2"/>
      <c r="UAE41" s="2"/>
      <c r="UAF41" s="2"/>
      <c r="UAG41" s="2"/>
      <c r="UAH41" s="2"/>
      <c r="UAI41" s="2"/>
      <c r="UAJ41" s="2"/>
      <c r="UAK41" s="2"/>
      <c r="UAL41" s="2"/>
      <c r="UAM41" s="2"/>
      <c r="UAN41" s="2"/>
      <c r="UAO41" s="2"/>
      <c r="UAP41" s="2"/>
      <c r="UAQ41" s="2"/>
      <c r="UAR41" s="2"/>
      <c r="UAS41" s="2"/>
      <c r="UAT41" s="2"/>
      <c r="UAU41" s="2"/>
      <c r="UAV41" s="2"/>
      <c r="UAW41" s="2"/>
      <c r="UAX41" s="2"/>
      <c r="UAY41" s="2"/>
      <c r="UAZ41" s="2"/>
      <c r="UBA41" s="2"/>
      <c r="UBB41" s="2"/>
      <c r="UBC41" s="2"/>
      <c r="UBD41" s="2"/>
      <c r="UBE41" s="2"/>
      <c r="UBF41" s="2"/>
      <c r="UBG41" s="2"/>
      <c r="UBH41" s="2"/>
      <c r="UBI41" s="2"/>
      <c r="UBJ41" s="2"/>
      <c r="UBK41" s="2"/>
      <c r="UBL41" s="2"/>
      <c r="UBM41" s="2"/>
      <c r="UBN41" s="2"/>
      <c r="UBO41" s="2"/>
      <c r="UBP41" s="2"/>
      <c r="UBQ41" s="2"/>
      <c r="UBR41" s="2"/>
      <c r="UBS41" s="2"/>
      <c r="UBT41" s="2"/>
      <c r="UBU41" s="2"/>
      <c r="UBV41" s="2"/>
      <c r="UBW41" s="2"/>
      <c r="UBX41" s="2"/>
      <c r="UBY41" s="2"/>
      <c r="UBZ41" s="2"/>
      <c r="UCA41" s="2"/>
      <c r="UCB41" s="2"/>
      <c r="UCC41" s="2"/>
      <c r="UCD41" s="2"/>
      <c r="UCE41" s="2"/>
      <c r="UCF41" s="2"/>
      <c r="UCG41" s="2"/>
      <c r="UCH41" s="2"/>
      <c r="UCI41" s="2"/>
      <c r="UCJ41" s="2"/>
      <c r="UCK41" s="2"/>
      <c r="UCL41" s="2"/>
      <c r="UCM41" s="2"/>
      <c r="UCN41" s="2"/>
      <c r="UCO41" s="2"/>
      <c r="UCP41" s="2"/>
      <c r="UCQ41" s="2"/>
      <c r="UCR41" s="2"/>
      <c r="UCS41" s="2"/>
      <c r="UCT41" s="2"/>
      <c r="UCU41" s="2"/>
      <c r="UCV41" s="2"/>
      <c r="UCW41" s="2"/>
      <c r="UCX41" s="2"/>
      <c r="UCY41" s="2"/>
      <c r="UCZ41" s="2"/>
      <c r="UDA41" s="2"/>
      <c r="UDB41" s="2"/>
      <c r="UDC41" s="2"/>
      <c r="UDD41" s="2"/>
      <c r="UDE41" s="2"/>
      <c r="UDF41" s="2"/>
      <c r="UDG41" s="2"/>
      <c r="UDH41" s="2"/>
      <c r="UDI41" s="2"/>
      <c r="UDJ41" s="2"/>
      <c r="UDK41" s="2"/>
      <c r="UDL41" s="2"/>
      <c r="UDM41" s="2"/>
      <c r="UDN41" s="2"/>
      <c r="UDO41" s="2"/>
      <c r="UDP41" s="2"/>
      <c r="UDQ41" s="2"/>
      <c r="UDR41" s="2"/>
      <c r="UDS41" s="2"/>
      <c r="UDT41" s="2"/>
      <c r="UDU41" s="2"/>
      <c r="UDV41" s="2"/>
      <c r="UDW41" s="2"/>
      <c r="UDX41" s="2"/>
      <c r="UDY41" s="2"/>
      <c r="UDZ41" s="2"/>
      <c r="UEA41" s="2"/>
      <c r="UEB41" s="2"/>
      <c r="UEC41" s="2"/>
      <c r="UED41" s="2"/>
      <c r="UEE41" s="2"/>
      <c r="UEF41" s="2"/>
      <c r="UEG41" s="2"/>
      <c r="UEH41" s="2"/>
      <c r="UEI41" s="2"/>
      <c r="UEJ41" s="2"/>
      <c r="UEK41" s="2"/>
      <c r="UEL41" s="2"/>
      <c r="UEM41" s="2"/>
      <c r="UEN41" s="2"/>
      <c r="UEO41" s="2"/>
      <c r="UEP41" s="2"/>
      <c r="UEQ41" s="2"/>
      <c r="UER41" s="2"/>
      <c r="UES41" s="2"/>
      <c r="UET41" s="2"/>
      <c r="UEU41" s="2"/>
      <c r="UEV41" s="2"/>
      <c r="UEW41" s="2"/>
      <c r="UEX41" s="2"/>
      <c r="UEY41" s="2"/>
      <c r="UEZ41" s="2"/>
      <c r="UFA41" s="2"/>
      <c r="UFB41" s="2"/>
      <c r="UFC41" s="2"/>
      <c r="UFD41" s="2"/>
      <c r="UFE41" s="2"/>
      <c r="UFF41" s="2"/>
      <c r="UFG41" s="2"/>
      <c r="UFH41" s="2"/>
      <c r="UFI41" s="2"/>
      <c r="UFJ41" s="2"/>
      <c r="UFK41" s="2"/>
      <c r="UFL41" s="2"/>
      <c r="UFM41" s="2"/>
      <c r="UFN41" s="2"/>
      <c r="UFO41" s="2"/>
      <c r="UFP41" s="2"/>
      <c r="UFQ41" s="2"/>
      <c r="UFR41" s="2"/>
      <c r="UFS41" s="2"/>
      <c r="UFT41" s="2"/>
      <c r="UFU41" s="2"/>
      <c r="UFV41" s="2"/>
      <c r="UFW41" s="2"/>
      <c r="UFX41" s="2"/>
      <c r="UFY41" s="2"/>
      <c r="UFZ41" s="2"/>
      <c r="UGA41" s="2"/>
      <c r="UGB41" s="2"/>
      <c r="UGC41" s="2"/>
      <c r="UGD41" s="2"/>
      <c r="UGE41" s="2"/>
      <c r="UGF41" s="2"/>
      <c r="UGG41" s="2"/>
      <c r="UGH41" s="2"/>
      <c r="UGI41" s="2"/>
      <c r="UGJ41" s="2"/>
      <c r="UGK41" s="2"/>
      <c r="UGL41" s="2"/>
      <c r="UGM41" s="2"/>
      <c r="UGN41" s="2"/>
      <c r="UGO41" s="2"/>
      <c r="UGP41" s="2"/>
      <c r="UGQ41" s="2"/>
      <c r="UGR41" s="2"/>
      <c r="UGS41" s="2"/>
      <c r="UGT41" s="2"/>
      <c r="UGU41" s="2"/>
      <c r="UGV41" s="2"/>
      <c r="UGW41" s="2"/>
      <c r="UGX41" s="2"/>
      <c r="UGY41" s="2"/>
      <c r="UGZ41" s="2"/>
      <c r="UHA41" s="2"/>
      <c r="UHB41" s="2"/>
      <c r="UHC41" s="2"/>
      <c r="UHD41" s="2"/>
      <c r="UHE41" s="2"/>
      <c r="UHF41" s="2"/>
      <c r="UHG41" s="2"/>
      <c r="UHH41" s="2"/>
      <c r="UHI41" s="2"/>
      <c r="UHJ41" s="2"/>
      <c r="UHK41" s="2"/>
      <c r="UHL41" s="2"/>
      <c r="UHM41" s="2"/>
      <c r="UHN41" s="2"/>
      <c r="UHO41" s="2"/>
      <c r="UHP41" s="2"/>
      <c r="UHQ41" s="2"/>
      <c r="UHR41" s="2"/>
      <c r="UHS41" s="2"/>
      <c r="UHT41" s="2"/>
      <c r="UHU41" s="2"/>
      <c r="UHV41" s="2"/>
      <c r="UHW41" s="2"/>
      <c r="UHX41" s="2"/>
      <c r="UHY41" s="2"/>
      <c r="UHZ41" s="2"/>
      <c r="UIA41" s="2"/>
      <c r="UIB41" s="2"/>
      <c r="UIC41" s="2"/>
      <c r="UID41" s="2"/>
      <c r="UIE41" s="2"/>
      <c r="UIF41" s="2"/>
      <c r="UIG41" s="2"/>
      <c r="UIH41" s="2"/>
      <c r="UII41" s="2"/>
      <c r="UIJ41" s="2"/>
      <c r="UIK41" s="2"/>
      <c r="UIL41" s="2"/>
      <c r="UIM41" s="2"/>
      <c r="UIN41" s="2"/>
      <c r="UIO41" s="2"/>
      <c r="UIP41" s="2"/>
      <c r="UIQ41" s="2"/>
      <c r="UIR41" s="2"/>
      <c r="UIS41" s="2"/>
      <c r="UIT41" s="2"/>
      <c r="UIU41" s="2"/>
      <c r="UIV41" s="2"/>
      <c r="UIW41" s="2"/>
      <c r="UIX41" s="2"/>
      <c r="UIY41" s="2"/>
      <c r="UIZ41" s="2"/>
      <c r="UJA41" s="2"/>
      <c r="UJB41" s="2"/>
      <c r="UJC41" s="2"/>
      <c r="UJD41" s="2"/>
      <c r="UJE41" s="2"/>
      <c r="UJF41" s="2"/>
      <c r="UJG41" s="2"/>
      <c r="UJH41" s="2"/>
      <c r="UJI41" s="2"/>
      <c r="UJJ41" s="2"/>
      <c r="UJK41" s="2"/>
      <c r="UJL41" s="2"/>
      <c r="UJM41" s="2"/>
      <c r="UJN41" s="2"/>
      <c r="UJO41" s="2"/>
      <c r="UJP41" s="2"/>
      <c r="UJQ41" s="2"/>
      <c r="UJR41" s="2"/>
      <c r="UJS41" s="2"/>
      <c r="UJT41" s="2"/>
      <c r="UJU41" s="2"/>
      <c r="UJV41" s="2"/>
      <c r="UJW41" s="2"/>
      <c r="UJX41" s="2"/>
      <c r="UJY41" s="2"/>
      <c r="UJZ41" s="2"/>
      <c r="UKA41" s="2"/>
      <c r="UKB41" s="2"/>
      <c r="UKC41" s="2"/>
      <c r="UKD41" s="2"/>
      <c r="UKE41" s="2"/>
      <c r="UKF41" s="2"/>
      <c r="UKG41" s="2"/>
      <c r="UKH41" s="2"/>
      <c r="UKI41" s="2"/>
      <c r="UKJ41" s="2"/>
      <c r="UKK41" s="2"/>
      <c r="UKL41" s="2"/>
      <c r="UKM41" s="2"/>
      <c r="UKN41" s="2"/>
      <c r="UKO41" s="2"/>
      <c r="UKP41" s="2"/>
      <c r="UKQ41" s="2"/>
      <c r="UKR41" s="2"/>
      <c r="UKS41" s="2"/>
      <c r="UKT41" s="2"/>
      <c r="UKU41" s="2"/>
      <c r="UKV41" s="2"/>
      <c r="UKW41" s="2"/>
      <c r="UKX41" s="2"/>
      <c r="UKY41" s="2"/>
      <c r="UKZ41" s="2"/>
      <c r="ULA41" s="2"/>
      <c r="ULB41" s="2"/>
      <c r="ULC41" s="2"/>
      <c r="ULD41" s="2"/>
      <c r="ULE41" s="2"/>
      <c r="ULF41" s="2"/>
      <c r="ULG41" s="2"/>
      <c r="ULH41" s="2"/>
      <c r="ULI41" s="2"/>
      <c r="ULJ41" s="2"/>
      <c r="ULK41" s="2"/>
      <c r="ULL41" s="2"/>
      <c r="ULM41" s="2"/>
      <c r="ULN41" s="2"/>
      <c r="ULO41" s="2"/>
      <c r="ULP41" s="2"/>
      <c r="ULQ41" s="2"/>
      <c r="ULR41" s="2"/>
      <c r="ULS41" s="2"/>
      <c r="ULT41" s="2"/>
      <c r="ULU41" s="2"/>
      <c r="ULV41" s="2"/>
      <c r="ULW41" s="2"/>
      <c r="ULX41" s="2"/>
      <c r="ULY41" s="2"/>
      <c r="ULZ41" s="2"/>
      <c r="UMA41" s="2"/>
      <c r="UMB41" s="2"/>
      <c r="UMC41" s="2"/>
      <c r="UMD41" s="2"/>
      <c r="UME41" s="2"/>
      <c r="UMF41" s="2"/>
      <c r="UMG41" s="2"/>
      <c r="UMH41" s="2"/>
      <c r="UMI41" s="2"/>
      <c r="UMJ41" s="2"/>
      <c r="UMK41" s="2"/>
      <c r="UML41" s="2"/>
      <c r="UMM41" s="2"/>
      <c r="UMN41" s="2"/>
      <c r="UMO41" s="2"/>
      <c r="UMP41" s="2"/>
      <c r="UMQ41" s="2"/>
      <c r="UMR41" s="2"/>
      <c r="UMS41" s="2"/>
      <c r="UMT41" s="2"/>
      <c r="UMU41" s="2"/>
      <c r="UMV41" s="2"/>
      <c r="UMW41" s="2"/>
      <c r="UMX41" s="2"/>
      <c r="UMY41" s="2"/>
      <c r="UMZ41" s="2"/>
      <c r="UNA41" s="2"/>
      <c r="UNB41" s="2"/>
      <c r="UNC41" s="2"/>
      <c r="UND41" s="2"/>
      <c r="UNE41" s="2"/>
      <c r="UNF41" s="2"/>
      <c r="UNG41" s="2"/>
      <c r="UNH41" s="2"/>
      <c r="UNI41" s="2"/>
      <c r="UNJ41" s="2"/>
      <c r="UNK41" s="2"/>
      <c r="UNL41" s="2"/>
      <c r="UNM41" s="2"/>
      <c r="UNN41" s="2"/>
      <c r="UNO41" s="2"/>
      <c r="UNP41" s="2"/>
      <c r="UNQ41" s="2"/>
      <c r="UNR41" s="2"/>
      <c r="UNS41" s="2"/>
      <c r="UNT41" s="2"/>
      <c r="UNU41" s="2"/>
      <c r="UNV41" s="2"/>
      <c r="UNW41" s="2"/>
      <c r="UNX41" s="2"/>
      <c r="UNY41" s="2"/>
      <c r="UNZ41" s="2"/>
      <c r="UOA41" s="2"/>
      <c r="UOB41" s="2"/>
      <c r="UOC41" s="2"/>
      <c r="UOD41" s="2"/>
      <c r="UOE41" s="2"/>
      <c r="UOF41" s="2"/>
      <c r="UOG41" s="2"/>
      <c r="UOH41" s="2"/>
      <c r="UOI41" s="2"/>
      <c r="UOJ41" s="2"/>
      <c r="UOK41" s="2"/>
      <c r="UOL41" s="2"/>
      <c r="UOM41" s="2"/>
      <c r="UON41" s="2"/>
      <c r="UOO41" s="2"/>
      <c r="UOP41" s="2"/>
      <c r="UOQ41" s="2"/>
      <c r="UOR41" s="2"/>
      <c r="UOS41" s="2"/>
      <c r="UOT41" s="2"/>
      <c r="UOU41" s="2"/>
      <c r="UOV41" s="2"/>
      <c r="UOW41" s="2"/>
      <c r="UOX41" s="2"/>
      <c r="UOY41" s="2"/>
      <c r="UOZ41" s="2"/>
      <c r="UPA41" s="2"/>
      <c r="UPB41" s="2"/>
      <c r="UPC41" s="2"/>
      <c r="UPD41" s="2"/>
      <c r="UPE41" s="2"/>
      <c r="UPF41" s="2"/>
      <c r="UPG41" s="2"/>
      <c r="UPH41" s="2"/>
      <c r="UPI41" s="2"/>
      <c r="UPJ41" s="2"/>
      <c r="UPK41" s="2"/>
      <c r="UPL41" s="2"/>
      <c r="UPM41" s="2"/>
      <c r="UPN41" s="2"/>
      <c r="UPO41" s="2"/>
      <c r="UPP41" s="2"/>
      <c r="UPQ41" s="2"/>
      <c r="UPR41" s="2"/>
      <c r="UPS41" s="2"/>
      <c r="UPT41" s="2"/>
      <c r="UPU41" s="2"/>
      <c r="UPV41" s="2"/>
      <c r="UPW41" s="2"/>
      <c r="UPX41" s="2"/>
      <c r="UPY41" s="2"/>
      <c r="UPZ41" s="2"/>
      <c r="UQA41" s="2"/>
      <c r="UQB41" s="2"/>
      <c r="UQC41" s="2"/>
      <c r="UQD41" s="2"/>
      <c r="UQE41" s="2"/>
      <c r="UQF41" s="2"/>
      <c r="UQG41" s="2"/>
      <c r="UQH41" s="2"/>
      <c r="UQI41" s="2"/>
      <c r="UQJ41" s="2"/>
      <c r="UQK41" s="2"/>
      <c r="UQL41" s="2"/>
      <c r="UQM41" s="2"/>
      <c r="UQN41" s="2"/>
      <c r="UQO41" s="2"/>
      <c r="UQP41" s="2"/>
      <c r="UQQ41" s="2"/>
      <c r="UQR41" s="2"/>
      <c r="UQS41" s="2"/>
      <c r="UQT41" s="2"/>
      <c r="UQU41" s="2"/>
      <c r="UQV41" s="2"/>
      <c r="UQW41" s="2"/>
      <c r="UQX41" s="2"/>
      <c r="UQY41" s="2"/>
      <c r="UQZ41" s="2"/>
      <c r="URA41" s="2"/>
      <c r="URB41" s="2"/>
      <c r="URC41" s="2"/>
      <c r="URD41" s="2"/>
      <c r="URE41" s="2"/>
      <c r="URF41" s="2"/>
      <c r="URG41" s="2"/>
      <c r="URH41" s="2"/>
      <c r="URI41" s="2"/>
      <c r="URJ41" s="2"/>
      <c r="URK41" s="2"/>
      <c r="URL41" s="2"/>
      <c r="URM41" s="2"/>
      <c r="URN41" s="2"/>
      <c r="URO41" s="2"/>
      <c r="URP41" s="2"/>
      <c r="URQ41" s="2"/>
      <c r="URR41" s="2"/>
      <c r="URS41" s="2"/>
      <c r="URT41" s="2"/>
      <c r="URU41" s="2"/>
      <c r="URV41" s="2"/>
      <c r="URW41" s="2"/>
      <c r="URX41" s="2"/>
      <c r="URY41" s="2"/>
      <c r="URZ41" s="2"/>
      <c r="USA41" s="2"/>
      <c r="USB41" s="2"/>
      <c r="USC41" s="2"/>
      <c r="USD41" s="2"/>
      <c r="USE41" s="2"/>
      <c r="USF41" s="2"/>
      <c r="USG41" s="2"/>
      <c r="USH41" s="2"/>
      <c r="USI41" s="2"/>
      <c r="USJ41" s="2"/>
      <c r="USK41" s="2"/>
      <c r="USL41" s="2"/>
      <c r="USM41" s="2"/>
      <c r="USN41" s="2"/>
      <c r="USO41" s="2"/>
      <c r="USP41" s="2"/>
      <c r="USQ41" s="2"/>
      <c r="USR41" s="2"/>
      <c r="USS41" s="2"/>
      <c r="UST41" s="2"/>
      <c r="USU41" s="2"/>
      <c r="USV41" s="2"/>
      <c r="USW41" s="2"/>
      <c r="USX41" s="2"/>
      <c r="USY41" s="2"/>
      <c r="USZ41" s="2"/>
      <c r="UTA41" s="2"/>
      <c r="UTB41" s="2"/>
      <c r="UTC41" s="2"/>
      <c r="UTD41" s="2"/>
      <c r="UTE41" s="2"/>
      <c r="UTF41" s="2"/>
      <c r="UTG41" s="2"/>
      <c r="UTH41" s="2"/>
      <c r="UTI41" s="2"/>
      <c r="UTJ41" s="2"/>
      <c r="UTK41" s="2"/>
      <c r="UTL41" s="2"/>
      <c r="UTM41" s="2"/>
      <c r="UTN41" s="2"/>
      <c r="UTO41" s="2"/>
      <c r="UTP41" s="2"/>
      <c r="UTQ41" s="2"/>
      <c r="UTR41" s="2"/>
      <c r="UTS41" s="2"/>
      <c r="UTT41" s="2"/>
      <c r="UTU41" s="2"/>
      <c r="UTV41" s="2"/>
      <c r="UTW41" s="2"/>
      <c r="UTX41" s="2"/>
      <c r="UTY41" s="2"/>
      <c r="UTZ41" s="2"/>
      <c r="UUA41" s="2"/>
      <c r="UUB41" s="2"/>
      <c r="UUC41" s="2"/>
      <c r="UUD41" s="2"/>
      <c r="UUE41" s="2"/>
      <c r="UUF41" s="2"/>
      <c r="UUG41" s="2"/>
      <c r="UUH41" s="2"/>
      <c r="UUI41" s="2"/>
      <c r="UUJ41" s="2"/>
      <c r="UUK41" s="2"/>
      <c r="UUL41" s="2"/>
      <c r="UUM41" s="2"/>
      <c r="UUN41" s="2"/>
      <c r="UUO41" s="2"/>
      <c r="UUP41" s="2"/>
      <c r="UUQ41" s="2"/>
      <c r="UUR41" s="2"/>
      <c r="UUS41" s="2"/>
      <c r="UUT41" s="2"/>
      <c r="UUU41" s="2"/>
      <c r="UUV41" s="2"/>
      <c r="UUW41" s="2"/>
      <c r="UUX41" s="2"/>
      <c r="UUY41" s="2"/>
      <c r="UUZ41" s="2"/>
      <c r="UVA41" s="2"/>
      <c r="UVB41" s="2"/>
      <c r="UVC41" s="2"/>
      <c r="UVD41" s="2"/>
      <c r="UVE41" s="2"/>
      <c r="UVF41" s="2"/>
      <c r="UVG41" s="2"/>
      <c r="UVH41" s="2"/>
      <c r="UVI41" s="2"/>
      <c r="UVJ41" s="2"/>
      <c r="UVK41" s="2"/>
      <c r="UVL41" s="2"/>
      <c r="UVM41" s="2"/>
      <c r="UVN41" s="2"/>
      <c r="UVO41" s="2"/>
      <c r="UVP41" s="2"/>
      <c r="UVQ41" s="2"/>
      <c r="UVR41" s="2"/>
      <c r="UVS41" s="2"/>
      <c r="UVT41" s="2"/>
      <c r="UVU41" s="2"/>
      <c r="UVV41" s="2"/>
      <c r="UVW41" s="2"/>
      <c r="UVX41" s="2"/>
      <c r="UVY41" s="2"/>
      <c r="UVZ41" s="2"/>
      <c r="UWA41" s="2"/>
      <c r="UWB41" s="2"/>
      <c r="UWC41" s="2"/>
      <c r="UWD41" s="2"/>
      <c r="UWE41" s="2"/>
      <c r="UWF41" s="2"/>
      <c r="UWG41" s="2"/>
      <c r="UWH41" s="2"/>
      <c r="UWI41" s="2"/>
      <c r="UWJ41" s="2"/>
      <c r="UWK41" s="2"/>
      <c r="UWL41" s="2"/>
      <c r="UWM41" s="2"/>
      <c r="UWN41" s="2"/>
      <c r="UWO41" s="2"/>
      <c r="UWP41" s="2"/>
      <c r="UWQ41" s="2"/>
      <c r="UWR41" s="2"/>
      <c r="UWS41" s="2"/>
      <c r="UWT41" s="2"/>
      <c r="UWU41" s="2"/>
      <c r="UWV41" s="2"/>
      <c r="UWW41" s="2"/>
      <c r="UWX41" s="2"/>
      <c r="UWY41" s="2"/>
      <c r="UWZ41" s="2"/>
      <c r="UXA41" s="2"/>
      <c r="UXB41" s="2"/>
      <c r="UXC41" s="2"/>
      <c r="UXD41" s="2"/>
      <c r="UXE41" s="2"/>
      <c r="UXF41" s="2"/>
      <c r="UXG41" s="2"/>
      <c r="UXH41" s="2"/>
      <c r="UXI41" s="2"/>
      <c r="UXJ41" s="2"/>
      <c r="UXK41" s="2"/>
      <c r="UXL41" s="2"/>
      <c r="UXM41" s="2"/>
      <c r="UXN41" s="2"/>
      <c r="UXO41" s="2"/>
      <c r="UXP41" s="2"/>
      <c r="UXQ41" s="2"/>
      <c r="UXR41" s="2"/>
      <c r="UXS41" s="2"/>
      <c r="UXT41" s="2"/>
      <c r="UXU41" s="2"/>
      <c r="UXV41" s="2"/>
      <c r="UXW41" s="2"/>
      <c r="UXX41" s="2"/>
      <c r="UXY41" s="2"/>
      <c r="UXZ41" s="2"/>
      <c r="UYA41" s="2"/>
      <c r="UYB41" s="2"/>
      <c r="UYC41" s="2"/>
      <c r="UYD41" s="2"/>
      <c r="UYE41" s="2"/>
      <c r="UYF41" s="2"/>
      <c r="UYG41" s="2"/>
      <c r="UYH41" s="2"/>
      <c r="UYI41" s="2"/>
      <c r="UYJ41" s="2"/>
      <c r="UYK41" s="2"/>
      <c r="UYL41" s="2"/>
      <c r="UYM41" s="2"/>
      <c r="UYN41" s="2"/>
      <c r="UYO41" s="2"/>
      <c r="UYP41" s="2"/>
      <c r="UYQ41" s="2"/>
      <c r="UYR41" s="2"/>
      <c r="UYS41" s="2"/>
      <c r="UYT41" s="2"/>
      <c r="UYU41" s="2"/>
      <c r="UYV41" s="2"/>
      <c r="UYW41" s="2"/>
      <c r="UYX41" s="2"/>
      <c r="UYY41" s="2"/>
      <c r="UYZ41" s="2"/>
      <c r="UZA41" s="2"/>
      <c r="UZB41" s="2"/>
      <c r="UZC41" s="2"/>
      <c r="UZD41" s="2"/>
      <c r="UZE41" s="2"/>
      <c r="UZF41" s="2"/>
      <c r="UZG41" s="2"/>
      <c r="UZH41" s="2"/>
      <c r="UZI41" s="2"/>
      <c r="UZJ41" s="2"/>
      <c r="UZK41" s="2"/>
      <c r="UZL41" s="2"/>
      <c r="UZM41" s="2"/>
      <c r="UZN41" s="2"/>
      <c r="UZO41" s="2"/>
      <c r="UZP41" s="2"/>
      <c r="UZQ41" s="2"/>
      <c r="UZR41" s="2"/>
      <c r="UZS41" s="2"/>
      <c r="UZT41" s="2"/>
      <c r="UZU41" s="2"/>
      <c r="UZV41" s="2"/>
      <c r="UZW41" s="2"/>
      <c r="UZX41" s="2"/>
      <c r="UZY41" s="2"/>
      <c r="UZZ41" s="2"/>
      <c r="VAA41" s="2"/>
      <c r="VAB41" s="2"/>
      <c r="VAC41" s="2"/>
      <c r="VAD41" s="2"/>
      <c r="VAE41" s="2"/>
      <c r="VAF41" s="2"/>
      <c r="VAG41" s="2"/>
      <c r="VAH41" s="2"/>
      <c r="VAI41" s="2"/>
      <c r="VAJ41" s="2"/>
      <c r="VAK41" s="2"/>
      <c r="VAL41" s="2"/>
      <c r="VAM41" s="2"/>
      <c r="VAN41" s="2"/>
      <c r="VAO41" s="2"/>
      <c r="VAP41" s="2"/>
      <c r="VAQ41" s="2"/>
      <c r="VAR41" s="2"/>
      <c r="VAS41" s="2"/>
      <c r="VAT41" s="2"/>
      <c r="VAU41" s="2"/>
      <c r="VAV41" s="2"/>
      <c r="VAW41" s="2"/>
      <c r="VAX41" s="2"/>
      <c r="VAY41" s="2"/>
      <c r="VAZ41" s="2"/>
      <c r="VBA41" s="2"/>
      <c r="VBB41" s="2"/>
      <c r="VBC41" s="2"/>
      <c r="VBD41" s="2"/>
      <c r="VBE41" s="2"/>
      <c r="VBF41" s="2"/>
      <c r="VBG41" s="2"/>
      <c r="VBH41" s="2"/>
      <c r="VBI41" s="2"/>
      <c r="VBJ41" s="2"/>
      <c r="VBK41" s="2"/>
      <c r="VBL41" s="2"/>
      <c r="VBM41" s="2"/>
      <c r="VBN41" s="2"/>
      <c r="VBO41" s="2"/>
      <c r="VBP41" s="2"/>
      <c r="VBQ41" s="2"/>
      <c r="VBR41" s="2"/>
      <c r="VBS41" s="2"/>
      <c r="VBT41" s="2"/>
      <c r="VBU41" s="2"/>
      <c r="VBV41" s="2"/>
      <c r="VBW41" s="2"/>
      <c r="VBX41" s="2"/>
      <c r="VBY41" s="2"/>
      <c r="VBZ41" s="2"/>
      <c r="VCA41" s="2"/>
      <c r="VCB41" s="2"/>
      <c r="VCC41" s="2"/>
      <c r="VCD41" s="2"/>
      <c r="VCE41" s="2"/>
      <c r="VCF41" s="2"/>
      <c r="VCG41" s="2"/>
      <c r="VCH41" s="2"/>
      <c r="VCI41" s="2"/>
      <c r="VCJ41" s="2"/>
      <c r="VCK41" s="2"/>
      <c r="VCL41" s="2"/>
      <c r="VCM41" s="2"/>
      <c r="VCN41" s="2"/>
      <c r="VCO41" s="2"/>
      <c r="VCP41" s="2"/>
      <c r="VCQ41" s="2"/>
      <c r="VCR41" s="2"/>
      <c r="VCS41" s="2"/>
      <c r="VCT41" s="2"/>
      <c r="VCU41" s="2"/>
      <c r="VCV41" s="2"/>
      <c r="VCW41" s="2"/>
      <c r="VCX41" s="2"/>
      <c r="VCY41" s="2"/>
      <c r="VCZ41" s="2"/>
      <c r="VDA41" s="2"/>
      <c r="VDB41" s="2"/>
      <c r="VDC41" s="2"/>
      <c r="VDD41" s="2"/>
      <c r="VDE41" s="2"/>
      <c r="VDF41" s="2"/>
      <c r="VDG41" s="2"/>
      <c r="VDH41" s="2"/>
      <c r="VDI41" s="2"/>
      <c r="VDJ41" s="2"/>
      <c r="VDK41" s="2"/>
      <c r="VDL41" s="2"/>
      <c r="VDM41" s="2"/>
      <c r="VDN41" s="2"/>
      <c r="VDO41" s="2"/>
      <c r="VDP41" s="2"/>
      <c r="VDQ41" s="2"/>
      <c r="VDR41" s="2"/>
      <c r="VDS41" s="2"/>
      <c r="VDT41" s="2"/>
      <c r="VDU41" s="2"/>
      <c r="VDV41" s="2"/>
      <c r="VDW41" s="2"/>
      <c r="VDX41" s="2"/>
      <c r="VDY41" s="2"/>
      <c r="VDZ41" s="2"/>
      <c r="VEA41" s="2"/>
      <c r="VEB41" s="2"/>
      <c r="VEC41" s="2"/>
      <c r="VED41" s="2"/>
      <c r="VEE41" s="2"/>
      <c r="VEF41" s="2"/>
      <c r="VEG41" s="2"/>
      <c r="VEH41" s="2"/>
      <c r="VEI41" s="2"/>
      <c r="VEJ41" s="2"/>
      <c r="VEK41" s="2"/>
      <c r="VEL41" s="2"/>
      <c r="VEM41" s="2"/>
      <c r="VEN41" s="2"/>
      <c r="VEO41" s="2"/>
      <c r="VEP41" s="2"/>
      <c r="VEQ41" s="2"/>
      <c r="VER41" s="2"/>
      <c r="VES41" s="2"/>
      <c r="VET41" s="2"/>
      <c r="VEU41" s="2"/>
      <c r="VEV41" s="2"/>
      <c r="VEW41" s="2"/>
      <c r="VEX41" s="2"/>
      <c r="VEY41" s="2"/>
      <c r="VEZ41" s="2"/>
      <c r="VFA41" s="2"/>
      <c r="VFB41" s="2"/>
      <c r="VFC41" s="2"/>
      <c r="VFD41" s="2"/>
      <c r="VFE41" s="2"/>
      <c r="VFF41" s="2"/>
      <c r="VFG41" s="2"/>
      <c r="VFH41" s="2"/>
      <c r="VFI41" s="2"/>
      <c r="VFJ41" s="2"/>
      <c r="VFK41" s="2"/>
      <c r="VFL41" s="2"/>
      <c r="VFM41" s="2"/>
      <c r="VFN41" s="2"/>
      <c r="VFO41" s="2"/>
      <c r="VFP41" s="2"/>
      <c r="VFQ41" s="2"/>
      <c r="VFR41" s="2"/>
      <c r="VFS41" s="2"/>
      <c r="VFT41" s="2"/>
      <c r="VFU41" s="2"/>
      <c r="VFV41" s="2"/>
      <c r="VFW41" s="2"/>
      <c r="VFX41" s="2"/>
      <c r="VFY41" s="2"/>
      <c r="VFZ41" s="2"/>
      <c r="VGA41" s="2"/>
      <c r="VGB41" s="2"/>
      <c r="VGC41" s="2"/>
      <c r="VGD41" s="2"/>
      <c r="VGE41" s="2"/>
      <c r="VGF41" s="2"/>
      <c r="VGG41" s="2"/>
      <c r="VGH41" s="2"/>
      <c r="VGI41" s="2"/>
      <c r="VGJ41" s="2"/>
      <c r="VGK41" s="2"/>
      <c r="VGL41" s="2"/>
      <c r="VGM41" s="2"/>
      <c r="VGN41" s="2"/>
      <c r="VGO41" s="2"/>
      <c r="VGP41" s="2"/>
      <c r="VGQ41" s="2"/>
      <c r="VGR41" s="2"/>
      <c r="VGS41" s="2"/>
      <c r="VGT41" s="2"/>
      <c r="VGU41" s="2"/>
      <c r="VGV41" s="2"/>
      <c r="VGW41" s="2"/>
      <c r="VGX41" s="2"/>
      <c r="VGY41" s="2"/>
      <c r="VGZ41" s="2"/>
      <c r="VHA41" s="2"/>
      <c r="VHB41" s="2"/>
      <c r="VHC41" s="2"/>
      <c r="VHD41" s="2"/>
      <c r="VHE41" s="2"/>
      <c r="VHF41" s="2"/>
      <c r="VHG41" s="2"/>
      <c r="VHH41" s="2"/>
      <c r="VHI41" s="2"/>
      <c r="VHJ41" s="2"/>
      <c r="VHK41" s="2"/>
      <c r="VHL41" s="2"/>
      <c r="VHM41" s="2"/>
      <c r="VHN41" s="2"/>
      <c r="VHO41" s="2"/>
      <c r="VHP41" s="2"/>
      <c r="VHQ41" s="2"/>
      <c r="VHR41" s="2"/>
      <c r="VHS41" s="2"/>
      <c r="VHT41" s="2"/>
      <c r="VHU41" s="2"/>
      <c r="VHV41" s="2"/>
      <c r="VHW41" s="2"/>
      <c r="VHX41" s="2"/>
      <c r="VHY41" s="2"/>
      <c r="VHZ41" s="2"/>
      <c r="VIA41" s="2"/>
      <c r="VIB41" s="2"/>
      <c r="VIC41" s="2"/>
      <c r="VID41" s="2"/>
      <c r="VIE41" s="2"/>
      <c r="VIF41" s="2"/>
      <c r="VIG41" s="2"/>
      <c r="VIH41" s="2"/>
      <c r="VII41" s="2"/>
      <c r="VIJ41" s="2"/>
      <c r="VIK41" s="2"/>
      <c r="VIL41" s="2"/>
      <c r="VIM41" s="2"/>
      <c r="VIN41" s="2"/>
      <c r="VIO41" s="2"/>
      <c r="VIP41" s="2"/>
      <c r="VIQ41" s="2"/>
      <c r="VIR41" s="2"/>
      <c r="VIS41" s="2"/>
      <c r="VIT41" s="2"/>
      <c r="VIU41" s="2"/>
      <c r="VIV41" s="2"/>
      <c r="VIW41" s="2"/>
      <c r="VIX41" s="2"/>
      <c r="VIY41" s="2"/>
      <c r="VIZ41" s="2"/>
      <c r="VJA41" s="2"/>
      <c r="VJB41" s="2"/>
      <c r="VJC41" s="2"/>
      <c r="VJD41" s="2"/>
      <c r="VJE41" s="2"/>
      <c r="VJF41" s="2"/>
      <c r="VJG41" s="2"/>
      <c r="VJH41" s="2"/>
      <c r="VJI41" s="2"/>
      <c r="VJJ41" s="2"/>
      <c r="VJK41" s="2"/>
      <c r="VJL41" s="2"/>
      <c r="VJM41" s="2"/>
      <c r="VJN41" s="2"/>
      <c r="VJO41" s="2"/>
      <c r="VJP41" s="2"/>
      <c r="VJQ41" s="2"/>
      <c r="VJR41" s="2"/>
      <c r="VJS41" s="2"/>
      <c r="VJT41" s="2"/>
      <c r="VJU41" s="2"/>
      <c r="VJV41" s="2"/>
      <c r="VJW41" s="2"/>
      <c r="VJX41" s="2"/>
      <c r="VJY41" s="2"/>
      <c r="VJZ41" s="2"/>
      <c r="VKA41" s="2"/>
      <c r="VKB41" s="2"/>
      <c r="VKC41" s="2"/>
      <c r="VKD41" s="2"/>
      <c r="VKE41" s="2"/>
      <c r="VKF41" s="2"/>
      <c r="VKG41" s="2"/>
      <c r="VKH41" s="2"/>
      <c r="VKI41" s="2"/>
      <c r="VKJ41" s="2"/>
      <c r="VKK41" s="2"/>
      <c r="VKL41" s="2"/>
      <c r="VKM41" s="2"/>
      <c r="VKN41" s="2"/>
      <c r="VKO41" s="2"/>
      <c r="VKP41" s="2"/>
      <c r="VKQ41" s="2"/>
      <c r="VKR41" s="2"/>
      <c r="VKS41" s="2"/>
      <c r="VKT41" s="2"/>
      <c r="VKU41" s="2"/>
      <c r="VKV41" s="2"/>
      <c r="VKW41" s="2"/>
      <c r="VKX41" s="2"/>
      <c r="VKY41" s="2"/>
      <c r="VKZ41" s="2"/>
      <c r="VLA41" s="2"/>
      <c r="VLB41" s="2"/>
      <c r="VLC41" s="2"/>
      <c r="VLD41" s="2"/>
      <c r="VLE41" s="2"/>
      <c r="VLF41" s="2"/>
      <c r="VLG41" s="2"/>
      <c r="VLH41" s="2"/>
      <c r="VLI41" s="2"/>
      <c r="VLJ41" s="2"/>
      <c r="VLK41" s="2"/>
      <c r="VLL41" s="2"/>
      <c r="VLM41" s="2"/>
      <c r="VLN41" s="2"/>
      <c r="VLO41" s="2"/>
      <c r="VLP41" s="2"/>
      <c r="VLQ41" s="2"/>
      <c r="VLR41" s="2"/>
      <c r="VLS41" s="2"/>
      <c r="VLT41" s="2"/>
      <c r="VLU41" s="2"/>
      <c r="VLV41" s="2"/>
      <c r="VLW41" s="2"/>
      <c r="VLX41" s="2"/>
      <c r="VLY41" s="2"/>
      <c r="VLZ41" s="2"/>
      <c r="VMA41" s="2"/>
      <c r="VMB41" s="2"/>
      <c r="VMC41" s="2"/>
      <c r="VMD41" s="2"/>
      <c r="VME41" s="2"/>
      <c r="VMF41" s="2"/>
      <c r="VMG41" s="2"/>
      <c r="VMH41" s="2"/>
      <c r="VMI41" s="2"/>
      <c r="VMJ41" s="2"/>
      <c r="VMK41" s="2"/>
      <c r="VML41" s="2"/>
      <c r="VMM41" s="2"/>
      <c r="VMN41" s="2"/>
      <c r="VMO41" s="2"/>
      <c r="VMP41" s="2"/>
      <c r="VMQ41" s="2"/>
      <c r="VMR41" s="2"/>
      <c r="VMS41" s="2"/>
      <c r="VMT41" s="2"/>
      <c r="VMU41" s="2"/>
      <c r="VMV41" s="2"/>
      <c r="VMW41" s="2"/>
      <c r="VMX41" s="2"/>
      <c r="VMY41" s="2"/>
      <c r="VMZ41" s="2"/>
      <c r="VNA41" s="2"/>
      <c r="VNB41" s="2"/>
      <c r="VNC41" s="2"/>
      <c r="VND41" s="2"/>
      <c r="VNE41" s="2"/>
      <c r="VNF41" s="2"/>
      <c r="VNG41" s="2"/>
      <c r="VNH41" s="2"/>
      <c r="VNI41" s="2"/>
      <c r="VNJ41" s="2"/>
      <c r="VNK41" s="2"/>
      <c r="VNL41" s="2"/>
      <c r="VNM41" s="2"/>
      <c r="VNN41" s="2"/>
      <c r="VNO41" s="2"/>
      <c r="VNP41" s="2"/>
      <c r="VNQ41" s="2"/>
      <c r="VNR41" s="2"/>
      <c r="VNS41" s="2"/>
      <c r="VNT41" s="2"/>
      <c r="VNU41" s="2"/>
      <c r="VNV41" s="2"/>
      <c r="VNW41" s="2"/>
      <c r="VNX41" s="2"/>
      <c r="VNY41" s="2"/>
      <c r="VNZ41" s="2"/>
      <c r="VOA41" s="2"/>
      <c r="VOB41" s="2"/>
      <c r="VOC41" s="2"/>
      <c r="VOD41" s="2"/>
      <c r="VOE41" s="2"/>
      <c r="VOF41" s="2"/>
      <c r="VOG41" s="2"/>
      <c r="VOH41" s="2"/>
      <c r="VOI41" s="2"/>
      <c r="VOJ41" s="2"/>
      <c r="VOK41" s="2"/>
      <c r="VOL41" s="2"/>
      <c r="VOM41" s="2"/>
      <c r="VON41" s="2"/>
      <c r="VOO41" s="2"/>
      <c r="VOP41" s="2"/>
      <c r="VOQ41" s="2"/>
      <c r="VOR41" s="2"/>
      <c r="VOS41" s="2"/>
      <c r="VOT41" s="2"/>
      <c r="VOU41" s="2"/>
      <c r="VOV41" s="2"/>
      <c r="VOW41" s="2"/>
      <c r="VOX41" s="2"/>
      <c r="VOY41" s="2"/>
      <c r="VOZ41" s="2"/>
      <c r="VPA41" s="2"/>
      <c r="VPB41" s="2"/>
      <c r="VPC41" s="2"/>
      <c r="VPD41" s="2"/>
      <c r="VPE41" s="2"/>
      <c r="VPF41" s="2"/>
      <c r="VPG41" s="2"/>
      <c r="VPH41" s="2"/>
      <c r="VPI41" s="2"/>
      <c r="VPJ41" s="2"/>
      <c r="VPK41" s="2"/>
      <c r="VPL41" s="2"/>
      <c r="VPM41" s="2"/>
      <c r="VPN41" s="2"/>
      <c r="VPO41" s="2"/>
      <c r="VPP41" s="2"/>
      <c r="VPQ41" s="2"/>
      <c r="VPR41" s="2"/>
      <c r="VPS41" s="2"/>
      <c r="VPT41" s="2"/>
      <c r="VPU41" s="2"/>
      <c r="VPV41" s="2"/>
      <c r="VPW41" s="2"/>
      <c r="VPX41" s="2"/>
      <c r="VPY41" s="2"/>
      <c r="VPZ41" s="2"/>
      <c r="VQA41" s="2"/>
      <c r="VQB41" s="2"/>
      <c r="VQC41" s="2"/>
      <c r="VQD41" s="2"/>
      <c r="VQE41" s="2"/>
      <c r="VQF41" s="2"/>
      <c r="VQG41" s="2"/>
      <c r="VQH41" s="2"/>
      <c r="VQI41" s="2"/>
      <c r="VQJ41" s="2"/>
      <c r="VQK41" s="2"/>
      <c r="VQL41" s="2"/>
      <c r="VQM41" s="2"/>
      <c r="VQN41" s="2"/>
      <c r="VQO41" s="2"/>
      <c r="VQP41" s="2"/>
      <c r="VQQ41" s="2"/>
      <c r="VQR41" s="2"/>
      <c r="VQS41" s="2"/>
      <c r="VQT41" s="2"/>
      <c r="VQU41" s="2"/>
      <c r="VQV41" s="2"/>
      <c r="VQW41" s="2"/>
      <c r="VQX41" s="2"/>
      <c r="VQY41" s="2"/>
      <c r="VQZ41" s="2"/>
      <c r="VRA41" s="2"/>
      <c r="VRB41" s="2"/>
      <c r="VRC41" s="2"/>
      <c r="VRD41" s="2"/>
      <c r="VRE41" s="2"/>
      <c r="VRF41" s="2"/>
      <c r="VRG41" s="2"/>
      <c r="VRH41" s="2"/>
      <c r="VRI41" s="2"/>
      <c r="VRJ41" s="2"/>
      <c r="VRK41" s="2"/>
      <c r="VRL41" s="2"/>
      <c r="VRM41" s="2"/>
      <c r="VRN41" s="2"/>
      <c r="VRO41" s="2"/>
      <c r="VRP41" s="2"/>
      <c r="VRQ41" s="2"/>
      <c r="VRR41" s="2"/>
      <c r="VRS41" s="2"/>
      <c r="VRT41" s="2"/>
      <c r="VRU41" s="2"/>
      <c r="VRV41" s="2"/>
      <c r="VRW41" s="2"/>
      <c r="VRX41" s="2"/>
      <c r="VRY41" s="2"/>
      <c r="VRZ41" s="2"/>
      <c r="VSA41" s="2"/>
      <c r="VSB41" s="2"/>
      <c r="VSC41" s="2"/>
      <c r="VSD41" s="2"/>
      <c r="VSE41" s="2"/>
      <c r="VSF41" s="2"/>
      <c r="VSG41" s="2"/>
      <c r="VSH41" s="2"/>
      <c r="VSI41" s="2"/>
      <c r="VSJ41" s="2"/>
      <c r="VSK41" s="2"/>
      <c r="VSL41" s="2"/>
      <c r="VSM41" s="2"/>
      <c r="VSN41" s="2"/>
      <c r="VSO41" s="2"/>
      <c r="VSP41" s="2"/>
      <c r="VSQ41" s="2"/>
      <c r="VSR41" s="2"/>
      <c r="VSS41" s="2"/>
      <c r="VST41" s="2"/>
      <c r="VSU41" s="2"/>
      <c r="VSV41" s="2"/>
      <c r="VSW41" s="2"/>
      <c r="VSX41" s="2"/>
      <c r="VSY41" s="2"/>
      <c r="VSZ41" s="2"/>
      <c r="VTA41" s="2"/>
      <c r="VTB41" s="2"/>
      <c r="VTC41" s="2"/>
      <c r="VTD41" s="2"/>
      <c r="VTE41" s="2"/>
      <c r="VTF41" s="2"/>
      <c r="VTG41" s="2"/>
      <c r="VTH41" s="2"/>
      <c r="VTI41" s="2"/>
      <c r="VTJ41" s="2"/>
      <c r="VTK41" s="2"/>
      <c r="VTL41" s="2"/>
      <c r="VTM41" s="2"/>
      <c r="VTN41" s="2"/>
      <c r="VTO41" s="2"/>
      <c r="VTP41" s="2"/>
      <c r="VTQ41" s="2"/>
      <c r="VTR41" s="2"/>
      <c r="VTS41" s="2"/>
      <c r="VTT41" s="2"/>
      <c r="VTU41" s="2"/>
      <c r="VTV41" s="2"/>
      <c r="VTW41" s="2"/>
      <c r="VTX41" s="2"/>
      <c r="VTY41" s="2"/>
      <c r="VTZ41" s="2"/>
      <c r="VUA41" s="2"/>
      <c r="VUB41" s="2"/>
      <c r="VUC41" s="2"/>
      <c r="VUD41" s="2"/>
      <c r="VUE41" s="2"/>
      <c r="VUF41" s="2"/>
      <c r="VUG41" s="2"/>
      <c r="VUH41" s="2"/>
      <c r="VUI41" s="2"/>
      <c r="VUJ41" s="2"/>
      <c r="VUK41" s="2"/>
      <c r="VUL41" s="2"/>
      <c r="VUM41" s="2"/>
      <c r="VUN41" s="2"/>
      <c r="VUO41" s="2"/>
      <c r="VUP41" s="2"/>
      <c r="VUQ41" s="2"/>
      <c r="VUR41" s="2"/>
      <c r="VUS41" s="2"/>
      <c r="VUT41" s="2"/>
      <c r="VUU41" s="2"/>
      <c r="VUV41" s="2"/>
      <c r="VUW41" s="2"/>
      <c r="VUX41" s="2"/>
      <c r="VUY41" s="2"/>
      <c r="VUZ41" s="2"/>
      <c r="VVA41" s="2"/>
      <c r="VVB41" s="2"/>
      <c r="VVC41" s="2"/>
      <c r="VVD41" s="2"/>
      <c r="VVE41" s="2"/>
      <c r="VVF41" s="2"/>
      <c r="VVG41" s="2"/>
      <c r="VVH41" s="2"/>
      <c r="VVI41" s="2"/>
      <c r="VVJ41" s="2"/>
      <c r="VVK41" s="2"/>
      <c r="VVL41" s="2"/>
      <c r="VVM41" s="2"/>
      <c r="VVN41" s="2"/>
      <c r="VVO41" s="2"/>
      <c r="VVP41" s="2"/>
      <c r="VVQ41" s="2"/>
      <c r="VVR41" s="2"/>
      <c r="VVS41" s="2"/>
      <c r="VVT41" s="2"/>
      <c r="VVU41" s="2"/>
      <c r="VVV41" s="2"/>
      <c r="VVW41" s="2"/>
      <c r="VVX41" s="2"/>
      <c r="VVY41" s="2"/>
      <c r="VVZ41" s="2"/>
      <c r="VWA41" s="2"/>
      <c r="VWB41" s="2"/>
      <c r="VWC41" s="2"/>
      <c r="VWD41" s="2"/>
      <c r="VWE41" s="2"/>
      <c r="VWF41" s="2"/>
      <c r="VWG41" s="2"/>
      <c r="VWH41" s="2"/>
      <c r="VWI41" s="2"/>
      <c r="VWJ41" s="2"/>
      <c r="VWK41" s="2"/>
      <c r="VWL41" s="2"/>
      <c r="VWM41" s="2"/>
      <c r="VWN41" s="2"/>
      <c r="VWO41" s="2"/>
      <c r="VWP41" s="2"/>
      <c r="VWQ41" s="2"/>
      <c r="VWR41" s="2"/>
      <c r="VWS41" s="2"/>
      <c r="VWT41" s="2"/>
      <c r="VWU41" s="2"/>
      <c r="VWV41" s="2"/>
      <c r="VWW41" s="2"/>
      <c r="VWX41" s="2"/>
      <c r="VWY41" s="2"/>
      <c r="VWZ41" s="2"/>
      <c r="VXA41" s="2"/>
      <c r="VXB41" s="2"/>
      <c r="VXC41" s="2"/>
      <c r="VXD41" s="2"/>
      <c r="VXE41" s="2"/>
      <c r="VXF41" s="2"/>
      <c r="VXG41" s="2"/>
      <c r="VXH41" s="2"/>
      <c r="VXI41" s="2"/>
      <c r="VXJ41" s="2"/>
      <c r="VXK41" s="2"/>
      <c r="VXL41" s="2"/>
      <c r="VXM41" s="2"/>
      <c r="VXN41" s="2"/>
      <c r="VXO41" s="2"/>
      <c r="VXP41" s="2"/>
      <c r="VXQ41" s="2"/>
      <c r="VXR41" s="2"/>
      <c r="VXS41" s="2"/>
      <c r="VXT41" s="2"/>
      <c r="VXU41" s="2"/>
      <c r="VXV41" s="2"/>
      <c r="VXW41" s="2"/>
      <c r="VXX41" s="2"/>
      <c r="VXY41" s="2"/>
      <c r="VXZ41" s="2"/>
      <c r="VYA41" s="2"/>
      <c r="VYB41" s="2"/>
      <c r="VYC41" s="2"/>
      <c r="VYD41" s="2"/>
      <c r="VYE41" s="2"/>
      <c r="VYF41" s="2"/>
      <c r="VYG41" s="2"/>
      <c r="VYH41" s="2"/>
      <c r="VYI41" s="2"/>
      <c r="VYJ41" s="2"/>
      <c r="VYK41" s="2"/>
      <c r="VYL41" s="2"/>
      <c r="VYM41" s="2"/>
      <c r="VYN41" s="2"/>
      <c r="VYO41" s="2"/>
      <c r="VYP41" s="2"/>
      <c r="VYQ41" s="2"/>
      <c r="VYR41" s="2"/>
      <c r="VYS41" s="2"/>
      <c r="VYT41" s="2"/>
      <c r="VYU41" s="2"/>
      <c r="VYV41" s="2"/>
      <c r="VYW41" s="2"/>
      <c r="VYX41" s="2"/>
      <c r="VYY41" s="2"/>
      <c r="VYZ41" s="2"/>
      <c r="VZA41" s="2"/>
      <c r="VZB41" s="2"/>
      <c r="VZC41" s="2"/>
      <c r="VZD41" s="2"/>
      <c r="VZE41" s="2"/>
      <c r="VZF41" s="2"/>
      <c r="VZG41" s="2"/>
      <c r="VZH41" s="2"/>
      <c r="VZI41" s="2"/>
      <c r="VZJ41" s="2"/>
      <c r="VZK41" s="2"/>
      <c r="VZL41" s="2"/>
      <c r="VZM41" s="2"/>
      <c r="VZN41" s="2"/>
      <c r="VZO41" s="2"/>
      <c r="VZP41" s="2"/>
      <c r="VZQ41" s="2"/>
      <c r="VZR41" s="2"/>
      <c r="VZS41" s="2"/>
      <c r="VZT41" s="2"/>
      <c r="VZU41" s="2"/>
      <c r="VZV41" s="2"/>
      <c r="VZW41" s="2"/>
      <c r="VZX41" s="2"/>
      <c r="VZY41" s="2"/>
      <c r="VZZ41" s="2"/>
      <c r="WAA41" s="2"/>
      <c r="WAB41" s="2"/>
      <c r="WAC41" s="2"/>
      <c r="WAD41" s="2"/>
      <c r="WAE41" s="2"/>
      <c r="WAF41" s="2"/>
      <c r="WAG41" s="2"/>
      <c r="WAH41" s="2"/>
      <c r="WAI41" s="2"/>
      <c r="WAJ41" s="2"/>
      <c r="WAK41" s="2"/>
      <c r="WAL41" s="2"/>
      <c r="WAM41" s="2"/>
      <c r="WAN41" s="2"/>
      <c r="WAO41" s="2"/>
      <c r="WAP41" s="2"/>
      <c r="WAQ41" s="2"/>
      <c r="WAR41" s="2"/>
      <c r="WAS41" s="2"/>
      <c r="WAT41" s="2"/>
      <c r="WAU41" s="2"/>
      <c r="WAV41" s="2"/>
      <c r="WAW41" s="2"/>
      <c r="WAX41" s="2"/>
      <c r="WAY41" s="2"/>
      <c r="WAZ41" s="2"/>
      <c r="WBA41" s="2"/>
      <c r="WBB41" s="2"/>
      <c r="WBC41" s="2"/>
      <c r="WBD41" s="2"/>
      <c r="WBE41" s="2"/>
      <c r="WBF41" s="2"/>
      <c r="WBG41" s="2"/>
      <c r="WBH41" s="2"/>
      <c r="WBI41" s="2"/>
      <c r="WBJ41" s="2"/>
      <c r="WBK41" s="2"/>
      <c r="WBL41" s="2"/>
      <c r="WBM41" s="2"/>
      <c r="WBN41" s="2"/>
      <c r="WBO41" s="2"/>
      <c r="WBP41" s="2"/>
      <c r="WBQ41" s="2"/>
      <c r="WBR41" s="2"/>
      <c r="WBS41" s="2"/>
      <c r="WBT41" s="2"/>
      <c r="WBU41" s="2"/>
      <c r="WBV41" s="2"/>
      <c r="WBW41" s="2"/>
      <c r="WBX41" s="2"/>
      <c r="WBY41" s="2"/>
      <c r="WBZ41" s="2"/>
      <c r="WCA41" s="2"/>
      <c r="WCB41" s="2"/>
      <c r="WCC41" s="2"/>
      <c r="WCD41" s="2"/>
      <c r="WCE41" s="2"/>
      <c r="WCF41" s="2"/>
      <c r="WCG41" s="2"/>
      <c r="WCH41" s="2"/>
      <c r="WCI41" s="2"/>
      <c r="WCJ41" s="2"/>
      <c r="WCK41" s="2"/>
      <c r="WCL41" s="2"/>
      <c r="WCM41" s="2"/>
      <c r="WCN41" s="2"/>
      <c r="WCO41" s="2"/>
      <c r="WCP41" s="2"/>
      <c r="WCQ41" s="2"/>
      <c r="WCR41" s="2"/>
      <c r="WCS41" s="2"/>
      <c r="WCT41" s="2"/>
      <c r="WCU41" s="2"/>
      <c r="WCV41" s="2"/>
      <c r="WCW41" s="2"/>
      <c r="WCX41" s="2"/>
      <c r="WCY41" s="2"/>
      <c r="WCZ41" s="2"/>
      <c r="WDA41" s="2"/>
      <c r="WDB41" s="2"/>
      <c r="WDC41" s="2"/>
      <c r="WDD41" s="2"/>
      <c r="WDE41" s="2"/>
      <c r="WDF41" s="2"/>
      <c r="WDG41" s="2"/>
      <c r="WDH41" s="2"/>
      <c r="WDI41" s="2"/>
      <c r="WDJ41" s="2"/>
      <c r="WDK41" s="2"/>
      <c r="WDL41" s="2"/>
      <c r="WDM41" s="2"/>
      <c r="WDN41" s="2"/>
      <c r="WDO41" s="2"/>
      <c r="WDP41" s="2"/>
      <c r="WDQ41" s="2"/>
      <c r="WDR41" s="2"/>
      <c r="WDS41" s="2"/>
      <c r="WDT41" s="2"/>
      <c r="WDU41" s="2"/>
      <c r="WDV41" s="2"/>
      <c r="WDW41" s="2"/>
      <c r="WDX41" s="2"/>
      <c r="WDY41" s="2"/>
      <c r="WDZ41" s="2"/>
      <c r="WEA41" s="2"/>
      <c r="WEB41" s="2"/>
      <c r="WEC41" s="2"/>
      <c r="WED41" s="2"/>
      <c r="WEE41" s="2"/>
      <c r="WEF41" s="2"/>
      <c r="WEG41" s="2"/>
      <c r="WEH41" s="2"/>
      <c r="WEI41" s="2"/>
      <c r="WEJ41" s="2"/>
      <c r="WEK41" s="2"/>
      <c r="WEL41" s="2"/>
      <c r="WEM41" s="2"/>
      <c r="WEN41" s="2"/>
      <c r="WEO41" s="2"/>
      <c r="WEP41" s="2"/>
      <c r="WEQ41" s="2"/>
      <c r="WER41" s="2"/>
      <c r="WES41" s="2"/>
      <c r="WET41" s="2"/>
      <c r="WEU41" s="2"/>
      <c r="WEV41" s="2"/>
      <c r="WEW41" s="2"/>
      <c r="WEX41" s="2"/>
      <c r="WEY41" s="2"/>
      <c r="WEZ41" s="2"/>
      <c r="WFA41" s="2"/>
      <c r="WFB41" s="2"/>
      <c r="WFC41" s="2"/>
      <c r="WFD41" s="2"/>
      <c r="WFE41" s="2"/>
      <c r="WFF41" s="2"/>
      <c r="WFG41" s="2"/>
      <c r="WFH41" s="2"/>
      <c r="WFI41" s="2"/>
      <c r="WFJ41" s="2"/>
      <c r="WFK41" s="2"/>
      <c r="WFL41" s="2"/>
      <c r="WFM41" s="2"/>
      <c r="WFN41" s="2"/>
      <c r="WFO41" s="2"/>
      <c r="WFP41" s="2"/>
      <c r="WFQ41" s="2"/>
      <c r="WFR41" s="2"/>
      <c r="WFS41" s="2"/>
      <c r="WFT41" s="2"/>
      <c r="WFU41" s="2"/>
      <c r="WFV41" s="2"/>
      <c r="WFW41" s="2"/>
      <c r="WFX41" s="2"/>
      <c r="WFY41" s="2"/>
      <c r="WFZ41" s="2"/>
      <c r="WGA41" s="2"/>
      <c r="WGB41" s="2"/>
      <c r="WGC41" s="2"/>
      <c r="WGD41" s="2"/>
      <c r="WGE41" s="2"/>
      <c r="WGF41" s="2"/>
      <c r="WGG41" s="2"/>
      <c r="WGH41" s="2"/>
      <c r="WGI41" s="2"/>
      <c r="WGJ41" s="2"/>
      <c r="WGK41" s="2"/>
      <c r="WGL41" s="2"/>
      <c r="WGM41" s="2"/>
      <c r="WGN41" s="2"/>
      <c r="WGO41" s="2"/>
      <c r="WGP41" s="2"/>
      <c r="WGQ41" s="2"/>
      <c r="WGR41" s="2"/>
      <c r="WGS41" s="2"/>
      <c r="WGT41" s="2"/>
      <c r="WGU41" s="2"/>
      <c r="WGV41" s="2"/>
      <c r="WGW41" s="2"/>
      <c r="WGX41" s="2"/>
      <c r="WGY41" s="2"/>
      <c r="WGZ41" s="2"/>
      <c r="WHA41" s="2"/>
      <c r="WHB41" s="2"/>
      <c r="WHC41" s="2"/>
      <c r="WHD41" s="2"/>
      <c r="WHE41" s="2"/>
      <c r="WHF41" s="2"/>
      <c r="WHG41" s="2"/>
      <c r="WHH41" s="2"/>
      <c r="WHI41" s="2"/>
      <c r="WHJ41" s="2"/>
      <c r="WHK41" s="2"/>
      <c r="WHL41" s="2"/>
      <c r="WHM41" s="2"/>
      <c r="WHN41" s="2"/>
      <c r="WHO41" s="2"/>
      <c r="WHP41" s="2"/>
      <c r="WHQ41" s="2"/>
      <c r="WHR41" s="2"/>
      <c r="WHS41" s="2"/>
      <c r="WHT41" s="2"/>
      <c r="WHU41" s="2"/>
      <c r="WHV41" s="2"/>
      <c r="WHW41" s="2"/>
      <c r="WHX41" s="2"/>
      <c r="WHY41" s="2"/>
      <c r="WHZ41" s="2"/>
      <c r="WIA41" s="2"/>
      <c r="WIB41" s="2"/>
      <c r="WIC41" s="2"/>
      <c r="WID41" s="2"/>
      <c r="WIE41" s="2"/>
      <c r="WIF41" s="2"/>
      <c r="WIG41" s="2"/>
      <c r="WIH41" s="2"/>
      <c r="WII41" s="2"/>
      <c r="WIJ41" s="2"/>
      <c r="WIK41" s="2"/>
      <c r="WIL41" s="2"/>
      <c r="WIM41" s="2"/>
      <c r="WIN41" s="2"/>
      <c r="WIO41" s="2"/>
      <c r="WIP41" s="2"/>
      <c r="WIQ41" s="2"/>
      <c r="WIR41" s="2"/>
      <c r="WIS41" s="2"/>
      <c r="WIT41" s="2"/>
      <c r="WIU41" s="2"/>
      <c r="WIV41" s="2"/>
      <c r="WIW41" s="2"/>
      <c r="WIX41" s="2"/>
      <c r="WIY41" s="2"/>
      <c r="WIZ41" s="2"/>
      <c r="WJA41" s="2"/>
      <c r="WJB41" s="2"/>
      <c r="WJC41" s="2"/>
      <c r="WJD41" s="2"/>
      <c r="WJE41" s="2"/>
      <c r="WJF41" s="2"/>
      <c r="WJG41" s="2"/>
      <c r="WJH41" s="2"/>
      <c r="WJI41" s="2"/>
      <c r="WJJ41" s="2"/>
      <c r="WJK41" s="2"/>
      <c r="WJL41" s="2"/>
      <c r="WJM41" s="2"/>
      <c r="WJN41" s="2"/>
      <c r="WJO41" s="2"/>
      <c r="WJP41" s="2"/>
      <c r="WJQ41" s="2"/>
      <c r="WJR41" s="2"/>
      <c r="WJS41" s="2"/>
      <c r="WJT41" s="2"/>
      <c r="WJU41" s="2"/>
      <c r="WJV41" s="2"/>
      <c r="WJW41" s="2"/>
      <c r="WJX41" s="2"/>
      <c r="WJY41" s="2"/>
      <c r="WJZ41" s="2"/>
      <c r="WKA41" s="2"/>
      <c r="WKB41" s="2"/>
      <c r="WKC41" s="2"/>
      <c r="WKD41" s="2"/>
      <c r="WKE41" s="2"/>
      <c r="WKF41" s="2"/>
      <c r="WKG41" s="2"/>
      <c r="WKH41" s="2"/>
      <c r="WKI41" s="2"/>
      <c r="WKJ41" s="2"/>
      <c r="WKK41" s="2"/>
      <c r="WKL41" s="2"/>
      <c r="WKM41" s="2"/>
      <c r="WKN41" s="2"/>
      <c r="WKO41" s="2"/>
      <c r="WKP41" s="2"/>
      <c r="WKQ41" s="2"/>
      <c r="WKR41" s="2"/>
      <c r="WKS41" s="2"/>
      <c r="WKT41" s="2"/>
      <c r="WKU41" s="2"/>
      <c r="WKV41" s="2"/>
      <c r="WKW41" s="2"/>
      <c r="WKX41" s="2"/>
      <c r="WKY41" s="2"/>
      <c r="WKZ41" s="2"/>
      <c r="WLA41" s="2"/>
      <c r="WLB41" s="2"/>
      <c r="WLC41" s="2"/>
      <c r="WLD41" s="2"/>
      <c r="WLE41" s="2"/>
      <c r="WLF41" s="2"/>
      <c r="WLG41" s="2"/>
      <c r="WLH41" s="2"/>
      <c r="WLI41" s="2"/>
      <c r="WLJ41" s="2"/>
      <c r="WLK41" s="2"/>
      <c r="WLL41" s="2"/>
      <c r="WLM41" s="2"/>
      <c r="WLN41" s="2"/>
      <c r="WLO41" s="2"/>
      <c r="WLP41" s="2"/>
      <c r="WLQ41" s="2"/>
      <c r="WLR41" s="2"/>
      <c r="WLS41" s="2"/>
      <c r="WLT41" s="2"/>
      <c r="WLU41" s="2"/>
      <c r="WLV41" s="2"/>
      <c r="WLW41" s="2"/>
      <c r="WLX41" s="2"/>
      <c r="WLY41" s="2"/>
      <c r="WLZ41" s="2"/>
      <c r="WMA41" s="2"/>
      <c r="WMB41" s="2"/>
      <c r="WMC41" s="2"/>
      <c r="WMD41" s="2"/>
      <c r="WME41" s="2"/>
      <c r="WMF41" s="2"/>
      <c r="WMG41" s="2"/>
      <c r="WMH41" s="2"/>
      <c r="WMI41" s="2"/>
      <c r="WMJ41" s="2"/>
      <c r="WMK41" s="2"/>
      <c r="WML41" s="2"/>
      <c r="WMM41" s="2"/>
      <c r="WMN41" s="2"/>
      <c r="WMO41" s="2"/>
      <c r="WMP41" s="2"/>
      <c r="WMQ41" s="2"/>
      <c r="WMR41" s="2"/>
      <c r="WMS41" s="2"/>
      <c r="WMT41" s="2"/>
      <c r="WMU41" s="2"/>
      <c r="WMV41" s="2"/>
      <c r="WMW41" s="2"/>
      <c r="WMX41" s="2"/>
      <c r="WMY41" s="2"/>
      <c r="WMZ41" s="2"/>
      <c r="WNA41" s="2"/>
      <c r="WNB41" s="2"/>
      <c r="WNC41" s="2"/>
      <c r="WND41" s="2"/>
      <c r="WNE41" s="2"/>
      <c r="WNF41" s="2"/>
      <c r="WNG41" s="2"/>
      <c r="WNH41" s="2"/>
      <c r="WNI41" s="2"/>
      <c r="WNJ41" s="2"/>
      <c r="WNK41" s="2"/>
      <c r="WNL41" s="2"/>
      <c r="WNM41" s="2"/>
      <c r="WNN41" s="2"/>
      <c r="WNO41" s="2"/>
      <c r="WNP41" s="2"/>
      <c r="WNQ41" s="2"/>
      <c r="WNR41" s="2"/>
      <c r="WNS41" s="2"/>
      <c r="WNT41" s="2"/>
      <c r="WNU41" s="2"/>
      <c r="WNV41" s="2"/>
      <c r="WNW41" s="2"/>
      <c r="WNX41" s="2"/>
      <c r="WNY41" s="2"/>
      <c r="WNZ41" s="2"/>
      <c r="WOA41" s="2"/>
      <c r="WOB41" s="2"/>
      <c r="WOC41" s="2"/>
      <c r="WOD41" s="2"/>
      <c r="WOE41" s="2"/>
      <c r="WOF41" s="2"/>
      <c r="WOG41" s="2"/>
      <c r="WOH41" s="2"/>
      <c r="WOI41" s="2"/>
      <c r="WOJ41" s="2"/>
      <c r="WOK41" s="2"/>
      <c r="WOL41" s="2"/>
      <c r="WOM41" s="2"/>
      <c r="WON41" s="2"/>
      <c r="WOO41" s="2"/>
      <c r="WOP41" s="2"/>
      <c r="WOQ41" s="2"/>
      <c r="WOR41" s="2"/>
      <c r="WOS41" s="2"/>
      <c r="WOT41" s="2"/>
      <c r="WOU41" s="2"/>
      <c r="WOV41" s="2"/>
      <c r="WOW41" s="2"/>
      <c r="WOX41" s="2"/>
      <c r="WOY41" s="2"/>
      <c r="WOZ41" s="2"/>
      <c r="WPA41" s="2"/>
      <c r="WPB41" s="2"/>
      <c r="WPC41" s="2"/>
      <c r="WPD41" s="2"/>
      <c r="WPE41" s="2"/>
      <c r="WPF41" s="2"/>
      <c r="WPG41" s="2"/>
      <c r="WPH41" s="2"/>
      <c r="WPI41" s="2"/>
      <c r="WPJ41" s="2"/>
      <c r="WPK41" s="2"/>
      <c r="WPL41" s="2"/>
      <c r="WPM41" s="2"/>
      <c r="WPN41" s="2"/>
      <c r="WPO41" s="2"/>
      <c r="WPP41" s="2"/>
      <c r="WPQ41" s="2"/>
      <c r="WPR41" s="2"/>
      <c r="WPS41" s="2"/>
      <c r="WPT41" s="2"/>
      <c r="WPU41" s="2"/>
      <c r="WPV41" s="2"/>
      <c r="WPW41" s="2"/>
      <c r="WPX41" s="2"/>
      <c r="WPY41" s="2"/>
      <c r="WPZ41" s="2"/>
      <c r="WQA41" s="2"/>
      <c r="WQB41" s="2"/>
      <c r="WQC41" s="2"/>
      <c r="WQD41" s="2"/>
      <c r="WQE41" s="2"/>
      <c r="WQF41" s="2"/>
      <c r="WQG41" s="2"/>
      <c r="WQH41" s="2"/>
      <c r="WQI41" s="2"/>
      <c r="WQJ41" s="2"/>
      <c r="WQK41" s="2"/>
      <c r="WQL41" s="2"/>
      <c r="WQM41" s="2"/>
      <c r="WQN41" s="2"/>
      <c r="WQO41" s="2"/>
      <c r="WQP41" s="2"/>
      <c r="WQQ41" s="2"/>
      <c r="WQR41" s="2"/>
      <c r="WQS41" s="2"/>
      <c r="WQT41" s="2"/>
      <c r="WQU41" s="2"/>
      <c r="WQV41" s="2"/>
      <c r="WQW41" s="2"/>
      <c r="WQX41" s="2"/>
      <c r="WQY41" s="2"/>
      <c r="WQZ41" s="2"/>
      <c r="WRA41" s="2"/>
      <c r="WRB41" s="2"/>
      <c r="WRC41" s="2"/>
      <c r="WRD41" s="2"/>
      <c r="WRE41" s="2"/>
      <c r="WRF41" s="2"/>
      <c r="WRG41" s="2"/>
      <c r="WRH41" s="2"/>
      <c r="WRI41" s="2"/>
      <c r="WRJ41" s="2"/>
      <c r="WRK41" s="2"/>
      <c r="WRL41" s="2"/>
      <c r="WRM41" s="2"/>
      <c r="WRN41" s="2"/>
      <c r="WRO41" s="2"/>
      <c r="WRP41" s="2"/>
      <c r="WRQ41" s="2"/>
      <c r="WRR41" s="2"/>
      <c r="WRS41" s="2"/>
      <c r="WRT41" s="2"/>
      <c r="WRU41" s="2"/>
      <c r="WRV41" s="2"/>
      <c r="WRW41" s="2"/>
      <c r="WRX41" s="2"/>
      <c r="WRY41" s="2"/>
      <c r="WRZ41" s="2"/>
      <c r="WSA41" s="2"/>
      <c r="WSB41" s="2"/>
      <c r="WSC41" s="2"/>
      <c r="WSD41" s="2"/>
      <c r="WSE41" s="2"/>
      <c r="WSF41" s="2"/>
      <c r="WSG41" s="2"/>
      <c r="WSH41" s="2"/>
      <c r="WSI41" s="2"/>
      <c r="WSJ41" s="2"/>
      <c r="WSK41" s="2"/>
      <c r="WSL41" s="2"/>
      <c r="WSM41" s="2"/>
      <c r="WSN41" s="2"/>
      <c r="WSO41" s="2"/>
      <c r="WSP41" s="2"/>
      <c r="WSQ41" s="2"/>
      <c r="WSR41" s="2"/>
      <c r="WSS41" s="2"/>
      <c r="WST41" s="2"/>
      <c r="WSU41" s="2"/>
      <c r="WSV41" s="2"/>
      <c r="WSW41" s="2"/>
      <c r="WSX41" s="2"/>
      <c r="WSY41" s="2"/>
      <c r="WSZ41" s="2"/>
      <c r="WTA41" s="2"/>
      <c r="WTB41" s="2"/>
      <c r="WTC41" s="2"/>
      <c r="WTD41" s="2"/>
      <c r="WTE41" s="2"/>
      <c r="WTF41" s="2"/>
      <c r="WTG41" s="2"/>
      <c r="WTH41" s="2"/>
      <c r="WTI41" s="2"/>
      <c r="WTJ41" s="2"/>
      <c r="WTK41" s="2"/>
      <c r="WTL41" s="2"/>
      <c r="WTM41" s="2"/>
      <c r="WTN41" s="2"/>
      <c r="WTO41" s="2"/>
      <c r="WTP41" s="2"/>
      <c r="WTQ41" s="2"/>
      <c r="WTR41" s="2"/>
      <c r="WTS41" s="2"/>
      <c r="WTT41" s="2"/>
      <c r="WTU41" s="2"/>
      <c r="WTV41" s="2"/>
      <c r="WTW41" s="2"/>
      <c r="WTX41" s="2"/>
      <c r="WTY41" s="2"/>
      <c r="WTZ41" s="2"/>
      <c r="WUA41" s="2"/>
      <c r="WUB41" s="2"/>
      <c r="WUC41" s="2"/>
      <c r="WUD41" s="2"/>
      <c r="WUE41" s="2"/>
      <c r="WUF41" s="2"/>
      <c r="WUG41" s="2"/>
      <c r="WUH41" s="2"/>
      <c r="WUI41" s="2"/>
      <c r="WUJ41" s="2"/>
      <c r="WUK41" s="2"/>
      <c r="WUL41" s="2"/>
      <c r="WUM41" s="2"/>
      <c r="WUN41" s="2"/>
      <c r="WUO41" s="2"/>
      <c r="WUP41" s="2"/>
      <c r="WUQ41" s="2"/>
      <c r="WUR41" s="2"/>
      <c r="WUS41" s="2"/>
      <c r="WUT41" s="2"/>
      <c r="WUU41" s="2"/>
      <c r="WUV41" s="2"/>
      <c r="WUW41" s="2"/>
      <c r="WUX41" s="2"/>
      <c r="WUY41" s="2"/>
      <c r="WUZ41" s="2"/>
      <c r="WVA41" s="2"/>
      <c r="WVB41" s="2"/>
      <c r="WVC41" s="2"/>
      <c r="WVD41" s="2"/>
      <c r="WVE41" s="2"/>
      <c r="WVF41" s="2"/>
      <c r="WVG41" s="2"/>
      <c r="WVH41" s="2"/>
      <c r="WVI41" s="2"/>
      <c r="WVJ41" s="2"/>
      <c r="WVK41" s="2"/>
      <c r="WVL41" s="2"/>
      <c r="WVM41" s="2"/>
      <c r="WVN41" s="2"/>
      <c r="WVO41" s="2"/>
      <c r="WVP41" s="2"/>
      <c r="WVQ41" s="2"/>
      <c r="WVR41" s="2"/>
      <c r="WVS41" s="2"/>
      <c r="WVT41" s="2"/>
      <c r="WVU41" s="2"/>
      <c r="WVV41" s="2"/>
      <c r="WVW41" s="2"/>
      <c r="WVX41" s="2"/>
      <c r="WVY41" s="2"/>
      <c r="WVZ41" s="2"/>
      <c r="WWA41" s="2"/>
      <c r="WWB41" s="2"/>
      <c r="WWC41" s="2"/>
      <c r="WWD41" s="2"/>
      <c r="WWE41" s="2"/>
      <c r="WWF41" s="2"/>
      <c r="WWG41" s="2"/>
      <c r="WWH41" s="2"/>
      <c r="WWI41" s="2"/>
      <c r="WWJ41" s="2"/>
      <c r="WWK41" s="2"/>
      <c r="WWL41" s="2"/>
      <c r="WWM41" s="2"/>
      <c r="WWN41" s="2"/>
      <c r="WWO41" s="2"/>
      <c r="WWP41" s="2"/>
      <c r="WWQ41" s="2"/>
      <c r="WWR41" s="2"/>
      <c r="WWS41" s="2"/>
      <c r="WWT41" s="2"/>
      <c r="WWU41" s="2"/>
      <c r="WWV41" s="2"/>
      <c r="WWW41" s="2"/>
      <c r="WWX41" s="2"/>
      <c r="WWY41" s="2"/>
      <c r="WWZ41" s="2"/>
      <c r="WXA41" s="2"/>
      <c r="WXB41" s="2"/>
      <c r="WXC41" s="2"/>
      <c r="WXD41" s="2"/>
      <c r="WXE41" s="2"/>
      <c r="WXF41" s="2"/>
      <c r="WXG41" s="2"/>
      <c r="WXH41" s="2"/>
      <c r="WXI41" s="2"/>
      <c r="WXJ41" s="2"/>
      <c r="WXK41" s="2"/>
      <c r="WXL41" s="2"/>
      <c r="WXM41" s="2"/>
      <c r="WXN41" s="2"/>
      <c r="WXO41" s="2"/>
      <c r="WXP41" s="2"/>
      <c r="WXQ41" s="2"/>
      <c r="WXR41" s="2"/>
      <c r="WXS41" s="2"/>
      <c r="WXT41" s="2"/>
      <c r="WXU41" s="2"/>
      <c r="WXV41" s="2"/>
      <c r="WXW41" s="2"/>
      <c r="WXX41" s="2"/>
      <c r="WXY41" s="2"/>
      <c r="WXZ41" s="2"/>
      <c r="WYA41" s="2"/>
      <c r="WYB41" s="2"/>
      <c r="WYC41" s="2"/>
      <c r="WYD41" s="2"/>
      <c r="WYE41" s="2"/>
      <c r="WYF41" s="2"/>
      <c r="WYG41" s="2"/>
      <c r="WYH41" s="2"/>
      <c r="WYI41" s="2"/>
      <c r="WYJ41" s="2"/>
      <c r="WYK41" s="2"/>
      <c r="WYL41" s="2"/>
      <c r="WYM41" s="2"/>
      <c r="WYN41" s="2"/>
      <c r="WYO41" s="2"/>
      <c r="WYP41" s="2"/>
      <c r="WYQ41" s="2"/>
      <c r="WYR41" s="2"/>
      <c r="WYS41" s="2"/>
      <c r="WYT41" s="2"/>
      <c r="WYU41" s="2"/>
      <c r="WYV41" s="2"/>
      <c r="WYW41" s="2"/>
      <c r="WYX41" s="2"/>
      <c r="WYY41" s="2"/>
      <c r="WYZ41" s="2"/>
      <c r="WZA41" s="2"/>
      <c r="WZB41" s="2"/>
      <c r="WZC41" s="2"/>
      <c r="WZD41" s="2"/>
      <c r="WZE41" s="2"/>
      <c r="WZF41" s="2"/>
      <c r="WZG41" s="2"/>
      <c r="WZH41" s="2"/>
      <c r="WZI41" s="2"/>
      <c r="WZJ41" s="2"/>
      <c r="WZK41" s="2"/>
      <c r="WZL41" s="2"/>
      <c r="WZM41" s="2"/>
      <c r="WZN41" s="2"/>
      <c r="WZO41" s="2"/>
      <c r="WZP41" s="2"/>
      <c r="WZQ41" s="2"/>
      <c r="WZR41" s="2"/>
      <c r="WZS41" s="2"/>
      <c r="WZT41" s="2"/>
      <c r="WZU41" s="2"/>
      <c r="WZV41" s="2"/>
      <c r="WZW41" s="2"/>
      <c r="WZX41" s="2"/>
      <c r="WZY41" s="2"/>
      <c r="WZZ41" s="2"/>
      <c r="XAA41" s="2"/>
      <c r="XAB41" s="2"/>
      <c r="XAC41" s="2"/>
      <c r="XAD41" s="2"/>
      <c r="XAE41" s="2"/>
      <c r="XAF41" s="2"/>
      <c r="XAG41" s="2"/>
      <c r="XAH41" s="2"/>
      <c r="XAI41" s="2"/>
      <c r="XAJ41" s="2"/>
      <c r="XAK41" s="2"/>
      <c r="XAL41" s="2"/>
      <c r="XAM41" s="2"/>
      <c r="XAN41" s="2"/>
      <c r="XAO41" s="2"/>
      <c r="XAP41" s="2"/>
      <c r="XAQ41" s="2"/>
      <c r="XAR41" s="2"/>
      <c r="XAS41" s="2"/>
      <c r="XAT41" s="2"/>
      <c r="XAU41" s="2"/>
      <c r="XAV41" s="2"/>
      <c r="XAW41" s="2"/>
      <c r="XAX41" s="2"/>
      <c r="XAY41" s="2"/>
      <c r="XAZ41" s="2"/>
      <c r="XBA41" s="2"/>
      <c r="XBB41" s="2"/>
      <c r="XBC41" s="2"/>
      <c r="XBD41" s="2"/>
      <c r="XBE41" s="2"/>
      <c r="XBF41" s="2"/>
      <c r="XBG41" s="2"/>
      <c r="XBH41" s="2"/>
      <c r="XBI41" s="2"/>
      <c r="XBJ41" s="2"/>
      <c r="XBK41" s="2"/>
      <c r="XBL41" s="2"/>
      <c r="XBM41" s="2"/>
      <c r="XBN41" s="2"/>
      <c r="XBO41" s="2"/>
      <c r="XBP41" s="2"/>
      <c r="XBQ41" s="2"/>
      <c r="XBR41" s="2"/>
      <c r="XBS41" s="2"/>
      <c r="XBT41" s="2"/>
      <c r="XBU41" s="2"/>
      <c r="XBV41" s="2"/>
      <c r="XBW41" s="2"/>
      <c r="XBX41" s="2"/>
      <c r="XBY41" s="2"/>
      <c r="XBZ41" s="2"/>
      <c r="XCA41" s="2"/>
      <c r="XCB41" s="2"/>
      <c r="XCC41" s="2"/>
      <c r="XCD41" s="2"/>
      <c r="XCE41" s="2"/>
      <c r="XCF41" s="2"/>
      <c r="XCG41" s="2"/>
      <c r="XCH41" s="2"/>
      <c r="XCI41" s="2"/>
      <c r="XCJ41" s="2"/>
      <c r="XCK41" s="2"/>
      <c r="XCL41" s="2"/>
      <c r="XCM41" s="2"/>
      <c r="XCN41" s="2"/>
      <c r="XCO41" s="2"/>
      <c r="XCP41" s="2"/>
      <c r="XCQ41" s="2"/>
      <c r="XCR41" s="2"/>
      <c r="XCS41" s="2"/>
      <c r="XCT41" s="2"/>
      <c r="XCU41" s="2"/>
      <c r="XCV41" s="2"/>
      <c r="XCW41" s="2"/>
      <c r="XCX41" s="2"/>
      <c r="XCY41" s="2"/>
      <c r="XCZ41" s="2"/>
      <c r="XDA41" s="2"/>
      <c r="XDB41" s="2"/>
      <c r="XDC41" s="2"/>
      <c r="XDD41" s="2"/>
      <c r="XDE41" s="2"/>
      <c r="XDF41" s="2"/>
      <c r="XDG41" s="2"/>
      <c r="XDH41" s="2"/>
      <c r="XDI41" s="2"/>
      <c r="XDJ41" s="2"/>
      <c r="XDK41" s="2"/>
      <c r="XDL41" s="2"/>
      <c r="XDM41" s="2"/>
      <c r="XDN41" s="2"/>
      <c r="XDO41" s="2"/>
      <c r="XDP41" s="2"/>
      <c r="XDQ41" s="2"/>
      <c r="XDR41" s="2"/>
      <c r="XDS41" s="2"/>
      <c r="XDT41" s="2"/>
      <c r="XDU41" s="2"/>
      <c r="XDV41" s="2"/>
      <c r="XDW41" s="2"/>
      <c r="XDX41" s="2"/>
      <c r="XDY41" s="2"/>
      <c r="XDZ41" s="2"/>
      <c r="XEA41" s="2"/>
      <c r="XEB41" s="2"/>
      <c r="XEC41" s="2"/>
      <c r="XED41" s="2"/>
      <c r="XEE41" s="2"/>
      <c r="XEF41" s="2"/>
      <c r="XEG41" s="2"/>
      <c r="XEH41" s="2"/>
      <c r="XEI41" s="2"/>
      <c r="XEJ41" s="2"/>
      <c r="XEK41" s="2"/>
      <c r="XEL41" s="2"/>
      <c r="XEM41" s="2"/>
      <c r="XEN41" s="2"/>
      <c r="XEO41" s="2"/>
      <c r="XEP41" s="2"/>
      <c r="XEQ41" s="2"/>
      <c r="XER41" s="2"/>
      <c r="XES41" s="2"/>
      <c r="XET41" s="2"/>
      <c r="XEU41" s="2"/>
      <c r="XEV41" s="2"/>
      <c r="XEW41" s="2"/>
      <c r="XEX41" s="2"/>
      <c r="XEY41" s="2"/>
      <c r="XEZ41" s="2"/>
      <c r="XFA41" s="2"/>
      <c r="XFB41" s="2"/>
      <c r="XFC41" s="2"/>
      <c r="XFD41" s="2"/>
    </row>
    <row r="42" spans="2:16384" ht="72" customHeight="1" x14ac:dyDescent="0.3">
      <c r="B42" s="196" t="s">
        <v>326</v>
      </c>
      <c r="C42" s="196"/>
      <c r="D42" s="196"/>
      <c r="E42" s="196"/>
      <c r="F42" s="196"/>
      <c r="G42" s="196"/>
      <c r="H42" s="196"/>
      <c r="I42" s="196"/>
      <c r="J42" s="199">
        <v>3</v>
      </c>
      <c r="K42" s="199"/>
      <c r="L42" s="199" t="s">
        <v>526</v>
      </c>
      <c r="M42" s="199"/>
      <c r="N42" s="199"/>
      <c r="O42" s="199"/>
      <c r="P42" s="199"/>
      <c r="Q42" s="199"/>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c r="XFB42" s="2"/>
      <c r="XFC42" s="2"/>
      <c r="XFD42" s="2"/>
    </row>
    <row r="43" spans="2:16384" s="59" customFormat="1" ht="15" customHeight="1" thickBot="1" x14ac:dyDescent="0.35"/>
    <row r="44" spans="2:16384" thickTop="1" x14ac:dyDescent="0.3"/>
    <row r="45" spans="2:16384" ht="15.6" x14ac:dyDescent="0.3">
      <c r="B45" s="2"/>
      <c r="C45" s="198" t="s">
        <v>327</v>
      </c>
      <c r="D45" s="198"/>
      <c r="E45" s="198"/>
      <c r="F45" s="198"/>
      <c r="G45" s="198"/>
      <c r="H45" s="198"/>
      <c r="I45" s="198"/>
      <c r="J45" s="198"/>
      <c r="K45" s="198"/>
      <c r="L45" s="198"/>
      <c r="M45" s="198"/>
      <c r="N45" s="198"/>
      <c r="O45" s="198"/>
      <c r="P45" s="198"/>
      <c r="Q45" s="94"/>
      <c r="R45" s="2"/>
      <c r="S45" s="3"/>
    </row>
    <row r="46" spans="2:16384" ht="14.4" x14ac:dyDescent="0.3"/>
    <row r="47" spans="2:16384" ht="14.4" x14ac:dyDescent="0.3"/>
    <row r="48" spans="2:16384" ht="14.4" x14ac:dyDescent="0.3"/>
    <row r="49" spans="2:16384" ht="14.4" x14ac:dyDescent="0.3"/>
    <row r="50" spans="2:16384" ht="14.4" x14ac:dyDescent="0.3"/>
    <row r="51" spans="2:16384" ht="14.4" x14ac:dyDescent="0.3"/>
    <row r="52" spans="2:16384" ht="14.4" x14ac:dyDescent="0.3"/>
    <row r="53" spans="2:16384" ht="14.4" x14ac:dyDescent="0.3"/>
    <row r="54" spans="2:16384" ht="14.4" x14ac:dyDescent="0.3"/>
    <row r="55" spans="2:16384" ht="14.4" x14ac:dyDescent="0.3"/>
    <row r="56" spans="2:16384" ht="14.4" x14ac:dyDescent="0.3"/>
    <row r="57" spans="2:16384" ht="14.4" x14ac:dyDescent="0.3"/>
    <row r="58" spans="2:16384" ht="14.4" x14ac:dyDescent="0.3"/>
    <row r="59" spans="2:16384" ht="14.4" x14ac:dyDescent="0.3"/>
    <row r="60" spans="2:16384" ht="14.4" x14ac:dyDescent="0.3"/>
    <row r="61" spans="2:16384" ht="44.25" customHeight="1" x14ac:dyDescent="0.3">
      <c r="B61" s="2"/>
      <c r="C61" s="2"/>
      <c r="D61" s="194" t="s">
        <v>328</v>
      </c>
      <c r="E61" s="194"/>
      <c r="F61" s="194"/>
      <c r="G61" s="194"/>
      <c r="H61" s="194"/>
      <c r="I61" s="194"/>
      <c r="J61" s="194"/>
      <c r="K61" s="194"/>
      <c r="L61" s="194"/>
      <c r="M61" s="194"/>
      <c r="N61" s="194"/>
      <c r="O61" s="194"/>
      <c r="P61" s="2"/>
      <c r="Q61" s="2"/>
      <c r="R61" s="2"/>
    </row>
    <row r="62" spans="2:16384" ht="15" customHeight="1" x14ac:dyDescent="0.3">
      <c r="P62" s="2"/>
    </row>
    <row r="63" spans="2:16384" ht="15" customHeight="1" x14ac:dyDescent="0.3">
      <c r="B63" s="195" t="s">
        <v>73</v>
      </c>
      <c r="C63" s="195"/>
      <c r="D63" s="195"/>
      <c r="E63" s="195"/>
      <c r="F63" s="195"/>
      <c r="G63" s="195"/>
      <c r="H63" s="195"/>
      <c r="I63" s="195"/>
      <c r="J63" s="272" t="s">
        <v>74</v>
      </c>
      <c r="K63" s="273"/>
      <c r="L63" s="195" t="s">
        <v>75</v>
      </c>
      <c r="M63" s="195"/>
      <c r="N63" s="195"/>
      <c r="O63" s="195"/>
      <c r="P63" s="195"/>
      <c r="Q63" s="195"/>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2"/>
      <c r="MP63" s="2"/>
      <c r="MQ63" s="2"/>
      <c r="MR63" s="2"/>
      <c r="MS63" s="2"/>
      <c r="MT63" s="2"/>
      <c r="MU63" s="2"/>
      <c r="MV63" s="2"/>
      <c r="MW63" s="2"/>
      <c r="MX63" s="2"/>
      <c r="MY63" s="2"/>
      <c r="MZ63" s="2"/>
      <c r="NA63" s="2"/>
      <c r="NB63" s="2"/>
      <c r="NC63" s="2"/>
      <c r="ND63" s="2"/>
      <c r="NE63" s="2"/>
      <c r="NF63" s="2"/>
      <c r="NG63" s="2"/>
      <c r="NH63" s="2"/>
      <c r="NI63" s="2"/>
      <c r="NJ63" s="2"/>
      <c r="NK63" s="2"/>
      <c r="NL63" s="2"/>
      <c r="NM63" s="2"/>
      <c r="NN63" s="2"/>
      <c r="NO63" s="2"/>
      <c r="NP63" s="2"/>
      <c r="NQ63" s="2"/>
      <c r="NR63" s="2"/>
      <c r="NS63" s="2"/>
      <c r="NT63" s="2"/>
      <c r="NU63" s="2"/>
      <c r="NV63" s="2"/>
      <c r="NW63" s="2"/>
      <c r="NX63" s="2"/>
      <c r="NY63" s="2"/>
      <c r="NZ63" s="2"/>
      <c r="OA63" s="2"/>
      <c r="OB63" s="2"/>
      <c r="OC63" s="2"/>
      <c r="OD63" s="2"/>
      <c r="OE63" s="2"/>
      <c r="OF63" s="2"/>
      <c r="OG63" s="2"/>
      <c r="OH63" s="2"/>
      <c r="OI63" s="2"/>
      <c r="OJ63" s="2"/>
      <c r="OK63" s="2"/>
      <c r="OL63" s="2"/>
      <c r="OM63" s="2"/>
      <c r="ON63" s="2"/>
      <c r="OO63" s="2"/>
      <c r="OP63" s="2"/>
      <c r="OQ63" s="2"/>
      <c r="OR63" s="2"/>
      <c r="OS63" s="2"/>
      <c r="OT63" s="2"/>
      <c r="OU63" s="2"/>
      <c r="OV63" s="2"/>
      <c r="OW63" s="2"/>
      <c r="OX63" s="2"/>
      <c r="OY63" s="2"/>
      <c r="OZ63" s="2"/>
      <c r="PA63" s="2"/>
      <c r="PB63" s="2"/>
      <c r="PC63" s="2"/>
      <c r="PD63" s="2"/>
      <c r="PE63" s="2"/>
      <c r="PF63" s="2"/>
      <c r="PG63" s="2"/>
      <c r="PH63" s="2"/>
      <c r="PI63" s="2"/>
      <c r="PJ63" s="2"/>
      <c r="PK63" s="2"/>
      <c r="PL63" s="2"/>
      <c r="PM63" s="2"/>
      <c r="PN63" s="2"/>
      <c r="PO63" s="2"/>
      <c r="PP63" s="2"/>
      <c r="PQ63" s="2"/>
      <c r="PR63" s="2"/>
      <c r="PS63" s="2"/>
      <c r="PT63" s="2"/>
      <c r="PU63" s="2"/>
      <c r="PV63" s="2"/>
      <c r="PW63" s="2"/>
      <c r="PX63" s="2"/>
      <c r="PY63" s="2"/>
      <c r="PZ63" s="2"/>
      <c r="QA63" s="2"/>
      <c r="QB63" s="2"/>
      <c r="QC63" s="2"/>
      <c r="QD63" s="2"/>
      <c r="QE63" s="2"/>
      <c r="QF63" s="2"/>
      <c r="QG63" s="2"/>
      <c r="QH63" s="2"/>
      <c r="QI63" s="2"/>
      <c r="QJ63" s="2"/>
      <c r="QK63" s="2"/>
      <c r="QL63" s="2"/>
      <c r="QM63" s="2"/>
      <c r="QN63" s="2"/>
      <c r="QO63" s="2"/>
      <c r="QP63" s="2"/>
      <c r="QQ63" s="2"/>
      <c r="QR63" s="2"/>
      <c r="QS63" s="2"/>
      <c r="QT63" s="2"/>
      <c r="QU63" s="2"/>
      <c r="QV63" s="2"/>
      <c r="QW63" s="2"/>
      <c r="QX63" s="2"/>
      <c r="QY63" s="2"/>
      <c r="QZ63" s="2"/>
      <c r="RA63" s="2"/>
      <c r="RB63" s="2"/>
      <c r="RC63" s="2"/>
      <c r="RD63" s="2"/>
      <c r="RE63" s="2"/>
      <c r="RF63" s="2"/>
      <c r="RG63" s="2"/>
      <c r="RH63" s="2"/>
      <c r="RI63" s="2"/>
      <c r="RJ63" s="2"/>
      <c r="RK63" s="2"/>
      <c r="RL63" s="2"/>
      <c r="RM63" s="2"/>
      <c r="RN63" s="2"/>
      <c r="RO63" s="2"/>
      <c r="RP63" s="2"/>
      <c r="RQ63" s="2"/>
      <c r="RR63" s="2"/>
      <c r="RS63" s="2"/>
      <c r="RT63" s="2"/>
      <c r="RU63" s="2"/>
      <c r="RV63" s="2"/>
      <c r="RW63" s="2"/>
      <c r="RX63" s="2"/>
      <c r="RY63" s="2"/>
      <c r="RZ63" s="2"/>
      <c r="SA63" s="2"/>
      <c r="SB63" s="2"/>
      <c r="SC63" s="2"/>
      <c r="SD63" s="2"/>
      <c r="SE63" s="2"/>
      <c r="SF63" s="2"/>
      <c r="SG63" s="2"/>
      <c r="SH63" s="2"/>
      <c r="SI63" s="2"/>
      <c r="SJ63" s="2"/>
      <c r="SK63" s="2"/>
      <c r="SL63" s="2"/>
      <c r="SM63" s="2"/>
      <c r="SN63" s="2"/>
      <c r="SO63" s="2"/>
      <c r="SP63" s="2"/>
      <c r="SQ63" s="2"/>
      <c r="SR63" s="2"/>
      <c r="SS63" s="2"/>
      <c r="ST63" s="2"/>
      <c r="SU63" s="2"/>
      <c r="SV63" s="2"/>
      <c r="SW63" s="2"/>
      <c r="SX63" s="2"/>
      <c r="SY63" s="2"/>
      <c r="SZ63" s="2"/>
      <c r="TA63" s="2"/>
      <c r="TB63" s="2"/>
      <c r="TC63" s="2"/>
      <c r="TD63" s="2"/>
      <c r="TE63" s="2"/>
      <c r="TF63" s="2"/>
      <c r="TG63" s="2"/>
      <c r="TH63" s="2"/>
      <c r="TI63" s="2"/>
      <c r="TJ63" s="2"/>
      <c r="TK63" s="2"/>
      <c r="TL63" s="2"/>
      <c r="TM63" s="2"/>
      <c r="TN63" s="2"/>
      <c r="TO63" s="2"/>
      <c r="TP63" s="2"/>
      <c r="TQ63" s="2"/>
      <c r="TR63" s="2"/>
      <c r="TS63" s="2"/>
      <c r="TT63" s="2"/>
      <c r="TU63" s="2"/>
      <c r="TV63" s="2"/>
      <c r="TW63" s="2"/>
      <c r="TX63" s="2"/>
      <c r="TY63" s="2"/>
      <c r="TZ63" s="2"/>
      <c r="UA63" s="2"/>
      <c r="UB63" s="2"/>
      <c r="UC63" s="2"/>
      <c r="UD63" s="2"/>
      <c r="UE63" s="2"/>
      <c r="UF63" s="2"/>
      <c r="UG63" s="2"/>
      <c r="UH63" s="2"/>
      <c r="UI63" s="2"/>
      <c r="UJ63" s="2"/>
      <c r="UK63" s="2"/>
      <c r="UL63" s="2"/>
      <c r="UM63" s="2"/>
      <c r="UN63" s="2"/>
      <c r="UO63" s="2"/>
      <c r="UP63" s="2"/>
      <c r="UQ63" s="2"/>
      <c r="UR63" s="2"/>
      <c r="US63" s="2"/>
      <c r="UT63" s="2"/>
      <c r="UU63" s="2"/>
      <c r="UV63" s="2"/>
      <c r="UW63" s="2"/>
      <c r="UX63" s="2"/>
      <c r="UY63" s="2"/>
      <c r="UZ63" s="2"/>
      <c r="VA63" s="2"/>
      <c r="VB63" s="2"/>
      <c r="VC63" s="2"/>
      <c r="VD63" s="2"/>
      <c r="VE63" s="2"/>
      <c r="VF63" s="2"/>
      <c r="VG63" s="2"/>
      <c r="VH63" s="2"/>
      <c r="VI63" s="2"/>
      <c r="VJ63" s="2"/>
      <c r="VK63" s="2"/>
      <c r="VL63" s="2"/>
      <c r="VM63" s="2"/>
      <c r="VN63" s="2"/>
      <c r="VO63" s="2"/>
      <c r="VP63" s="2"/>
      <c r="VQ63" s="2"/>
      <c r="VR63" s="2"/>
      <c r="VS63" s="2"/>
      <c r="VT63" s="2"/>
      <c r="VU63" s="2"/>
      <c r="VV63" s="2"/>
      <c r="VW63" s="2"/>
      <c r="VX63" s="2"/>
      <c r="VY63" s="2"/>
      <c r="VZ63" s="2"/>
      <c r="WA63" s="2"/>
      <c r="WB63" s="2"/>
      <c r="WC63" s="2"/>
      <c r="WD63" s="2"/>
      <c r="WE63" s="2"/>
      <c r="WF63" s="2"/>
      <c r="WG63" s="2"/>
      <c r="WH63" s="2"/>
      <c r="WI63" s="2"/>
      <c r="WJ63" s="2"/>
      <c r="WK63" s="2"/>
      <c r="WL63" s="2"/>
      <c r="WM63" s="2"/>
      <c r="WN63" s="2"/>
      <c r="WO63" s="2"/>
      <c r="WP63" s="2"/>
      <c r="WQ63" s="2"/>
      <c r="WR63" s="2"/>
      <c r="WS63" s="2"/>
      <c r="WT63" s="2"/>
      <c r="WU63" s="2"/>
      <c r="WV63" s="2"/>
      <c r="WW63" s="2"/>
      <c r="WX63" s="2"/>
      <c r="WY63" s="2"/>
      <c r="WZ63" s="2"/>
      <c r="XA63" s="2"/>
      <c r="XB63" s="2"/>
      <c r="XC63" s="2"/>
      <c r="XD63" s="2"/>
      <c r="XE63" s="2"/>
      <c r="XF63" s="2"/>
      <c r="XG63" s="2"/>
      <c r="XH63" s="2"/>
      <c r="XI63" s="2"/>
      <c r="XJ63" s="2"/>
      <c r="XK63" s="2"/>
      <c r="XL63" s="2"/>
      <c r="XM63" s="2"/>
      <c r="XN63" s="2"/>
      <c r="XO63" s="2"/>
      <c r="XP63" s="2"/>
      <c r="XQ63" s="2"/>
      <c r="XR63" s="2"/>
      <c r="XS63" s="2"/>
      <c r="XT63" s="2"/>
      <c r="XU63" s="2"/>
      <c r="XV63" s="2"/>
      <c r="XW63" s="2"/>
      <c r="XX63" s="2"/>
      <c r="XY63" s="2"/>
      <c r="XZ63" s="2"/>
      <c r="YA63" s="2"/>
      <c r="YB63" s="2"/>
      <c r="YC63" s="2"/>
      <c r="YD63" s="2"/>
      <c r="YE63" s="2"/>
      <c r="YF63" s="2"/>
      <c r="YG63" s="2"/>
      <c r="YH63" s="2"/>
      <c r="YI63" s="2"/>
      <c r="YJ63" s="2"/>
      <c r="YK63" s="2"/>
      <c r="YL63" s="2"/>
      <c r="YM63" s="2"/>
      <c r="YN63" s="2"/>
      <c r="YO63" s="2"/>
      <c r="YP63" s="2"/>
      <c r="YQ63" s="2"/>
      <c r="YR63" s="2"/>
      <c r="YS63" s="2"/>
      <c r="YT63" s="2"/>
      <c r="YU63" s="2"/>
      <c r="YV63" s="2"/>
      <c r="YW63" s="2"/>
      <c r="YX63" s="2"/>
      <c r="YY63" s="2"/>
      <c r="YZ63" s="2"/>
      <c r="ZA63" s="2"/>
      <c r="ZB63" s="2"/>
      <c r="ZC63" s="2"/>
      <c r="ZD63" s="2"/>
      <c r="ZE63" s="2"/>
      <c r="ZF63" s="2"/>
      <c r="ZG63" s="2"/>
      <c r="ZH63" s="2"/>
      <c r="ZI63" s="2"/>
      <c r="ZJ63" s="2"/>
      <c r="ZK63" s="2"/>
      <c r="ZL63" s="2"/>
      <c r="ZM63" s="2"/>
      <c r="ZN63" s="2"/>
      <c r="ZO63" s="2"/>
      <c r="ZP63" s="2"/>
      <c r="ZQ63" s="2"/>
      <c r="ZR63" s="2"/>
      <c r="ZS63" s="2"/>
      <c r="ZT63" s="2"/>
      <c r="ZU63" s="2"/>
      <c r="ZV63" s="2"/>
      <c r="ZW63" s="2"/>
      <c r="ZX63" s="2"/>
      <c r="ZY63" s="2"/>
      <c r="ZZ63" s="2"/>
      <c r="AAA63" s="2"/>
      <c r="AAB63" s="2"/>
      <c r="AAC63" s="2"/>
      <c r="AAD63" s="2"/>
      <c r="AAE63" s="2"/>
      <c r="AAF63" s="2"/>
      <c r="AAG63" s="2"/>
      <c r="AAH63" s="2"/>
      <c r="AAI63" s="2"/>
      <c r="AAJ63" s="2"/>
      <c r="AAK63" s="2"/>
      <c r="AAL63" s="2"/>
      <c r="AAM63" s="2"/>
      <c r="AAN63" s="2"/>
      <c r="AAO63" s="2"/>
      <c r="AAP63" s="2"/>
      <c r="AAQ63" s="2"/>
      <c r="AAR63" s="2"/>
      <c r="AAS63" s="2"/>
      <c r="AAT63" s="2"/>
      <c r="AAU63" s="2"/>
      <c r="AAV63" s="2"/>
      <c r="AAW63" s="2"/>
      <c r="AAX63" s="2"/>
      <c r="AAY63" s="2"/>
      <c r="AAZ63" s="2"/>
      <c r="ABA63" s="2"/>
      <c r="ABB63" s="2"/>
      <c r="ABC63" s="2"/>
      <c r="ABD63" s="2"/>
      <c r="ABE63" s="2"/>
      <c r="ABF63" s="2"/>
      <c r="ABG63" s="2"/>
      <c r="ABH63" s="2"/>
      <c r="ABI63" s="2"/>
      <c r="ABJ63" s="2"/>
      <c r="ABK63" s="2"/>
      <c r="ABL63" s="2"/>
      <c r="ABM63" s="2"/>
      <c r="ABN63" s="2"/>
      <c r="ABO63" s="2"/>
      <c r="ABP63" s="2"/>
      <c r="ABQ63" s="2"/>
      <c r="ABR63" s="2"/>
      <c r="ABS63" s="2"/>
      <c r="ABT63" s="2"/>
      <c r="ABU63" s="2"/>
      <c r="ABV63" s="2"/>
      <c r="ABW63" s="2"/>
      <c r="ABX63" s="2"/>
      <c r="ABY63" s="2"/>
      <c r="ABZ63" s="2"/>
      <c r="ACA63" s="2"/>
      <c r="ACB63" s="2"/>
      <c r="ACC63" s="2"/>
      <c r="ACD63" s="2"/>
      <c r="ACE63" s="2"/>
      <c r="ACF63" s="2"/>
      <c r="ACG63" s="2"/>
      <c r="ACH63" s="2"/>
      <c r="ACI63" s="2"/>
      <c r="ACJ63" s="2"/>
      <c r="ACK63" s="2"/>
      <c r="ACL63" s="2"/>
      <c r="ACM63" s="2"/>
      <c r="ACN63" s="2"/>
      <c r="ACO63" s="2"/>
      <c r="ACP63" s="2"/>
      <c r="ACQ63" s="2"/>
      <c r="ACR63" s="2"/>
      <c r="ACS63" s="2"/>
      <c r="ACT63" s="2"/>
      <c r="ACU63" s="2"/>
      <c r="ACV63" s="2"/>
      <c r="ACW63" s="2"/>
      <c r="ACX63" s="2"/>
      <c r="ACY63" s="2"/>
      <c r="ACZ63" s="2"/>
      <c r="ADA63" s="2"/>
      <c r="ADB63" s="2"/>
      <c r="ADC63" s="2"/>
      <c r="ADD63" s="2"/>
      <c r="ADE63" s="2"/>
      <c r="ADF63" s="2"/>
      <c r="ADG63" s="2"/>
      <c r="ADH63" s="2"/>
      <c r="ADI63" s="2"/>
      <c r="ADJ63" s="2"/>
      <c r="ADK63" s="2"/>
      <c r="ADL63" s="2"/>
      <c r="ADM63" s="2"/>
      <c r="ADN63" s="2"/>
      <c r="ADO63" s="2"/>
      <c r="ADP63" s="2"/>
      <c r="ADQ63" s="2"/>
      <c r="ADR63" s="2"/>
      <c r="ADS63" s="2"/>
      <c r="ADT63" s="2"/>
      <c r="ADU63" s="2"/>
      <c r="ADV63" s="2"/>
      <c r="ADW63" s="2"/>
      <c r="ADX63" s="2"/>
      <c r="ADY63" s="2"/>
      <c r="ADZ63" s="2"/>
      <c r="AEA63" s="2"/>
      <c r="AEB63" s="2"/>
      <c r="AEC63" s="2"/>
      <c r="AED63" s="2"/>
      <c r="AEE63" s="2"/>
      <c r="AEF63" s="2"/>
      <c r="AEG63" s="2"/>
      <c r="AEH63" s="2"/>
      <c r="AEI63" s="2"/>
      <c r="AEJ63" s="2"/>
      <c r="AEK63" s="2"/>
      <c r="AEL63" s="2"/>
      <c r="AEM63" s="2"/>
      <c r="AEN63" s="2"/>
      <c r="AEO63" s="2"/>
      <c r="AEP63" s="2"/>
      <c r="AEQ63" s="2"/>
      <c r="AER63" s="2"/>
      <c r="AES63" s="2"/>
      <c r="AET63" s="2"/>
      <c r="AEU63" s="2"/>
      <c r="AEV63" s="2"/>
      <c r="AEW63" s="2"/>
      <c r="AEX63" s="2"/>
      <c r="AEY63" s="2"/>
      <c r="AEZ63" s="2"/>
      <c r="AFA63" s="2"/>
      <c r="AFB63" s="2"/>
      <c r="AFC63" s="2"/>
      <c r="AFD63" s="2"/>
      <c r="AFE63" s="2"/>
      <c r="AFF63" s="2"/>
      <c r="AFG63" s="2"/>
      <c r="AFH63" s="2"/>
      <c r="AFI63" s="2"/>
      <c r="AFJ63" s="2"/>
      <c r="AFK63" s="2"/>
      <c r="AFL63" s="2"/>
      <c r="AFM63" s="2"/>
      <c r="AFN63" s="2"/>
      <c r="AFO63" s="2"/>
      <c r="AFP63" s="2"/>
      <c r="AFQ63" s="2"/>
      <c r="AFR63" s="2"/>
      <c r="AFS63" s="2"/>
      <c r="AFT63" s="2"/>
      <c r="AFU63" s="2"/>
      <c r="AFV63" s="2"/>
      <c r="AFW63" s="2"/>
      <c r="AFX63" s="2"/>
      <c r="AFY63" s="2"/>
      <c r="AFZ63" s="2"/>
      <c r="AGA63" s="2"/>
      <c r="AGB63" s="2"/>
      <c r="AGC63" s="2"/>
      <c r="AGD63" s="2"/>
      <c r="AGE63" s="2"/>
      <c r="AGF63" s="2"/>
      <c r="AGG63" s="2"/>
      <c r="AGH63" s="2"/>
      <c r="AGI63" s="2"/>
      <c r="AGJ63" s="2"/>
      <c r="AGK63" s="2"/>
      <c r="AGL63" s="2"/>
      <c r="AGM63" s="2"/>
      <c r="AGN63" s="2"/>
      <c r="AGO63" s="2"/>
      <c r="AGP63" s="2"/>
      <c r="AGQ63" s="2"/>
      <c r="AGR63" s="2"/>
      <c r="AGS63" s="2"/>
      <c r="AGT63" s="2"/>
      <c r="AGU63" s="2"/>
      <c r="AGV63" s="2"/>
      <c r="AGW63" s="2"/>
      <c r="AGX63" s="2"/>
      <c r="AGY63" s="2"/>
      <c r="AGZ63" s="2"/>
      <c r="AHA63" s="2"/>
      <c r="AHB63" s="2"/>
      <c r="AHC63" s="2"/>
      <c r="AHD63" s="2"/>
      <c r="AHE63" s="2"/>
      <c r="AHF63" s="2"/>
      <c r="AHG63" s="2"/>
      <c r="AHH63" s="2"/>
      <c r="AHI63" s="2"/>
      <c r="AHJ63" s="2"/>
      <c r="AHK63" s="2"/>
      <c r="AHL63" s="2"/>
      <c r="AHM63" s="2"/>
      <c r="AHN63" s="2"/>
      <c r="AHO63" s="2"/>
      <c r="AHP63" s="2"/>
      <c r="AHQ63" s="2"/>
      <c r="AHR63" s="2"/>
      <c r="AHS63" s="2"/>
      <c r="AHT63" s="2"/>
      <c r="AHU63" s="2"/>
      <c r="AHV63" s="2"/>
      <c r="AHW63" s="2"/>
      <c r="AHX63" s="2"/>
      <c r="AHY63" s="2"/>
      <c r="AHZ63" s="2"/>
      <c r="AIA63" s="2"/>
      <c r="AIB63" s="2"/>
      <c r="AIC63" s="2"/>
      <c r="AID63" s="2"/>
      <c r="AIE63" s="2"/>
      <c r="AIF63" s="2"/>
      <c r="AIG63" s="2"/>
      <c r="AIH63" s="2"/>
      <c r="AII63" s="2"/>
      <c r="AIJ63" s="2"/>
      <c r="AIK63" s="2"/>
      <c r="AIL63" s="2"/>
      <c r="AIM63" s="2"/>
      <c r="AIN63" s="2"/>
      <c r="AIO63" s="2"/>
      <c r="AIP63" s="2"/>
      <c r="AIQ63" s="2"/>
      <c r="AIR63" s="2"/>
      <c r="AIS63" s="2"/>
      <c r="AIT63" s="2"/>
      <c r="AIU63" s="2"/>
      <c r="AIV63" s="2"/>
      <c r="AIW63" s="2"/>
      <c r="AIX63" s="2"/>
      <c r="AIY63" s="2"/>
      <c r="AIZ63" s="2"/>
      <c r="AJA63" s="2"/>
      <c r="AJB63" s="2"/>
      <c r="AJC63" s="2"/>
      <c r="AJD63" s="2"/>
      <c r="AJE63" s="2"/>
      <c r="AJF63" s="2"/>
      <c r="AJG63" s="2"/>
      <c r="AJH63" s="2"/>
      <c r="AJI63" s="2"/>
      <c r="AJJ63" s="2"/>
      <c r="AJK63" s="2"/>
      <c r="AJL63" s="2"/>
      <c r="AJM63" s="2"/>
      <c r="AJN63" s="2"/>
      <c r="AJO63" s="2"/>
      <c r="AJP63" s="2"/>
      <c r="AJQ63" s="2"/>
      <c r="AJR63" s="2"/>
      <c r="AJS63" s="2"/>
      <c r="AJT63" s="2"/>
      <c r="AJU63" s="2"/>
      <c r="AJV63" s="2"/>
      <c r="AJW63" s="2"/>
      <c r="AJX63" s="2"/>
      <c r="AJY63" s="2"/>
      <c r="AJZ63" s="2"/>
      <c r="AKA63" s="2"/>
      <c r="AKB63" s="2"/>
      <c r="AKC63" s="2"/>
      <c r="AKD63" s="2"/>
      <c r="AKE63" s="2"/>
      <c r="AKF63" s="2"/>
      <c r="AKG63" s="2"/>
      <c r="AKH63" s="2"/>
      <c r="AKI63" s="2"/>
      <c r="AKJ63" s="2"/>
      <c r="AKK63" s="2"/>
      <c r="AKL63" s="2"/>
      <c r="AKM63" s="2"/>
      <c r="AKN63" s="2"/>
      <c r="AKO63" s="2"/>
      <c r="AKP63" s="2"/>
      <c r="AKQ63" s="2"/>
      <c r="AKR63" s="2"/>
      <c r="AKS63" s="2"/>
      <c r="AKT63" s="2"/>
      <c r="AKU63" s="2"/>
      <c r="AKV63" s="2"/>
      <c r="AKW63" s="2"/>
      <c r="AKX63" s="2"/>
      <c r="AKY63" s="2"/>
      <c r="AKZ63" s="2"/>
      <c r="ALA63" s="2"/>
      <c r="ALB63" s="2"/>
      <c r="ALC63" s="2"/>
      <c r="ALD63" s="2"/>
      <c r="ALE63" s="2"/>
      <c r="ALF63" s="2"/>
      <c r="ALG63" s="2"/>
      <c r="ALH63" s="2"/>
      <c r="ALI63" s="2"/>
      <c r="ALJ63" s="2"/>
      <c r="ALK63" s="2"/>
      <c r="ALL63" s="2"/>
      <c r="ALM63" s="2"/>
      <c r="ALN63" s="2"/>
      <c r="ALO63" s="2"/>
      <c r="ALP63" s="2"/>
      <c r="ALQ63" s="2"/>
      <c r="ALR63" s="2"/>
      <c r="ALS63" s="2"/>
      <c r="ALT63" s="2"/>
      <c r="ALU63" s="2"/>
      <c r="ALV63" s="2"/>
      <c r="ALW63" s="2"/>
      <c r="ALX63" s="2"/>
      <c r="ALY63" s="2"/>
      <c r="ALZ63" s="2"/>
      <c r="AMA63" s="2"/>
      <c r="AMB63" s="2"/>
      <c r="AMC63" s="2"/>
      <c r="AMD63" s="2"/>
      <c r="AME63" s="2"/>
      <c r="AMF63" s="2"/>
      <c r="AMG63" s="2"/>
      <c r="AMH63" s="2"/>
      <c r="AMI63" s="2"/>
      <c r="AMJ63" s="2"/>
      <c r="AMK63" s="2"/>
      <c r="AML63" s="2"/>
      <c r="AMM63" s="2"/>
      <c r="AMN63" s="2"/>
      <c r="AMO63" s="2"/>
      <c r="AMP63" s="2"/>
      <c r="AMQ63" s="2"/>
      <c r="AMR63" s="2"/>
      <c r="AMS63" s="2"/>
      <c r="AMT63" s="2"/>
      <c r="AMU63" s="2"/>
      <c r="AMV63" s="2"/>
      <c r="AMW63" s="2"/>
      <c r="AMX63" s="2"/>
      <c r="AMY63" s="2"/>
      <c r="AMZ63" s="2"/>
      <c r="ANA63" s="2"/>
      <c r="ANB63" s="2"/>
      <c r="ANC63" s="2"/>
      <c r="AND63" s="2"/>
      <c r="ANE63" s="2"/>
      <c r="ANF63" s="2"/>
      <c r="ANG63" s="2"/>
      <c r="ANH63" s="2"/>
      <c r="ANI63" s="2"/>
      <c r="ANJ63" s="2"/>
      <c r="ANK63" s="2"/>
      <c r="ANL63" s="2"/>
      <c r="ANM63" s="2"/>
      <c r="ANN63" s="2"/>
      <c r="ANO63" s="2"/>
      <c r="ANP63" s="2"/>
      <c r="ANQ63" s="2"/>
      <c r="ANR63" s="2"/>
      <c r="ANS63" s="2"/>
      <c r="ANT63" s="2"/>
      <c r="ANU63" s="2"/>
      <c r="ANV63" s="2"/>
      <c r="ANW63" s="2"/>
      <c r="ANX63" s="2"/>
      <c r="ANY63" s="2"/>
      <c r="ANZ63" s="2"/>
      <c r="AOA63" s="2"/>
      <c r="AOB63" s="2"/>
      <c r="AOC63" s="2"/>
      <c r="AOD63" s="2"/>
      <c r="AOE63" s="2"/>
      <c r="AOF63" s="2"/>
      <c r="AOG63" s="2"/>
      <c r="AOH63" s="2"/>
      <c r="AOI63" s="2"/>
      <c r="AOJ63" s="2"/>
      <c r="AOK63" s="2"/>
      <c r="AOL63" s="2"/>
      <c r="AOM63" s="2"/>
      <c r="AON63" s="2"/>
      <c r="AOO63" s="2"/>
      <c r="AOP63" s="2"/>
      <c r="AOQ63" s="2"/>
      <c r="AOR63" s="2"/>
      <c r="AOS63" s="2"/>
      <c r="AOT63" s="2"/>
      <c r="AOU63" s="2"/>
      <c r="AOV63" s="2"/>
      <c r="AOW63" s="2"/>
      <c r="AOX63" s="2"/>
      <c r="AOY63" s="2"/>
      <c r="AOZ63" s="2"/>
      <c r="APA63" s="2"/>
      <c r="APB63" s="2"/>
      <c r="APC63" s="2"/>
      <c r="APD63" s="2"/>
      <c r="APE63" s="2"/>
      <c r="APF63" s="2"/>
      <c r="APG63" s="2"/>
      <c r="APH63" s="2"/>
      <c r="API63" s="2"/>
      <c r="APJ63" s="2"/>
      <c r="APK63" s="2"/>
      <c r="APL63" s="2"/>
      <c r="APM63" s="2"/>
      <c r="APN63" s="2"/>
      <c r="APO63" s="2"/>
      <c r="APP63" s="2"/>
      <c r="APQ63" s="2"/>
      <c r="APR63" s="2"/>
      <c r="APS63" s="2"/>
      <c r="APT63" s="2"/>
      <c r="APU63" s="2"/>
      <c r="APV63" s="2"/>
      <c r="APW63" s="2"/>
      <c r="APX63" s="2"/>
      <c r="APY63" s="2"/>
      <c r="APZ63" s="2"/>
      <c r="AQA63" s="2"/>
      <c r="AQB63" s="2"/>
      <c r="AQC63" s="2"/>
      <c r="AQD63" s="2"/>
      <c r="AQE63" s="2"/>
      <c r="AQF63" s="2"/>
      <c r="AQG63" s="2"/>
      <c r="AQH63" s="2"/>
      <c r="AQI63" s="2"/>
      <c r="AQJ63" s="2"/>
      <c r="AQK63" s="2"/>
      <c r="AQL63" s="2"/>
      <c r="AQM63" s="2"/>
      <c r="AQN63" s="2"/>
      <c r="AQO63" s="2"/>
      <c r="AQP63" s="2"/>
      <c r="AQQ63" s="2"/>
      <c r="AQR63" s="2"/>
      <c r="AQS63" s="2"/>
      <c r="AQT63" s="2"/>
      <c r="AQU63" s="2"/>
      <c r="AQV63" s="2"/>
      <c r="AQW63" s="2"/>
      <c r="AQX63" s="2"/>
      <c r="AQY63" s="2"/>
      <c r="AQZ63" s="2"/>
      <c r="ARA63" s="2"/>
      <c r="ARB63" s="2"/>
      <c r="ARC63" s="2"/>
      <c r="ARD63" s="2"/>
      <c r="ARE63" s="2"/>
      <c r="ARF63" s="2"/>
      <c r="ARG63" s="2"/>
      <c r="ARH63" s="2"/>
      <c r="ARI63" s="2"/>
      <c r="ARJ63" s="2"/>
      <c r="ARK63" s="2"/>
      <c r="ARL63" s="2"/>
      <c r="ARM63" s="2"/>
      <c r="ARN63" s="2"/>
      <c r="ARO63" s="2"/>
      <c r="ARP63" s="2"/>
      <c r="ARQ63" s="2"/>
      <c r="ARR63" s="2"/>
      <c r="ARS63" s="2"/>
      <c r="ART63" s="2"/>
      <c r="ARU63" s="2"/>
      <c r="ARV63" s="2"/>
      <c r="ARW63" s="2"/>
      <c r="ARX63" s="2"/>
      <c r="ARY63" s="2"/>
      <c r="ARZ63" s="2"/>
      <c r="ASA63" s="2"/>
      <c r="ASB63" s="2"/>
      <c r="ASC63" s="2"/>
      <c r="ASD63" s="2"/>
      <c r="ASE63" s="2"/>
      <c r="ASF63" s="2"/>
      <c r="ASG63" s="2"/>
      <c r="ASH63" s="2"/>
      <c r="ASI63" s="2"/>
      <c r="ASJ63" s="2"/>
      <c r="ASK63" s="2"/>
      <c r="ASL63" s="2"/>
      <c r="ASM63" s="2"/>
      <c r="ASN63" s="2"/>
      <c r="ASO63" s="2"/>
      <c r="ASP63" s="2"/>
      <c r="ASQ63" s="2"/>
      <c r="ASR63" s="2"/>
      <c r="ASS63" s="2"/>
      <c r="AST63" s="2"/>
      <c r="ASU63" s="2"/>
      <c r="ASV63" s="2"/>
      <c r="ASW63" s="2"/>
      <c r="ASX63" s="2"/>
      <c r="ASY63" s="2"/>
      <c r="ASZ63" s="2"/>
      <c r="ATA63" s="2"/>
      <c r="ATB63" s="2"/>
      <c r="ATC63" s="2"/>
      <c r="ATD63" s="2"/>
      <c r="ATE63" s="2"/>
      <c r="ATF63" s="2"/>
      <c r="ATG63" s="2"/>
      <c r="ATH63" s="2"/>
      <c r="ATI63" s="2"/>
      <c r="ATJ63" s="2"/>
      <c r="ATK63" s="2"/>
      <c r="ATL63" s="2"/>
      <c r="ATM63" s="2"/>
      <c r="ATN63" s="2"/>
      <c r="ATO63" s="2"/>
      <c r="ATP63" s="2"/>
      <c r="ATQ63" s="2"/>
      <c r="ATR63" s="2"/>
      <c r="ATS63" s="2"/>
      <c r="ATT63" s="2"/>
      <c r="ATU63" s="2"/>
      <c r="ATV63" s="2"/>
      <c r="ATW63" s="2"/>
      <c r="ATX63" s="2"/>
      <c r="ATY63" s="2"/>
      <c r="ATZ63" s="2"/>
      <c r="AUA63" s="2"/>
      <c r="AUB63" s="2"/>
      <c r="AUC63" s="2"/>
      <c r="AUD63" s="2"/>
      <c r="AUE63" s="2"/>
      <c r="AUF63" s="2"/>
      <c r="AUG63" s="2"/>
      <c r="AUH63" s="2"/>
      <c r="AUI63" s="2"/>
      <c r="AUJ63" s="2"/>
      <c r="AUK63" s="2"/>
      <c r="AUL63" s="2"/>
      <c r="AUM63" s="2"/>
      <c r="AUN63" s="2"/>
      <c r="AUO63" s="2"/>
      <c r="AUP63" s="2"/>
      <c r="AUQ63" s="2"/>
      <c r="AUR63" s="2"/>
      <c r="AUS63" s="2"/>
      <c r="AUT63" s="2"/>
      <c r="AUU63" s="2"/>
      <c r="AUV63" s="2"/>
      <c r="AUW63" s="2"/>
      <c r="AUX63" s="2"/>
      <c r="AUY63" s="2"/>
      <c r="AUZ63" s="2"/>
      <c r="AVA63" s="2"/>
      <c r="AVB63" s="2"/>
      <c r="AVC63" s="2"/>
      <c r="AVD63" s="2"/>
      <c r="AVE63" s="2"/>
      <c r="AVF63" s="2"/>
      <c r="AVG63" s="2"/>
      <c r="AVH63" s="2"/>
      <c r="AVI63" s="2"/>
      <c r="AVJ63" s="2"/>
      <c r="AVK63" s="2"/>
      <c r="AVL63" s="2"/>
      <c r="AVM63" s="2"/>
      <c r="AVN63" s="2"/>
      <c r="AVO63" s="2"/>
      <c r="AVP63" s="2"/>
      <c r="AVQ63" s="2"/>
      <c r="AVR63" s="2"/>
      <c r="AVS63" s="2"/>
      <c r="AVT63" s="2"/>
      <c r="AVU63" s="2"/>
      <c r="AVV63" s="2"/>
      <c r="AVW63" s="2"/>
      <c r="AVX63" s="2"/>
      <c r="AVY63" s="2"/>
      <c r="AVZ63" s="2"/>
      <c r="AWA63" s="2"/>
      <c r="AWB63" s="2"/>
      <c r="AWC63" s="2"/>
      <c r="AWD63" s="2"/>
      <c r="AWE63" s="2"/>
      <c r="AWF63" s="2"/>
      <c r="AWG63" s="2"/>
      <c r="AWH63" s="2"/>
      <c r="AWI63" s="2"/>
      <c r="AWJ63" s="2"/>
      <c r="AWK63" s="2"/>
      <c r="AWL63" s="2"/>
      <c r="AWM63" s="2"/>
      <c r="AWN63" s="2"/>
      <c r="AWO63" s="2"/>
      <c r="AWP63" s="2"/>
      <c r="AWQ63" s="2"/>
      <c r="AWR63" s="2"/>
      <c r="AWS63" s="2"/>
      <c r="AWT63" s="2"/>
      <c r="AWU63" s="2"/>
      <c r="AWV63" s="2"/>
      <c r="AWW63" s="2"/>
      <c r="AWX63" s="2"/>
      <c r="AWY63" s="2"/>
      <c r="AWZ63" s="2"/>
      <c r="AXA63" s="2"/>
      <c r="AXB63" s="2"/>
      <c r="AXC63" s="2"/>
      <c r="AXD63" s="2"/>
      <c r="AXE63" s="2"/>
      <c r="AXF63" s="2"/>
      <c r="AXG63" s="2"/>
      <c r="AXH63" s="2"/>
      <c r="AXI63" s="2"/>
      <c r="AXJ63" s="2"/>
      <c r="AXK63" s="2"/>
      <c r="AXL63" s="2"/>
      <c r="AXM63" s="2"/>
      <c r="AXN63" s="2"/>
      <c r="AXO63" s="2"/>
      <c r="AXP63" s="2"/>
      <c r="AXQ63" s="2"/>
      <c r="AXR63" s="2"/>
      <c r="AXS63" s="2"/>
      <c r="AXT63" s="2"/>
      <c r="AXU63" s="2"/>
      <c r="AXV63" s="2"/>
      <c r="AXW63" s="2"/>
      <c r="AXX63" s="2"/>
      <c r="AXY63" s="2"/>
      <c r="AXZ63" s="2"/>
      <c r="AYA63" s="2"/>
      <c r="AYB63" s="2"/>
      <c r="AYC63" s="2"/>
      <c r="AYD63" s="2"/>
      <c r="AYE63" s="2"/>
      <c r="AYF63" s="2"/>
      <c r="AYG63" s="2"/>
      <c r="AYH63" s="2"/>
      <c r="AYI63" s="2"/>
      <c r="AYJ63" s="2"/>
      <c r="AYK63" s="2"/>
      <c r="AYL63" s="2"/>
      <c r="AYM63" s="2"/>
      <c r="AYN63" s="2"/>
      <c r="AYO63" s="2"/>
      <c r="AYP63" s="2"/>
      <c r="AYQ63" s="2"/>
      <c r="AYR63" s="2"/>
      <c r="AYS63" s="2"/>
      <c r="AYT63" s="2"/>
      <c r="AYU63" s="2"/>
      <c r="AYV63" s="2"/>
      <c r="AYW63" s="2"/>
      <c r="AYX63" s="2"/>
      <c r="AYY63" s="2"/>
      <c r="AYZ63" s="2"/>
      <c r="AZA63" s="2"/>
      <c r="AZB63" s="2"/>
      <c r="AZC63" s="2"/>
      <c r="AZD63" s="2"/>
      <c r="AZE63" s="2"/>
      <c r="AZF63" s="2"/>
      <c r="AZG63" s="2"/>
      <c r="AZH63" s="2"/>
      <c r="AZI63" s="2"/>
      <c r="AZJ63" s="2"/>
      <c r="AZK63" s="2"/>
      <c r="AZL63" s="2"/>
      <c r="AZM63" s="2"/>
      <c r="AZN63" s="2"/>
      <c r="AZO63" s="2"/>
      <c r="AZP63" s="2"/>
      <c r="AZQ63" s="2"/>
      <c r="AZR63" s="2"/>
      <c r="AZS63" s="2"/>
      <c r="AZT63" s="2"/>
      <c r="AZU63" s="2"/>
      <c r="AZV63" s="2"/>
      <c r="AZW63" s="2"/>
      <c r="AZX63" s="2"/>
      <c r="AZY63" s="2"/>
      <c r="AZZ63" s="2"/>
      <c r="BAA63" s="2"/>
      <c r="BAB63" s="2"/>
      <c r="BAC63" s="2"/>
      <c r="BAD63" s="2"/>
      <c r="BAE63" s="2"/>
      <c r="BAF63" s="2"/>
      <c r="BAG63" s="2"/>
      <c r="BAH63" s="2"/>
      <c r="BAI63" s="2"/>
      <c r="BAJ63" s="2"/>
      <c r="BAK63" s="2"/>
      <c r="BAL63" s="2"/>
      <c r="BAM63" s="2"/>
      <c r="BAN63" s="2"/>
      <c r="BAO63" s="2"/>
      <c r="BAP63" s="2"/>
      <c r="BAQ63" s="2"/>
      <c r="BAR63" s="2"/>
      <c r="BAS63" s="2"/>
      <c r="BAT63" s="2"/>
      <c r="BAU63" s="2"/>
      <c r="BAV63" s="2"/>
      <c r="BAW63" s="2"/>
      <c r="BAX63" s="2"/>
      <c r="BAY63" s="2"/>
      <c r="BAZ63" s="2"/>
      <c r="BBA63" s="2"/>
      <c r="BBB63" s="2"/>
      <c r="BBC63" s="2"/>
      <c r="BBD63" s="2"/>
      <c r="BBE63" s="2"/>
      <c r="BBF63" s="2"/>
      <c r="BBG63" s="2"/>
      <c r="BBH63" s="2"/>
      <c r="BBI63" s="2"/>
      <c r="BBJ63" s="2"/>
      <c r="BBK63" s="2"/>
      <c r="BBL63" s="2"/>
      <c r="BBM63" s="2"/>
      <c r="BBN63" s="2"/>
      <c r="BBO63" s="2"/>
      <c r="BBP63" s="2"/>
      <c r="BBQ63" s="2"/>
      <c r="BBR63" s="2"/>
      <c r="BBS63" s="2"/>
      <c r="BBT63" s="2"/>
      <c r="BBU63" s="2"/>
      <c r="BBV63" s="2"/>
      <c r="BBW63" s="2"/>
      <c r="BBX63" s="2"/>
      <c r="BBY63" s="2"/>
      <c r="BBZ63" s="2"/>
      <c r="BCA63" s="2"/>
      <c r="BCB63" s="2"/>
      <c r="BCC63" s="2"/>
      <c r="BCD63" s="2"/>
      <c r="BCE63" s="2"/>
      <c r="BCF63" s="2"/>
      <c r="BCG63" s="2"/>
      <c r="BCH63" s="2"/>
      <c r="BCI63" s="2"/>
      <c r="BCJ63" s="2"/>
      <c r="BCK63" s="2"/>
      <c r="BCL63" s="2"/>
      <c r="BCM63" s="2"/>
      <c r="BCN63" s="2"/>
      <c r="BCO63" s="2"/>
      <c r="BCP63" s="2"/>
      <c r="BCQ63" s="2"/>
      <c r="BCR63" s="2"/>
      <c r="BCS63" s="2"/>
      <c r="BCT63" s="2"/>
      <c r="BCU63" s="2"/>
      <c r="BCV63" s="2"/>
      <c r="BCW63" s="2"/>
      <c r="BCX63" s="2"/>
      <c r="BCY63" s="2"/>
      <c r="BCZ63" s="2"/>
      <c r="BDA63" s="2"/>
      <c r="BDB63" s="2"/>
      <c r="BDC63" s="2"/>
      <c r="BDD63" s="2"/>
      <c r="BDE63" s="2"/>
      <c r="BDF63" s="2"/>
      <c r="BDG63" s="2"/>
      <c r="BDH63" s="2"/>
      <c r="BDI63" s="2"/>
      <c r="BDJ63" s="2"/>
      <c r="BDK63" s="2"/>
      <c r="BDL63" s="2"/>
      <c r="BDM63" s="2"/>
      <c r="BDN63" s="2"/>
      <c r="BDO63" s="2"/>
      <c r="BDP63" s="2"/>
      <c r="BDQ63" s="2"/>
      <c r="BDR63" s="2"/>
      <c r="BDS63" s="2"/>
      <c r="BDT63" s="2"/>
      <c r="BDU63" s="2"/>
      <c r="BDV63" s="2"/>
      <c r="BDW63" s="2"/>
      <c r="BDX63" s="2"/>
      <c r="BDY63" s="2"/>
      <c r="BDZ63" s="2"/>
      <c r="BEA63" s="2"/>
      <c r="BEB63" s="2"/>
      <c r="BEC63" s="2"/>
      <c r="BED63" s="2"/>
      <c r="BEE63" s="2"/>
      <c r="BEF63" s="2"/>
      <c r="BEG63" s="2"/>
      <c r="BEH63" s="2"/>
      <c r="BEI63" s="2"/>
      <c r="BEJ63" s="2"/>
      <c r="BEK63" s="2"/>
      <c r="BEL63" s="2"/>
      <c r="BEM63" s="2"/>
      <c r="BEN63" s="2"/>
      <c r="BEO63" s="2"/>
      <c r="BEP63" s="2"/>
      <c r="BEQ63" s="2"/>
      <c r="BER63" s="2"/>
      <c r="BES63" s="2"/>
      <c r="BET63" s="2"/>
      <c r="BEU63" s="2"/>
      <c r="BEV63" s="2"/>
      <c r="BEW63" s="2"/>
      <c r="BEX63" s="2"/>
      <c r="BEY63" s="2"/>
      <c r="BEZ63" s="2"/>
      <c r="BFA63" s="2"/>
      <c r="BFB63" s="2"/>
      <c r="BFC63" s="2"/>
      <c r="BFD63" s="2"/>
      <c r="BFE63" s="2"/>
      <c r="BFF63" s="2"/>
      <c r="BFG63" s="2"/>
      <c r="BFH63" s="2"/>
      <c r="BFI63" s="2"/>
      <c r="BFJ63" s="2"/>
      <c r="BFK63" s="2"/>
      <c r="BFL63" s="2"/>
      <c r="BFM63" s="2"/>
      <c r="BFN63" s="2"/>
      <c r="BFO63" s="2"/>
      <c r="BFP63" s="2"/>
      <c r="BFQ63" s="2"/>
      <c r="BFR63" s="2"/>
      <c r="BFS63" s="2"/>
      <c r="BFT63" s="2"/>
      <c r="BFU63" s="2"/>
      <c r="BFV63" s="2"/>
      <c r="BFW63" s="2"/>
      <c r="BFX63" s="2"/>
      <c r="BFY63" s="2"/>
      <c r="BFZ63" s="2"/>
      <c r="BGA63" s="2"/>
      <c r="BGB63" s="2"/>
      <c r="BGC63" s="2"/>
      <c r="BGD63" s="2"/>
      <c r="BGE63" s="2"/>
      <c r="BGF63" s="2"/>
      <c r="BGG63" s="2"/>
      <c r="BGH63" s="2"/>
      <c r="BGI63" s="2"/>
      <c r="BGJ63" s="2"/>
      <c r="BGK63" s="2"/>
      <c r="BGL63" s="2"/>
      <c r="BGM63" s="2"/>
      <c r="BGN63" s="2"/>
      <c r="BGO63" s="2"/>
      <c r="BGP63" s="2"/>
      <c r="BGQ63" s="2"/>
      <c r="BGR63" s="2"/>
      <c r="BGS63" s="2"/>
      <c r="BGT63" s="2"/>
      <c r="BGU63" s="2"/>
      <c r="BGV63" s="2"/>
      <c r="BGW63" s="2"/>
      <c r="BGX63" s="2"/>
      <c r="BGY63" s="2"/>
      <c r="BGZ63" s="2"/>
      <c r="BHA63" s="2"/>
      <c r="BHB63" s="2"/>
      <c r="BHC63" s="2"/>
      <c r="BHD63" s="2"/>
      <c r="BHE63" s="2"/>
      <c r="BHF63" s="2"/>
      <c r="BHG63" s="2"/>
      <c r="BHH63" s="2"/>
      <c r="BHI63" s="2"/>
      <c r="BHJ63" s="2"/>
      <c r="BHK63" s="2"/>
      <c r="BHL63" s="2"/>
      <c r="BHM63" s="2"/>
      <c r="BHN63" s="2"/>
      <c r="BHO63" s="2"/>
      <c r="BHP63" s="2"/>
      <c r="BHQ63" s="2"/>
      <c r="BHR63" s="2"/>
      <c r="BHS63" s="2"/>
      <c r="BHT63" s="2"/>
      <c r="BHU63" s="2"/>
      <c r="BHV63" s="2"/>
      <c r="BHW63" s="2"/>
      <c r="BHX63" s="2"/>
      <c r="BHY63" s="2"/>
      <c r="BHZ63" s="2"/>
      <c r="BIA63" s="2"/>
      <c r="BIB63" s="2"/>
      <c r="BIC63" s="2"/>
      <c r="BID63" s="2"/>
      <c r="BIE63" s="2"/>
      <c r="BIF63" s="2"/>
      <c r="BIG63" s="2"/>
      <c r="BIH63" s="2"/>
      <c r="BII63" s="2"/>
      <c r="BIJ63" s="2"/>
      <c r="BIK63" s="2"/>
      <c r="BIL63" s="2"/>
      <c r="BIM63" s="2"/>
      <c r="BIN63" s="2"/>
      <c r="BIO63" s="2"/>
      <c r="BIP63" s="2"/>
      <c r="BIQ63" s="2"/>
      <c r="BIR63" s="2"/>
      <c r="BIS63" s="2"/>
      <c r="BIT63" s="2"/>
      <c r="BIU63" s="2"/>
      <c r="BIV63" s="2"/>
      <c r="BIW63" s="2"/>
      <c r="BIX63" s="2"/>
      <c r="BIY63" s="2"/>
      <c r="BIZ63" s="2"/>
      <c r="BJA63" s="2"/>
      <c r="BJB63" s="2"/>
      <c r="BJC63" s="2"/>
      <c r="BJD63" s="2"/>
      <c r="BJE63" s="2"/>
      <c r="BJF63" s="2"/>
      <c r="BJG63" s="2"/>
      <c r="BJH63" s="2"/>
      <c r="BJI63" s="2"/>
      <c r="BJJ63" s="2"/>
      <c r="BJK63" s="2"/>
      <c r="BJL63" s="2"/>
      <c r="BJM63" s="2"/>
      <c r="BJN63" s="2"/>
      <c r="BJO63" s="2"/>
      <c r="BJP63" s="2"/>
      <c r="BJQ63" s="2"/>
      <c r="BJR63" s="2"/>
      <c r="BJS63" s="2"/>
      <c r="BJT63" s="2"/>
      <c r="BJU63" s="2"/>
      <c r="BJV63" s="2"/>
      <c r="BJW63" s="2"/>
      <c r="BJX63" s="2"/>
      <c r="BJY63" s="2"/>
      <c r="BJZ63" s="2"/>
      <c r="BKA63" s="2"/>
      <c r="BKB63" s="2"/>
      <c r="BKC63" s="2"/>
      <c r="BKD63" s="2"/>
      <c r="BKE63" s="2"/>
      <c r="BKF63" s="2"/>
      <c r="BKG63" s="2"/>
      <c r="BKH63" s="2"/>
      <c r="BKI63" s="2"/>
      <c r="BKJ63" s="2"/>
      <c r="BKK63" s="2"/>
      <c r="BKL63" s="2"/>
      <c r="BKM63" s="2"/>
      <c r="BKN63" s="2"/>
      <c r="BKO63" s="2"/>
      <c r="BKP63" s="2"/>
      <c r="BKQ63" s="2"/>
      <c r="BKR63" s="2"/>
      <c r="BKS63" s="2"/>
      <c r="BKT63" s="2"/>
      <c r="BKU63" s="2"/>
      <c r="BKV63" s="2"/>
      <c r="BKW63" s="2"/>
      <c r="BKX63" s="2"/>
      <c r="BKY63" s="2"/>
      <c r="BKZ63" s="2"/>
      <c r="BLA63" s="2"/>
      <c r="BLB63" s="2"/>
      <c r="BLC63" s="2"/>
      <c r="BLD63" s="2"/>
      <c r="BLE63" s="2"/>
      <c r="BLF63" s="2"/>
      <c r="BLG63" s="2"/>
      <c r="BLH63" s="2"/>
      <c r="BLI63" s="2"/>
      <c r="BLJ63" s="2"/>
      <c r="BLK63" s="2"/>
      <c r="BLL63" s="2"/>
      <c r="BLM63" s="2"/>
      <c r="BLN63" s="2"/>
      <c r="BLO63" s="2"/>
      <c r="BLP63" s="2"/>
      <c r="BLQ63" s="2"/>
      <c r="BLR63" s="2"/>
      <c r="BLS63" s="2"/>
      <c r="BLT63" s="2"/>
      <c r="BLU63" s="2"/>
      <c r="BLV63" s="2"/>
      <c r="BLW63" s="2"/>
      <c r="BLX63" s="2"/>
      <c r="BLY63" s="2"/>
      <c r="BLZ63" s="2"/>
      <c r="BMA63" s="2"/>
      <c r="BMB63" s="2"/>
      <c r="BMC63" s="2"/>
      <c r="BMD63" s="2"/>
      <c r="BME63" s="2"/>
      <c r="BMF63" s="2"/>
      <c r="BMG63" s="2"/>
      <c r="BMH63" s="2"/>
      <c r="BMI63" s="2"/>
      <c r="BMJ63" s="2"/>
      <c r="BMK63" s="2"/>
      <c r="BML63" s="2"/>
      <c r="BMM63" s="2"/>
      <c r="BMN63" s="2"/>
      <c r="BMO63" s="2"/>
      <c r="BMP63" s="2"/>
      <c r="BMQ63" s="2"/>
      <c r="BMR63" s="2"/>
      <c r="BMS63" s="2"/>
      <c r="BMT63" s="2"/>
      <c r="BMU63" s="2"/>
      <c r="BMV63" s="2"/>
      <c r="BMW63" s="2"/>
      <c r="BMX63" s="2"/>
      <c r="BMY63" s="2"/>
      <c r="BMZ63" s="2"/>
      <c r="BNA63" s="2"/>
      <c r="BNB63" s="2"/>
      <c r="BNC63" s="2"/>
      <c r="BND63" s="2"/>
      <c r="BNE63" s="2"/>
      <c r="BNF63" s="2"/>
      <c r="BNG63" s="2"/>
      <c r="BNH63" s="2"/>
      <c r="BNI63" s="2"/>
      <c r="BNJ63" s="2"/>
      <c r="BNK63" s="2"/>
      <c r="BNL63" s="2"/>
      <c r="BNM63" s="2"/>
      <c r="BNN63" s="2"/>
      <c r="BNO63" s="2"/>
      <c r="BNP63" s="2"/>
      <c r="BNQ63" s="2"/>
      <c r="BNR63" s="2"/>
      <c r="BNS63" s="2"/>
      <c r="BNT63" s="2"/>
      <c r="BNU63" s="2"/>
      <c r="BNV63" s="2"/>
      <c r="BNW63" s="2"/>
      <c r="BNX63" s="2"/>
      <c r="BNY63" s="2"/>
      <c r="BNZ63" s="2"/>
      <c r="BOA63" s="2"/>
      <c r="BOB63" s="2"/>
      <c r="BOC63" s="2"/>
      <c r="BOD63" s="2"/>
      <c r="BOE63" s="2"/>
      <c r="BOF63" s="2"/>
      <c r="BOG63" s="2"/>
      <c r="BOH63" s="2"/>
      <c r="BOI63" s="2"/>
      <c r="BOJ63" s="2"/>
      <c r="BOK63" s="2"/>
      <c r="BOL63" s="2"/>
      <c r="BOM63" s="2"/>
      <c r="BON63" s="2"/>
      <c r="BOO63" s="2"/>
      <c r="BOP63" s="2"/>
      <c r="BOQ63" s="2"/>
      <c r="BOR63" s="2"/>
      <c r="BOS63" s="2"/>
      <c r="BOT63" s="2"/>
      <c r="BOU63" s="2"/>
      <c r="BOV63" s="2"/>
      <c r="BOW63" s="2"/>
      <c r="BOX63" s="2"/>
      <c r="BOY63" s="2"/>
      <c r="BOZ63" s="2"/>
      <c r="BPA63" s="2"/>
      <c r="BPB63" s="2"/>
      <c r="BPC63" s="2"/>
      <c r="BPD63" s="2"/>
      <c r="BPE63" s="2"/>
      <c r="BPF63" s="2"/>
      <c r="BPG63" s="2"/>
      <c r="BPH63" s="2"/>
      <c r="BPI63" s="2"/>
      <c r="BPJ63" s="2"/>
      <c r="BPK63" s="2"/>
      <c r="BPL63" s="2"/>
      <c r="BPM63" s="2"/>
      <c r="BPN63" s="2"/>
      <c r="BPO63" s="2"/>
      <c r="BPP63" s="2"/>
      <c r="BPQ63" s="2"/>
      <c r="BPR63" s="2"/>
      <c r="BPS63" s="2"/>
      <c r="BPT63" s="2"/>
      <c r="BPU63" s="2"/>
      <c r="BPV63" s="2"/>
      <c r="BPW63" s="2"/>
      <c r="BPX63" s="2"/>
      <c r="BPY63" s="2"/>
      <c r="BPZ63" s="2"/>
      <c r="BQA63" s="2"/>
      <c r="BQB63" s="2"/>
      <c r="BQC63" s="2"/>
      <c r="BQD63" s="2"/>
      <c r="BQE63" s="2"/>
      <c r="BQF63" s="2"/>
      <c r="BQG63" s="2"/>
      <c r="BQH63" s="2"/>
      <c r="BQI63" s="2"/>
      <c r="BQJ63" s="2"/>
      <c r="BQK63" s="2"/>
      <c r="BQL63" s="2"/>
      <c r="BQM63" s="2"/>
      <c r="BQN63" s="2"/>
      <c r="BQO63" s="2"/>
      <c r="BQP63" s="2"/>
      <c r="BQQ63" s="2"/>
      <c r="BQR63" s="2"/>
      <c r="BQS63" s="2"/>
      <c r="BQT63" s="2"/>
      <c r="BQU63" s="2"/>
      <c r="BQV63" s="2"/>
      <c r="BQW63" s="2"/>
      <c r="BQX63" s="2"/>
      <c r="BQY63" s="2"/>
      <c r="BQZ63" s="2"/>
      <c r="BRA63" s="2"/>
      <c r="BRB63" s="2"/>
      <c r="BRC63" s="2"/>
      <c r="BRD63" s="2"/>
      <c r="BRE63" s="2"/>
      <c r="BRF63" s="2"/>
      <c r="BRG63" s="2"/>
      <c r="BRH63" s="2"/>
      <c r="BRI63" s="2"/>
      <c r="BRJ63" s="2"/>
      <c r="BRK63" s="2"/>
      <c r="BRL63" s="2"/>
      <c r="BRM63" s="2"/>
      <c r="BRN63" s="2"/>
      <c r="BRO63" s="2"/>
      <c r="BRP63" s="2"/>
      <c r="BRQ63" s="2"/>
      <c r="BRR63" s="2"/>
      <c r="BRS63" s="2"/>
      <c r="BRT63" s="2"/>
      <c r="BRU63" s="2"/>
      <c r="BRV63" s="2"/>
      <c r="BRW63" s="2"/>
      <c r="BRX63" s="2"/>
      <c r="BRY63" s="2"/>
      <c r="BRZ63" s="2"/>
      <c r="BSA63" s="2"/>
      <c r="BSB63" s="2"/>
      <c r="BSC63" s="2"/>
      <c r="BSD63" s="2"/>
      <c r="BSE63" s="2"/>
      <c r="BSF63" s="2"/>
      <c r="BSG63" s="2"/>
      <c r="BSH63" s="2"/>
      <c r="BSI63" s="2"/>
      <c r="BSJ63" s="2"/>
      <c r="BSK63" s="2"/>
      <c r="BSL63" s="2"/>
      <c r="BSM63" s="2"/>
      <c r="BSN63" s="2"/>
      <c r="BSO63" s="2"/>
      <c r="BSP63" s="2"/>
      <c r="BSQ63" s="2"/>
      <c r="BSR63" s="2"/>
      <c r="BSS63" s="2"/>
      <c r="BST63" s="2"/>
      <c r="BSU63" s="2"/>
      <c r="BSV63" s="2"/>
      <c r="BSW63" s="2"/>
      <c r="BSX63" s="2"/>
      <c r="BSY63" s="2"/>
      <c r="BSZ63" s="2"/>
      <c r="BTA63" s="2"/>
      <c r="BTB63" s="2"/>
      <c r="BTC63" s="2"/>
      <c r="BTD63" s="2"/>
      <c r="BTE63" s="2"/>
      <c r="BTF63" s="2"/>
      <c r="BTG63" s="2"/>
      <c r="BTH63" s="2"/>
      <c r="BTI63" s="2"/>
      <c r="BTJ63" s="2"/>
      <c r="BTK63" s="2"/>
      <c r="BTL63" s="2"/>
      <c r="BTM63" s="2"/>
      <c r="BTN63" s="2"/>
      <c r="BTO63" s="2"/>
      <c r="BTP63" s="2"/>
      <c r="BTQ63" s="2"/>
      <c r="BTR63" s="2"/>
      <c r="BTS63" s="2"/>
      <c r="BTT63" s="2"/>
      <c r="BTU63" s="2"/>
      <c r="BTV63" s="2"/>
      <c r="BTW63" s="2"/>
      <c r="BTX63" s="2"/>
      <c r="BTY63" s="2"/>
      <c r="BTZ63" s="2"/>
      <c r="BUA63" s="2"/>
      <c r="BUB63" s="2"/>
      <c r="BUC63" s="2"/>
      <c r="BUD63" s="2"/>
      <c r="BUE63" s="2"/>
      <c r="BUF63" s="2"/>
      <c r="BUG63" s="2"/>
      <c r="BUH63" s="2"/>
      <c r="BUI63" s="2"/>
      <c r="BUJ63" s="2"/>
      <c r="BUK63" s="2"/>
      <c r="BUL63" s="2"/>
      <c r="BUM63" s="2"/>
      <c r="BUN63" s="2"/>
      <c r="BUO63" s="2"/>
      <c r="BUP63" s="2"/>
      <c r="BUQ63" s="2"/>
      <c r="BUR63" s="2"/>
      <c r="BUS63" s="2"/>
      <c r="BUT63" s="2"/>
      <c r="BUU63" s="2"/>
      <c r="BUV63" s="2"/>
      <c r="BUW63" s="2"/>
      <c r="BUX63" s="2"/>
      <c r="BUY63" s="2"/>
      <c r="BUZ63" s="2"/>
      <c r="BVA63" s="2"/>
      <c r="BVB63" s="2"/>
      <c r="BVC63" s="2"/>
      <c r="BVD63" s="2"/>
      <c r="BVE63" s="2"/>
      <c r="BVF63" s="2"/>
      <c r="BVG63" s="2"/>
      <c r="BVH63" s="2"/>
      <c r="BVI63" s="2"/>
      <c r="BVJ63" s="2"/>
      <c r="BVK63" s="2"/>
      <c r="BVL63" s="2"/>
      <c r="BVM63" s="2"/>
      <c r="BVN63" s="2"/>
      <c r="BVO63" s="2"/>
      <c r="BVP63" s="2"/>
      <c r="BVQ63" s="2"/>
      <c r="BVR63" s="2"/>
      <c r="BVS63" s="2"/>
      <c r="BVT63" s="2"/>
      <c r="BVU63" s="2"/>
      <c r="BVV63" s="2"/>
      <c r="BVW63" s="2"/>
      <c r="BVX63" s="2"/>
      <c r="BVY63" s="2"/>
      <c r="BVZ63" s="2"/>
      <c r="BWA63" s="2"/>
      <c r="BWB63" s="2"/>
      <c r="BWC63" s="2"/>
      <c r="BWD63" s="2"/>
      <c r="BWE63" s="2"/>
      <c r="BWF63" s="2"/>
      <c r="BWG63" s="2"/>
      <c r="BWH63" s="2"/>
      <c r="BWI63" s="2"/>
      <c r="BWJ63" s="2"/>
      <c r="BWK63" s="2"/>
      <c r="BWL63" s="2"/>
      <c r="BWM63" s="2"/>
      <c r="BWN63" s="2"/>
      <c r="BWO63" s="2"/>
      <c r="BWP63" s="2"/>
      <c r="BWQ63" s="2"/>
      <c r="BWR63" s="2"/>
      <c r="BWS63" s="2"/>
      <c r="BWT63" s="2"/>
      <c r="BWU63" s="2"/>
      <c r="BWV63" s="2"/>
      <c r="BWW63" s="2"/>
      <c r="BWX63" s="2"/>
      <c r="BWY63" s="2"/>
      <c r="BWZ63" s="2"/>
      <c r="BXA63" s="2"/>
      <c r="BXB63" s="2"/>
      <c r="BXC63" s="2"/>
      <c r="BXD63" s="2"/>
      <c r="BXE63" s="2"/>
      <c r="BXF63" s="2"/>
      <c r="BXG63" s="2"/>
      <c r="BXH63" s="2"/>
      <c r="BXI63" s="2"/>
      <c r="BXJ63" s="2"/>
      <c r="BXK63" s="2"/>
      <c r="BXL63" s="2"/>
      <c r="BXM63" s="2"/>
      <c r="BXN63" s="2"/>
      <c r="BXO63" s="2"/>
      <c r="BXP63" s="2"/>
      <c r="BXQ63" s="2"/>
      <c r="BXR63" s="2"/>
      <c r="BXS63" s="2"/>
      <c r="BXT63" s="2"/>
      <c r="BXU63" s="2"/>
      <c r="BXV63" s="2"/>
      <c r="BXW63" s="2"/>
      <c r="BXX63" s="2"/>
      <c r="BXY63" s="2"/>
      <c r="BXZ63" s="2"/>
      <c r="BYA63" s="2"/>
      <c r="BYB63" s="2"/>
      <c r="BYC63" s="2"/>
      <c r="BYD63" s="2"/>
      <c r="BYE63" s="2"/>
      <c r="BYF63" s="2"/>
      <c r="BYG63" s="2"/>
      <c r="BYH63" s="2"/>
      <c r="BYI63" s="2"/>
      <c r="BYJ63" s="2"/>
      <c r="BYK63" s="2"/>
      <c r="BYL63" s="2"/>
      <c r="BYM63" s="2"/>
      <c r="BYN63" s="2"/>
      <c r="BYO63" s="2"/>
      <c r="BYP63" s="2"/>
      <c r="BYQ63" s="2"/>
      <c r="BYR63" s="2"/>
      <c r="BYS63" s="2"/>
      <c r="BYT63" s="2"/>
      <c r="BYU63" s="2"/>
      <c r="BYV63" s="2"/>
      <c r="BYW63" s="2"/>
      <c r="BYX63" s="2"/>
      <c r="BYY63" s="2"/>
      <c r="BYZ63" s="2"/>
      <c r="BZA63" s="2"/>
      <c r="BZB63" s="2"/>
      <c r="BZC63" s="2"/>
      <c r="BZD63" s="2"/>
      <c r="BZE63" s="2"/>
      <c r="BZF63" s="2"/>
      <c r="BZG63" s="2"/>
      <c r="BZH63" s="2"/>
      <c r="BZI63" s="2"/>
      <c r="BZJ63" s="2"/>
      <c r="BZK63" s="2"/>
      <c r="BZL63" s="2"/>
      <c r="BZM63" s="2"/>
      <c r="BZN63" s="2"/>
      <c r="BZO63" s="2"/>
      <c r="BZP63" s="2"/>
      <c r="BZQ63" s="2"/>
      <c r="BZR63" s="2"/>
      <c r="BZS63" s="2"/>
      <c r="BZT63" s="2"/>
      <c r="BZU63" s="2"/>
      <c r="BZV63" s="2"/>
      <c r="BZW63" s="2"/>
      <c r="BZX63" s="2"/>
      <c r="BZY63" s="2"/>
      <c r="BZZ63" s="2"/>
      <c r="CAA63" s="2"/>
      <c r="CAB63" s="2"/>
      <c r="CAC63" s="2"/>
      <c r="CAD63" s="2"/>
      <c r="CAE63" s="2"/>
      <c r="CAF63" s="2"/>
      <c r="CAG63" s="2"/>
      <c r="CAH63" s="2"/>
      <c r="CAI63" s="2"/>
      <c r="CAJ63" s="2"/>
      <c r="CAK63" s="2"/>
      <c r="CAL63" s="2"/>
      <c r="CAM63" s="2"/>
      <c r="CAN63" s="2"/>
      <c r="CAO63" s="2"/>
      <c r="CAP63" s="2"/>
      <c r="CAQ63" s="2"/>
      <c r="CAR63" s="2"/>
      <c r="CAS63" s="2"/>
      <c r="CAT63" s="2"/>
      <c r="CAU63" s="2"/>
      <c r="CAV63" s="2"/>
      <c r="CAW63" s="2"/>
      <c r="CAX63" s="2"/>
      <c r="CAY63" s="2"/>
      <c r="CAZ63" s="2"/>
      <c r="CBA63" s="2"/>
      <c r="CBB63" s="2"/>
      <c r="CBC63" s="2"/>
      <c r="CBD63" s="2"/>
      <c r="CBE63" s="2"/>
      <c r="CBF63" s="2"/>
      <c r="CBG63" s="2"/>
      <c r="CBH63" s="2"/>
      <c r="CBI63" s="2"/>
      <c r="CBJ63" s="2"/>
      <c r="CBK63" s="2"/>
      <c r="CBL63" s="2"/>
      <c r="CBM63" s="2"/>
      <c r="CBN63" s="2"/>
      <c r="CBO63" s="2"/>
      <c r="CBP63" s="2"/>
      <c r="CBQ63" s="2"/>
      <c r="CBR63" s="2"/>
      <c r="CBS63" s="2"/>
      <c r="CBT63" s="2"/>
      <c r="CBU63" s="2"/>
      <c r="CBV63" s="2"/>
      <c r="CBW63" s="2"/>
      <c r="CBX63" s="2"/>
      <c r="CBY63" s="2"/>
      <c r="CBZ63" s="2"/>
      <c r="CCA63" s="2"/>
      <c r="CCB63" s="2"/>
      <c r="CCC63" s="2"/>
      <c r="CCD63" s="2"/>
      <c r="CCE63" s="2"/>
      <c r="CCF63" s="2"/>
      <c r="CCG63" s="2"/>
      <c r="CCH63" s="2"/>
      <c r="CCI63" s="2"/>
      <c r="CCJ63" s="2"/>
      <c r="CCK63" s="2"/>
      <c r="CCL63" s="2"/>
      <c r="CCM63" s="2"/>
      <c r="CCN63" s="2"/>
      <c r="CCO63" s="2"/>
      <c r="CCP63" s="2"/>
      <c r="CCQ63" s="2"/>
      <c r="CCR63" s="2"/>
      <c r="CCS63" s="2"/>
      <c r="CCT63" s="2"/>
      <c r="CCU63" s="2"/>
      <c r="CCV63" s="2"/>
      <c r="CCW63" s="2"/>
      <c r="CCX63" s="2"/>
      <c r="CCY63" s="2"/>
      <c r="CCZ63" s="2"/>
      <c r="CDA63" s="2"/>
      <c r="CDB63" s="2"/>
      <c r="CDC63" s="2"/>
      <c r="CDD63" s="2"/>
      <c r="CDE63" s="2"/>
      <c r="CDF63" s="2"/>
      <c r="CDG63" s="2"/>
      <c r="CDH63" s="2"/>
      <c r="CDI63" s="2"/>
      <c r="CDJ63" s="2"/>
      <c r="CDK63" s="2"/>
      <c r="CDL63" s="2"/>
      <c r="CDM63" s="2"/>
      <c r="CDN63" s="2"/>
      <c r="CDO63" s="2"/>
      <c r="CDP63" s="2"/>
      <c r="CDQ63" s="2"/>
      <c r="CDR63" s="2"/>
      <c r="CDS63" s="2"/>
      <c r="CDT63" s="2"/>
      <c r="CDU63" s="2"/>
      <c r="CDV63" s="2"/>
      <c r="CDW63" s="2"/>
      <c r="CDX63" s="2"/>
      <c r="CDY63" s="2"/>
      <c r="CDZ63" s="2"/>
      <c r="CEA63" s="2"/>
      <c r="CEB63" s="2"/>
      <c r="CEC63" s="2"/>
      <c r="CED63" s="2"/>
      <c r="CEE63" s="2"/>
      <c r="CEF63" s="2"/>
      <c r="CEG63" s="2"/>
      <c r="CEH63" s="2"/>
      <c r="CEI63" s="2"/>
      <c r="CEJ63" s="2"/>
      <c r="CEK63" s="2"/>
      <c r="CEL63" s="2"/>
      <c r="CEM63" s="2"/>
      <c r="CEN63" s="2"/>
      <c r="CEO63" s="2"/>
      <c r="CEP63" s="2"/>
      <c r="CEQ63" s="2"/>
      <c r="CER63" s="2"/>
      <c r="CES63" s="2"/>
      <c r="CET63" s="2"/>
      <c r="CEU63" s="2"/>
      <c r="CEV63" s="2"/>
      <c r="CEW63" s="2"/>
      <c r="CEX63" s="2"/>
      <c r="CEY63" s="2"/>
      <c r="CEZ63" s="2"/>
      <c r="CFA63" s="2"/>
      <c r="CFB63" s="2"/>
      <c r="CFC63" s="2"/>
      <c r="CFD63" s="2"/>
      <c r="CFE63" s="2"/>
      <c r="CFF63" s="2"/>
      <c r="CFG63" s="2"/>
      <c r="CFH63" s="2"/>
      <c r="CFI63" s="2"/>
      <c r="CFJ63" s="2"/>
      <c r="CFK63" s="2"/>
      <c r="CFL63" s="2"/>
      <c r="CFM63" s="2"/>
      <c r="CFN63" s="2"/>
      <c r="CFO63" s="2"/>
      <c r="CFP63" s="2"/>
      <c r="CFQ63" s="2"/>
      <c r="CFR63" s="2"/>
      <c r="CFS63" s="2"/>
      <c r="CFT63" s="2"/>
      <c r="CFU63" s="2"/>
      <c r="CFV63" s="2"/>
      <c r="CFW63" s="2"/>
      <c r="CFX63" s="2"/>
      <c r="CFY63" s="2"/>
      <c r="CFZ63" s="2"/>
      <c r="CGA63" s="2"/>
      <c r="CGB63" s="2"/>
      <c r="CGC63" s="2"/>
      <c r="CGD63" s="2"/>
      <c r="CGE63" s="2"/>
      <c r="CGF63" s="2"/>
      <c r="CGG63" s="2"/>
      <c r="CGH63" s="2"/>
      <c r="CGI63" s="2"/>
      <c r="CGJ63" s="2"/>
      <c r="CGK63" s="2"/>
      <c r="CGL63" s="2"/>
      <c r="CGM63" s="2"/>
      <c r="CGN63" s="2"/>
      <c r="CGO63" s="2"/>
      <c r="CGP63" s="2"/>
      <c r="CGQ63" s="2"/>
      <c r="CGR63" s="2"/>
      <c r="CGS63" s="2"/>
      <c r="CGT63" s="2"/>
      <c r="CGU63" s="2"/>
      <c r="CGV63" s="2"/>
      <c r="CGW63" s="2"/>
      <c r="CGX63" s="2"/>
      <c r="CGY63" s="2"/>
      <c r="CGZ63" s="2"/>
      <c r="CHA63" s="2"/>
      <c r="CHB63" s="2"/>
      <c r="CHC63" s="2"/>
      <c r="CHD63" s="2"/>
      <c r="CHE63" s="2"/>
      <c r="CHF63" s="2"/>
      <c r="CHG63" s="2"/>
      <c r="CHH63" s="2"/>
      <c r="CHI63" s="2"/>
      <c r="CHJ63" s="2"/>
      <c r="CHK63" s="2"/>
      <c r="CHL63" s="2"/>
      <c r="CHM63" s="2"/>
      <c r="CHN63" s="2"/>
      <c r="CHO63" s="2"/>
      <c r="CHP63" s="2"/>
      <c r="CHQ63" s="2"/>
      <c r="CHR63" s="2"/>
      <c r="CHS63" s="2"/>
      <c r="CHT63" s="2"/>
      <c r="CHU63" s="2"/>
      <c r="CHV63" s="2"/>
      <c r="CHW63" s="2"/>
      <c r="CHX63" s="2"/>
      <c r="CHY63" s="2"/>
      <c r="CHZ63" s="2"/>
      <c r="CIA63" s="2"/>
      <c r="CIB63" s="2"/>
      <c r="CIC63" s="2"/>
      <c r="CID63" s="2"/>
      <c r="CIE63" s="2"/>
      <c r="CIF63" s="2"/>
      <c r="CIG63" s="2"/>
      <c r="CIH63" s="2"/>
      <c r="CII63" s="2"/>
      <c r="CIJ63" s="2"/>
      <c r="CIK63" s="2"/>
      <c r="CIL63" s="2"/>
      <c r="CIM63" s="2"/>
      <c r="CIN63" s="2"/>
      <c r="CIO63" s="2"/>
      <c r="CIP63" s="2"/>
      <c r="CIQ63" s="2"/>
      <c r="CIR63" s="2"/>
      <c r="CIS63" s="2"/>
      <c r="CIT63" s="2"/>
      <c r="CIU63" s="2"/>
      <c r="CIV63" s="2"/>
      <c r="CIW63" s="2"/>
      <c r="CIX63" s="2"/>
      <c r="CIY63" s="2"/>
      <c r="CIZ63" s="2"/>
      <c r="CJA63" s="2"/>
      <c r="CJB63" s="2"/>
      <c r="CJC63" s="2"/>
      <c r="CJD63" s="2"/>
      <c r="CJE63" s="2"/>
      <c r="CJF63" s="2"/>
      <c r="CJG63" s="2"/>
      <c r="CJH63" s="2"/>
      <c r="CJI63" s="2"/>
      <c r="CJJ63" s="2"/>
      <c r="CJK63" s="2"/>
      <c r="CJL63" s="2"/>
      <c r="CJM63" s="2"/>
      <c r="CJN63" s="2"/>
      <c r="CJO63" s="2"/>
      <c r="CJP63" s="2"/>
      <c r="CJQ63" s="2"/>
      <c r="CJR63" s="2"/>
      <c r="CJS63" s="2"/>
      <c r="CJT63" s="2"/>
      <c r="CJU63" s="2"/>
      <c r="CJV63" s="2"/>
      <c r="CJW63" s="2"/>
      <c r="CJX63" s="2"/>
      <c r="CJY63" s="2"/>
      <c r="CJZ63" s="2"/>
      <c r="CKA63" s="2"/>
      <c r="CKB63" s="2"/>
      <c r="CKC63" s="2"/>
      <c r="CKD63" s="2"/>
      <c r="CKE63" s="2"/>
      <c r="CKF63" s="2"/>
      <c r="CKG63" s="2"/>
      <c r="CKH63" s="2"/>
      <c r="CKI63" s="2"/>
      <c r="CKJ63" s="2"/>
      <c r="CKK63" s="2"/>
      <c r="CKL63" s="2"/>
      <c r="CKM63" s="2"/>
      <c r="CKN63" s="2"/>
      <c r="CKO63" s="2"/>
      <c r="CKP63" s="2"/>
      <c r="CKQ63" s="2"/>
      <c r="CKR63" s="2"/>
      <c r="CKS63" s="2"/>
      <c r="CKT63" s="2"/>
      <c r="CKU63" s="2"/>
      <c r="CKV63" s="2"/>
      <c r="CKW63" s="2"/>
      <c r="CKX63" s="2"/>
      <c r="CKY63" s="2"/>
      <c r="CKZ63" s="2"/>
      <c r="CLA63" s="2"/>
      <c r="CLB63" s="2"/>
      <c r="CLC63" s="2"/>
      <c r="CLD63" s="2"/>
      <c r="CLE63" s="2"/>
      <c r="CLF63" s="2"/>
      <c r="CLG63" s="2"/>
      <c r="CLH63" s="2"/>
      <c r="CLI63" s="2"/>
      <c r="CLJ63" s="2"/>
      <c r="CLK63" s="2"/>
      <c r="CLL63" s="2"/>
      <c r="CLM63" s="2"/>
      <c r="CLN63" s="2"/>
      <c r="CLO63" s="2"/>
      <c r="CLP63" s="2"/>
      <c r="CLQ63" s="2"/>
      <c r="CLR63" s="2"/>
      <c r="CLS63" s="2"/>
      <c r="CLT63" s="2"/>
      <c r="CLU63" s="2"/>
      <c r="CLV63" s="2"/>
      <c r="CLW63" s="2"/>
      <c r="CLX63" s="2"/>
      <c r="CLY63" s="2"/>
      <c r="CLZ63" s="2"/>
      <c r="CMA63" s="2"/>
      <c r="CMB63" s="2"/>
      <c r="CMC63" s="2"/>
      <c r="CMD63" s="2"/>
      <c r="CME63" s="2"/>
      <c r="CMF63" s="2"/>
      <c r="CMG63" s="2"/>
      <c r="CMH63" s="2"/>
      <c r="CMI63" s="2"/>
      <c r="CMJ63" s="2"/>
      <c r="CMK63" s="2"/>
      <c r="CML63" s="2"/>
      <c r="CMM63" s="2"/>
      <c r="CMN63" s="2"/>
      <c r="CMO63" s="2"/>
      <c r="CMP63" s="2"/>
      <c r="CMQ63" s="2"/>
      <c r="CMR63" s="2"/>
      <c r="CMS63" s="2"/>
      <c r="CMT63" s="2"/>
      <c r="CMU63" s="2"/>
      <c r="CMV63" s="2"/>
      <c r="CMW63" s="2"/>
      <c r="CMX63" s="2"/>
      <c r="CMY63" s="2"/>
      <c r="CMZ63" s="2"/>
      <c r="CNA63" s="2"/>
      <c r="CNB63" s="2"/>
      <c r="CNC63" s="2"/>
      <c r="CND63" s="2"/>
      <c r="CNE63" s="2"/>
      <c r="CNF63" s="2"/>
      <c r="CNG63" s="2"/>
      <c r="CNH63" s="2"/>
      <c r="CNI63" s="2"/>
      <c r="CNJ63" s="2"/>
      <c r="CNK63" s="2"/>
      <c r="CNL63" s="2"/>
      <c r="CNM63" s="2"/>
      <c r="CNN63" s="2"/>
      <c r="CNO63" s="2"/>
      <c r="CNP63" s="2"/>
      <c r="CNQ63" s="2"/>
      <c r="CNR63" s="2"/>
      <c r="CNS63" s="2"/>
      <c r="CNT63" s="2"/>
      <c r="CNU63" s="2"/>
      <c r="CNV63" s="2"/>
      <c r="CNW63" s="2"/>
      <c r="CNX63" s="2"/>
      <c r="CNY63" s="2"/>
      <c r="CNZ63" s="2"/>
      <c r="COA63" s="2"/>
      <c r="COB63" s="2"/>
      <c r="COC63" s="2"/>
      <c r="COD63" s="2"/>
      <c r="COE63" s="2"/>
      <c r="COF63" s="2"/>
      <c r="COG63" s="2"/>
      <c r="COH63" s="2"/>
      <c r="COI63" s="2"/>
      <c r="COJ63" s="2"/>
      <c r="COK63" s="2"/>
      <c r="COL63" s="2"/>
      <c r="COM63" s="2"/>
      <c r="CON63" s="2"/>
      <c r="COO63" s="2"/>
      <c r="COP63" s="2"/>
      <c r="COQ63" s="2"/>
      <c r="COR63" s="2"/>
      <c r="COS63" s="2"/>
      <c r="COT63" s="2"/>
      <c r="COU63" s="2"/>
      <c r="COV63" s="2"/>
      <c r="COW63" s="2"/>
      <c r="COX63" s="2"/>
      <c r="COY63" s="2"/>
      <c r="COZ63" s="2"/>
      <c r="CPA63" s="2"/>
      <c r="CPB63" s="2"/>
      <c r="CPC63" s="2"/>
      <c r="CPD63" s="2"/>
      <c r="CPE63" s="2"/>
      <c r="CPF63" s="2"/>
      <c r="CPG63" s="2"/>
      <c r="CPH63" s="2"/>
      <c r="CPI63" s="2"/>
      <c r="CPJ63" s="2"/>
      <c r="CPK63" s="2"/>
      <c r="CPL63" s="2"/>
      <c r="CPM63" s="2"/>
      <c r="CPN63" s="2"/>
      <c r="CPO63" s="2"/>
      <c r="CPP63" s="2"/>
      <c r="CPQ63" s="2"/>
      <c r="CPR63" s="2"/>
      <c r="CPS63" s="2"/>
      <c r="CPT63" s="2"/>
      <c r="CPU63" s="2"/>
      <c r="CPV63" s="2"/>
      <c r="CPW63" s="2"/>
      <c r="CPX63" s="2"/>
      <c r="CPY63" s="2"/>
      <c r="CPZ63" s="2"/>
      <c r="CQA63" s="2"/>
      <c r="CQB63" s="2"/>
      <c r="CQC63" s="2"/>
      <c r="CQD63" s="2"/>
      <c r="CQE63" s="2"/>
      <c r="CQF63" s="2"/>
      <c r="CQG63" s="2"/>
      <c r="CQH63" s="2"/>
      <c r="CQI63" s="2"/>
      <c r="CQJ63" s="2"/>
      <c r="CQK63" s="2"/>
      <c r="CQL63" s="2"/>
      <c r="CQM63" s="2"/>
      <c r="CQN63" s="2"/>
      <c r="CQO63" s="2"/>
      <c r="CQP63" s="2"/>
      <c r="CQQ63" s="2"/>
      <c r="CQR63" s="2"/>
      <c r="CQS63" s="2"/>
      <c r="CQT63" s="2"/>
      <c r="CQU63" s="2"/>
      <c r="CQV63" s="2"/>
      <c r="CQW63" s="2"/>
      <c r="CQX63" s="2"/>
      <c r="CQY63" s="2"/>
      <c r="CQZ63" s="2"/>
      <c r="CRA63" s="2"/>
      <c r="CRB63" s="2"/>
      <c r="CRC63" s="2"/>
      <c r="CRD63" s="2"/>
      <c r="CRE63" s="2"/>
      <c r="CRF63" s="2"/>
      <c r="CRG63" s="2"/>
      <c r="CRH63" s="2"/>
      <c r="CRI63" s="2"/>
      <c r="CRJ63" s="2"/>
      <c r="CRK63" s="2"/>
      <c r="CRL63" s="2"/>
      <c r="CRM63" s="2"/>
      <c r="CRN63" s="2"/>
      <c r="CRO63" s="2"/>
      <c r="CRP63" s="2"/>
      <c r="CRQ63" s="2"/>
      <c r="CRR63" s="2"/>
      <c r="CRS63" s="2"/>
      <c r="CRT63" s="2"/>
      <c r="CRU63" s="2"/>
      <c r="CRV63" s="2"/>
      <c r="CRW63" s="2"/>
      <c r="CRX63" s="2"/>
      <c r="CRY63" s="2"/>
      <c r="CRZ63" s="2"/>
      <c r="CSA63" s="2"/>
      <c r="CSB63" s="2"/>
      <c r="CSC63" s="2"/>
      <c r="CSD63" s="2"/>
      <c r="CSE63" s="2"/>
      <c r="CSF63" s="2"/>
      <c r="CSG63" s="2"/>
      <c r="CSH63" s="2"/>
      <c r="CSI63" s="2"/>
      <c r="CSJ63" s="2"/>
      <c r="CSK63" s="2"/>
      <c r="CSL63" s="2"/>
      <c r="CSM63" s="2"/>
      <c r="CSN63" s="2"/>
      <c r="CSO63" s="2"/>
      <c r="CSP63" s="2"/>
      <c r="CSQ63" s="2"/>
      <c r="CSR63" s="2"/>
      <c r="CSS63" s="2"/>
      <c r="CST63" s="2"/>
      <c r="CSU63" s="2"/>
      <c r="CSV63" s="2"/>
      <c r="CSW63" s="2"/>
      <c r="CSX63" s="2"/>
      <c r="CSY63" s="2"/>
      <c r="CSZ63" s="2"/>
      <c r="CTA63" s="2"/>
      <c r="CTB63" s="2"/>
      <c r="CTC63" s="2"/>
      <c r="CTD63" s="2"/>
      <c r="CTE63" s="2"/>
      <c r="CTF63" s="2"/>
      <c r="CTG63" s="2"/>
      <c r="CTH63" s="2"/>
      <c r="CTI63" s="2"/>
      <c r="CTJ63" s="2"/>
      <c r="CTK63" s="2"/>
      <c r="CTL63" s="2"/>
      <c r="CTM63" s="2"/>
      <c r="CTN63" s="2"/>
      <c r="CTO63" s="2"/>
      <c r="CTP63" s="2"/>
      <c r="CTQ63" s="2"/>
      <c r="CTR63" s="2"/>
      <c r="CTS63" s="2"/>
      <c r="CTT63" s="2"/>
      <c r="CTU63" s="2"/>
      <c r="CTV63" s="2"/>
      <c r="CTW63" s="2"/>
      <c r="CTX63" s="2"/>
      <c r="CTY63" s="2"/>
      <c r="CTZ63" s="2"/>
      <c r="CUA63" s="2"/>
      <c r="CUB63" s="2"/>
      <c r="CUC63" s="2"/>
      <c r="CUD63" s="2"/>
      <c r="CUE63" s="2"/>
      <c r="CUF63" s="2"/>
      <c r="CUG63" s="2"/>
      <c r="CUH63" s="2"/>
      <c r="CUI63" s="2"/>
      <c r="CUJ63" s="2"/>
      <c r="CUK63" s="2"/>
      <c r="CUL63" s="2"/>
      <c r="CUM63" s="2"/>
      <c r="CUN63" s="2"/>
      <c r="CUO63" s="2"/>
      <c r="CUP63" s="2"/>
      <c r="CUQ63" s="2"/>
      <c r="CUR63" s="2"/>
      <c r="CUS63" s="2"/>
      <c r="CUT63" s="2"/>
      <c r="CUU63" s="2"/>
      <c r="CUV63" s="2"/>
      <c r="CUW63" s="2"/>
      <c r="CUX63" s="2"/>
      <c r="CUY63" s="2"/>
      <c r="CUZ63" s="2"/>
      <c r="CVA63" s="2"/>
      <c r="CVB63" s="2"/>
      <c r="CVC63" s="2"/>
      <c r="CVD63" s="2"/>
      <c r="CVE63" s="2"/>
      <c r="CVF63" s="2"/>
      <c r="CVG63" s="2"/>
      <c r="CVH63" s="2"/>
      <c r="CVI63" s="2"/>
      <c r="CVJ63" s="2"/>
      <c r="CVK63" s="2"/>
      <c r="CVL63" s="2"/>
      <c r="CVM63" s="2"/>
      <c r="CVN63" s="2"/>
      <c r="CVO63" s="2"/>
      <c r="CVP63" s="2"/>
      <c r="CVQ63" s="2"/>
      <c r="CVR63" s="2"/>
      <c r="CVS63" s="2"/>
      <c r="CVT63" s="2"/>
      <c r="CVU63" s="2"/>
      <c r="CVV63" s="2"/>
      <c r="CVW63" s="2"/>
      <c r="CVX63" s="2"/>
      <c r="CVY63" s="2"/>
      <c r="CVZ63" s="2"/>
      <c r="CWA63" s="2"/>
      <c r="CWB63" s="2"/>
      <c r="CWC63" s="2"/>
      <c r="CWD63" s="2"/>
      <c r="CWE63" s="2"/>
      <c r="CWF63" s="2"/>
      <c r="CWG63" s="2"/>
      <c r="CWH63" s="2"/>
      <c r="CWI63" s="2"/>
      <c r="CWJ63" s="2"/>
      <c r="CWK63" s="2"/>
      <c r="CWL63" s="2"/>
      <c r="CWM63" s="2"/>
      <c r="CWN63" s="2"/>
      <c r="CWO63" s="2"/>
      <c r="CWP63" s="2"/>
      <c r="CWQ63" s="2"/>
      <c r="CWR63" s="2"/>
      <c r="CWS63" s="2"/>
      <c r="CWT63" s="2"/>
      <c r="CWU63" s="2"/>
      <c r="CWV63" s="2"/>
      <c r="CWW63" s="2"/>
      <c r="CWX63" s="2"/>
      <c r="CWY63" s="2"/>
      <c r="CWZ63" s="2"/>
      <c r="CXA63" s="2"/>
      <c r="CXB63" s="2"/>
      <c r="CXC63" s="2"/>
      <c r="CXD63" s="2"/>
      <c r="CXE63" s="2"/>
      <c r="CXF63" s="2"/>
      <c r="CXG63" s="2"/>
      <c r="CXH63" s="2"/>
      <c r="CXI63" s="2"/>
      <c r="CXJ63" s="2"/>
      <c r="CXK63" s="2"/>
      <c r="CXL63" s="2"/>
      <c r="CXM63" s="2"/>
      <c r="CXN63" s="2"/>
      <c r="CXO63" s="2"/>
      <c r="CXP63" s="2"/>
      <c r="CXQ63" s="2"/>
      <c r="CXR63" s="2"/>
      <c r="CXS63" s="2"/>
      <c r="CXT63" s="2"/>
      <c r="CXU63" s="2"/>
      <c r="CXV63" s="2"/>
      <c r="CXW63" s="2"/>
      <c r="CXX63" s="2"/>
      <c r="CXY63" s="2"/>
      <c r="CXZ63" s="2"/>
      <c r="CYA63" s="2"/>
      <c r="CYB63" s="2"/>
      <c r="CYC63" s="2"/>
      <c r="CYD63" s="2"/>
      <c r="CYE63" s="2"/>
      <c r="CYF63" s="2"/>
      <c r="CYG63" s="2"/>
      <c r="CYH63" s="2"/>
      <c r="CYI63" s="2"/>
      <c r="CYJ63" s="2"/>
      <c r="CYK63" s="2"/>
      <c r="CYL63" s="2"/>
      <c r="CYM63" s="2"/>
      <c r="CYN63" s="2"/>
      <c r="CYO63" s="2"/>
      <c r="CYP63" s="2"/>
      <c r="CYQ63" s="2"/>
      <c r="CYR63" s="2"/>
      <c r="CYS63" s="2"/>
      <c r="CYT63" s="2"/>
      <c r="CYU63" s="2"/>
      <c r="CYV63" s="2"/>
      <c r="CYW63" s="2"/>
      <c r="CYX63" s="2"/>
      <c r="CYY63" s="2"/>
      <c r="CYZ63" s="2"/>
      <c r="CZA63" s="2"/>
      <c r="CZB63" s="2"/>
      <c r="CZC63" s="2"/>
      <c r="CZD63" s="2"/>
      <c r="CZE63" s="2"/>
      <c r="CZF63" s="2"/>
      <c r="CZG63" s="2"/>
      <c r="CZH63" s="2"/>
      <c r="CZI63" s="2"/>
      <c r="CZJ63" s="2"/>
      <c r="CZK63" s="2"/>
      <c r="CZL63" s="2"/>
      <c r="CZM63" s="2"/>
      <c r="CZN63" s="2"/>
      <c r="CZO63" s="2"/>
      <c r="CZP63" s="2"/>
      <c r="CZQ63" s="2"/>
      <c r="CZR63" s="2"/>
      <c r="CZS63" s="2"/>
      <c r="CZT63" s="2"/>
      <c r="CZU63" s="2"/>
      <c r="CZV63" s="2"/>
      <c r="CZW63" s="2"/>
      <c r="CZX63" s="2"/>
      <c r="CZY63" s="2"/>
      <c r="CZZ63" s="2"/>
      <c r="DAA63" s="2"/>
      <c r="DAB63" s="2"/>
      <c r="DAC63" s="2"/>
      <c r="DAD63" s="2"/>
      <c r="DAE63" s="2"/>
      <c r="DAF63" s="2"/>
      <c r="DAG63" s="2"/>
      <c r="DAH63" s="2"/>
      <c r="DAI63" s="2"/>
      <c r="DAJ63" s="2"/>
      <c r="DAK63" s="2"/>
      <c r="DAL63" s="2"/>
      <c r="DAM63" s="2"/>
      <c r="DAN63" s="2"/>
      <c r="DAO63" s="2"/>
      <c r="DAP63" s="2"/>
      <c r="DAQ63" s="2"/>
      <c r="DAR63" s="2"/>
      <c r="DAS63" s="2"/>
      <c r="DAT63" s="2"/>
      <c r="DAU63" s="2"/>
      <c r="DAV63" s="2"/>
      <c r="DAW63" s="2"/>
      <c r="DAX63" s="2"/>
      <c r="DAY63" s="2"/>
      <c r="DAZ63" s="2"/>
      <c r="DBA63" s="2"/>
      <c r="DBB63" s="2"/>
      <c r="DBC63" s="2"/>
      <c r="DBD63" s="2"/>
      <c r="DBE63" s="2"/>
      <c r="DBF63" s="2"/>
      <c r="DBG63" s="2"/>
      <c r="DBH63" s="2"/>
      <c r="DBI63" s="2"/>
      <c r="DBJ63" s="2"/>
      <c r="DBK63" s="2"/>
      <c r="DBL63" s="2"/>
      <c r="DBM63" s="2"/>
      <c r="DBN63" s="2"/>
      <c r="DBO63" s="2"/>
      <c r="DBP63" s="2"/>
      <c r="DBQ63" s="2"/>
      <c r="DBR63" s="2"/>
      <c r="DBS63" s="2"/>
      <c r="DBT63" s="2"/>
      <c r="DBU63" s="2"/>
      <c r="DBV63" s="2"/>
      <c r="DBW63" s="2"/>
      <c r="DBX63" s="2"/>
      <c r="DBY63" s="2"/>
      <c r="DBZ63" s="2"/>
      <c r="DCA63" s="2"/>
      <c r="DCB63" s="2"/>
      <c r="DCC63" s="2"/>
      <c r="DCD63" s="2"/>
      <c r="DCE63" s="2"/>
      <c r="DCF63" s="2"/>
      <c r="DCG63" s="2"/>
      <c r="DCH63" s="2"/>
      <c r="DCI63" s="2"/>
      <c r="DCJ63" s="2"/>
      <c r="DCK63" s="2"/>
      <c r="DCL63" s="2"/>
      <c r="DCM63" s="2"/>
      <c r="DCN63" s="2"/>
      <c r="DCO63" s="2"/>
      <c r="DCP63" s="2"/>
      <c r="DCQ63" s="2"/>
      <c r="DCR63" s="2"/>
      <c r="DCS63" s="2"/>
      <c r="DCT63" s="2"/>
      <c r="DCU63" s="2"/>
      <c r="DCV63" s="2"/>
      <c r="DCW63" s="2"/>
      <c r="DCX63" s="2"/>
      <c r="DCY63" s="2"/>
      <c r="DCZ63" s="2"/>
      <c r="DDA63" s="2"/>
      <c r="DDB63" s="2"/>
      <c r="DDC63" s="2"/>
      <c r="DDD63" s="2"/>
      <c r="DDE63" s="2"/>
      <c r="DDF63" s="2"/>
      <c r="DDG63" s="2"/>
      <c r="DDH63" s="2"/>
      <c r="DDI63" s="2"/>
      <c r="DDJ63" s="2"/>
      <c r="DDK63" s="2"/>
      <c r="DDL63" s="2"/>
      <c r="DDM63" s="2"/>
      <c r="DDN63" s="2"/>
      <c r="DDO63" s="2"/>
      <c r="DDP63" s="2"/>
      <c r="DDQ63" s="2"/>
      <c r="DDR63" s="2"/>
      <c r="DDS63" s="2"/>
      <c r="DDT63" s="2"/>
      <c r="DDU63" s="2"/>
      <c r="DDV63" s="2"/>
      <c r="DDW63" s="2"/>
      <c r="DDX63" s="2"/>
      <c r="DDY63" s="2"/>
      <c r="DDZ63" s="2"/>
      <c r="DEA63" s="2"/>
      <c r="DEB63" s="2"/>
      <c r="DEC63" s="2"/>
      <c r="DED63" s="2"/>
      <c r="DEE63" s="2"/>
      <c r="DEF63" s="2"/>
      <c r="DEG63" s="2"/>
      <c r="DEH63" s="2"/>
      <c r="DEI63" s="2"/>
      <c r="DEJ63" s="2"/>
      <c r="DEK63" s="2"/>
      <c r="DEL63" s="2"/>
      <c r="DEM63" s="2"/>
      <c r="DEN63" s="2"/>
      <c r="DEO63" s="2"/>
      <c r="DEP63" s="2"/>
      <c r="DEQ63" s="2"/>
      <c r="DER63" s="2"/>
      <c r="DES63" s="2"/>
      <c r="DET63" s="2"/>
      <c r="DEU63" s="2"/>
      <c r="DEV63" s="2"/>
      <c r="DEW63" s="2"/>
      <c r="DEX63" s="2"/>
      <c r="DEY63" s="2"/>
      <c r="DEZ63" s="2"/>
      <c r="DFA63" s="2"/>
      <c r="DFB63" s="2"/>
      <c r="DFC63" s="2"/>
      <c r="DFD63" s="2"/>
      <c r="DFE63" s="2"/>
      <c r="DFF63" s="2"/>
      <c r="DFG63" s="2"/>
      <c r="DFH63" s="2"/>
      <c r="DFI63" s="2"/>
      <c r="DFJ63" s="2"/>
      <c r="DFK63" s="2"/>
      <c r="DFL63" s="2"/>
      <c r="DFM63" s="2"/>
      <c r="DFN63" s="2"/>
      <c r="DFO63" s="2"/>
      <c r="DFP63" s="2"/>
      <c r="DFQ63" s="2"/>
      <c r="DFR63" s="2"/>
      <c r="DFS63" s="2"/>
      <c r="DFT63" s="2"/>
      <c r="DFU63" s="2"/>
      <c r="DFV63" s="2"/>
      <c r="DFW63" s="2"/>
      <c r="DFX63" s="2"/>
      <c r="DFY63" s="2"/>
      <c r="DFZ63" s="2"/>
      <c r="DGA63" s="2"/>
      <c r="DGB63" s="2"/>
      <c r="DGC63" s="2"/>
      <c r="DGD63" s="2"/>
      <c r="DGE63" s="2"/>
      <c r="DGF63" s="2"/>
      <c r="DGG63" s="2"/>
      <c r="DGH63" s="2"/>
      <c r="DGI63" s="2"/>
      <c r="DGJ63" s="2"/>
      <c r="DGK63" s="2"/>
      <c r="DGL63" s="2"/>
      <c r="DGM63" s="2"/>
      <c r="DGN63" s="2"/>
      <c r="DGO63" s="2"/>
      <c r="DGP63" s="2"/>
      <c r="DGQ63" s="2"/>
      <c r="DGR63" s="2"/>
      <c r="DGS63" s="2"/>
      <c r="DGT63" s="2"/>
      <c r="DGU63" s="2"/>
      <c r="DGV63" s="2"/>
      <c r="DGW63" s="2"/>
      <c r="DGX63" s="2"/>
      <c r="DGY63" s="2"/>
      <c r="DGZ63" s="2"/>
      <c r="DHA63" s="2"/>
      <c r="DHB63" s="2"/>
      <c r="DHC63" s="2"/>
      <c r="DHD63" s="2"/>
      <c r="DHE63" s="2"/>
      <c r="DHF63" s="2"/>
      <c r="DHG63" s="2"/>
      <c r="DHH63" s="2"/>
      <c r="DHI63" s="2"/>
      <c r="DHJ63" s="2"/>
      <c r="DHK63" s="2"/>
      <c r="DHL63" s="2"/>
      <c r="DHM63" s="2"/>
      <c r="DHN63" s="2"/>
      <c r="DHO63" s="2"/>
      <c r="DHP63" s="2"/>
      <c r="DHQ63" s="2"/>
      <c r="DHR63" s="2"/>
      <c r="DHS63" s="2"/>
      <c r="DHT63" s="2"/>
      <c r="DHU63" s="2"/>
      <c r="DHV63" s="2"/>
      <c r="DHW63" s="2"/>
      <c r="DHX63" s="2"/>
      <c r="DHY63" s="2"/>
      <c r="DHZ63" s="2"/>
      <c r="DIA63" s="2"/>
      <c r="DIB63" s="2"/>
      <c r="DIC63" s="2"/>
      <c r="DID63" s="2"/>
      <c r="DIE63" s="2"/>
      <c r="DIF63" s="2"/>
      <c r="DIG63" s="2"/>
      <c r="DIH63" s="2"/>
      <c r="DII63" s="2"/>
      <c r="DIJ63" s="2"/>
      <c r="DIK63" s="2"/>
      <c r="DIL63" s="2"/>
      <c r="DIM63" s="2"/>
      <c r="DIN63" s="2"/>
      <c r="DIO63" s="2"/>
      <c r="DIP63" s="2"/>
      <c r="DIQ63" s="2"/>
      <c r="DIR63" s="2"/>
      <c r="DIS63" s="2"/>
      <c r="DIT63" s="2"/>
      <c r="DIU63" s="2"/>
      <c r="DIV63" s="2"/>
      <c r="DIW63" s="2"/>
      <c r="DIX63" s="2"/>
      <c r="DIY63" s="2"/>
      <c r="DIZ63" s="2"/>
      <c r="DJA63" s="2"/>
      <c r="DJB63" s="2"/>
      <c r="DJC63" s="2"/>
      <c r="DJD63" s="2"/>
      <c r="DJE63" s="2"/>
      <c r="DJF63" s="2"/>
      <c r="DJG63" s="2"/>
      <c r="DJH63" s="2"/>
      <c r="DJI63" s="2"/>
      <c r="DJJ63" s="2"/>
      <c r="DJK63" s="2"/>
      <c r="DJL63" s="2"/>
      <c r="DJM63" s="2"/>
      <c r="DJN63" s="2"/>
      <c r="DJO63" s="2"/>
      <c r="DJP63" s="2"/>
      <c r="DJQ63" s="2"/>
      <c r="DJR63" s="2"/>
      <c r="DJS63" s="2"/>
      <c r="DJT63" s="2"/>
      <c r="DJU63" s="2"/>
      <c r="DJV63" s="2"/>
      <c r="DJW63" s="2"/>
      <c r="DJX63" s="2"/>
      <c r="DJY63" s="2"/>
      <c r="DJZ63" s="2"/>
      <c r="DKA63" s="2"/>
      <c r="DKB63" s="2"/>
      <c r="DKC63" s="2"/>
      <c r="DKD63" s="2"/>
      <c r="DKE63" s="2"/>
      <c r="DKF63" s="2"/>
      <c r="DKG63" s="2"/>
      <c r="DKH63" s="2"/>
      <c r="DKI63" s="2"/>
      <c r="DKJ63" s="2"/>
      <c r="DKK63" s="2"/>
      <c r="DKL63" s="2"/>
      <c r="DKM63" s="2"/>
      <c r="DKN63" s="2"/>
      <c r="DKO63" s="2"/>
      <c r="DKP63" s="2"/>
      <c r="DKQ63" s="2"/>
      <c r="DKR63" s="2"/>
      <c r="DKS63" s="2"/>
      <c r="DKT63" s="2"/>
      <c r="DKU63" s="2"/>
      <c r="DKV63" s="2"/>
      <c r="DKW63" s="2"/>
      <c r="DKX63" s="2"/>
      <c r="DKY63" s="2"/>
      <c r="DKZ63" s="2"/>
      <c r="DLA63" s="2"/>
      <c r="DLB63" s="2"/>
      <c r="DLC63" s="2"/>
      <c r="DLD63" s="2"/>
      <c r="DLE63" s="2"/>
      <c r="DLF63" s="2"/>
      <c r="DLG63" s="2"/>
      <c r="DLH63" s="2"/>
      <c r="DLI63" s="2"/>
      <c r="DLJ63" s="2"/>
      <c r="DLK63" s="2"/>
      <c r="DLL63" s="2"/>
      <c r="DLM63" s="2"/>
      <c r="DLN63" s="2"/>
      <c r="DLO63" s="2"/>
      <c r="DLP63" s="2"/>
      <c r="DLQ63" s="2"/>
      <c r="DLR63" s="2"/>
      <c r="DLS63" s="2"/>
      <c r="DLT63" s="2"/>
      <c r="DLU63" s="2"/>
      <c r="DLV63" s="2"/>
      <c r="DLW63" s="2"/>
      <c r="DLX63" s="2"/>
      <c r="DLY63" s="2"/>
      <c r="DLZ63" s="2"/>
      <c r="DMA63" s="2"/>
      <c r="DMB63" s="2"/>
      <c r="DMC63" s="2"/>
      <c r="DMD63" s="2"/>
      <c r="DME63" s="2"/>
      <c r="DMF63" s="2"/>
      <c r="DMG63" s="2"/>
      <c r="DMH63" s="2"/>
      <c r="DMI63" s="2"/>
      <c r="DMJ63" s="2"/>
      <c r="DMK63" s="2"/>
      <c r="DML63" s="2"/>
      <c r="DMM63" s="2"/>
      <c r="DMN63" s="2"/>
      <c r="DMO63" s="2"/>
      <c r="DMP63" s="2"/>
      <c r="DMQ63" s="2"/>
      <c r="DMR63" s="2"/>
      <c r="DMS63" s="2"/>
      <c r="DMT63" s="2"/>
      <c r="DMU63" s="2"/>
      <c r="DMV63" s="2"/>
      <c r="DMW63" s="2"/>
      <c r="DMX63" s="2"/>
      <c r="DMY63" s="2"/>
      <c r="DMZ63" s="2"/>
      <c r="DNA63" s="2"/>
      <c r="DNB63" s="2"/>
      <c r="DNC63" s="2"/>
      <c r="DND63" s="2"/>
      <c r="DNE63" s="2"/>
      <c r="DNF63" s="2"/>
      <c r="DNG63" s="2"/>
      <c r="DNH63" s="2"/>
      <c r="DNI63" s="2"/>
      <c r="DNJ63" s="2"/>
      <c r="DNK63" s="2"/>
      <c r="DNL63" s="2"/>
      <c r="DNM63" s="2"/>
      <c r="DNN63" s="2"/>
      <c r="DNO63" s="2"/>
      <c r="DNP63" s="2"/>
      <c r="DNQ63" s="2"/>
      <c r="DNR63" s="2"/>
      <c r="DNS63" s="2"/>
      <c r="DNT63" s="2"/>
      <c r="DNU63" s="2"/>
      <c r="DNV63" s="2"/>
      <c r="DNW63" s="2"/>
      <c r="DNX63" s="2"/>
      <c r="DNY63" s="2"/>
      <c r="DNZ63" s="2"/>
      <c r="DOA63" s="2"/>
      <c r="DOB63" s="2"/>
      <c r="DOC63" s="2"/>
      <c r="DOD63" s="2"/>
      <c r="DOE63" s="2"/>
      <c r="DOF63" s="2"/>
      <c r="DOG63" s="2"/>
      <c r="DOH63" s="2"/>
      <c r="DOI63" s="2"/>
      <c r="DOJ63" s="2"/>
      <c r="DOK63" s="2"/>
      <c r="DOL63" s="2"/>
      <c r="DOM63" s="2"/>
      <c r="DON63" s="2"/>
      <c r="DOO63" s="2"/>
      <c r="DOP63" s="2"/>
      <c r="DOQ63" s="2"/>
      <c r="DOR63" s="2"/>
      <c r="DOS63" s="2"/>
      <c r="DOT63" s="2"/>
      <c r="DOU63" s="2"/>
      <c r="DOV63" s="2"/>
      <c r="DOW63" s="2"/>
      <c r="DOX63" s="2"/>
      <c r="DOY63" s="2"/>
      <c r="DOZ63" s="2"/>
      <c r="DPA63" s="2"/>
      <c r="DPB63" s="2"/>
      <c r="DPC63" s="2"/>
      <c r="DPD63" s="2"/>
      <c r="DPE63" s="2"/>
      <c r="DPF63" s="2"/>
      <c r="DPG63" s="2"/>
      <c r="DPH63" s="2"/>
      <c r="DPI63" s="2"/>
      <c r="DPJ63" s="2"/>
      <c r="DPK63" s="2"/>
      <c r="DPL63" s="2"/>
      <c r="DPM63" s="2"/>
      <c r="DPN63" s="2"/>
      <c r="DPO63" s="2"/>
      <c r="DPP63" s="2"/>
      <c r="DPQ63" s="2"/>
      <c r="DPR63" s="2"/>
      <c r="DPS63" s="2"/>
      <c r="DPT63" s="2"/>
      <c r="DPU63" s="2"/>
      <c r="DPV63" s="2"/>
      <c r="DPW63" s="2"/>
      <c r="DPX63" s="2"/>
      <c r="DPY63" s="2"/>
      <c r="DPZ63" s="2"/>
      <c r="DQA63" s="2"/>
      <c r="DQB63" s="2"/>
      <c r="DQC63" s="2"/>
      <c r="DQD63" s="2"/>
      <c r="DQE63" s="2"/>
      <c r="DQF63" s="2"/>
      <c r="DQG63" s="2"/>
      <c r="DQH63" s="2"/>
      <c r="DQI63" s="2"/>
      <c r="DQJ63" s="2"/>
      <c r="DQK63" s="2"/>
      <c r="DQL63" s="2"/>
      <c r="DQM63" s="2"/>
      <c r="DQN63" s="2"/>
      <c r="DQO63" s="2"/>
      <c r="DQP63" s="2"/>
      <c r="DQQ63" s="2"/>
      <c r="DQR63" s="2"/>
      <c r="DQS63" s="2"/>
      <c r="DQT63" s="2"/>
      <c r="DQU63" s="2"/>
      <c r="DQV63" s="2"/>
      <c r="DQW63" s="2"/>
      <c r="DQX63" s="2"/>
      <c r="DQY63" s="2"/>
      <c r="DQZ63" s="2"/>
      <c r="DRA63" s="2"/>
      <c r="DRB63" s="2"/>
      <c r="DRC63" s="2"/>
      <c r="DRD63" s="2"/>
      <c r="DRE63" s="2"/>
      <c r="DRF63" s="2"/>
      <c r="DRG63" s="2"/>
      <c r="DRH63" s="2"/>
      <c r="DRI63" s="2"/>
      <c r="DRJ63" s="2"/>
      <c r="DRK63" s="2"/>
      <c r="DRL63" s="2"/>
      <c r="DRM63" s="2"/>
      <c r="DRN63" s="2"/>
      <c r="DRO63" s="2"/>
      <c r="DRP63" s="2"/>
      <c r="DRQ63" s="2"/>
      <c r="DRR63" s="2"/>
      <c r="DRS63" s="2"/>
      <c r="DRT63" s="2"/>
      <c r="DRU63" s="2"/>
      <c r="DRV63" s="2"/>
      <c r="DRW63" s="2"/>
      <c r="DRX63" s="2"/>
      <c r="DRY63" s="2"/>
      <c r="DRZ63" s="2"/>
      <c r="DSA63" s="2"/>
      <c r="DSB63" s="2"/>
      <c r="DSC63" s="2"/>
      <c r="DSD63" s="2"/>
      <c r="DSE63" s="2"/>
      <c r="DSF63" s="2"/>
      <c r="DSG63" s="2"/>
      <c r="DSH63" s="2"/>
      <c r="DSI63" s="2"/>
      <c r="DSJ63" s="2"/>
      <c r="DSK63" s="2"/>
      <c r="DSL63" s="2"/>
      <c r="DSM63" s="2"/>
      <c r="DSN63" s="2"/>
      <c r="DSO63" s="2"/>
      <c r="DSP63" s="2"/>
      <c r="DSQ63" s="2"/>
      <c r="DSR63" s="2"/>
      <c r="DSS63" s="2"/>
      <c r="DST63" s="2"/>
      <c r="DSU63" s="2"/>
      <c r="DSV63" s="2"/>
      <c r="DSW63" s="2"/>
      <c r="DSX63" s="2"/>
      <c r="DSY63" s="2"/>
      <c r="DSZ63" s="2"/>
      <c r="DTA63" s="2"/>
      <c r="DTB63" s="2"/>
      <c r="DTC63" s="2"/>
      <c r="DTD63" s="2"/>
      <c r="DTE63" s="2"/>
      <c r="DTF63" s="2"/>
      <c r="DTG63" s="2"/>
      <c r="DTH63" s="2"/>
      <c r="DTI63" s="2"/>
      <c r="DTJ63" s="2"/>
      <c r="DTK63" s="2"/>
      <c r="DTL63" s="2"/>
      <c r="DTM63" s="2"/>
      <c r="DTN63" s="2"/>
      <c r="DTO63" s="2"/>
      <c r="DTP63" s="2"/>
      <c r="DTQ63" s="2"/>
      <c r="DTR63" s="2"/>
      <c r="DTS63" s="2"/>
      <c r="DTT63" s="2"/>
      <c r="DTU63" s="2"/>
      <c r="DTV63" s="2"/>
      <c r="DTW63" s="2"/>
      <c r="DTX63" s="2"/>
      <c r="DTY63" s="2"/>
      <c r="DTZ63" s="2"/>
      <c r="DUA63" s="2"/>
      <c r="DUB63" s="2"/>
      <c r="DUC63" s="2"/>
      <c r="DUD63" s="2"/>
      <c r="DUE63" s="2"/>
      <c r="DUF63" s="2"/>
      <c r="DUG63" s="2"/>
      <c r="DUH63" s="2"/>
      <c r="DUI63" s="2"/>
      <c r="DUJ63" s="2"/>
      <c r="DUK63" s="2"/>
      <c r="DUL63" s="2"/>
      <c r="DUM63" s="2"/>
      <c r="DUN63" s="2"/>
      <c r="DUO63" s="2"/>
      <c r="DUP63" s="2"/>
      <c r="DUQ63" s="2"/>
      <c r="DUR63" s="2"/>
      <c r="DUS63" s="2"/>
      <c r="DUT63" s="2"/>
      <c r="DUU63" s="2"/>
      <c r="DUV63" s="2"/>
      <c r="DUW63" s="2"/>
      <c r="DUX63" s="2"/>
      <c r="DUY63" s="2"/>
      <c r="DUZ63" s="2"/>
      <c r="DVA63" s="2"/>
      <c r="DVB63" s="2"/>
      <c r="DVC63" s="2"/>
      <c r="DVD63" s="2"/>
      <c r="DVE63" s="2"/>
      <c r="DVF63" s="2"/>
      <c r="DVG63" s="2"/>
      <c r="DVH63" s="2"/>
      <c r="DVI63" s="2"/>
      <c r="DVJ63" s="2"/>
      <c r="DVK63" s="2"/>
      <c r="DVL63" s="2"/>
      <c r="DVM63" s="2"/>
      <c r="DVN63" s="2"/>
      <c r="DVO63" s="2"/>
      <c r="DVP63" s="2"/>
      <c r="DVQ63" s="2"/>
      <c r="DVR63" s="2"/>
      <c r="DVS63" s="2"/>
      <c r="DVT63" s="2"/>
      <c r="DVU63" s="2"/>
      <c r="DVV63" s="2"/>
      <c r="DVW63" s="2"/>
      <c r="DVX63" s="2"/>
      <c r="DVY63" s="2"/>
      <c r="DVZ63" s="2"/>
      <c r="DWA63" s="2"/>
      <c r="DWB63" s="2"/>
      <c r="DWC63" s="2"/>
      <c r="DWD63" s="2"/>
      <c r="DWE63" s="2"/>
      <c r="DWF63" s="2"/>
      <c r="DWG63" s="2"/>
      <c r="DWH63" s="2"/>
      <c r="DWI63" s="2"/>
      <c r="DWJ63" s="2"/>
      <c r="DWK63" s="2"/>
      <c r="DWL63" s="2"/>
      <c r="DWM63" s="2"/>
      <c r="DWN63" s="2"/>
      <c r="DWO63" s="2"/>
      <c r="DWP63" s="2"/>
      <c r="DWQ63" s="2"/>
      <c r="DWR63" s="2"/>
      <c r="DWS63" s="2"/>
      <c r="DWT63" s="2"/>
      <c r="DWU63" s="2"/>
      <c r="DWV63" s="2"/>
      <c r="DWW63" s="2"/>
      <c r="DWX63" s="2"/>
      <c r="DWY63" s="2"/>
      <c r="DWZ63" s="2"/>
      <c r="DXA63" s="2"/>
      <c r="DXB63" s="2"/>
      <c r="DXC63" s="2"/>
      <c r="DXD63" s="2"/>
      <c r="DXE63" s="2"/>
      <c r="DXF63" s="2"/>
      <c r="DXG63" s="2"/>
      <c r="DXH63" s="2"/>
      <c r="DXI63" s="2"/>
      <c r="DXJ63" s="2"/>
      <c r="DXK63" s="2"/>
      <c r="DXL63" s="2"/>
      <c r="DXM63" s="2"/>
      <c r="DXN63" s="2"/>
      <c r="DXO63" s="2"/>
      <c r="DXP63" s="2"/>
      <c r="DXQ63" s="2"/>
      <c r="DXR63" s="2"/>
      <c r="DXS63" s="2"/>
      <c r="DXT63" s="2"/>
      <c r="DXU63" s="2"/>
      <c r="DXV63" s="2"/>
      <c r="DXW63" s="2"/>
      <c r="DXX63" s="2"/>
      <c r="DXY63" s="2"/>
      <c r="DXZ63" s="2"/>
      <c r="DYA63" s="2"/>
      <c r="DYB63" s="2"/>
      <c r="DYC63" s="2"/>
      <c r="DYD63" s="2"/>
      <c r="DYE63" s="2"/>
      <c r="DYF63" s="2"/>
      <c r="DYG63" s="2"/>
      <c r="DYH63" s="2"/>
      <c r="DYI63" s="2"/>
      <c r="DYJ63" s="2"/>
      <c r="DYK63" s="2"/>
      <c r="DYL63" s="2"/>
      <c r="DYM63" s="2"/>
      <c r="DYN63" s="2"/>
      <c r="DYO63" s="2"/>
      <c r="DYP63" s="2"/>
      <c r="DYQ63" s="2"/>
      <c r="DYR63" s="2"/>
      <c r="DYS63" s="2"/>
      <c r="DYT63" s="2"/>
      <c r="DYU63" s="2"/>
      <c r="DYV63" s="2"/>
      <c r="DYW63" s="2"/>
      <c r="DYX63" s="2"/>
      <c r="DYY63" s="2"/>
      <c r="DYZ63" s="2"/>
      <c r="DZA63" s="2"/>
      <c r="DZB63" s="2"/>
      <c r="DZC63" s="2"/>
      <c r="DZD63" s="2"/>
      <c r="DZE63" s="2"/>
      <c r="DZF63" s="2"/>
      <c r="DZG63" s="2"/>
      <c r="DZH63" s="2"/>
      <c r="DZI63" s="2"/>
      <c r="DZJ63" s="2"/>
      <c r="DZK63" s="2"/>
      <c r="DZL63" s="2"/>
      <c r="DZM63" s="2"/>
      <c r="DZN63" s="2"/>
      <c r="DZO63" s="2"/>
      <c r="DZP63" s="2"/>
      <c r="DZQ63" s="2"/>
      <c r="DZR63" s="2"/>
      <c r="DZS63" s="2"/>
      <c r="DZT63" s="2"/>
      <c r="DZU63" s="2"/>
      <c r="DZV63" s="2"/>
      <c r="DZW63" s="2"/>
      <c r="DZX63" s="2"/>
      <c r="DZY63" s="2"/>
      <c r="DZZ63" s="2"/>
      <c r="EAA63" s="2"/>
      <c r="EAB63" s="2"/>
      <c r="EAC63" s="2"/>
      <c r="EAD63" s="2"/>
      <c r="EAE63" s="2"/>
      <c r="EAF63" s="2"/>
      <c r="EAG63" s="2"/>
      <c r="EAH63" s="2"/>
      <c r="EAI63" s="2"/>
      <c r="EAJ63" s="2"/>
      <c r="EAK63" s="2"/>
      <c r="EAL63" s="2"/>
      <c r="EAM63" s="2"/>
      <c r="EAN63" s="2"/>
      <c r="EAO63" s="2"/>
      <c r="EAP63" s="2"/>
      <c r="EAQ63" s="2"/>
      <c r="EAR63" s="2"/>
      <c r="EAS63" s="2"/>
      <c r="EAT63" s="2"/>
      <c r="EAU63" s="2"/>
      <c r="EAV63" s="2"/>
      <c r="EAW63" s="2"/>
      <c r="EAX63" s="2"/>
      <c r="EAY63" s="2"/>
      <c r="EAZ63" s="2"/>
      <c r="EBA63" s="2"/>
      <c r="EBB63" s="2"/>
      <c r="EBC63" s="2"/>
      <c r="EBD63" s="2"/>
      <c r="EBE63" s="2"/>
      <c r="EBF63" s="2"/>
      <c r="EBG63" s="2"/>
      <c r="EBH63" s="2"/>
      <c r="EBI63" s="2"/>
      <c r="EBJ63" s="2"/>
      <c r="EBK63" s="2"/>
      <c r="EBL63" s="2"/>
      <c r="EBM63" s="2"/>
      <c r="EBN63" s="2"/>
      <c r="EBO63" s="2"/>
      <c r="EBP63" s="2"/>
      <c r="EBQ63" s="2"/>
      <c r="EBR63" s="2"/>
      <c r="EBS63" s="2"/>
      <c r="EBT63" s="2"/>
      <c r="EBU63" s="2"/>
      <c r="EBV63" s="2"/>
      <c r="EBW63" s="2"/>
      <c r="EBX63" s="2"/>
      <c r="EBY63" s="2"/>
      <c r="EBZ63" s="2"/>
      <c r="ECA63" s="2"/>
      <c r="ECB63" s="2"/>
      <c r="ECC63" s="2"/>
      <c r="ECD63" s="2"/>
      <c r="ECE63" s="2"/>
      <c r="ECF63" s="2"/>
      <c r="ECG63" s="2"/>
      <c r="ECH63" s="2"/>
      <c r="ECI63" s="2"/>
      <c r="ECJ63" s="2"/>
      <c r="ECK63" s="2"/>
      <c r="ECL63" s="2"/>
      <c r="ECM63" s="2"/>
      <c r="ECN63" s="2"/>
      <c r="ECO63" s="2"/>
      <c r="ECP63" s="2"/>
      <c r="ECQ63" s="2"/>
      <c r="ECR63" s="2"/>
      <c r="ECS63" s="2"/>
      <c r="ECT63" s="2"/>
      <c r="ECU63" s="2"/>
      <c r="ECV63" s="2"/>
      <c r="ECW63" s="2"/>
      <c r="ECX63" s="2"/>
      <c r="ECY63" s="2"/>
      <c r="ECZ63" s="2"/>
      <c r="EDA63" s="2"/>
      <c r="EDB63" s="2"/>
      <c r="EDC63" s="2"/>
      <c r="EDD63" s="2"/>
      <c r="EDE63" s="2"/>
      <c r="EDF63" s="2"/>
      <c r="EDG63" s="2"/>
      <c r="EDH63" s="2"/>
      <c r="EDI63" s="2"/>
      <c r="EDJ63" s="2"/>
      <c r="EDK63" s="2"/>
      <c r="EDL63" s="2"/>
      <c r="EDM63" s="2"/>
      <c r="EDN63" s="2"/>
      <c r="EDO63" s="2"/>
      <c r="EDP63" s="2"/>
      <c r="EDQ63" s="2"/>
      <c r="EDR63" s="2"/>
      <c r="EDS63" s="2"/>
      <c r="EDT63" s="2"/>
      <c r="EDU63" s="2"/>
      <c r="EDV63" s="2"/>
      <c r="EDW63" s="2"/>
      <c r="EDX63" s="2"/>
      <c r="EDY63" s="2"/>
      <c r="EDZ63" s="2"/>
      <c r="EEA63" s="2"/>
      <c r="EEB63" s="2"/>
      <c r="EEC63" s="2"/>
      <c r="EED63" s="2"/>
      <c r="EEE63" s="2"/>
      <c r="EEF63" s="2"/>
      <c r="EEG63" s="2"/>
      <c r="EEH63" s="2"/>
      <c r="EEI63" s="2"/>
      <c r="EEJ63" s="2"/>
      <c r="EEK63" s="2"/>
      <c r="EEL63" s="2"/>
      <c r="EEM63" s="2"/>
      <c r="EEN63" s="2"/>
      <c r="EEO63" s="2"/>
      <c r="EEP63" s="2"/>
      <c r="EEQ63" s="2"/>
      <c r="EER63" s="2"/>
      <c r="EES63" s="2"/>
      <c r="EET63" s="2"/>
      <c r="EEU63" s="2"/>
      <c r="EEV63" s="2"/>
      <c r="EEW63" s="2"/>
      <c r="EEX63" s="2"/>
      <c r="EEY63" s="2"/>
      <c r="EEZ63" s="2"/>
      <c r="EFA63" s="2"/>
      <c r="EFB63" s="2"/>
      <c r="EFC63" s="2"/>
      <c r="EFD63" s="2"/>
      <c r="EFE63" s="2"/>
      <c r="EFF63" s="2"/>
      <c r="EFG63" s="2"/>
      <c r="EFH63" s="2"/>
      <c r="EFI63" s="2"/>
      <c r="EFJ63" s="2"/>
      <c r="EFK63" s="2"/>
      <c r="EFL63" s="2"/>
      <c r="EFM63" s="2"/>
      <c r="EFN63" s="2"/>
      <c r="EFO63" s="2"/>
      <c r="EFP63" s="2"/>
      <c r="EFQ63" s="2"/>
      <c r="EFR63" s="2"/>
      <c r="EFS63" s="2"/>
      <c r="EFT63" s="2"/>
      <c r="EFU63" s="2"/>
      <c r="EFV63" s="2"/>
      <c r="EFW63" s="2"/>
      <c r="EFX63" s="2"/>
      <c r="EFY63" s="2"/>
      <c r="EFZ63" s="2"/>
      <c r="EGA63" s="2"/>
      <c r="EGB63" s="2"/>
      <c r="EGC63" s="2"/>
      <c r="EGD63" s="2"/>
      <c r="EGE63" s="2"/>
      <c r="EGF63" s="2"/>
      <c r="EGG63" s="2"/>
      <c r="EGH63" s="2"/>
      <c r="EGI63" s="2"/>
      <c r="EGJ63" s="2"/>
      <c r="EGK63" s="2"/>
      <c r="EGL63" s="2"/>
      <c r="EGM63" s="2"/>
      <c r="EGN63" s="2"/>
      <c r="EGO63" s="2"/>
      <c r="EGP63" s="2"/>
      <c r="EGQ63" s="2"/>
      <c r="EGR63" s="2"/>
      <c r="EGS63" s="2"/>
      <c r="EGT63" s="2"/>
      <c r="EGU63" s="2"/>
      <c r="EGV63" s="2"/>
      <c r="EGW63" s="2"/>
      <c r="EGX63" s="2"/>
      <c r="EGY63" s="2"/>
      <c r="EGZ63" s="2"/>
      <c r="EHA63" s="2"/>
      <c r="EHB63" s="2"/>
      <c r="EHC63" s="2"/>
      <c r="EHD63" s="2"/>
      <c r="EHE63" s="2"/>
      <c r="EHF63" s="2"/>
      <c r="EHG63" s="2"/>
      <c r="EHH63" s="2"/>
      <c r="EHI63" s="2"/>
      <c r="EHJ63" s="2"/>
      <c r="EHK63" s="2"/>
      <c r="EHL63" s="2"/>
      <c r="EHM63" s="2"/>
      <c r="EHN63" s="2"/>
      <c r="EHO63" s="2"/>
      <c r="EHP63" s="2"/>
      <c r="EHQ63" s="2"/>
      <c r="EHR63" s="2"/>
      <c r="EHS63" s="2"/>
      <c r="EHT63" s="2"/>
      <c r="EHU63" s="2"/>
      <c r="EHV63" s="2"/>
      <c r="EHW63" s="2"/>
      <c r="EHX63" s="2"/>
      <c r="EHY63" s="2"/>
      <c r="EHZ63" s="2"/>
      <c r="EIA63" s="2"/>
      <c r="EIB63" s="2"/>
      <c r="EIC63" s="2"/>
      <c r="EID63" s="2"/>
      <c r="EIE63" s="2"/>
      <c r="EIF63" s="2"/>
      <c r="EIG63" s="2"/>
      <c r="EIH63" s="2"/>
      <c r="EII63" s="2"/>
      <c r="EIJ63" s="2"/>
      <c r="EIK63" s="2"/>
      <c r="EIL63" s="2"/>
      <c r="EIM63" s="2"/>
      <c r="EIN63" s="2"/>
      <c r="EIO63" s="2"/>
      <c r="EIP63" s="2"/>
      <c r="EIQ63" s="2"/>
      <c r="EIR63" s="2"/>
      <c r="EIS63" s="2"/>
      <c r="EIT63" s="2"/>
      <c r="EIU63" s="2"/>
      <c r="EIV63" s="2"/>
      <c r="EIW63" s="2"/>
      <c r="EIX63" s="2"/>
      <c r="EIY63" s="2"/>
      <c r="EIZ63" s="2"/>
      <c r="EJA63" s="2"/>
      <c r="EJB63" s="2"/>
      <c r="EJC63" s="2"/>
      <c r="EJD63" s="2"/>
      <c r="EJE63" s="2"/>
      <c r="EJF63" s="2"/>
      <c r="EJG63" s="2"/>
      <c r="EJH63" s="2"/>
      <c r="EJI63" s="2"/>
      <c r="EJJ63" s="2"/>
      <c r="EJK63" s="2"/>
      <c r="EJL63" s="2"/>
      <c r="EJM63" s="2"/>
      <c r="EJN63" s="2"/>
      <c r="EJO63" s="2"/>
      <c r="EJP63" s="2"/>
      <c r="EJQ63" s="2"/>
      <c r="EJR63" s="2"/>
      <c r="EJS63" s="2"/>
      <c r="EJT63" s="2"/>
      <c r="EJU63" s="2"/>
      <c r="EJV63" s="2"/>
      <c r="EJW63" s="2"/>
      <c r="EJX63" s="2"/>
      <c r="EJY63" s="2"/>
      <c r="EJZ63" s="2"/>
      <c r="EKA63" s="2"/>
      <c r="EKB63" s="2"/>
      <c r="EKC63" s="2"/>
      <c r="EKD63" s="2"/>
      <c r="EKE63" s="2"/>
      <c r="EKF63" s="2"/>
      <c r="EKG63" s="2"/>
      <c r="EKH63" s="2"/>
      <c r="EKI63" s="2"/>
      <c r="EKJ63" s="2"/>
      <c r="EKK63" s="2"/>
      <c r="EKL63" s="2"/>
      <c r="EKM63" s="2"/>
      <c r="EKN63" s="2"/>
      <c r="EKO63" s="2"/>
      <c r="EKP63" s="2"/>
      <c r="EKQ63" s="2"/>
      <c r="EKR63" s="2"/>
      <c r="EKS63" s="2"/>
      <c r="EKT63" s="2"/>
      <c r="EKU63" s="2"/>
      <c r="EKV63" s="2"/>
      <c r="EKW63" s="2"/>
      <c r="EKX63" s="2"/>
      <c r="EKY63" s="2"/>
      <c r="EKZ63" s="2"/>
      <c r="ELA63" s="2"/>
      <c r="ELB63" s="2"/>
      <c r="ELC63" s="2"/>
      <c r="ELD63" s="2"/>
      <c r="ELE63" s="2"/>
      <c r="ELF63" s="2"/>
      <c r="ELG63" s="2"/>
      <c r="ELH63" s="2"/>
      <c r="ELI63" s="2"/>
      <c r="ELJ63" s="2"/>
      <c r="ELK63" s="2"/>
      <c r="ELL63" s="2"/>
      <c r="ELM63" s="2"/>
      <c r="ELN63" s="2"/>
      <c r="ELO63" s="2"/>
      <c r="ELP63" s="2"/>
      <c r="ELQ63" s="2"/>
      <c r="ELR63" s="2"/>
      <c r="ELS63" s="2"/>
      <c r="ELT63" s="2"/>
      <c r="ELU63" s="2"/>
      <c r="ELV63" s="2"/>
      <c r="ELW63" s="2"/>
      <c r="ELX63" s="2"/>
      <c r="ELY63" s="2"/>
      <c r="ELZ63" s="2"/>
      <c r="EMA63" s="2"/>
      <c r="EMB63" s="2"/>
      <c r="EMC63" s="2"/>
      <c r="EMD63" s="2"/>
      <c r="EME63" s="2"/>
      <c r="EMF63" s="2"/>
      <c r="EMG63" s="2"/>
      <c r="EMH63" s="2"/>
      <c r="EMI63" s="2"/>
      <c r="EMJ63" s="2"/>
      <c r="EMK63" s="2"/>
      <c r="EML63" s="2"/>
      <c r="EMM63" s="2"/>
      <c r="EMN63" s="2"/>
      <c r="EMO63" s="2"/>
      <c r="EMP63" s="2"/>
      <c r="EMQ63" s="2"/>
      <c r="EMR63" s="2"/>
      <c r="EMS63" s="2"/>
      <c r="EMT63" s="2"/>
      <c r="EMU63" s="2"/>
      <c r="EMV63" s="2"/>
      <c r="EMW63" s="2"/>
      <c r="EMX63" s="2"/>
      <c r="EMY63" s="2"/>
      <c r="EMZ63" s="2"/>
      <c r="ENA63" s="2"/>
      <c r="ENB63" s="2"/>
      <c r="ENC63" s="2"/>
      <c r="END63" s="2"/>
      <c r="ENE63" s="2"/>
      <c r="ENF63" s="2"/>
      <c r="ENG63" s="2"/>
      <c r="ENH63" s="2"/>
      <c r="ENI63" s="2"/>
      <c r="ENJ63" s="2"/>
      <c r="ENK63" s="2"/>
      <c r="ENL63" s="2"/>
      <c r="ENM63" s="2"/>
      <c r="ENN63" s="2"/>
      <c r="ENO63" s="2"/>
      <c r="ENP63" s="2"/>
      <c r="ENQ63" s="2"/>
      <c r="ENR63" s="2"/>
      <c r="ENS63" s="2"/>
      <c r="ENT63" s="2"/>
      <c r="ENU63" s="2"/>
      <c r="ENV63" s="2"/>
      <c r="ENW63" s="2"/>
      <c r="ENX63" s="2"/>
      <c r="ENY63" s="2"/>
      <c r="ENZ63" s="2"/>
      <c r="EOA63" s="2"/>
      <c r="EOB63" s="2"/>
      <c r="EOC63" s="2"/>
      <c r="EOD63" s="2"/>
      <c r="EOE63" s="2"/>
      <c r="EOF63" s="2"/>
      <c r="EOG63" s="2"/>
      <c r="EOH63" s="2"/>
      <c r="EOI63" s="2"/>
      <c r="EOJ63" s="2"/>
      <c r="EOK63" s="2"/>
      <c r="EOL63" s="2"/>
      <c r="EOM63" s="2"/>
      <c r="EON63" s="2"/>
      <c r="EOO63" s="2"/>
      <c r="EOP63" s="2"/>
      <c r="EOQ63" s="2"/>
      <c r="EOR63" s="2"/>
      <c r="EOS63" s="2"/>
      <c r="EOT63" s="2"/>
      <c r="EOU63" s="2"/>
      <c r="EOV63" s="2"/>
      <c r="EOW63" s="2"/>
      <c r="EOX63" s="2"/>
      <c r="EOY63" s="2"/>
      <c r="EOZ63" s="2"/>
      <c r="EPA63" s="2"/>
      <c r="EPB63" s="2"/>
      <c r="EPC63" s="2"/>
      <c r="EPD63" s="2"/>
      <c r="EPE63" s="2"/>
      <c r="EPF63" s="2"/>
      <c r="EPG63" s="2"/>
      <c r="EPH63" s="2"/>
      <c r="EPI63" s="2"/>
      <c r="EPJ63" s="2"/>
      <c r="EPK63" s="2"/>
      <c r="EPL63" s="2"/>
      <c r="EPM63" s="2"/>
      <c r="EPN63" s="2"/>
      <c r="EPO63" s="2"/>
      <c r="EPP63" s="2"/>
      <c r="EPQ63" s="2"/>
      <c r="EPR63" s="2"/>
      <c r="EPS63" s="2"/>
      <c r="EPT63" s="2"/>
      <c r="EPU63" s="2"/>
      <c r="EPV63" s="2"/>
      <c r="EPW63" s="2"/>
      <c r="EPX63" s="2"/>
      <c r="EPY63" s="2"/>
      <c r="EPZ63" s="2"/>
      <c r="EQA63" s="2"/>
      <c r="EQB63" s="2"/>
      <c r="EQC63" s="2"/>
      <c r="EQD63" s="2"/>
      <c r="EQE63" s="2"/>
      <c r="EQF63" s="2"/>
      <c r="EQG63" s="2"/>
      <c r="EQH63" s="2"/>
      <c r="EQI63" s="2"/>
      <c r="EQJ63" s="2"/>
      <c r="EQK63" s="2"/>
      <c r="EQL63" s="2"/>
      <c r="EQM63" s="2"/>
      <c r="EQN63" s="2"/>
      <c r="EQO63" s="2"/>
      <c r="EQP63" s="2"/>
      <c r="EQQ63" s="2"/>
      <c r="EQR63" s="2"/>
      <c r="EQS63" s="2"/>
      <c r="EQT63" s="2"/>
      <c r="EQU63" s="2"/>
      <c r="EQV63" s="2"/>
      <c r="EQW63" s="2"/>
      <c r="EQX63" s="2"/>
      <c r="EQY63" s="2"/>
      <c r="EQZ63" s="2"/>
      <c r="ERA63" s="2"/>
      <c r="ERB63" s="2"/>
      <c r="ERC63" s="2"/>
      <c r="ERD63" s="2"/>
      <c r="ERE63" s="2"/>
      <c r="ERF63" s="2"/>
      <c r="ERG63" s="2"/>
      <c r="ERH63" s="2"/>
      <c r="ERI63" s="2"/>
      <c r="ERJ63" s="2"/>
      <c r="ERK63" s="2"/>
      <c r="ERL63" s="2"/>
      <c r="ERM63" s="2"/>
      <c r="ERN63" s="2"/>
      <c r="ERO63" s="2"/>
      <c r="ERP63" s="2"/>
      <c r="ERQ63" s="2"/>
      <c r="ERR63" s="2"/>
      <c r="ERS63" s="2"/>
      <c r="ERT63" s="2"/>
      <c r="ERU63" s="2"/>
      <c r="ERV63" s="2"/>
      <c r="ERW63" s="2"/>
      <c r="ERX63" s="2"/>
      <c r="ERY63" s="2"/>
      <c r="ERZ63" s="2"/>
      <c r="ESA63" s="2"/>
      <c r="ESB63" s="2"/>
      <c r="ESC63" s="2"/>
      <c r="ESD63" s="2"/>
      <c r="ESE63" s="2"/>
      <c r="ESF63" s="2"/>
      <c r="ESG63" s="2"/>
      <c r="ESH63" s="2"/>
      <c r="ESI63" s="2"/>
      <c r="ESJ63" s="2"/>
      <c r="ESK63" s="2"/>
      <c r="ESL63" s="2"/>
      <c r="ESM63" s="2"/>
      <c r="ESN63" s="2"/>
      <c r="ESO63" s="2"/>
      <c r="ESP63" s="2"/>
      <c r="ESQ63" s="2"/>
      <c r="ESR63" s="2"/>
      <c r="ESS63" s="2"/>
      <c r="EST63" s="2"/>
      <c r="ESU63" s="2"/>
      <c r="ESV63" s="2"/>
      <c r="ESW63" s="2"/>
      <c r="ESX63" s="2"/>
      <c r="ESY63" s="2"/>
      <c r="ESZ63" s="2"/>
      <c r="ETA63" s="2"/>
      <c r="ETB63" s="2"/>
      <c r="ETC63" s="2"/>
      <c r="ETD63" s="2"/>
      <c r="ETE63" s="2"/>
      <c r="ETF63" s="2"/>
      <c r="ETG63" s="2"/>
      <c r="ETH63" s="2"/>
      <c r="ETI63" s="2"/>
      <c r="ETJ63" s="2"/>
      <c r="ETK63" s="2"/>
      <c r="ETL63" s="2"/>
      <c r="ETM63" s="2"/>
      <c r="ETN63" s="2"/>
      <c r="ETO63" s="2"/>
      <c r="ETP63" s="2"/>
      <c r="ETQ63" s="2"/>
      <c r="ETR63" s="2"/>
      <c r="ETS63" s="2"/>
      <c r="ETT63" s="2"/>
      <c r="ETU63" s="2"/>
      <c r="ETV63" s="2"/>
      <c r="ETW63" s="2"/>
      <c r="ETX63" s="2"/>
      <c r="ETY63" s="2"/>
      <c r="ETZ63" s="2"/>
      <c r="EUA63" s="2"/>
      <c r="EUB63" s="2"/>
      <c r="EUC63" s="2"/>
      <c r="EUD63" s="2"/>
      <c r="EUE63" s="2"/>
      <c r="EUF63" s="2"/>
      <c r="EUG63" s="2"/>
      <c r="EUH63" s="2"/>
      <c r="EUI63" s="2"/>
      <c r="EUJ63" s="2"/>
      <c r="EUK63" s="2"/>
      <c r="EUL63" s="2"/>
      <c r="EUM63" s="2"/>
      <c r="EUN63" s="2"/>
      <c r="EUO63" s="2"/>
      <c r="EUP63" s="2"/>
      <c r="EUQ63" s="2"/>
      <c r="EUR63" s="2"/>
      <c r="EUS63" s="2"/>
      <c r="EUT63" s="2"/>
      <c r="EUU63" s="2"/>
      <c r="EUV63" s="2"/>
      <c r="EUW63" s="2"/>
      <c r="EUX63" s="2"/>
      <c r="EUY63" s="2"/>
      <c r="EUZ63" s="2"/>
      <c r="EVA63" s="2"/>
      <c r="EVB63" s="2"/>
      <c r="EVC63" s="2"/>
      <c r="EVD63" s="2"/>
      <c r="EVE63" s="2"/>
      <c r="EVF63" s="2"/>
      <c r="EVG63" s="2"/>
      <c r="EVH63" s="2"/>
      <c r="EVI63" s="2"/>
      <c r="EVJ63" s="2"/>
      <c r="EVK63" s="2"/>
      <c r="EVL63" s="2"/>
      <c r="EVM63" s="2"/>
      <c r="EVN63" s="2"/>
      <c r="EVO63" s="2"/>
      <c r="EVP63" s="2"/>
      <c r="EVQ63" s="2"/>
      <c r="EVR63" s="2"/>
      <c r="EVS63" s="2"/>
      <c r="EVT63" s="2"/>
      <c r="EVU63" s="2"/>
      <c r="EVV63" s="2"/>
      <c r="EVW63" s="2"/>
      <c r="EVX63" s="2"/>
      <c r="EVY63" s="2"/>
      <c r="EVZ63" s="2"/>
      <c r="EWA63" s="2"/>
      <c r="EWB63" s="2"/>
      <c r="EWC63" s="2"/>
      <c r="EWD63" s="2"/>
      <c r="EWE63" s="2"/>
      <c r="EWF63" s="2"/>
      <c r="EWG63" s="2"/>
      <c r="EWH63" s="2"/>
      <c r="EWI63" s="2"/>
      <c r="EWJ63" s="2"/>
      <c r="EWK63" s="2"/>
      <c r="EWL63" s="2"/>
      <c r="EWM63" s="2"/>
      <c r="EWN63" s="2"/>
      <c r="EWO63" s="2"/>
      <c r="EWP63" s="2"/>
      <c r="EWQ63" s="2"/>
      <c r="EWR63" s="2"/>
      <c r="EWS63" s="2"/>
      <c r="EWT63" s="2"/>
      <c r="EWU63" s="2"/>
      <c r="EWV63" s="2"/>
      <c r="EWW63" s="2"/>
      <c r="EWX63" s="2"/>
      <c r="EWY63" s="2"/>
      <c r="EWZ63" s="2"/>
      <c r="EXA63" s="2"/>
      <c r="EXB63" s="2"/>
      <c r="EXC63" s="2"/>
      <c r="EXD63" s="2"/>
      <c r="EXE63" s="2"/>
      <c r="EXF63" s="2"/>
      <c r="EXG63" s="2"/>
      <c r="EXH63" s="2"/>
      <c r="EXI63" s="2"/>
      <c r="EXJ63" s="2"/>
      <c r="EXK63" s="2"/>
      <c r="EXL63" s="2"/>
      <c r="EXM63" s="2"/>
      <c r="EXN63" s="2"/>
      <c r="EXO63" s="2"/>
      <c r="EXP63" s="2"/>
      <c r="EXQ63" s="2"/>
      <c r="EXR63" s="2"/>
      <c r="EXS63" s="2"/>
      <c r="EXT63" s="2"/>
      <c r="EXU63" s="2"/>
      <c r="EXV63" s="2"/>
      <c r="EXW63" s="2"/>
      <c r="EXX63" s="2"/>
      <c r="EXY63" s="2"/>
      <c r="EXZ63" s="2"/>
      <c r="EYA63" s="2"/>
      <c r="EYB63" s="2"/>
      <c r="EYC63" s="2"/>
      <c r="EYD63" s="2"/>
      <c r="EYE63" s="2"/>
      <c r="EYF63" s="2"/>
      <c r="EYG63" s="2"/>
      <c r="EYH63" s="2"/>
      <c r="EYI63" s="2"/>
      <c r="EYJ63" s="2"/>
      <c r="EYK63" s="2"/>
      <c r="EYL63" s="2"/>
      <c r="EYM63" s="2"/>
      <c r="EYN63" s="2"/>
      <c r="EYO63" s="2"/>
      <c r="EYP63" s="2"/>
      <c r="EYQ63" s="2"/>
      <c r="EYR63" s="2"/>
      <c r="EYS63" s="2"/>
      <c r="EYT63" s="2"/>
      <c r="EYU63" s="2"/>
      <c r="EYV63" s="2"/>
      <c r="EYW63" s="2"/>
      <c r="EYX63" s="2"/>
      <c r="EYY63" s="2"/>
      <c r="EYZ63" s="2"/>
      <c r="EZA63" s="2"/>
      <c r="EZB63" s="2"/>
      <c r="EZC63" s="2"/>
      <c r="EZD63" s="2"/>
      <c r="EZE63" s="2"/>
      <c r="EZF63" s="2"/>
      <c r="EZG63" s="2"/>
      <c r="EZH63" s="2"/>
      <c r="EZI63" s="2"/>
      <c r="EZJ63" s="2"/>
      <c r="EZK63" s="2"/>
      <c r="EZL63" s="2"/>
      <c r="EZM63" s="2"/>
      <c r="EZN63" s="2"/>
      <c r="EZO63" s="2"/>
      <c r="EZP63" s="2"/>
      <c r="EZQ63" s="2"/>
      <c r="EZR63" s="2"/>
      <c r="EZS63" s="2"/>
      <c r="EZT63" s="2"/>
      <c r="EZU63" s="2"/>
      <c r="EZV63" s="2"/>
      <c r="EZW63" s="2"/>
      <c r="EZX63" s="2"/>
      <c r="EZY63" s="2"/>
      <c r="EZZ63" s="2"/>
      <c r="FAA63" s="2"/>
      <c r="FAB63" s="2"/>
      <c r="FAC63" s="2"/>
      <c r="FAD63" s="2"/>
      <c r="FAE63" s="2"/>
      <c r="FAF63" s="2"/>
      <c r="FAG63" s="2"/>
      <c r="FAH63" s="2"/>
      <c r="FAI63" s="2"/>
      <c r="FAJ63" s="2"/>
      <c r="FAK63" s="2"/>
      <c r="FAL63" s="2"/>
      <c r="FAM63" s="2"/>
      <c r="FAN63" s="2"/>
      <c r="FAO63" s="2"/>
      <c r="FAP63" s="2"/>
      <c r="FAQ63" s="2"/>
      <c r="FAR63" s="2"/>
      <c r="FAS63" s="2"/>
      <c r="FAT63" s="2"/>
      <c r="FAU63" s="2"/>
      <c r="FAV63" s="2"/>
      <c r="FAW63" s="2"/>
      <c r="FAX63" s="2"/>
      <c r="FAY63" s="2"/>
      <c r="FAZ63" s="2"/>
      <c r="FBA63" s="2"/>
      <c r="FBB63" s="2"/>
      <c r="FBC63" s="2"/>
      <c r="FBD63" s="2"/>
      <c r="FBE63" s="2"/>
      <c r="FBF63" s="2"/>
      <c r="FBG63" s="2"/>
      <c r="FBH63" s="2"/>
      <c r="FBI63" s="2"/>
      <c r="FBJ63" s="2"/>
      <c r="FBK63" s="2"/>
      <c r="FBL63" s="2"/>
      <c r="FBM63" s="2"/>
      <c r="FBN63" s="2"/>
      <c r="FBO63" s="2"/>
      <c r="FBP63" s="2"/>
      <c r="FBQ63" s="2"/>
      <c r="FBR63" s="2"/>
      <c r="FBS63" s="2"/>
      <c r="FBT63" s="2"/>
      <c r="FBU63" s="2"/>
      <c r="FBV63" s="2"/>
      <c r="FBW63" s="2"/>
      <c r="FBX63" s="2"/>
      <c r="FBY63" s="2"/>
      <c r="FBZ63" s="2"/>
      <c r="FCA63" s="2"/>
      <c r="FCB63" s="2"/>
      <c r="FCC63" s="2"/>
      <c r="FCD63" s="2"/>
      <c r="FCE63" s="2"/>
      <c r="FCF63" s="2"/>
      <c r="FCG63" s="2"/>
      <c r="FCH63" s="2"/>
      <c r="FCI63" s="2"/>
      <c r="FCJ63" s="2"/>
      <c r="FCK63" s="2"/>
      <c r="FCL63" s="2"/>
      <c r="FCM63" s="2"/>
      <c r="FCN63" s="2"/>
      <c r="FCO63" s="2"/>
      <c r="FCP63" s="2"/>
      <c r="FCQ63" s="2"/>
      <c r="FCR63" s="2"/>
      <c r="FCS63" s="2"/>
      <c r="FCT63" s="2"/>
      <c r="FCU63" s="2"/>
      <c r="FCV63" s="2"/>
      <c r="FCW63" s="2"/>
      <c r="FCX63" s="2"/>
      <c r="FCY63" s="2"/>
      <c r="FCZ63" s="2"/>
      <c r="FDA63" s="2"/>
      <c r="FDB63" s="2"/>
      <c r="FDC63" s="2"/>
      <c r="FDD63" s="2"/>
      <c r="FDE63" s="2"/>
      <c r="FDF63" s="2"/>
      <c r="FDG63" s="2"/>
      <c r="FDH63" s="2"/>
      <c r="FDI63" s="2"/>
      <c r="FDJ63" s="2"/>
      <c r="FDK63" s="2"/>
      <c r="FDL63" s="2"/>
      <c r="FDM63" s="2"/>
      <c r="FDN63" s="2"/>
      <c r="FDO63" s="2"/>
      <c r="FDP63" s="2"/>
      <c r="FDQ63" s="2"/>
      <c r="FDR63" s="2"/>
      <c r="FDS63" s="2"/>
      <c r="FDT63" s="2"/>
      <c r="FDU63" s="2"/>
      <c r="FDV63" s="2"/>
      <c r="FDW63" s="2"/>
      <c r="FDX63" s="2"/>
      <c r="FDY63" s="2"/>
      <c r="FDZ63" s="2"/>
      <c r="FEA63" s="2"/>
      <c r="FEB63" s="2"/>
      <c r="FEC63" s="2"/>
      <c r="FED63" s="2"/>
      <c r="FEE63" s="2"/>
      <c r="FEF63" s="2"/>
      <c r="FEG63" s="2"/>
      <c r="FEH63" s="2"/>
      <c r="FEI63" s="2"/>
      <c r="FEJ63" s="2"/>
      <c r="FEK63" s="2"/>
      <c r="FEL63" s="2"/>
      <c r="FEM63" s="2"/>
      <c r="FEN63" s="2"/>
      <c r="FEO63" s="2"/>
      <c r="FEP63" s="2"/>
      <c r="FEQ63" s="2"/>
      <c r="FER63" s="2"/>
      <c r="FES63" s="2"/>
      <c r="FET63" s="2"/>
      <c r="FEU63" s="2"/>
      <c r="FEV63" s="2"/>
      <c r="FEW63" s="2"/>
      <c r="FEX63" s="2"/>
      <c r="FEY63" s="2"/>
      <c r="FEZ63" s="2"/>
      <c r="FFA63" s="2"/>
      <c r="FFB63" s="2"/>
      <c r="FFC63" s="2"/>
      <c r="FFD63" s="2"/>
      <c r="FFE63" s="2"/>
      <c r="FFF63" s="2"/>
      <c r="FFG63" s="2"/>
      <c r="FFH63" s="2"/>
      <c r="FFI63" s="2"/>
      <c r="FFJ63" s="2"/>
      <c r="FFK63" s="2"/>
      <c r="FFL63" s="2"/>
      <c r="FFM63" s="2"/>
      <c r="FFN63" s="2"/>
      <c r="FFO63" s="2"/>
      <c r="FFP63" s="2"/>
      <c r="FFQ63" s="2"/>
      <c r="FFR63" s="2"/>
      <c r="FFS63" s="2"/>
      <c r="FFT63" s="2"/>
      <c r="FFU63" s="2"/>
      <c r="FFV63" s="2"/>
      <c r="FFW63" s="2"/>
      <c r="FFX63" s="2"/>
      <c r="FFY63" s="2"/>
      <c r="FFZ63" s="2"/>
      <c r="FGA63" s="2"/>
      <c r="FGB63" s="2"/>
      <c r="FGC63" s="2"/>
      <c r="FGD63" s="2"/>
      <c r="FGE63" s="2"/>
      <c r="FGF63" s="2"/>
      <c r="FGG63" s="2"/>
      <c r="FGH63" s="2"/>
      <c r="FGI63" s="2"/>
      <c r="FGJ63" s="2"/>
      <c r="FGK63" s="2"/>
      <c r="FGL63" s="2"/>
      <c r="FGM63" s="2"/>
      <c r="FGN63" s="2"/>
      <c r="FGO63" s="2"/>
      <c r="FGP63" s="2"/>
      <c r="FGQ63" s="2"/>
      <c r="FGR63" s="2"/>
      <c r="FGS63" s="2"/>
      <c r="FGT63" s="2"/>
      <c r="FGU63" s="2"/>
      <c r="FGV63" s="2"/>
      <c r="FGW63" s="2"/>
      <c r="FGX63" s="2"/>
      <c r="FGY63" s="2"/>
      <c r="FGZ63" s="2"/>
      <c r="FHA63" s="2"/>
      <c r="FHB63" s="2"/>
      <c r="FHC63" s="2"/>
      <c r="FHD63" s="2"/>
      <c r="FHE63" s="2"/>
      <c r="FHF63" s="2"/>
      <c r="FHG63" s="2"/>
      <c r="FHH63" s="2"/>
      <c r="FHI63" s="2"/>
      <c r="FHJ63" s="2"/>
      <c r="FHK63" s="2"/>
      <c r="FHL63" s="2"/>
      <c r="FHM63" s="2"/>
      <c r="FHN63" s="2"/>
      <c r="FHO63" s="2"/>
      <c r="FHP63" s="2"/>
      <c r="FHQ63" s="2"/>
      <c r="FHR63" s="2"/>
      <c r="FHS63" s="2"/>
      <c r="FHT63" s="2"/>
      <c r="FHU63" s="2"/>
      <c r="FHV63" s="2"/>
      <c r="FHW63" s="2"/>
      <c r="FHX63" s="2"/>
      <c r="FHY63" s="2"/>
      <c r="FHZ63" s="2"/>
      <c r="FIA63" s="2"/>
      <c r="FIB63" s="2"/>
      <c r="FIC63" s="2"/>
      <c r="FID63" s="2"/>
      <c r="FIE63" s="2"/>
      <c r="FIF63" s="2"/>
      <c r="FIG63" s="2"/>
      <c r="FIH63" s="2"/>
      <c r="FII63" s="2"/>
      <c r="FIJ63" s="2"/>
      <c r="FIK63" s="2"/>
      <c r="FIL63" s="2"/>
      <c r="FIM63" s="2"/>
      <c r="FIN63" s="2"/>
      <c r="FIO63" s="2"/>
      <c r="FIP63" s="2"/>
      <c r="FIQ63" s="2"/>
      <c r="FIR63" s="2"/>
      <c r="FIS63" s="2"/>
      <c r="FIT63" s="2"/>
      <c r="FIU63" s="2"/>
      <c r="FIV63" s="2"/>
      <c r="FIW63" s="2"/>
      <c r="FIX63" s="2"/>
      <c r="FIY63" s="2"/>
      <c r="FIZ63" s="2"/>
      <c r="FJA63" s="2"/>
      <c r="FJB63" s="2"/>
      <c r="FJC63" s="2"/>
      <c r="FJD63" s="2"/>
      <c r="FJE63" s="2"/>
      <c r="FJF63" s="2"/>
      <c r="FJG63" s="2"/>
      <c r="FJH63" s="2"/>
      <c r="FJI63" s="2"/>
      <c r="FJJ63" s="2"/>
      <c r="FJK63" s="2"/>
      <c r="FJL63" s="2"/>
      <c r="FJM63" s="2"/>
      <c r="FJN63" s="2"/>
      <c r="FJO63" s="2"/>
      <c r="FJP63" s="2"/>
      <c r="FJQ63" s="2"/>
      <c r="FJR63" s="2"/>
      <c r="FJS63" s="2"/>
      <c r="FJT63" s="2"/>
      <c r="FJU63" s="2"/>
      <c r="FJV63" s="2"/>
      <c r="FJW63" s="2"/>
      <c r="FJX63" s="2"/>
      <c r="FJY63" s="2"/>
      <c r="FJZ63" s="2"/>
      <c r="FKA63" s="2"/>
      <c r="FKB63" s="2"/>
      <c r="FKC63" s="2"/>
      <c r="FKD63" s="2"/>
      <c r="FKE63" s="2"/>
      <c r="FKF63" s="2"/>
      <c r="FKG63" s="2"/>
      <c r="FKH63" s="2"/>
      <c r="FKI63" s="2"/>
      <c r="FKJ63" s="2"/>
      <c r="FKK63" s="2"/>
      <c r="FKL63" s="2"/>
      <c r="FKM63" s="2"/>
      <c r="FKN63" s="2"/>
      <c r="FKO63" s="2"/>
      <c r="FKP63" s="2"/>
      <c r="FKQ63" s="2"/>
      <c r="FKR63" s="2"/>
      <c r="FKS63" s="2"/>
      <c r="FKT63" s="2"/>
      <c r="FKU63" s="2"/>
      <c r="FKV63" s="2"/>
      <c r="FKW63" s="2"/>
      <c r="FKX63" s="2"/>
      <c r="FKY63" s="2"/>
      <c r="FKZ63" s="2"/>
      <c r="FLA63" s="2"/>
      <c r="FLB63" s="2"/>
      <c r="FLC63" s="2"/>
      <c r="FLD63" s="2"/>
      <c r="FLE63" s="2"/>
      <c r="FLF63" s="2"/>
      <c r="FLG63" s="2"/>
      <c r="FLH63" s="2"/>
      <c r="FLI63" s="2"/>
      <c r="FLJ63" s="2"/>
      <c r="FLK63" s="2"/>
      <c r="FLL63" s="2"/>
      <c r="FLM63" s="2"/>
      <c r="FLN63" s="2"/>
      <c r="FLO63" s="2"/>
      <c r="FLP63" s="2"/>
      <c r="FLQ63" s="2"/>
      <c r="FLR63" s="2"/>
      <c r="FLS63" s="2"/>
      <c r="FLT63" s="2"/>
      <c r="FLU63" s="2"/>
      <c r="FLV63" s="2"/>
      <c r="FLW63" s="2"/>
      <c r="FLX63" s="2"/>
      <c r="FLY63" s="2"/>
      <c r="FLZ63" s="2"/>
      <c r="FMA63" s="2"/>
      <c r="FMB63" s="2"/>
      <c r="FMC63" s="2"/>
      <c r="FMD63" s="2"/>
      <c r="FME63" s="2"/>
      <c r="FMF63" s="2"/>
      <c r="FMG63" s="2"/>
      <c r="FMH63" s="2"/>
      <c r="FMI63" s="2"/>
      <c r="FMJ63" s="2"/>
      <c r="FMK63" s="2"/>
      <c r="FML63" s="2"/>
      <c r="FMM63" s="2"/>
      <c r="FMN63" s="2"/>
      <c r="FMO63" s="2"/>
      <c r="FMP63" s="2"/>
      <c r="FMQ63" s="2"/>
      <c r="FMR63" s="2"/>
      <c r="FMS63" s="2"/>
      <c r="FMT63" s="2"/>
      <c r="FMU63" s="2"/>
      <c r="FMV63" s="2"/>
      <c r="FMW63" s="2"/>
      <c r="FMX63" s="2"/>
      <c r="FMY63" s="2"/>
      <c r="FMZ63" s="2"/>
      <c r="FNA63" s="2"/>
      <c r="FNB63" s="2"/>
      <c r="FNC63" s="2"/>
      <c r="FND63" s="2"/>
      <c r="FNE63" s="2"/>
      <c r="FNF63" s="2"/>
      <c r="FNG63" s="2"/>
      <c r="FNH63" s="2"/>
      <c r="FNI63" s="2"/>
      <c r="FNJ63" s="2"/>
      <c r="FNK63" s="2"/>
      <c r="FNL63" s="2"/>
      <c r="FNM63" s="2"/>
      <c r="FNN63" s="2"/>
      <c r="FNO63" s="2"/>
      <c r="FNP63" s="2"/>
      <c r="FNQ63" s="2"/>
      <c r="FNR63" s="2"/>
      <c r="FNS63" s="2"/>
      <c r="FNT63" s="2"/>
      <c r="FNU63" s="2"/>
      <c r="FNV63" s="2"/>
      <c r="FNW63" s="2"/>
      <c r="FNX63" s="2"/>
      <c r="FNY63" s="2"/>
      <c r="FNZ63" s="2"/>
      <c r="FOA63" s="2"/>
      <c r="FOB63" s="2"/>
      <c r="FOC63" s="2"/>
      <c r="FOD63" s="2"/>
      <c r="FOE63" s="2"/>
      <c r="FOF63" s="2"/>
      <c r="FOG63" s="2"/>
      <c r="FOH63" s="2"/>
      <c r="FOI63" s="2"/>
      <c r="FOJ63" s="2"/>
      <c r="FOK63" s="2"/>
      <c r="FOL63" s="2"/>
      <c r="FOM63" s="2"/>
      <c r="FON63" s="2"/>
      <c r="FOO63" s="2"/>
      <c r="FOP63" s="2"/>
      <c r="FOQ63" s="2"/>
      <c r="FOR63" s="2"/>
      <c r="FOS63" s="2"/>
      <c r="FOT63" s="2"/>
      <c r="FOU63" s="2"/>
      <c r="FOV63" s="2"/>
      <c r="FOW63" s="2"/>
      <c r="FOX63" s="2"/>
      <c r="FOY63" s="2"/>
      <c r="FOZ63" s="2"/>
      <c r="FPA63" s="2"/>
      <c r="FPB63" s="2"/>
      <c r="FPC63" s="2"/>
      <c r="FPD63" s="2"/>
      <c r="FPE63" s="2"/>
      <c r="FPF63" s="2"/>
      <c r="FPG63" s="2"/>
      <c r="FPH63" s="2"/>
      <c r="FPI63" s="2"/>
      <c r="FPJ63" s="2"/>
      <c r="FPK63" s="2"/>
      <c r="FPL63" s="2"/>
      <c r="FPM63" s="2"/>
      <c r="FPN63" s="2"/>
      <c r="FPO63" s="2"/>
      <c r="FPP63" s="2"/>
      <c r="FPQ63" s="2"/>
      <c r="FPR63" s="2"/>
      <c r="FPS63" s="2"/>
      <c r="FPT63" s="2"/>
      <c r="FPU63" s="2"/>
      <c r="FPV63" s="2"/>
      <c r="FPW63" s="2"/>
      <c r="FPX63" s="2"/>
      <c r="FPY63" s="2"/>
      <c r="FPZ63" s="2"/>
      <c r="FQA63" s="2"/>
      <c r="FQB63" s="2"/>
      <c r="FQC63" s="2"/>
      <c r="FQD63" s="2"/>
      <c r="FQE63" s="2"/>
      <c r="FQF63" s="2"/>
      <c r="FQG63" s="2"/>
      <c r="FQH63" s="2"/>
      <c r="FQI63" s="2"/>
      <c r="FQJ63" s="2"/>
      <c r="FQK63" s="2"/>
      <c r="FQL63" s="2"/>
      <c r="FQM63" s="2"/>
      <c r="FQN63" s="2"/>
      <c r="FQO63" s="2"/>
      <c r="FQP63" s="2"/>
      <c r="FQQ63" s="2"/>
      <c r="FQR63" s="2"/>
      <c r="FQS63" s="2"/>
      <c r="FQT63" s="2"/>
      <c r="FQU63" s="2"/>
      <c r="FQV63" s="2"/>
      <c r="FQW63" s="2"/>
      <c r="FQX63" s="2"/>
      <c r="FQY63" s="2"/>
      <c r="FQZ63" s="2"/>
      <c r="FRA63" s="2"/>
      <c r="FRB63" s="2"/>
      <c r="FRC63" s="2"/>
      <c r="FRD63" s="2"/>
      <c r="FRE63" s="2"/>
      <c r="FRF63" s="2"/>
      <c r="FRG63" s="2"/>
      <c r="FRH63" s="2"/>
      <c r="FRI63" s="2"/>
      <c r="FRJ63" s="2"/>
      <c r="FRK63" s="2"/>
      <c r="FRL63" s="2"/>
      <c r="FRM63" s="2"/>
      <c r="FRN63" s="2"/>
      <c r="FRO63" s="2"/>
      <c r="FRP63" s="2"/>
      <c r="FRQ63" s="2"/>
      <c r="FRR63" s="2"/>
      <c r="FRS63" s="2"/>
      <c r="FRT63" s="2"/>
      <c r="FRU63" s="2"/>
      <c r="FRV63" s="2"/>
      <c r="FRW63" s="2"/>
      <c r="FRX63" s="2"/>
      <c r="FRY63" s="2"/>
      <c r="FRZ63" s="2"/>
      <c r="FSA63" s="2"/>
      <c r="FSB63" s="2"/>
      <c r="FSC63" s="2"/>
      <c r="FSD63" s="2"/>
      <c r="FSE63" s="2"/>
      <c r="FSF63" s="2"/>
      <c r="FSG63" s="2"/>
      <c r="FSH63" s="2"/>
      <c r="FSI63" s="2"/>
      <c r="FSJ63" s="2"/>
      <c r="FSK63" s="2"/>
      <c r="FSL63" s="2"/>
      <c r="FSM63" s="2"/>
      <c r="FSN63" s="2"/>
      <c r="FSO63" s="2"/>
      <c r="FSP63" s="2"/>
      <c r="FSQ63" s="2"/>
      <c r="FSR63" s="2"/>
      <c r="FSS63" s="2"/>
      <c r="FST63" s="2"/>
      <c r="FSU63" s="2"/>
      <c r="FSV63" s="2"/>
      <c r="FSW63" s="2"/>
      <c r="FSX63" s="2"/>
      <c r="FSY63" s="2"/>
      <c r="FSZ63" s="2"/>
      <c r="FTA63" s="2"/>
      <c r="FTB63" s="2"/>
      <c r="FTC63" s="2"/>
      <c r="FTD63" s="2"/>
      <c r="FTE63" s="2"/>
      <c r="FTF63" s="2"/>
      <c r="FTG63" s="2"/>
      <c r="FTH63" s="2"/>
      <c r="FTI63" s="2"/>
      <c r="FTJ63" s="2"/>
      <c r="FTK63" s="2"/>
      <c r="FTL63" s="2"/>
      <c r="FTM63" s="2"/>
      <c r="FTN63" s="2"/>
      <c r="FTO63" s="2"/>
      <c r="FTP63" s="2"/>
      <c r="FTQ63" s="2"/>
      <c r="FTR63" s="2"/>
      <c r="FTS63" s="2"/>
      <c r="FTT63" s="2"/>
      <c r="FTU63" s="2"/>
      <c r="FTV63" s="2"/>
      <c r="FTW63" s="2"/>
      <c r="FTX63" s="2"/>
      <c r="FTY63" s="2"/>
      <c r="FTZ63" s="2"/>
      <c r="FUA63" s="2"/>
      <c r="FUB63" s="2"/>
      <c r="FUC63" s="2"/>
      <c r="FUD63" s="2"/>
      <c r="FUE63" s="2"/>
      <c r="FUF63" s="2"/>
      <c r="FUG63" s="2"/>
      <c r="FUH63" s="2"/>
      <c r="FUI63" s="2"/>
      <c r="FUJ63" s="2"/>
      <c r="FUK63" s="2"/>
      <c r="FUL63" s="2"/>
      <c r="FUM63" s="2"/>
      <c r="FUN63" s="2"/>
      <c r="FUO63" s="2"/>
      <c r="FUP63" s="2"/>
      <c r="FUQ63" s="2"/>
      <c r="FUR63" s="2"/>
      <c r="FUS63" s="2"/>
      <c r="FUT63" s="2"/>
      <c r="FUU63" s="2"/>
      <c r="FUV63" s="2"/>
      <c r="FUW63" s="2"/>
      <c r="FUX63" s="2"/>
      <c r="FUY63" s="2"/>
      <c r="FUZ63" s="2"/>
      <c r="FVA63" s="2"/>
      <c r="FVB63" s="2"/>
      <c r="FVC63" s="2"/>
      <c r="FVD63" s="2"/>
      <c r="FVE63" s="2"/>
      <c r="FVF63" s="2"/>
      <c r="FVG63" s="2"/>
      <c r="FVH63" s="2"/>
      <c r="FVI63" s="2"/>
      <c r="FVJ63" s="2"/>
      <c r="FVK63" s="2"/>
      <c r="FVL63" s="2"/>
      <c r="FVM63" s="2"/>
      <c r="FVN63" s="2"/>
      <c r="FVO63" s="2"/>
      <c r="FVP63" s="2"/>
      <c r="FVQ63" s="2"/>
      <c r="FVR63" s="2"/>
      <c r="FVS63" s="2"/>
      <c r="FVT63" s="2"/>
      <c r="FVU63" s="2"/>
      <c r="FVV63" s="2"/>
      <c r="FVW63" s="2"/>
      <c r="FVX63" s="2"/>
      <c r="FVY63" s="2"/>
      <c r="FVZ63" s="2"/>
      <c r="FWA63" s="2"/>
      <c r="FWB63" s="2"/>
      <c r="FWC63" s="2"/>
      <c r="FWD63" s="2"/>
      <c r="FWE63" s="2"/>
      <c r="FWF63" s="2"/>
      <c r="FWG63" s="2"/>
      <c r="FWH63" s="2"/>
      <c r="FWI63" s="2"/>
      <c r="FWJ63" s="2"/>
      <c r="FWK63" s="2"/>
      <c r="FWL63" s="2"/>
      <c r="FWM63" s="2"/>
      <c r="FWN63" s="2"/>
      <c r="FWO63" s="2"/>
      <c r="FWP63" s="2"/>
      <c r="FWQ63" s="2"/>
      <c r="FWR63" s="2"/>
      <c r="FWS63" s="2"/>
      <c r="FWT63" s="2"/>
      <c r="FWU63" s="2"/>
      <c r="FWV63" s="2"/>
      <c r="FWW63" s="2"/>
      <c r="FWX63" s="2"/>
      <c r="FWY63" s="2"/>
      <c r="FWZ63" s="2"/>
      <c r="FXA63" s="2"/>
      <c r="FXB63" s="2"/>
      <c r="FXC63" s="2"/>
      <c r="FXD63" s="2"/>
      <c r="FXE63" s="2"/>
      <c r="FXF63" s="2"/>
      <c r="FXG63" s="2"/>
      <c r="FXH63" s="2"/>
      <c r="FXI63" s="2"/>
      <c r="FXJ63" s="2"/>
      <c r="FXK63" s="2"/>
      <c r="FXL63" s="2"/>
      <c r="FXM63" s="2"/>
      <c r="FXN63" s="2"/>
      <c r="FXO63" s="2"/>
      <c r="FXP63" s="2"/>
      <c r="FXQ63" s="2"/>
      <c r="FXR63" s="2"/>
      <c r="FXS63" s="2"/>
      <c r="FXT63" s="2"/>
      <c r="FXU63" s="2"/>
      <c r="FXV63" s="2"/>
      <c r="FXW63" s="2"/>
      <c r="FXX63" s="2"/>
      <c r="FXY63" s="2"/>
      <c r="FXZ63" s="2"/>
      <c r="FYA63" s="2"/>
      <c r="FYB63" s="2"/>
      <c r="FYC63" s="2"/>
      <c r="FYD63" s="2"/>
      <c r="FYE63" s="2"/>
      <c r="FYF63" s="2"/>
      <c r="FYG63" s="2"/>
      <c r="FYH63" s="2"/>
      <c r="FYI63" s="2"/>
      <c r="FYJ63" s="2"/>
      <c r="FYK63" s="2"/>
      <c r="FYL63" s="2"/>
      <c r="FYM63" s="2"/>
      <c r="FYN63" s="2"/>
      <c r="FYO63" s="2"/>
      <c r="FYP63" s="2"/>
      <c r="FYQ63" s="2"/>
      <c r="FYR63" s="2"/>
      <c r="FYS63" s="2"/>
      <c r="FYT63" s="2"/>
      <c r="FYU63" s="2"/>
      <c r="FYV63" s="2"/>
      <c r="FYW63" s="2"/>
      <c r="FYX63" s="2"/>
      <c r="FYY63" s="2"/>
      <c r="FYZ63" s="2"/>
      <c r="FZA63" s="2"/>
      <c r="FZB63" s="2"/>
      <c r="FZC63" s="2"/>
      <c r="FZD63" s="2"/>
      <c r="FZE63" s="2"/>
      <c r="FZF63" s="2"/>
      <c r="FZG63" s="2"/>
      <c r="FZH63" s="2"/>
      <c r="FZI63" s="2"/>
      <c r="FZJ63" s="2"/>
      <c r="FZK63" s="2"/>
      <c r="FZL63" s="2"/>
      <c r="FZM63" s="2"/>
      <c r="FZN63" s="2"/>
      <c r="FZO63" s="2"/>
      <c r="FZP63" s="2"/>
      <c r="FZQ63" s="2"/>
      <c r="FZR63" s="2"/>
      <c r="FZS63" s="2"/>
      <c r="FZT63" s="2"/>
      <c r="FZU63" s="2"/>
      <c r="FZV63" s="2"/>
      <c r="FZW63" s="2"/>
      <c r="FZX63" s="2"/>
      <c r="FZY63" s="2"/>
      <c r="FZZ63" s="2"/>
      <c r="GAA63" s="2"/>
      <c r="GAB63" s="2"/>
      <c r="GAC63" s="2"/>
      <c r="GAD63" s="2"/>
      <c r="GAE63" s="2"/>
      <c r="GAF63" s="2"/>
      <c r="GAG63" s="2"/>
      <c r="GAH63" s="2"/>
      <c r="GAI63" s="2"/>
      <c r="GAJ63" s="2"/>
      <c r="GAK63" s="2"/>
      <c r="GAL63" s="2"/>
      <c r="GAM63" s="2"/>
      <c r="GAN63" s="2"/>
      <c r="GAO63" s="2"/>
      <c r="GAP63" s="2"/>
      <c r="GAQ63" s="2"/>
      <c r="GAR63" s="2"/>
      <c r="GAS63" s="2"/>
      <c r="GAT63" s="2"/>
      <c r="GAU63" s="2"/>
      <c r="GAV63" s="2"/>
      <c r="GAW63" s="2"/>
      <c r="GAX63" s="2"/>
      <c r="GAY63" s="2"/>
      <c r="GAZ63" s="2"/>
      <c r="GBA63" s="2"/>
      <c r="GBB63" s="2"/>
      <c r="GBC63" s="2"/>
      <c r="GBD63" s="2"/>
      <c r="GBE63" s="2"/>
      <c r="GBF63" s="2"/>
      <c r="GBG63" s="2"/>
      <c r="GBH63" s="2"/>
      <c r="GBI63" s="2"/>
      <c r="GBJ63" s="2"/>
      <c r="GBK63" s="2"/>
      <c r="GBL63" s="2"/>
      <c r="GBM63" s="2"/>
      <c r="GBN63" s="2"/>
      <c r="GBO63" s="2"/>
      <c r="GBP63" s="2"/>
      <c r="GBQ63" s="2"/>
      <c r="GBR63" s="2"/>
      <c r="GBS63" s="2"/>
      <c r="GBT63" s="2"/>
      <c r="GBU63" s="2"/>
      <c r="GBV63" s="2"/>
      <c r="GBW63" s="2"/>
      <c r="GBX63" s="2"/>
      <c r="GBY63" s="2"/>
      <c r="GBZ63" s="2"/>
      <c r="GCA63" s="2"/>
      <c r="GCB63" s="2"/>
      <c r="GCC63" s="2"/>
      <c r="GCD63" s="2"/>
      <c r="GCE63" s="2"/>
      <c r="GCF63" s="2"/>
      <c r="GCG63" s="2"/>
      <c r="GCH63" s="2"/>
      <c r="GCI63" s="2"/>
      <c r="GCJ63" s="2"/>
      <c r="GCK63" s="2"/>
      <c r="GCL63" s="2"/>
      <c r="GCM63" s="2"/>
      <c r="GCN63" s="2"/>
      <c r="GCO63" s="2"/>
      <c r="GCP63" s="2"/>
      <c r="GCQ63" s="2"/>
      <c r="GCR63" s="2"/>
      <c r="GCS63" s="2"/>
      <c r="GCT63" s="2"/>
      <c r="GCU63" s="2"/>
      <c r="GCV63" s="2"/>
      <c r="GCW63" s="2"/>
      <c r="GCX63" s="2"/>
      <c r="GCY63" s="2"/>
      <c r="GCZ63" s="2"/>
      <c r="GDA63" s="2"/>
      <c r="GDB63" s="2"/>
      <c r="GDC63" s="2"/>
      <c r="GDD63" s="2"/>
      <c r="GDE63" s="2"/>
      <c r="GDF63" s="2"/>
      <c r="GDG63" s="2"/>
      <c r="GDH63" s="2"/>
      <c r="GDI63" s="2"/>
      <c r="GDJ63" s="2"/>
      <c r="GDK63" s="2"/>
      <c r="GDL63" s="2"/>
      <c r="GDM63" s="2"/>
      <c r="GDN63" s="2"/>
      <c r="GDO63" s="2"/>
      <c r="GDP63" s="2"/>
      <c r="GDQ63" s="2"/>
      <c r="GDR63" s="2"/>
      <c r="GDS63" s="2"/>
      <c r="GDT63" s="2"/>
      <c r="GDU63" s="2"/>
      <c r="GDV63" s="2"/>
      <c r="GDW63" s="2"/>
      <c r="GDX63" s="2"/>
      <c r="GDY63" s="2"/>
      <c r="GDZ63" s="2"/>
      <c r="GEA63" s="2"/>
      <c r="GEB63" s="2"/>
      <c r="GEC63" s="2"/>
      <c r="GED63" s="2"/>
      <c r="GEE63" s="2"/>
      <c r="GEF63" s="2"/>
      <c r="GEG63" s="2"/>
      <c r="GEH63" s="2"/>
      <c r="GEI63" s="2"/>
      <c r="GEJ63" s="2"/>
      <c r="GEK63" s="2"/>
      <c r="GEL63" s="2"/>
      <c r="GEM63" s="2"/>
      <c r="GEN63" s="2"/>
      <c r="GEO63" s="2"/>
      <c r="GEP63" s="2"/>
      <c r="GEQ63" s="2"/>
      <c r="GER63" s="2"/>
      <c r="GES63" s="2"/>
      <c r="GET63" s="2"/>
      <c r="GEU63" s="2"/>
      <c r="GEV63" s="2"/>
      <c r="GEW63" s="2"/>
      <c r="GEX63" s="2"/>
      <c r="GEY63" s="2"/>
      <c r="GEZ63" s="2"/>
      <c r="GFA63" s="2"/>
      <c r="GFB63" s="2"/>
      <c r="GFC63" s="2"/>
      <c r="GFD63" s="2"/>
      <c r="GFE63" s="2"/>
      <c r="GFF63" s="2"/>
      <c r="GFG63" s="2"/>
      <c r="GFH63" s="2"/>
      <c r="GFI63" s="2"/>
      <c r="GFJ63" s="2"/>
      <c r="GFK63" s="2"/>
      <c r="GFL63" s="2"/>
      <c r="GFM63" s="2"/>
      <c r="GFN63" s="2"/>
      <c r="GFO63" s="2"/>
      <c r="GFP63" s="2"/>
      <c r="GFQ63" s="2"/>
      <c r="GFR63" s="2"/>
      <c r="GFS63" s="2"/>
      <c r="GFT63" s="2"/>
      <c r="GFU63" s="2"/>
      <c r="GFV63" s="2"/>
      <c r="GFW63" s="2"/>
      <c r="GFX63" s="2"/>
      <c r="GFY63" s="2"/>
      <c r="GFZ63" s="2"/>
      <c r="GGA63" s="2"/>
      <c r="GGB63" s="2"/>
      <c r="GGC63" s="2"/>
      <c r="GGD63" s="2"/>
      <c r="GGE63" s="2"/>
      <c r="GGF63" s="2"/>
      <c r="GGG63" s="2"/>
      <c r="GGH63" s="2"/>
      <c r="GGI63" s="2"/>
      <c r="GGJ63" s="2"/>
      <c r="GGK63" s="2"/>
      <c r="GGL63" s="2"/>
      <c r="GGM63" s="2"/>
      <c r="GGN63" s="2"/>
      <c r="GGO63" s="2"/>
      <c r="GGP63" s="2"/>
      <c r="GGQ63" s="2"/>
      <c r="GGR63" s="2"/>
      <c r="GGS63" s="2"/>
      <c r="GGT63" s="2"/>
      <c r="GGU63" s="2"/>
      <c r="GGV63" s="2"/>
      <c r="GGW63" s="2"/>
      <c r="GGX63" s="2"/>
      <c r="GGY63" s="2"/>
      <c r="GGZ63" s="2"/>
      <c r="GHA63" s="2"/>
      <c r="GHB63" s="2"/>
      <c r="GHC63" s="2"/>
      <c r="GHD63" s="2"/>
      <c r="GHE63" s="2"/>
      <c r="GHF63" s="2"/>
      <c r="GHG63" s="2"/>
      <c r="GHH63" s="2"/>
      <c r="GHI63" s="2"/>
      <c r="GHJ63" s="2"/>
      <c r="GHK63" s="2"/>
      <c r="GHL63" s="2"/>
      <c r="GHM63" s="2"/>
      <c r="GHN63" s="2"/>
      <c r="GHO63" s="2"/>
      <c r="GHP63" s="2"/>
      <c r="GHQ63" s="2"/>
      <c r="GHR63" s="2"/>
      <c r="GHS63" s="2"/>
      <c r="GHT63" s="2"/>
      <c r="GHU63" s="2"/>
      <c r="GHV63" s="2"/>
      <c r="GHW63" s="2"/>
      <c r="GHX63" s="2"/>
      <c r="GHY63" s="2"/>
      <c r="GHZ63" s="2"/>
      <c r="GIA63" s="2"/>
      <c r="GIB63" s="2"/>
      <c r="GIC63" s="2"/>
      <c r="GID63" s="2"/>
      <c r="GIE63" s="2"/>
      <c r="GIF63" s="2"/>
      <c r="GIG63" s="2"/>
      <c r="GIH63" s="2"/>
      <c r="GII63" s="2"/>
      <c r="GIJ63" s="2"/>
      <c r="GIK63" s="2"/>
      <c r="GIL63" s="2"/>
      <c r="GIM63" s="2"/>
      <c r="GIN63" s="2"/>
      <c r="GIO63" s="2"/>
      <c r="GIP63" s="2"/>
      <c r="GIQ63" s="2"/>
      <c r="GIR63" s="2"/>
      <c r="GIS63" s="2"/>
      <c r="GIT63" s="2"/>
      <c r="GIU63" s="2"/>
      <c r="GIV63" s="2"/>
      <c r="GIW63" s="2"/>
      <c r="GIX63" s="2"/>
      <c r="GIY63" s="2"/>
      <c r="GIZ63" s="2"/>
      <c r="GJA63" s="2"/>
      <c r="GJB63" s="2"/>
      <c r="GJC63" s="2"/>
      <c r="GJD63" s="2"/>
      <c r="GJE63" s="2"/>
      <c r="GJF63" s="2"/>
      <c r="GJG63" s="2"/>
      <c r="GJH63" s="2"/>
      <c r="GJI63" s="2"/>
      <c r="GJJ63" s="2"/>
      <c r="GJK63" s="2"/>
      <c r="GJL63" s="2"/>
      <c r="GJM63" s="2"/>
      <c r="GJN63" s="2"/>
      <c r="GJO63" s="2"/>
      <c r="GJP63" s="2"/>
      <c r="GJQ63" s="2"/>
      <c r="GJR63" s="2"/>
      <c r="GJS63" s="2"/>
      <c r="GJT63" s="2"/>
      <c r="GJU63" s="2"/>
      <c r="GJV63" s="2"/>
      <c r="GJW63" s="2"/>
      <c r="GJX63" s="2"/>
      <c r="GJY63" s="2"/>
      <c r="GJZ63" s="2"/>
      <c r="GKA63" s="2"/>
      <c r="GKB63" s="2"/>
      <c r="GKC63" s="2"/>
      <c r="GKD63" s="2"/>
      <c r="GKE63" s="2"/>
      <c r="GKF63" s="2"/>
      <c r="GKG63" s="2"/>
      <c r="GKH63" s="2"/>
      <c r="GKI63" s="2"/>
      <c r="GKJ63" s="2"/>
      <c r="GKK63" s="2"/>
      <c r="GKL63" s="2"/>
      <c r="GKM63" s="2"/>
      <c r="GKN63" s="2"/>
      <c r="GKO63" s="2"/>
      <c r="GKP63" s="2"/>
      <c r="GKQ63" s="2"/>
      <c r="GKR63" s="2"/>
      <c r="GKS63" s="2"/>
      <c r="GKT63" s="2"/>
      <c r="GKU63" s="2"/>
      <c r="GKV63" s="2"/>
      <c r="GKW63" s="2"/>
      <c r="GKX63" s="2"/>
      <c r="GKY63" s="2"/>
      <c r="GKZ63" s="2"/>
      <c r="GLA63" s="2"/>
      <c r="GLB63" s="2"/>
      <c r="GLC63" s="2"/>
      <c r="GLD63" s="2"/>
      <c r="GLE63" s="2"/>
      <c r="GLF63" s="2"/>
      <c r="GLG63" s="2"/>
      <c r="GLH63" s="2"/>
      <c r="GLI63" s="2"/>
      <c r="GLJ63" s="2"/>
      <c r="GLK63" s="2"/>
      <c r="GLL63" s="2"/>
      <c r="GLM63" s="2"/>
      <c r="GLN63" s="2"/>
      <c r="GLO63" s="2"/>
      <c r="GLP63" s="2"/>
      <c r="GLQ63" s="2"/>
      <c r="GLR63" s="2"/>
      <c r="GLS63" s="2"/>
      <c r="GLT63" s="2"/>
      <c r="GLU63" s="2"/>
      <c r="GLV63" s="2"/>
      <c r="GLW63" s="2"/>
      <c r="GLX63" s="2"/>
      <c r="GLY63" s="2"/>
      <c r="GLZ63" s="2"/>
      <c r="GMA63" s="2"/>
      <c r="GMB63" s="2"/>
      <c r="GMC63" s="2"/>
      <c r="GMD63" s="2"/>
      <c r="GME63" s="2"/>
      <c r="GMF63" s="2"/>
      <c r="GMG63" s="2"/>
      <c r="GMH63" s="2"/>
      <c r="GMI63" s="2"/>
      <c r="GMJ63" s="2"/>
      <c r="GMK63" s="2"/>
      <c r="GML63" s="2"/>
      <c r="GMM63" s="2"/>
      <c r="GMN63" s="2"/>
      <c r="GMO63" s="2"/>
      <c r="GMP63" s="2"/>
      <c r="GMQ63" s="2"/>
      <c r="GMR63" s="2"/>
      <c r="GMS63" s="2"/>
      <c r="GMT63" s="2"/>
      <c r="GMU63" s="2"/>
      <c r="GMV63" s="2"/>
      <c r="GMW63" s="2"/>
      <c r="GMX63" s="2"/>
      <c r="GMY63" s="2"/>
      <c r="GMZ63" s="2"/>
      <c r="GNA63" s="2"/>
      <c r="GNB63" s="2"/>
      <c r="GNC63" s="2"/>
      <c r="GND63" s="2"/>
      <c r="GNE63" s="2"/>
      <c r="GNF63" s="2"/>
      <c r="GNG63" s="2"/>
      <c r="GNH63" s="2"/>
      <c r="GNI63" s="2"/>
      <c r="GNJ63" s="2"/>
      <c r="GNK63" s="2"/>
      <c r="GNL63" s="2"/>
      <c r="GNM63" s="2"/>
      <c r="GNN63" s="2"/>
      <c r="GNO63" s="2"/>
      <c r="GNP63" s="2"/>
      <c r="GNQ63" s="2"/>
      <c r="GNR63" s="2"/>
      <c r="GNS63" s="2"/>
      <c r="GNT63" s="2"/>
      <c r="GNU63" s="2"/>
      <c r="GNV63" s="2"/>
      <c r="GNW63" s="2"/>
      <c r="GNX63" s="2"/>
      <c r="GNY63" s="2"/>
      <c r="GNZ63" s="2"/>
      <c r="GOA63" s="2"/>
      <c r="GOB63" s="2"/>
      <c r="GOC63" s="2"/>
      <c r="GOD63" s="2"/>
      <c r="GOE63" s="2"/>
      <c r="GOF63" s="2"/>
      <c r="GOG63" s="2"/>
      <c r="GOH63" s="2"/>
      <c r="GOI63" s="2"/>
      <c r="GOJ63" s="2"/>
      <c r="GOK63" s="2"/>
      <c r="GOL63" s="2"/>
      <c r="GOM63" s="2"/>
      <c r="GON63" s="2"/>
      <c r="GOO63" s="2"/>
      <c r="GOP63" s="2"/>
      <c r="GOQ63" s="2"/>
      <c r="GOR63" s="2"/>
      <c r="GOS63" s="2"/>
      <c r="GOT63" s="2"/>
      <c r="GOU63" s="2"/>
      <c r="GOV63" s="2"/>
      <c r="GOW63" s="2"/>
      <c r="GOX63" s="2"/>
      <c r="GOY63" s="2"/>
      <c r="GOZ63" s="2"/>
      <c r="GPA63" s="2"/>
      <c r="GPB63" s="2"/>
      <c r="GPC63" s="2"/>
      <c r="GPD63" s="2"/>
      <c r="GPE63" s="2"/>
      <c r="GPF63" s="2"/>
      <c r="GPG63" s="2"/>
      <c r="GPH63" s="2"/>
      <c r="GPI63" s="2"/>
      <c r="GPJ63" s="2"/>
      <c r="GPK63" s="2"/>
      <c r="GPL63" s="2"/>
      <c r="GPM63" s="2"/>
      <c r="GPN63" s="2"/>
      <c r="GPO63" s="2"/>
      <c r="GPP63" s="2"/>
      <c r="GPQ63" s="2"/>
      <c r="GPR63" s="2"/>
      <c r="GPS63" s="2"/>
      <c r="GPT63" s="2"/>
      <c r="GPU63" s="2"/>
      <c r="GPV63" s="2"/>
      <c r="GPW63" s="2"/>
      <c r="GPX63" s="2"/>
      <c r="GPY63" s="2"/>
      <c r="GPZ63" s="2"/>
      <c r="GQA63" s="2"/>
      <c r="GQB63" s="2"/>
      <c r="GQC63" s="2"/>
      <c r="GQD63" s="2"/>
      <c r="GQE63" s="2"/>
      <c r="GQF63" s="2"/>
      <c r="GQG63" s="2"/>
      <c r="GQH63" s="2"/>
      <c r="GQI63" s="2"/>
      <c r="GQJ63" s="2"/>
      <c r="GQK63" s="2"/>
      <c r="GQL63" s="2"/>
      <c r="GQM63" s="2"/>
      <c r="GQN63" s="2"/>
      <c r="GQO63" s="2"/>
      <c r="GQP63" s="2"/>
      <c r="GQQ63" s="2"/>
      <c r="GQR63" s="2"/>
      <c r="GQS63" s="2"/>
      <c r="GQT63" s="2"/>
      <c r="GQU63" s="2"/>
      <c r="GQV63" s="2"/>
      <c r="GQW63" s="2"/>
      <c r="GQX63" s="2"/>
      <c r="GQY63" s="2"/>
      <c r="GQZ63" s="2"/>
      <c r="GRA63" s="2"/>
      <c r="GRB63" s="2"/>
      <c r="GRC63" s="2"/>
      <c r="GRD63" s="2"/>
      <c r="GRE63" s="2"/>
      <c r="GRF63" s="2"/>
      <c r="GRG63" s="2"/>
      <c r="GRH63" s="2"/>
      <c r="GRI63" s="2"/>
      <c r="GRJ63" s="2"/>
      <c r="GRK63" s="2"/>
      <c r="GRL63" s="2"/>
      <c r="GRM63" s="2"/>
      <c r="GRN63" s="2"/>
      <c r="GRO63" s="2"/>
      <c r="GRP63" s="2"/>
      <c r="GRQ63" s="2"/>
      <c r="GRR63" s="2"/>
      <c r="GRS63" s="2"/>
      <c r="GRT63" s="2"/>
      <c r="GRU63" s="2"/>
      <c r="GRV63" s="2"/>
      <c r="GRW63" s="2"/>
      <c r="GRX63" s="2"/>
      <c r="GRY63" s="2"/>
      <c r="GRZ63" s="2"/>
      <c r="GSA63" s="2"/>
      <c r="GSB63" s="2"/>
      <c r="GSC63" s="2"/>
      <c r="GSD63" s="2"/>
      <c r="GSE63" s="2"/>
      <c r="GSF63" s="2"/>
      <c r="GSG63" s="2"/>
      <c r="GSH63" s="2"/>
      <c r="GSI63" s="2"/>
      <c r="GSJ63" s="2"/>
      <c r="GSK63" s="2"/>
      <c r="GSL63" s="2"/>
      <c r="GSM63" s="2"/>
      <c r="GSN63" s="2"/>
      <c r="GSO63" s="2"/>
      <c r="GSP63" s="2"/>
      <c r="GSQ63" s="2"/>
      <c r="GSR63" s="2"/>
      <c r="GSS63" s="2"/>
      <c r="GST63" s="2"/>
      <c r="GSU63" s="2"/>
      <c r="GSV63" s="2"/>
      <c r="GSW63" s="2"/>
      <c r="GSX63" s="2"/>
      <c r="GSY63" s="2"/>
      <c r="GSZ63" s="2"/>
      <c r="GTA63" s="2"/>
      <c r="GTB63" s="2"/>
      <c r="GTC63" s="2"/>
      <c r="GTD63" s="2"/>
      <c r="GTE63" s="2"/>
      <c r="GTF63" s="2"/>
      <c r="GTG63" s="2"/>
      <c r="GTH63" s="2"/>
      <c r="GTI63" s="2"/>
      <c r="GTJ63" s="2"/>
      <c r="GTK63" s="2"/>
      <c r="GTL63" s="2"/>
      <c r="GTM63" s="2"/>
      <c r="GTN63" s="2"/>
      <c r="GTO63" s="2"/>
      <c r="GTP63" s="2"/>
      <c r="GTQ63" s="2"/>
      <c r="GTR63" s="2"/>
      <c r="GTS63" s="2"/>
      <c r="GTT63" s="2"/>
      <c r="GTU63" s="2"/>
      <c r="GTV63" s="2"/>
      <c r="GTW63" s="2"/>
      <c r="GTX63" s="2"/>
      <c r="GTY63" s="2"/>
      <c r="GTZ63" s="2"/>
      <c r="GUA63" s="2"/>
      <c r="GUB63" s="2"/>
      <c r="GUC63" s="2"/>
      <c r="GUD63" s="2"/>
      <c r="GUE63" s="2"/>
      <c r="GUF63" s="2"/>
      <c r="GUG63" s="2"/>
      <c r="GUH63" s="2"/>
      <c r="GUI63" s="2"/>
      <c r="GUJ63" s="2"/>
      <c r="GUK63" s="2"/>
      <c r="GUL63" s="2"/>
      <c r="GUM63" s="2"/>
      <c r="GUN63" s="2"/>
      <c r="GUO63" s="2"/>
      <c r="GUP63" s="2"/>
      <c r="GUQ63" s="2"/>
      <c r="GUR63" s="2"/>
      <c r="GUS63" s="2"/>
      <c r="GUT63" s="2"/>
      <c r="GUU63" s="2"/>
      <c r="GUV63" s="2"/>
      <c r="GUW63" s="2"/>
      <c r="GUX63" s="2"/>
      <c r="GUY63" s="2"/>
      <c r="GUZ63" s="2"/>
      <c r="GVA63" s="2"/>
      <c r="GVB63" s="2"/>
      <c r="GVC63" s="2"/>
      <c r="GVD63" s="2"/>
      <c r="GVE63" s="2"/>
      <c r="GVF63" s="2"/>
      <c r="GVG63" s="2"/>
      <c r="GVH63" s="2"/>
      <c r="GVI63" s="2"/>
      <c r="GVJ63" s="2"/>
      <c r="GVK63" s="2"/>
      <c r="GVL63" s="2"/>
      <c r="GVM63" s="2"/>
      <c r="GVN63" s="2"/>
      <c r="GVO63" s="2"/>
      <c r="GVP63" s="2"/>
      <c r="GVQ63" s="2"/>
      <c r="GVR63" s="2"/>
      <c r="GVS63" s="2"/>
      <c r="GVT63" s="2"/>
      <c r="GVU63" s="2"/>
      <c r="GVV63" s="2"/>
      <c r="GVW63" s="2"/>
      <c r="GVX63" s="2"/>
      <c r="GVY63" s="2"/>
      <c r="GVZ63" s="2"/>
      <c r="GWA63" s="2"/>
      <c r="GWB63" s="2"/>
      <c r="GWC63" s="2"/>
      <c r="GWD63" s="2"/>
      <c r="GWE63" s="2"/>
      <c r="GWF63" s="2"/>
      <c r="GWG63" s="2"/>
      <c r="GWH63" s="2"/>
      <c r="GWI63" s="2"/>
      <c r="GWJ63" s="2"/>
      <c r="GWK63" s="2"/>
      <c r="GWL63" s="2"/>
      <c r="GWM63" s="2"/>
      <c r="GWN63" s="2"/>
      <c r="GWO63" s="2"/>
      <c r="GWP63" s="2"/>
      <c r="GWQ63" s="2"/>
      <c r="GWR63" s="2"/>
      <c r="GWS63" s="2"/>
      <c r="GWT63" s="2"/>
      <c r="GWU63" s="2"/>
      <c r="GWV63" s="2"/>
      <c r="GWW63" s="2"/>
      <c r="GWX63" s="2"/>
      <c r="GWY63" s="2"/>
      <c r="GWZ63" s="2"/>
      <c r="GXA63" s="2"/>
      <c r="GXB63" s="2"/>
      <c r="GXC63" s="2"/>
      <c r="GXD63" s="2"/>
      <c r="GXE63" s="2"/>
      <c r="GXF63" s="2"/>
      <c r="GXG63" s="2"/>
      <c r="GXH63" s="2"/>
      <c r="GXI63" s="2"/>
      <c r="GXJ63" s="2"/>
      <c r="GXK63" s="2"/>
      <c r="GXL63" s="2"/>
      <c r="GXM63" s="2"/>
      <c r="GXN63" s="2"/>
      <c r="GXO63" s="2"/>
      <c r="GXP63" s="2"/>
      <c r="GXQ63" s="2"/>
      <c r="GXR63" s="2"/>
      <c r="GXS63" s="2"/>
      <c r="GXT63" s="2"/>
      <c r="GXU63" s="2"/>
      <c r="GXV63" s="2"/>
      <c r="GXW63" s="2"/>
      <c r="GXX63" s="2"/>
      <c r="GXY63" s="2"/>
      <c r="GXZ63" s="2"/>
      <c r="GYA63" s="2"/>
      <c r="GYB63" s="2"/>
      <c r="GYC63" s="2"/>
      <c r="GYD63" s="2"/>
      <c r="GYE63" s="2"/>
      <c r="GYF63" s="2"/>
      <c r="GYG63" s="2"/>
      <c r="GYH63" s="2"/>
      <c r="GYI63" s="2"/>
      <c r="GYJ63" s="2"/>
      <c r="GYK63" s="2"/>
      <c r="GYL63" s="2"/>
      <c r="GYM63" s="2"/>
      <c r="GYN63" s="2"/>
      <c r="GYO63" s="2"/>
      <c r="GYP63" s="2"/>
      <c r="GYQ63" s="2"/>
      <c r="GYR63" s="2"/>
      <c r="GYS63" s="2"/>
      <c r="GYT63" s="2"/>
      <c r="GYU63" s="2"/>
      <c r="GYV63" s="2"/>
      <c r="GYW63" s="2"/>
      <c r="GYX63" s="2"/>
      <c r="GYY63" s="2"/>
      <c r="GYZ63" s="2"/>
      <c r="GZA63" s="2"/>
      <c r="GZB63" s="2"/>
      <c r="GZC63" s="2"/>
      <c r="GZD63" s="2"/>
      <c r="GZE63" s="2"/>
      <c r="GZF63" s="2"/>
      <c r="GZG63" s="2"/>
      <c r="GZH63" s="2"/>
      <c r="GZI63" s="2"/>
      <c r="GZJ63" s="2"/>
      <c r="GZK63" s="2"/>
      <c r="GZL63" s="2"/>
      <c r="GZM63" s="2"/>
      <c r="GZN63" s="2"/>
      <c r="GZO63" s="2"/>
      <c r="GZP63" s="2"/>
      <c r="GZQ63" s="2"/>
      <c r="GZR63" s="2"/>
      <c r="GZS63" s="2"/>
      <c r="GZT63" s="2"/>
      <c r="GZU63" s="2"/>
      <c r="GZV63" s="2"/>
      <c r="GZW63" s="2"/>
      <c r="GZX63" s="2"/>
      <c r="GZY63" s="2"/>
      <c r="GZZ63" s="2"/>
      <c r="HAA63" s="2"/>
      <c r="HAB63" s="2"/>
      <c r="HAC63" s="2"/>
      <c r="HAD63" s="2"/>
      <c r="HAE63" s="2"/>
      <c r="HAF63" s="2"/>
      <c r="HAG63" s="2"/>
      <c r="HAH63" s="2"/>
      <c r="HAI63" s="2"/>
      <c r="HAJ63" s="2"/>
      <c r="HAK63" s="2"/>
      <c r="HAL63" s="2"/>
      <c r="HAM63" s="2"/>
      <c r="HAN63" s="2"/>
      <c r="HAO63" s="2"/>
      <c r="HAP63" s="2"/>
      <c r="HAQ63" s="2"/>
      <c r="HAR63" s="2"/>
      <c r="HAS63" s="2"/>
      <c r="HAT63" s="2"/>
      <c r="HAU63" s="2"/>
      <c r="HAV63" s="2"/>
      <c r="HAW63" s="2"/>
      <c r="HAX63" s="2"/>
      <c r="HAY63" s="2"/>
      <c r="HAZ63" s="2"/>
      <c r="HBA63" s="2"/>
      <c r="HBB63" s="2"/>
      <c r="HBC63" s="2"/>
      <c r="HBD63" s="2"/>
      <c r="HBE63" s="2"/>
      <c r="HBF63" s="2"/>
      <c r="HBG63" s="2"/>
      <c r="HBH63" s="2"/>
      <c r="HBI63" s="2"/>
      <c r="HBJ63" s="2"/>
      <c r="HBK63" s="2"/>
      <c r="HBL63" s="2"/>
      <c r="HBM63" s="2"/>
      <c r="HBN63" s="2"/>
      <c r="HBO63" s="2"/>
      <c r="HBP63" s="2"/>
      <c r="HBQ63" s="2"/>
      <c r="HBR63" s="2"/>
      <c r="HBS63" s="2"/>
      <c r="HBT63" s="2"/>
      <c r="HBU63" s="2"/>
      <c r="HBV63" s="2"/>
      <c r="HBW63" s="2"/>
      <c r="HBX63" s="2"/>
      <c r="HBY63" s="2"/>
      <c r="HBZ63" s="2"/>
      <c r="HCA63" s="2"/>
      <c r="HCB63" s="2"/>
      <c r="HCC63" s="2"/>
      <c r="HCD63" s="2"/>
      <c r="HCE63" s="2"/>
      <c r="HCF63" s="2"/>
      <c r="HCG63" s="2"/>
      <c r="HCH63" s="2"/>
      <c r="HCI63" s="2"/>
      <c r="HCJ63" s="2"/>
      <c r="HCK63" s="2"/>
      <c r="HCL63" s="2"/>
      <c r="HCM63" s="2"/>
      <c r="HCN63" s="2"/>
      <c r="HCO63" s="2"/>
      <c r="HCP63" s="2"/>
      <c r="HCQ63" s="2"/>
      <c r="HCR63" s="2"/>
      <c r="HCS63" s="2"/>
      <c r="HCT63" s="2"/>
      <c r="HCU63" s="2"/>
      <c r="HCV63" s="2"/>
      <c r="HCW63" s="2"/>
      <c r="HCX63" s="2"/>
      <c r="HCY63" s="2"/>
      <c r="HCZ63" s="2"/>
      <c r="HDA63" s="2"/>
      <c r="HDB63" s="2"/>
      <c r="HDC63" s="2"/>
      <c r="HDD63" s="2"/>
      <c r="HDE63" s="2"/>
      <c r="HDF63" s="2"/>
      <c r="HDG63" s="2"/>
      <c r="HDH63" s="2"/>
      <c r="HDI63" s="2"/>
      <c r="HDJ63" s="2"/>
      <c r="HDK63" s="2"/>
      <c r="HDL63" s="2"/>
      <c r="HDM63" s="2"/>
      <c r="HDN63" s="2"/>
      <c r="HDO63" s="2"/>
      <c r="HDP63" s="2"/>
      <c r="HDQ63" s="2"/>
      <c r="HDR63" s="2"/>
      <c r="HDS63" s="2"/>
      <c r="HDT63" s="2"/>
      <c r="HDU63" s="2"/>
      <c r="HDV63" s="2"/>
      <c r="HDW63" s="2"/>
      <c r="HDX63" s="2"/>
      <c r="HDY63" s="2"/>
      <c r="HDZ63" s="2"/>
      <c r="HEA63" s="2"/>
      <c r="HEB63" s="2"/>
      <c r="HEC63" s="2"/>
      <c r="HED63" s="2"/>
      <c r="HEE63" s="2"/>
      <c r="HEF63" s="2"/>
      <c r="HEG63" s="2"/>
      <c r="HEH63" s="2"/>
      <c r="HEI63" s="2"/>
      <c r="HEJ63" s="2"/>
      <c r="HEK63" s="2"/>
      <c r="HEL63" s="2"/>
      <c r="HEM63" s="2"/>
      <c r="HEN63" s="2"/>
      <c r="HEO63" s="2"/>
      <c r="HEP63" s="2"/>
      <c r="HEQ63" s="2"/>
      <c r="HER63" s="2"/>
      <c r="HES63" s="2"/>
      <c r="HET63" s="2"/>
      <c r="HEU63" s="2"/>
      <c r="HEV63" s="2"/>
      <c r="HEW63" s="2"/>
      <c r="HEX63" s="2"/>
      <c r="HEY63" s="2"/>
      <c r="HEZ63" s="2"/>
      <c r="HFA63" s="2"/>
      <c r="HFB63" s="2"/>
      <c r="HFC63" s="2"/>
      <c r="HFD63" s="2"/>
      <c r="HFE63" s="2"/>
      <c r="HFF63" s="2"/>
      <c r="HFG63" s="2"/>
      <c r="HFH63" s="2"/>
      <c r="HFI63" s="2"/>
      <c r="HFJ63" s="2"/>
      <c r="HFK63" s="2"/>
      <c r="HFL63" s="2"/>
      <c r="HFM63" s="2"/>
      <c r="HFN63" s="2"/>
      <c r="HFO63" s="2"/>
      <c r="HFP63" s="2"/>
      <c r="HFQ63" s="2"/>
      <c r="HFR63" s="2"/>
      <c r="HFS63" s="2"/>
      <c r="HFT63" s="2"/>
      <c r="HFU63" s="2"/>
      <c r="HFV63" s="2"/>
      <c r="HFW63" s="2"/>
      <c r="HFX63" s="2"/>
      <c r="HFY63" s="2"/>
      <c r="HFZ63" s="2"/>
      <c r="HGA63" s="2"/>
      <c r="HGB63" s="2"/>
      <c r="HGC63" s="2"/>
      <c r="HGD63" s="2"/>
      <c r="HGE63" s="2"/>
      <c r="HGF63" s="2"/>
      <c r="HGG63" s="2"/>
      <c r="HGH63" s="2"/>
      <c r="HGI63" s="2"/>
      <c r="HGJ63" s="2"/>
      <c r="HGK63" s="2"/>
      <c r="HGL63" s="2"/>
      <c r="HGM63" s="2"/>
      <c r="HGN63" s="2"/>
      <c r="HGO63" s="2"/>
      <c r="HGP63" s="2"/>
      <c r="HGQ63" s="2"/>
      <c r="HGR63" s="2"/>
      <c r="HGS63" s="2"/>
      <c r="HGT63" s="2"/>
      <c r="HGU63" s="2"/>
      <c r="HGV63" s="2"/>
      <c r="HGW63" s="2"/>
      <c r="HGX63" s="2"/>
      <c r="HGY63" s="2"/>
      <c r="HGZ63" s="2"/>
      <c r="HHA63" s="2"/>
      <c r="HHB63" s="2"/>
      <c r="HHC63" s="2"/>
      <c r="HHD63" s="2"/>
      <c r="HHE63" s="2"/>
      <c r="HHF63" s="2"/>
      <c r="HHG63" s="2"/>
      <c r="HHH63" s="2"/>
      <c r="HHI63" s="2"/>
      <c r="HHJ63" s="2"/>
      <c r="HHK63" s="2"/>
      <c r="HHL63" s="2"/>
      <c r="HHM63" s="2"/>
      <c r="HHN63" s="2"/>
      <c r="HHO63" s="2"/>
      <c r="HHP63" s="2"/>
      <c r="HHQ63" s="2"/>
      <c r="HHR63" s="2"/>
      <c r="HHS63" s="2"/>
      <c r="HHT63" s="2"/>
      <c r="HHU63" s="2"/>
      <c r="HHV63" s="2"/>
      <c r="HHW63" s="2"/>
      <c r="HHX63" s="2"/>
      <c r="HHY63" s="2"/>
      <c r="HHZ63" s="2"/>
      <c r="HIA63" s="2"/>
      <c r="HIB63" s="2"/>
      <c r="HIC63" s="2"/>
      <c r="HID63" s="2"/>
      <c r="HIE63" s="2"/>
      <c r="HIF63" s="2"/>
      <c r="HIG63" s="2"/>
      <c r="HIH63" s="2"/>
      <c r="HII63" s="2"/>
      <c r="HIJ63" s="2"/>
      <c r="HIK63" s="2"/>
      <c r="HIL63" s="2"/>
      <c r="HIM63" s="2"/>
      <c r="HIN63" s="2"/>
      <c r="HIO63" s="2"/>
      <c r="HIP63" s="2"/>
      <c r="HIQ63" s="2"/>
      <c r="HIR63" s="2"/>
      <c r="HIS63" s="2"/>
      <c r="HIT63" s="2"/>
      <c r="HIU63" s="2"/>
      <c r="HIV63" s="2"/>
      <c r="HIW63" s="2"/>
      <c r="HIX63" s="2"/>
      <c r="HIY63" s="2"/>
      <c r="HIZ63" s="2"/>
      <c r="HJA63" s="2"/>
      <c r="HJB63" s="2"/>
      <c r="HJC63" s="2"/>
      <c r="HJD63" s="2"/>
      <c r="HJE63" s="2"/>
      <c r="HJF63" s="2"/>
      <c r="HJG63" s="2"/>
      <c r="HJH63" s="2"/>
      <c r="HJI63" s="2"/>
      <c r="HJJ63" s="2"/>
      <c r="HJK63" s="2"/>
      <c r="HJL63" s="2"/>
      <c r="HJM63" s="2"/>
      <c r="HJN63" s="2"/>
      <c r="HJO63" s="2"/>
      <c r="HJP63" s="2"/>
      <c r="HJQ63" s="2"/>
      <c r="HJR63" s="2"/>
      <c r="HJS63" s="2"/>
      <c r="HJT63" s="2"/>
      <c r="HJU63" s="2"/>
      <c r="HJV63" s="2"/>
      <c r="HJW63" s="2"/>
      <c r="HJX63" s="2"/>
      <c r="HJY63" s="2"/>
      <c r="HJZ63" s="2"/>
      <c r="HKA63" s="2"/>
      <c r="HKB63" s="2"/>
      <c r="HKC63" s="2"/>
      <c r="HKD63" s="2"/>
      <c r="HKE63" s="2"/>
      <c r="HKF63" s="2"/>
      <c r="HKG63" s="2"/>
      <c r="HKH63" s="2"/>
      <c r="HKI63" s="2"/>
      <c r="HKJ63" s="2"/>
      <c r="HKK63" s="2"/>
      <c r="HKL63" s="2"/>
      <c r="HKM63" s="2"/>
      <c r="HKN63" s="2"/>
      <c r="HKO63" s="2"/>
      <c r="HKP63" s="2"/>
      <c r="HKQ63" s="2"/>
      <c r="HKR63" s="2"/>
      <c r="HKS63" s="2"/>
      <c r="HKT63" s="2"/>
      <c r="HKU63" s="2"/>
      <c r="HKV63" s="2"/>
      <c r="HKW63" s="2"/>
      <c r="HKX63" s="2"/>
      <c r="HKY63" s="2"/>
      <c r="HKZ63" s="2"/>
      <c r="HLA63" s="2"/>
      <c r="HLB63" s="2"/>
      <c r="HLC63" s="2"/>
      <c r="HLD63" s="2"/>
      <c r="HLE63" s="2"/>
      <c r="HLF63" s="2"/>
      <c r="HLG63" s="2"/>
      <c r="HLH63" s="2"/>
      <c r="HLI63" s="2"/>
      <c r="HLJ63" s="2"/>
      <c r="HLK63" s="2"/>
      <c r="HLL63" s="2"/>
      <c r="HLM63" s="2"/>
      <c r="HLN63" s="2"/>
      <c r="HLO63" s="2"/>
      <c r="HLP63" s="2"/>
      <c r="HLQ63" s="2"/>
      <c r="HLR63" s="2"/>
      <c r="HLS63" s="2"/>
      <c r="HLT63" s="2"/>
      <c r="HLU63" s="2"/>
      <c r="HLV63" s="2"/>
      <c r="HLW63" s="2"/>
      <c r="HLX63" s="2"/>
      <c r="HLY63" s="2"/>
      <c r="HLZ63" s="2"/>
      <c r="HMA63" s="2"/>
      <c r="HMB63" s="2"/>
      <c r="HMC63" s="2"/>
      <c r="HMD63" s="2"/>
      <c r="HME63" s="2"/>
      <c r="HMF63" s="2"/>
      <c r="HMG63" s="2"/>
      <c r="HMH63" s="2"/>
      <c r="HMI63" s="2"/>
      <c r="HMJ63" s="2"/>
      <c r="HMK63" s="2"/>
      <c r="HML63" s="2"/>
      <c r="HMM63" s="2"/>
      <c r="HMN63" s="2"/>
      <c r="HMO63" s="2"/>
      <c r="HMP63" s="2"/>
      <c r="HMQ63" s="2"/>
      <c r="HMR63" s="2"/>
      <c r="HMS63" s="2"/>
      <c r="HMT63" s="2"/>
      <c r="HMU63" s="2"/>
      <c r="HMV63" s="2"/>
      <c r="HMW63" s="2"/>
      <c r="HMX63" s="2"/>
      <c r="HMY63" s="2"/>
      <c r="HMZ63" s="2"/>
      <c r="HNA63" s="2"/>
      <c r="HNB63" s="2"/>
      <c r="HNC63" s="2"/>
      <c r="HND63" s="2"/>
      <c r="HNE63" s="2"/>
      <c r="HNF63" s="2"/>
      <c r="HNG63" s="2"/>
      <c r="HNH63" s="2"/>
      <c r="HNI63" s="2"/>
      <c r="HNJ63" s="2"/>
      <c r="HNK63" s="2"/>
      <c r="HNL63" s="2"/>
      <c r="HNM63" s="2"/>
      <c r="HNN63" s="2"/>
      <c r="HNO63" s="2"/>
      <c r="HNP63" s="2"/>
      <c r="HNQ63" s="2"/>
      <c r="HNR63" s="2"/>
      <c r="HNS63" s="2"/>
      <c r="HNT63" s="2"/>
      <c r="HNU63" s="2"/>
      <c r="HNV63" s="2"/>
      <c r="HNW63" s="2"/>
      <c r="HNX63" s="2"/>
      <c r="HNY63" s="2"/>
      <c r="HNZ63" s="2"/>
      <c r="HOA63" s="2"/>
      <c r="HOB63" s="2"/>
      <c r="HOC63" s="2"/>
      <c r="HOD63" s="2"/>
      <c r="HOE63" s="2"/>
      <c r="HOF63" s="2"/>
      <c r="HOG63" s="2"/>
      <c r="HOH63" s="2"/>
      <c r="HOI63" s="2"/>
      <c r="HOJ63" s="2"/>
      <c r="HOK63" s="2"/>
      <c r="HOL63" s="2"/>
      <c r="HOM63" s="2"/>
      <c r="HON63" s="2"/>
      <c r="HOO63" s="2"/>
      <c r="HOP63" s="2"/>
      <c r="HOQ63" s="2"/>
      <c r="HOR63" s="2"/>
      <c r="HOS63" s="2"/>
      <c r="HOT63" s="2"/>
      <c r="HOU63" s="2"/>
      <c r="HOV63" s="2"/>
      <c r="HOW63" s="2"/>
      <c r="HOX63" s="2"/>
      <c r="HOY63" s="2"/>
      <c r="HOZ63" s="2"/>
      <c r="HPA63" s="2"/>
      <c r="HPB63" s="2"/>
      <c r="HPC63" s="2"/>
      <c r="HPD63" s="2"/>
      <c r="HPE63" s="2"/>
      <c r="HPF63" s="2"/>
      <c r="HPG63" s="2"/>
      <c r="HPH63" s="2"/>
      <c r="HPI63" s="2"/>
      <c r="HPJ63" s="2"/>
      <c r="HPK63" s="2"/>
      <c r="HPL63" s="2"/>
      <c r="HPM63" s="2"/>
      <c r="HPN63" s="2"/>
      <c r="HPO63" s="2"/>
      <c r="HPP63" s="2"/>
      <c r="HPQ63" s="2"/>
      <c r="HPR63" s="2"/>
      <c r="HPS63" s="2"/>
      <c r="HPT63" s="2"/>
      <c r="HPU63" s="2"/>
      <c r="HPV63" s="2"/>
      <c r="HPW63" s="2"/>
      <c r="HPX63" s="2"/>
      <c r="HPY63" s="2"/>
      <c r="HPZ63" s="2"/>
      <c r="HQA63" s="2"/>
      <c r="HQB63" s="2"/>
      <c r="HQC63" s="2"/>
      <c r="HQD63" s="2"/>
      <c r="HQE63" s="2"/>
      <c r="HQF63" s="2"/>
      <c r="HQG63" s="2"/>
      <c r="HQH63" s="2"/>
      <c r="HQI63" s="2"/>
      <c r="HQJ63" s="2"/>
      <c r="HQK63" s="2"/>
      <c r="HQL63" s="2"/>
      <c r="HQM63" s="2"/>
      <c r="HQN63" s="2"/>
      <c r="HQO63" s="2"/>
      <c r="HQP63" s="2"/>
      <c r="HQQ63" s="2"/>
      <c r="HQR63" s="2"/>
      <c r="HQS63" s="2"/>
      <c r="HQT63" s="2"/>
      <c r="HQU63" s="2"/>
      <c r="HQV63" s="2"/>
      <c r="HQW63" s="2"/>
      <c r="HQX63" s="2"/>
      <c r="HQY63" s="2"/>
      <c r="HQZ63" s="2"/>
      <c r="HRA63" s="2"/>
      <c r="HRB63" s="2"/>
      <c r="HRC63" s="2"/>
      <c r="HRD63" s="2"/>
      <c r="HRE63" s="2"/>
      <c r="HRF63" s="2"/>
      <c r="HRG63" s="2"/>
      <c r="HRH63" s="2"/>
      <c r="HRI63" s="2"/>
      <c r="HRJ63" s="2"/>
      <c r="HRK63" s="2"/>
      <c r="HRL63" s="2"/>
      <c r="HRM63" s="2"/>
      <c r="HRN63" s="2"/>
      <c r="HRO63" s="2"/>
      <c r="HRP63" s="2"/>
      <c r="HRQ63" s="2"/>
      <c r="HRR63" s="2"/>
      <c r="HRS63" s="2"/>
      <c r="HRT63" s="2"/>
      <c r="HRU63" s="2"/>
      <c r="HRV63" s="2"/>
      <c r="HRW63" s="2"/>
      <c r="HRX63" s="2"/>
      <c r="HRY63" s="2"/>
      <c r="HRZ63" s="2"/>
      <c r="HSA63" s="2"/>
      <c r="HSB63" s="2"/>
      <c r="HSC63" s="2"/>
      <c r="HSD63" s="2"/>
      <c r="HSE63" s="2"/>
      <c r="HSF63" s="2"/>
      <c r="HSG63" s="2"/>
      <c r="HSH63" s="2"/>
      <c r="HSI63" s="2"/>
      <c r="HSJ63" s="2"/>
      <c r="HSK63" s="2"/>
      <c r="HSL63" s="2"/>
      <c r="HSM63" s="2"/>
      <c r="HSN63" s="2"/>
      <c r="HSO63" s="2"/>
      <c r="HSP63" s="2"/>
      <c r="HSQ63" s="2"/>
      <c r="HSR63" s="2"/>
      <c r="HSS63" s="2"/>
      <c r="HST63" s="2"/>
      <c r="HSU63" s="2"/>
      <c r="HSV63" s="2"/>
      <c r="HSW63" s="2"/>
      <c r="HSX63" s="2"/>
      <c r="HSY63" s="2"/>
      <c r="HSZ63" s="2"/>
      <c r="HTA63" s="2"/>
      <c r="HTB63" s="2"/>
      <c r="HTC63" s="2"/>
      <c r="HTD63" s="2"/>
      <c r="HTE63" s="2"/>
      <c r="HTF63" s="2"/>
      <c r="HTG63" s="2"/>
      <c r="HTH63" s="2"/>
      <c r="HTI63" s="2"/>
      <c r="HTJ63" s="2"/>
      <c r="HTK63" s="2"/>
      <c r="HTL63" s="2"/>
      <c r="HTM63" s="2"/>
      <c r="HTN63" s="2"/>
      <c r="HTO63" s="2"/>
      <c r="HTP63" s="2"/>
      <c r="HTQ63" s="2"/>
      <c r="HTR63" s="2"/>
      <c r="HTS63" s="2"/>
      <c r="HTT63" s="2"/>
      <c r="HTU63" s="2"/>
      <c r="HTV63" s="2"/>
      <c r="HTW63" s="2"/>
      <c r="HTX63" s="2"/>
      <c r="HTY63" s="2"/>
      <c r="HTZ63" s="2"/>
      <c r="HUA63" s="2"/>
      <c r="HUB63" s="2"/>
      <c r="HUC63" s="2"/>
      <c r="HUD63" s="2"/>
      <c r="HUE63" s="2"/>
      <c r="HUF63" s="2"/>
      <c r="HUG63" s="2"/>
      <c r="HUH63" s="2"/>
      <c r="HUI63" s="2"/>
      <c r="HUJ63" s="2"/>
      <c r="HUK63" s="2"/>
      <c r="HUL63" s="2"/>
      <c r="HUM63" s="2"/>
      <c r="HUN63" s="2"/>
      <c r="HUO63" s="2"/>
      <c r="HUP63" s="2"/>
      <c r="HUQ63" s="2"/>
      <c r="HUR63" s="2"/>
      <c r="HUS63" s="2"/>
      <c r="HUT63" s="2"/>
      <c r="HUU63" s="2"/>
      <c r="HUV63" s="2"/>
      <c r="HUW63" s="2"/>
      <c r="HUX63" s="2"/>
      <c r="HUY63" s="2"/>
      <c r="HUZ63" s="2"/>
      <c r="HVA63" s="2"/>
      <c r="HVB63" s="2"/>
      <c r="HVC63" s="2"/>
      <c r="HVD63" s="2"/>
      <c r="HVE63" s="2"/>
      <c r="HVF63" s="2"/>
      <c r="HVG63" s="2"/>
      <c r="HVH63" s="2"/>
      <c r="HVI63" s="2"/>
      <c r="HVJ63" s="2"/>
      <c r="HVK63" s="2"/>
      <c r="HVL63" s="2"/>
      <c r="HVM63" s="2"/>
      <c r="HVN63" s="2"/>
      <c r="HVO63" s="2"/>
      <c r="HVP63" s="2"/>
      <c r="HVQ63" s="2"/>
      <c r="HVR63" s="2"/>
      <c r="HVS63" s="2"/>
      <c r="HVT63" s="2"/>
      <c r="HVU63" s="2"/>
      <c r="HVV63" s="2"/>
      <c r="HVW63" s="2"/>
      <c r="HVX63" s="2"/>
      <c r="HVY63" s="2"/>
      <c r="HVZ63" s="2"/>
      <c r="HWA63" s="2"/>
      <c r="HWB63" s="2"/>
      <c r="HWC63" s="2"/>
      <c r="HWD63" s="2"/>
      <c r="HWE63" s="2"/>
      <c r="HWF63" s="2"/>
      <c r="HWG63" s="2"/>
      <c r="HWH63" s="2"/>
      <c r="HWI63" s="2"/>
      <c r="HWJ63" s="2"/>
      <c r="HWK63" s="2"/>
      <c r="HWL63" s="2"/>
      <c r="HWM63" s="2"/>
      <c r="HWN63" s="2"/>
      <c r="HWO63" s="2"/>
      <c r="HWP63" s="2"/>
      <c r="HWQ63" s="2"/>
      <c r="HWR63" s="2"/>
      <c r="HWS63" s="2"/>
      <c r="HWT63" s="2"/>
      <c r="HWU63" s="2"/>
      <c r="HWV63" s="2"/>
      <c r="HWW63" s="2"/>
      <c r="HWX63" s="2"/>
      <c r="HWY63" s="2"/>
      <c r="HWZ63" s="2"/>
      <c r="HXA63" s="2"/>
      <c r="HXB63" s="2"/>
      <c r="HXC63" s="2"/>
      <c r="HXD63" s="2"/>
      <c r="HXE63" s="2"/>
      <c r="HXF63" s="2"/>
      <c r="HXG63" s="2"/>
      <c r="HXH63" s="2"/>
      <c r="HXI63" s="2"/>
      <c r="HXJ63" s="2"/>
      <c r="HXK63" s="2"/>
      <c r="HXL63" s="2"/>
      <c r="HXM63" s="2"/>
      <c r="HXN63" s="2"/>
      <c r="HXO63" s="2"/>
      <c r="HXP63" s="2"/>
      <c r="HXQ63" s="2"/>
      <c r="HXR63" s="2"/>
      <c r="HXS63" s="2"/>
      <c r="HXT63" s="2"/>
      <c r="HXU63" s="2"/>
      <c r="HXV63" s="2"/>
      <c r="HXW63" s="2"/>
      <c r="HXX63" s="2"/>
      <c r="HXY63" s="2"/>
      <c r="HXZ63" s="2"/>
      <c r="HYA63" s="2"/>
      <c r="HYB63" s="2"/>
      <c r="HYC63" s="2"/>
      <c r="HYD63" s="2"/>
      <c r="HYE63" s="2"/>
      <c r="HYF63" s="2"/>
      <c r="HYG63" s="2"/>
      <c r="HYH63" s="2"/>
      <c r="HYI63" s="2"/>
      <c r="HYJ63" s="2"/>
      <c r="HYK63" s="2"/>
      <c r="HYL63" s="2"/>
      <c r="HYM63" s="2"/>
      <c r="HYN63" s="2"/>
      <c r="HYO63" s="2"/>
      <c r="HYP63" s="2"/>
      <c r="HYQ63" s="2"/>
      <c r="HYR63" s="2"/>
      <c r="HYS63" s="2"/>
      <c r="HYT63" s="2"/>
      <c r="HYU63" s="2"/>
      <c r="HYV63" s="2"/>
      <c r="HYW63" s="2"/>
      <c r="HYX63" s="2"/>
      <c r="HYY63" s="2"/>
      <c r="HYZ63" s="2"/>
      <c r="HZA63" s="2"/>
      <c r="HZB63" s="2"/>
      <c r="HZC63" s="2"/>
      <c r="HZD63" s="2"/>
      <c r="HZE63" s="2"/>
      <c r="HZF63" s="2"/>
      <c r="HZG63" s="2"/>
      <c r="HZH63" s="2"/>
      <c r="HZI63" s="2"/>
      <c r="HZJ63" s="2"/>
      <c r="HZK63" s="2"/>
      <c r="HZL63" s="2"/>
      <c r="HZM63" s="2"/>
      <c r="HZN63" s="2"/>
      <c r="HZO63" s="2"/>
      <c r="HZP63" s="2"/>
      <c r="HZQ63" s="2"/>
      <c r="HZR63" s="2"/>
      <c r="HZS63" s="2"/>
      <c r="HZT63" s="2"/>
      <c r="HZU63" s="2"/>
      <c r="HZV63" s="2"/>
      <c r="HZW63" s="2"/>
      <c r="HZX63" s="2"/>
      <c r="HZY63" s="2"/>
      <c r="HZZ63" s="2"/>
      <c r="IAA63" s="2"/>
      <c r="IAB63" s="2"/>
      <c r="IAC63" s="2"/>
      <c r="IAD63" s="2"/>
      <c r="IAE63" s="2"/>
      <c r="IAF63" s="2"/>
      <c r="IAG63" s="2"/>
      <c r="IAH63" s="2"/>
      <c r="IAI63" s="2"/>
      <c r="IAJ63" s="2"/>
      <c r="IAK63" s="2"/>
      <c r="IAL63" s="2"/>
      <c r="IAM63" s="2"/>
      <c r="IAN63" s="2"/>
      <c r="IAO63" s="2"/>
      <c r="IAP63" s="2"/>
      <c r="IAQ63" s="2"/>
      <c r="IAR63" s="2"/>
      <c r="IAS63" s="2"/>
      <c r="IAT63" s="2"/>
      <c r="IAU63" s="2"/>
      <c r="IAV63" s="2"/>
      <c r="IAW63" s="2"/>
      <c r="IAX63" s="2"/>
      <c r="IAY63" s="2"/>
      <c r="IAZ63" s="2"/>
      <c r="IBA63" s="2"/>
      <c r="IBB63" s="2"/>
      <c r="IBC63" s="2"/>
      <c r="IBD63" s="2"/>
      <c r="IBE63" s="2"/>
      <c r="IBF63" s="2"/>
      <c r="IBG63" s="2"/>
      <c r="IBH63" s="2"/>
      <c r="IBI63" s="2"/>
      <c r="IBJ63" s="2"/>
      <c r="IBK63" s="2"/>
      <c r="IBL63" s="2"/>
      <c r="IBM63" s="2"/>
      <c r="IBN63" s="2"/>
      <c r="IBO63" s="2"/>
      <c r="IBP63" s="2"/>
      <c r="IBQ63" s="2"/>
      <c r="IBR63" s="2"/>
      <c r="IBS63" s="2"/>
      <c r="IBT63" s="2"/>
      <c r="IBU63" s="2"/>
      <c r="IBV63" s="2"/>
      <c r="IBW63" s="2"/>
      <c r="IBX63" s="2"/>
      <c r="IBY63" s="2"/>
      <c r="IBZ63" s="2"/>
      <c r="ICA63" s="2"/>
      <c r="ICB63" s="2"/>
      <c r="ICC63" s="2"/>
      <c r="ICD63" s="2"/>
      <c r="ICE63" s="2"/>
      <c r="ICF63" s="2"/>
      <c r="ICG63" s="2"/>
      <c r="ICH63" s="2"/>
      <c r="ICI63" s="2"/>
      <c r="ICJ63" s="2"/>
      <c r="ICK63" s="2"/>
      <c r="ICL63" s="2"/>
      <c r="ICM63" s="2"/>
      <c r="ICN63" s="2"/>
      <c r="ICO63" s="2"/>
      <c r="ICP63" s="2"/>
      <c r="ICQ63" s="2"/>
      <c r="ICR63" s="2"/>
      <c r="ICS63" s="2"/>
      <c r="ICT63" s="2"/>
      <c r="ICU63" s="2"/>
      <c r="ICV63" s="2"/>
      <c r="ICW63" s="2"/>
      <c r="ICX63" s="2"/>
      <c r="ICY63" s="2"/>
      <c r="ICZ63" s="2"/>
      <c r="IDA63" s="2"/>
      <c r="IDB63" s="2"/>
      <c r="IDC63" s="2"/>
      <c r="IDD63" s="2"/>
      <c r="IDE63" s="2"/>
      <c r="IDF63" s="2"/>
      <c r="IDG63" s="2"/>
      <c r="IDH63" s="2"/>
      <c r="IDI63" s="2"/>
      <c r="IDJ63" s="2"/>
      <c r="IDK63" s="2"/>
      <c r="IDL63" s="2"/>
      <c r="IDM63" s="2"/>
      <c r="IDN63" s="2"/>
      <c r="IDO63" s="2"/>
      <c r="IDP63" s="2"/>
      <c r="IDQ63" s="2"/>
      <c r="IDR63" s="2"/>
      <c r="IDS63" s="2"/>
      <c r="IDT63" s="2"/>
      <c r="IDU63" s="2"/>
      <c r="IDV63" s="2"/>
      <c r="IDW63" s="2"/>
      <c r="IDX63" s="2"/>
      <c r="IDY63" s="2"/>
      <c r="IDZ63" s="2"/>
      <c r="IEA63" s="2"/>
      <c r="IEB63" s="2"/>
      <c r="IEC63" s="2"/>
      <c r="IED63" s="2"/>
      <c r="IEE63" s="2"/>
      <c r="IEF63" s="2"/>
      <c r="IEG63" s="2"/>
      <c r="IEH63" s="2"/>
      <c r="IEI63" s="2"/>
      <c r="IEJ63" s="2"/>
      <c r="IEK63" s="2"/>
      <c r="IEL63" s="2"/>
      <c r="IEM63" s="2"/>
      <c r="IEN63" s="2"/>
      <c r="IEO63" s="2"/>
      <c r="IEP63" s="2"/>
      <c r="IEQ63" s="2"/>
      <c r="IER63" s="2"/>
      <c r="IES63" s="2"/>
      <c r="IET63" s="2"/>
      <c r="IEU63" s="2"/>
      <c r="IEV63" s="2"/>
      <c r="IEW63" s="2"/>
      <c r="IEX63" s="2"/>
      <c r="IEY63" s="2"/>
      <c r="IEZ63" s="2"/>
      <c r="IFA63" s="2"/>
      <c r="IFB63" s="2"/>
      <c r="IFC63" s="2"/>
      <c r="IFD63" s="2"/>
      <c r="IFE63" s="2"/>
      <c r="IFF63" s="2"/>
      <c r="IFG63" s="2"/>
      <c r="IFH63" s="2"/>
      <c r="IFI63" s="2"/>
      <c r="IFJ63" s="2"/>
      <c r="IFK63" s="2"/>
      <c r="IFL63" s="2"/>
      <c r="IFM63" s="2"/>
      <c r="IFN63" s="2"/>
      <c r="IFO63" s="2"/>
      <c r="IFP63" s="2"/>
      <c r="IFQ63" s="2"/>
      <c r="IFR63" s="2"/>
      <c r="IFS63" s="2"/>
      <c r="IFT63" s="2"/>
      <c r="IFU63" s="2"/>
      <c r="IFV63" s="2"/>
      <c r="IFW63" s="2"/>
      <c r="IFX63" s="2"/>
      <c r="IFY63" s="2"/>
      <c r="IFZ63" s="2"/>
      <c r="IGA63" s="2"/>
      <c r="IGB63" s="2"/>
      <c r="IGC63" s="2"/>
      <c r="IGD63" s="2"/>
      <c r="IGE63" s="2"/>
      <c r="IGF63" s="2"/>
      <c r="IGG63" s="2"/>
      <c r="IGH63" s="2"/>
      <c r="IGI63" s="2"/>
      <c r="IGJ63" s="2"/>
      <c r="IGK63" s="2"/>
      <c r="IGL63" s="2"/>
      <c r="IGM63" s="2"/>
      <c r="IGN63" s="2"/>
      <c r="IGO63" s="2"/>
      <c r="IGP63" s="2"/>
      <c r="IGQ63" s="2"/>
      <c r="IGR63" s="2"/>
      <c r="IGS63" s="2"/>
      <c r="IGT63" s="2"/>
      <c r="IGU63" s="2"/>
      <c r="IGV63" s="2"/>
      <c r="IGW63" s="2"/>
      <c r="IGX63" s="2"/>
      <c r="IGY63" s="2"/>
      <c r="IGZ63" s="2"/>
      <c r="IHA63" s="2"/>
      <c r="IHB63" s="2"/>
      <c r="IHC63" s="2"/>
      <c r="IHD63" s="2"/>
      <c r="IHE63" s="2"/>
      <c r="IHF63" s="2"/>
      <c r="IHG63" s="2"/>
      <c r="IHH63" s="2"/>
      <c r="IHI63" s="2"/>
      <c r="IHJ63" s="2"/>
      <c r="IHK63" s="2"/>
      <c r="IHL63" s="2"/>
      <c r="IHM63" s="2"/>
      <c r="IHN63" s="2"/>
      <c r="IHO63" s="2"/>
      <c r="IHP63" s="2"/>
      <c r="IHQ63" s="2"/>
      <c r="IHR63" s="2"/>
      <c r="IHS63" s="2"/>
      <c r="IHT63" s="2"/>
      <c r="IHU63" s="2"/>
      <c r="IHV63" s="2"/>
      <c r="IHW63" s="2"/>
      <c r="IHX63" s="2"/>
      <c r="IHY63" s="2"/>
      <c r="IHZ63" s="2"/>
      <c r="IIA63" s="2"/>
      <c r="IIB63" s="2"/>
      <c r="IIC63" s="2"/>
      <c r="IID63" s="2"/>
      <c r="IIE63" s="2"/>
      <c r="IIF63" s="2"/>
      <c r="IIG63" s="2"/>
      <c r="IIH63" s="2"/>
      <c r="III63" s="2"/>
      <c r="IIJ63" s="2"/>
      <c r="IIK63" s="2"/>
      <c r="IIL63" s="2"/>
      <c r="IIM63" s="2"/>
      <c r="IIN63" s="2"/>
      <c r="IIO63" s="2"/>
      <c r="IIP63" s="2"/>
      <c r="IIQ63" s="2"/>
      <c r="IIR63" s="2"/>
      <c r="IIS63" s="2"/>
      <c r="IIT63" s="2"/>
      <c r="IIU63" s="2"/>
      <c r="IIV63" s="2"/>
      <c r="IIW63" s="2"/>
      <c r="IIX63" s="2"/>
      <c r="IIY63" s="2"/>
      <c r="IIZ63" s="2"/>
      <c r="IJA63" s="2"/>
      <c r="IJB63" s="2"/>
      <c r="IJC63" s="2"/>
      <c r="IJD63" s="2"/>
      <c r="IJE63" s="2"/>
      <c r="IJF63" s="2"/>
      <c r="IJG63" s="2"/>
      <c r="IJH63" s="2"/>
      <c r="IJI63" s="2"/>
      <c r="IJJ63" s="2"/>
      <c r="IJK63" s="2"/>
      <c r="IJL63" s="2"/>
      <c r="IJM63" s="2"/>
      <c r="IJN63" s="2"/>
      <c r="IJO63" s="2"/>
      <c r="IJP63" s="2"/>
      <c r="IJQ63" s="2"/>
      <c r="IJR63" s="2"/>
      <c r="IJS63" s="2"/>
      <c r="IJT63" s="2"/>
      <c r="IJU63" s="2"/>
      <c r="IJV63" s="2"/>
      <c r="IJW63" s="2"/>
      <c r="IJX63" s="2"/>
      <c r="IJY63" s="2"/>
      <c r="IJZ63" s="2"/>
      <c r="IKA63" s="2"/>
      <c r="IKB63" s="2"/>
      <c r="IKC63" s="2"/>
      <c r="IKD63" s="2"/>
      <c r="IKE63" s="2"/>
      <c r="IKF63" s="2"/>
      <c r="IKG63" s="2"/>
      <c r="IKH63" s="2"/>
      <c r="IKI63" s="2"/>
      <c r="IKJ63" s="2"/>
      <c r="IKK63" s="2"/>
      <c r="IKL63" s="2"/>
      <c r="IKM63" s="2"/>
      <c r="IKN63" s="2"/>
      <c r="IKO63" s="2"/>
      <c r="IKP63" s="2"/>
      <c r="IKQ63" s="2"/>
      <c r="IKR63" s="2"/>
      <c r="IKS63" s="2"/>
      <c r="IKT63" s="2"/>
      <c r="IKU63" s="2"/>
      <c r="IKV63" s="2"/>
      <c r="IKW63" s="2"/>
      <c r="IKX63" s="2"/>
      <c r="IKY63" s="2"/>
      <c r="IKZ63" s="2"/>
      <c r="ILA63" s="2"/>
      <c r="ILB63" s="2"/>
      <c r="ILC63" s="2"/>
      <c r="ILD63" s="2"/>
      <c r="ILE63" s="2"/>
      <c r="ILF63" s="2"/>
      <c r="ILG63" s="2"/>
      <c r="ILH63" s="2"/>
      <c r="ILI63" s="2"/>
      <c r="ILJ63" s="2"/>
      <c r="ILK63" s="2"/>
      <c r="ILL63" s="2"/>
      <c r="ILM63" s="2"/>
      <c r="ILN63" s="2"/>
      <c r="ILO63" s="2"/>
      <c r="ILP63" s="2"/>
      <c r="ILQ63" s="2"/>
      <c r="ILR63" s="2"/>
      <c r="ILS63" s="2"/>
      <c r="ILT63" s="2"/>
      <c r="ILU63" s="2"/>
      <c r="ILV63" s="2"/>
      <c r="ILW63" s="2"/>
      <c r="ILX63" s="2"/>
      <c r="ILY63" s="2"/>
      <c r="ILZ63" s="2"/>
      <c r="IMA63" s="2"/>
      <c r="IMB63" s="2"/>
      <c r="IMC63" s="2"/>
      <c r="IMD63" s="2"/>
      <c r="IME63" s="2"/>
      <c r="IMF63" s="2"/>
      <c r="IMG63" s="2"/>
      <c r="IMH63" s="2"/>
      <c r="IMI63" s="2"/>
      <c r="IMJ63" s="2"/>
      <c r="IMK63" s="2"/>
      <c r="IML63" s="2"/>
      <c r="IMM63" s="2"/>
      <c r="IMN63" s="2"/>
      <c r="IMO63" s="2"/>
      <c r="IMP63" s="2"/>
      <c r="IMQ63" s="2"/>
      <c r="IMR63" s="2"/>
      <c r="IMS63" s="2"/>
      <c r="IMT63" s="2"/>
      <c r="IMU63" s="2"/>
      <c r="IMV63" s="2"/>
      <c r="IMW63" s="2"/>
      <c r="IMX63" s="2"/>
      <c r="IMY63" s="2"/>
      <c r="IMZ63" s="2"/>
      <c r="INA63" s="2"/>
      <c r="INB63" s="2"/>
      <c r="INC63" s="2"/>
      <c r="IND63" s="2"/>
      <c r="INE63" s="2"/>
      <c r="INF63" s="2"/>
      <c r="ING63" s="2"/>
      <c r="INH63" s="2"/>
      <c r="INI63" s="2"/>
      <c r="INJ63" s="2"/>
      <c r="INK63" s="2"/>
      <c r="INL63" s="2"/>
      <c r="INM63" s="2"/>
      <c r="INN63" s="2"/>
      <c r="INO63" s="2"/>
      <c r="INP63" s="2"/>
      <c r="INQ63" s="2"/>
      <c r="INR63" s="2"/>
      <c r="INS63" s="2"/>
      <c r="INT63" s="2"/>
      <c r="INU63" s="2"/>
      <c r="INV63" s="2"/>
      <c r="INW63" s="2"/>
      <c r="INX63" s="2"/>
      <c r="INY63" s="2"/>
      <c r="INZ63" s="2"/>
      <c r="IOA63" s="2"/>
      <c r="IOB63" s="2"/>
      <c r="IOC63" s="2"/>
      <c r="IOD63" s="2"/>
      <c r="IOE63" s="2"/>
      <c r="IOF63" s="2"/>
      <c r="IOG63" s="2"/>
      <c r="IOH63" s="2"/>
      <c r="IOI63" s="2"/>
      <c r="IOJ63" s="2"/>
      <c r="IOK63" s="2"/>
      <c r="IOL63" s="2"/>
      <c r="IOM63" s="2"/>
      <c r="ION63" s="2"/>
      <c r="IOO63" s="2"/>
      <c r="IOP63" s="2"/>
      <c r="IOQ63" s="2"/>
      <c r="IOR63" s="2"/>
      <c r="IOS63" s="2"/>
      <c r="IOT63" s="2"/>
      <c r="IOU63" s="2"/>
      <c r="IOV63" s="2"/>
      <c r="IOW63" s="2"/>
      <c r="IOX63" s="2"/>
      <c r="IOY63" s="2"/>
      <c r="IOZ63" s="2"/>
      <c r="IPA63" s="2"/>
      <c r="IPB63" s="2"/>
      <c r="IPC63" s="2"/>
      <c r="IPD63" s="2"/>
      <c r="IPE63" s="2"/>
      <c r="IPF63" s="2"/>
      <c r="IPG63" s="2"/>
      <c r="IPH63" s="2"/>
      <c r="IPI63" s="2"/>
      <c r="IPJ63" s="2"/>
      <c r="IPK63" s="2"/>
      <c r="IPL63" s="2"/>
      <c r="IPM63" s="2"/>
      <c r="IPN63" s="2"/>
      <c r="IPO63" s="2"/>
      <c r="IPP63" s="2"/>
      <c r="IPQ63" s="2"/>
      <c r="IPR63" s="2"/>
      <c r="IPS63" s="2"/>
      <c r="IPT63" s="2"/>
      <c r="IPU63" s="2"/>
      <c r="IPV63" s="2"/>
      <c r="IPW63" s="2"/>
      <c r="IPX63" s="2"/>
      <c r="IPY63" s="2"/>
      <c r="IPZ63" s="2"/>
      <c r="IQA63" s="2"/>
      <c r="IQB63" s="2"/>
      <c r="IQC63" s="2"/>
      <c r="IQD63" s="2"/>
      <c r="IQE63" s="2"/>
      <c r="IQF63" s="2"/>
      <c r="IQG63" s="2"/>
      <c r="IQH63" s="2"/>
      <c r="IQI63" s="2"/>
      <c r="IQJ63" s="2"/>
      <c r="IQK63" s="2"/>
      <c r="IQL63" s="2"/>
      <c r="IQM63" s="2"/>
      <c r="IQN63" s="2"/>
      <c r="IQO63" s="2"/>
      <c r="IQP63" s="2"/>
      <c r="IQQ63" s="2"/>
      <c r="IQR63" s="2"/>
      <c r="IQS63" s="2"/>
      <c r="IQT63" s="2"/>
      <c r="IQU63" s="2"/>
      <c r="IQV63" s="2"/>
      <c r="IQW63" s="2"/>
      <c r="IQX63" s="2"/>
      <c r="IQY63" s="2"/>
      <c r="IQZ63" s="2"/>
      <c r="IRA63" s="2"/>
      <c r="IRB63" s="2"/>
      <c r="IRC63" s="2"/>
      <c r="IRD63" s="2"/>
      <c r="IRE63" s="2"/>
      <c r="IRF63" s="2"/>
      <c r="IRG63" s="2"/>
      <c r="IRH63" s="2"/>
      <c r="IRI63" s="2"/>
      <c r="IRJ63" s="2"/>
      <c r="IRK63" s="2"/>
      <c r="IRL63" s="2"/>
      <c r="IRM63" s="2"/>
      <c r="IRN63" s="2"/>
      <c r="IRO63" s="2"/>
      <c r="IRP63" s="2"/>
      <c r="IRQ63" s="2"/>
      <c r="IRR63" s="2"/>
      <c r="IRS63" s="2"/>
      <c r="IRT63" s="2"/>
      <c r="IRU63" s="2"/>
      <c r="IRV63" s="2"/>
      <c r="IRW63" s="2"/>
      <c r="IRX63" s="2"/>
      <c r="IRY63" s="2"/>
      <c r="IRZ63" s="2"/>
      <c r="ISA63" s="2"/>
      <c r="ISB63" s="2"/>
      <c r="ISC63" s="2"/>
      <c r="ISD63" s="2"/>
      <c r="ISE63" s="2"/>
      <c r="ISF63" s="2"/>
      <c r="ISG63" s="2"/>
      <c r="ISH63" s="2"/>
      <c r="ISI63" s="2"/>
      <c r="ISJ63" s="2"/>
      <c r="ISK63" s="2"/>
      <c r="ISL63" s="2"/>
      <c r="ISM63" s="2"/>
      <c r="ISN63" s="2"/>
      <c r="ISO63" s="2"/>
      <c r="ISP63" s="2"/>
      <c r="ISQ63" s="2"/>
      <c r="ISR63" s="2"/>
      <c r="ISS63" s="2"/>
      <c r="IST63" s="2"/>
      <c r="ISU63" s="2"/>
      <c r="ISV63" s="2"/>
      <c r="ISW63" s="2"/>
      <c r="ISX63" s="2"/>
      <c r="ISY63" s="2"/>
      <c r="ISZ63" s="2"/>
      <c r="ITA63" s="2"/>
      <c r="ITB63" s="2"/>
      <c r="ITC63" s="2"/>
      <c r="ITD63" s="2"/>
      <c r="ITE63" s="2"/>
      <c r="ITF63" s="2"/>
      <c r="ITG63" s="2"/>
      <c r="ITH63" s="2"/>
      <c r="ITI63" s="2"/>
      <c r="ITJ63" s="2"/>
      <c r="ITK63" s="2"/>
      <c r="ITL63" s="2"/>
      <c r="ITM63" s="2"/>
      <c r="ITN63" s="2"/>
      <c r="ITO63" s="2"/>
      <c r="ITP63" s="2"/>
      <c r="ITQ63" s="2"/>
      <c r="ITR63" s="2"/>
      <c r="ITS63" s="2"/>
      <c r="ITT63" s="2"/>
      <c r="ITU63" s="2"/>
      <c r="ITV63" s="2"/>
      <c r="ITW63" s="2"/>
      <c r="ITX63" s="2"/>
      <c r="ITY63" s="2"/>
      <c r="ITZ63" s="2"/>
      <c r="IUA63" s="2"/>
      <c r="IUB63" s="2"/>
      <c r="IUC63" s="2"/>
      <c r="IUD63" s="2"/>
      <c r="IUE63" s="2"/>
      <c r="IUF63" s="2"/>
      <c r="IUG63" s="2"/>
      <c r="IUH63" s="2"/>
      <c r="IUI63" s="2"/>
      <c r="IUJ63" s="2"/>
      <c r="IUK63" s="2"/>
      <c r="IUL63" s="2"/>
      <c r="IUM63" s="2"/>
      <c r="IUN63" s="2"/>
      <c r="IUO63" s="2"/>
      <c r="IUP63" s="2"/>
      <c r="IUQ63" s="2"/>
      <c r="IUR63" s="2"/>
      <c r="IUS63" s="2"/>
      <c r="IUT63" s="2"/>
      <c r="IUU63" s="2"/>
      <c r="IUV63" s="2"/>
      <c r="IUW63" s="2"/>
      <c r="IUX63" s="2"/>
      <c r="IUY63" s="2"/>
      <c r="IUZ63" s="2"/>
      <c r="IVA63" s="2"/>
      <c r="IVB63" s="2"/>
      <c r="IVC63" s="2"/>
      <c r="IVD63" s="2"/>
      <c r="IVE63" s="2"/>
      <c r="IVF63" s="2"/>
      <c r="IVG63" s="2"/>
      <c r="IVH63" s="2"/>
      <c r="IVI63" s="2"/>
      <c r="IVJ63" s="2"/>
      <c r="IVK63" s="2"/>
      <c r="IVL63" s="2"/>
      <c r="IVM63" s="2"/>
      <c r="IVN63" s="2"/>
      <c r="IVO63" s="2"/>
      <c r="IVP63" s="2"/>
      <c r="IVQ63" s="2"/>
      <c r="IVR63" s="2"/>
      <c r="IVS63" s="2"/>
      <c r="IVT63" s="2"/>
      <c r="IVU63" s="2"/>
      <c r="IVV63" s="2"/>
      <c r="IVW63" s="2"/>
      <c r="IVX63" s="2"/>
      <c r="IVY63" s="2"/>
      <c r="IVZ63" s="2"/>
      <c r="IWA63" s="2"/>
      <c r="IWB63" s="2"/>
      <c r="IWC63" s="2"/>
      <c r="IWD63" s="2"/>
      <c r="IWE63" s="2"/>
      <c r="IWF63" s="2"/>
      <c r="IWG63" s="2"/>
      <c r="IWH63" s="2"/>
      <c r="IWI63" s="2"/>
      <c r="IWJ63" s="2"/>
      <c r="IWK63" s="2"/>
      <c r="IWL63" s="2"/>
      <c r="IWM63" s="2"/>
      <c r="IWN63" s="2"/>
      <c r="IWO63" s="2"/>
      <c r="IWP63" s="2"/>
      <c r="IWQ63" s="2"/>
      <c r="IWR63" s="2"/>
      <c r="IWS63" s="2"/>
      <c r="IWT63" s="2"/>
      <c r="IWU63" s="2"/>
      <c r="IWV63" s="2"/>
      <c r="IWW63" s="2"/>
      <c r="IWX63" s="2"/>
      <c r="IWY63" s="2"/>
      <c r="IWZ63" s="2"/>
      <c r="IXA63" s="2"/>
      <c r="IXB63" s="2"/>
      <c r="IXC63" s="2"/>
      <c r="IXD63" s="2"/>
      <c r="IXE63" s="2"/>
      <c r="IXF63" s="2"/>
      <c r="IXG63" s="2"/>
      <c r="IXH63" s="2"/>
      <c r="IXI63" s="2"/>
      <c r="IXJ63" s="2"/>
      <c r="IXK63" s="2"/>
      <c r="IXL63" s="2"/>
      <c r="IXM63" s="2"/>
      <c r="IXN63" s="2"/>
      <c r="IXO63" s="2"/>
      <c r="IXP63" s="2"/>
      <c r="IXQ63" s="2"/>
      <c r="IXR63" s="2"/>
      <c r="IXS63" s="2"/>
      <c r="IXT63" s="2"/>
      <c r="IXU63" s="2"/>
      <c r="IXV63" s="2"/>
      <c r="IXW63" s="2"/>
      <c r="IXX63" s="2"/>
      <c r="IXY63" s="2"/>
      <c r="IXZ63" s="2"/>
      <c r="IYA63" s="2"/>
      <c r="IYB63" s="2"/>
      <c r="IYC63" s="2"/>
      <c r="IYD63" s="2"/>
      <c r="IYE63" s="2"/>
      <c r="IYF63" s="2"/>
      <c r="IYG63" s="2"/>
      <c r="IYH63" s="2"/>
      <c r="IYI63" s="2"/>
      <c r="IYJ63" s="2"/>
      <c r="IYK63" s="2"/>
      <c r="IYL63" s="2"/>
      <c r="IYM63" s="2"/>
      <c r="IYN63" s="2"/>
      <c r="IYO63" s="2"/>
      <c r="IYP63" s="2"/>
      <c r="IYQ63" s="2"/>
      <c r="IYR63" s="2"/>
      <c r="IYS63" s="2"/>
      <c r="IYT63" s="2"/>
      <c r="IYU63" s="2"/>
      <c r="IYV63" s="2"/>
      <c r="IYW63" s="2"/>
      <c r="IYX63" s="2"/>
      <c r="IYY63" s="2"/>
      <c r="IYZ63" s="2"/>
      <c r="IZA63" s="2"/>
      <c r="IZB63" s="2"/>
      <c r="IZC63" s="2"/>
      <c r="IZD63" s="2"/>
      <c r="IZE63" s="2"/>
      <c r="IZF63" s="2"/>
      <c r="IZG63" s="2"/>
      <c r="IZH63" s="2"/>
      <c r="IZI63" s="2"/>
      <c r="IZJ63" s="2"/>
      <c r="IZK63" s="2"/>
      <c r="IZL63" s="2"/>
      <c r="IZM63" s="2"/>
      <c r="IZN63" s="2"/>
      <c r="IZO63" s="2"/>
      <c r="IZP63" s="2"/>
      <c r="IZQ63" s="2"/>
      <c r="IZR63" s="2"/>
      <c r="IZS63" s="2"/>
      <c r="IZT63" s="2"/>
      <c r="IZU63" s="2"/>
      <c r="IZV63" s="2"/>
      <c r="IZW63" s="2"/>
      <c r="IZX63" s="2"/>
      <c r="IZY63" s="2"/>
      <c r="IZZ63" s="2"/>
      <c r="JAA63" s="2"/>
      <c r="JAB63" s="2"/>
      <c r="JAC63" s="2"/>
      <c r="JAD63" s="2"/>
      <c r="JAE63" s="2"/>
      <c r="JAF63" s="2"/>
      <c r="JAG63" s="2"/>
      <c r="JAH63" s="2"/>
      <c r="JAI63" s="2"/>
      <c r="JAJ63" s="2"/>
      <c r="JAK63" s="2"/>
      <c r="JAL63" s="2"/>
      <c r="JAM63" s="2"/>
      <c r="JAN63" s="2"/>
      <c r="JAO63" s="2"/>
      <c r="JAP63" s="2"/>
      <c r="JAQ63" s="2"/>
      <c r="JAR63" s="2"/>
      <c r="JAS63" s="2"/>
      <c r="JAT63" s="2"/>
      <c r="JAU63" s="2"/>
      <c r="JAV63" s="2"/>
      <c r="JAW63" s="2"/>
      <c r="JAX63" s="2"/>
      <c r="JAY63" s="2"/>
      <c r="JAZ63" s="2"/>
      <c r="JBA63" s="2"/>
      <c r="JBB63" s="2"/>
      <c r="JBC63" s="2"/>
      <c r="JBD63" s="2"/>
      <c r="JBE63" s="2"/>
      <c r="JBF63" s="2"/>
      <c r="JBG63" s="2"/>
      <c r="JBH63" s="2"/>
      <c r="JBI63" s="2"/>
      <c r="JBJ63" s="2"/>
      <c r="JBK63" s="2"/>
      <c r="JBL63" s="2"/>
      <c r="JBM63" s="2"/>
      <c r="JBN63" s="2"/>
      <c r="JBO63" s="2"/>
      <c r="JBP63" s="2"/>
      <c r="JBQ63" s="2"/>
      <c r="JBR63" s="2"/>
      <c r="JBS63" s="2"/>
      <c r="JBT63" s="2"/>
      <c r="JBU63" s="2"/>
      <c r="JBV63" s="2"/>
      <c r="JBW63" s="2"/>
      <c r="JBX63" s="2"/>
      <c r="JBY63" s="2"/>
      <c r="JBZ63" s="2"/>
      <c r="JCA63" s="2"/>
      <c r="JCB63" s="2"/>
      <c r="JCC63" s="2"/>
      <c r="JCD63" s="2"/>
      <c r="JCE63" s="2"/>
      <c r="JCF63" s="2"/>
      <c r="JCG63" s="2"/>
      <c r="JCH63" s="2"/>
      <c r="JCI63" s="2"/>
      <c r="JCJ63" s="2"/>
      <c r="JCK63" s="2"/>
      <c r="JCL63" s="2"/>
      <c r="JCM63" s="2"/>
      <c r="JCN63" s="2"/>
      <c r="JCO63" s="2"/>
      <c r="JCP63" s="2"/>
      <c r="JCQ63" s="2"/>
      <c r="JCR63" s="2"/>
      <c r="JCS63" s="2"/>
      <c r="JCT63" s="2"/>
      <c r="JCU63" s="2"/>
      <c r="JCV63" s="2"/>
      <c r="JCW63" s="2"/>
      <c r="JCX63" s="2"/>
      <c r="JCY63" s="2"/>
      <c r="JCZ63" s="2"/>
      <c r="JDA63" s="2"/>
      <c r="JDB63" s="2"/>
      <c r="JDC63" s="2"/>
      <c r="JDD63" s="2"/>
      <c r="JDE63" s="2"/>
      <c r="JDF63" s="2"/>
      <c r="JDG63" s="2"/>
      <c r="JDH63" s="2"/>
      <c r="JDI63" s="2"/>
      <c r="JDJ63" s="2"/>
      <c r="JDK63" s="2"/>
      <c r="JDL63" s="2"/>
      <c r="JDM63" s="2"/>
      <c r="JDN63" s="2"/>
      <c r="JDO63" s="2"/>
      <c r="JDP63" s="2"/>
      <c r="JDQ63" s="2"/>
      <c r="JDR63" s="2"/>
      <c r="JDS63" s="2"/>
      <c r="JDT63" s="2"/>
      <c r="JDU63" s="2"/>
      <c r="JDV63" s="2"/>
      <c r="JDW63" s="2"/>
      <c r="JDX63" s="2"/>
      <c r="JDY63" s="2"/>
      <c r="JDZ63" s="2"/>
      <c r="JEA63" s="2"/>
      <c r="JEB63" s="2"/>
      <c r="JEC63" s="2"/>
      <c r="JED63" s="2"/>
      <c r="JEE63" s="2"/>
      <c r="JEF63" s="2"/>
      <c r="JEG63" s="2"/>
      <c r="JEH63" s="2"/>
      <c r="JEI63" s="2"/>
      <c r="JEJ63" s="2"/>
      <c r="JEK63" s="2"/>
      <c r="JEL63" s="2"/>
      <c r="JEM63" s="2"/>
      <c r="JEN63" s="2"/>
      <c r="JEO63" s="2"/>
      <c r="JEP63" s="2"/>
      <c r="JEQ63" s="2"/>
      <c r="JER63" s="2"/>
      <c r="JES63" s="2"/>
      <c r="JET63" s="2"/>
      <c r="JEU63" s="2"/>
      <c r="JEV63" s="2"/>
      <c r="JEW63" s="2"/>
      <c r="JEX63" s="2"/>
      <c r="JEY63" s="2"/>
      <c r="JEZ63" s="2"/>
      <c r="JFA63" s="2"/>
      <c r="JFB63" s="2"/>
      <c r="JFC63" s="2"/>
      <c r="JFD63" s="2"/>
      <c r="JFE63" s="2"/>
      <c r="JFF63" s="2"/>
      <c r="JFG63" s="2"/>
      <c r="JFH63" s="2"/>
      <c r="JFI63" s="2"/>
      <c r="JFJ63" s="2"/>
      <c r="JFK63" s="2"/>
      <c r="JFL63" s="2"/>
      <c r="JFM63" s="2"/>
      <c r="JFN63" s="2"/>
      <c r="JFO63" s="2"/>
      <c r="JFP63" s="2"/>
      <c r="JFQ63" s="2"/>
      <c r="JFR63" s="2"/>
      <c r="JFS63" s="2"/>
      <c r="JFT63" s="2"/>
      <c r="JFU63" s="2"/>
      <c r="JFV63" s="2"/>
      <c r="JFW63" s="2"/>
      <c r="JFX63" s="2"/>
      <c r="JFY63" s="2"/>
      <c r="JFZ63" s="2"/>
      <c r="JGA63" s="2"/>
      <c r="JGB63" s="2"/>
      <c r="JGC63" s="2"/>
      <c r="JGD63" s="2"/>
      <c r="JGE63" s="2"/>
      <c r="JGF63" s="2"/>
      <c r="JGG63" s="2"/>
      <c r="JGH63" s="2"/>
      <c r="JGI63" s="2"/>
      <c r="JGJ63" s="2"/>
      <c r="JGK63" s="2"/>
      <c r="JGL63" s="2"/>
      <c r="JGM63" s="2"/>
      <c r="JGN63" s="2"/>
      <c r="JGO63" s="2"/>
      <c r="JGP63" s="2"/>
      <c r="JGQ63" s="2"/>
      <c r="JGR63" s="2"/>
      <c r="JGS63" s="2"/>
      <c r="JGT63" s="2"/>
      <c r="JGU63" s="2"/>
      <c r="JGV63" s="2"/>
      <c r="JGW63" s="2"/>
      <c r="JGX63" s="2"/>
      <c r="JGY63" s="2"/>
      <c r="JGZ63" s="2"/>
      <c r="JHA63" s="2"/>
      <c r="JHB63" s="2"/>
      <c r="JHC63" s="2"/>
      <c r="JHD63" s="2"/>
      <c r="JHE63" s="2"/>
      <c r="JHF63" s="2"/>
      <c r="JHG63" s="2"/>
      <c r="JHH63" s="2"/>
      <c r="JHI63" s="2"/>
      <c r="JHJ63" s="2"/>
      <c r="JHK63" s="2"/>
      <c r="JHL63" s="2"/>
      <c r="JHM63" s="2"/>
      <c r="JHN63" s="2"/>
      <c r="JHO63" s="2"/>
      <c r="JHP63" s="2"/>
      <c r="JHQ63" s="2"/>
      <c r="JHR63" s="2"/>
      <c r="JHS63" s="2"/>
      <c r="JHT63" s="2"/>
      <c r="JHU63" s="2"/>
      <c r="JHV63" s="2"/>
      <c r="JHW63" s="2"/>
      <c r="JHX63" s="2"/>
      <c r="JHY63" s="2"/>
      <c r="JHZ63" s="2"/>
      <c r="JIA63" s="2"/>
      <c r="JIB63" s="2"/>
      <c r="JIC63" s="2"/>
      <c r="JID63" s="2"/>
      <c r="JIE63" s="2"/>
      <c r="JIF63" s="2"/>
      <c r="JIG63" s="2"/>
      <c r="JIH63" s="2"/>
      <c r="JII63" s="2"/>
      <c r="JIJ63" s="2"/>
      <c r="JIK63" s="2"/>
      <c r="JIL63" s="2"/>
      <c r="JIM63" s="2"/>
      <c r="JIN63" s="2"/>
      <c r="JIO63" s="2"/>
      <c r="JIP63" s="2"/>
      <c r="JIQ63" s="2"/>
      <c r="JIR63" s="2"/>
      <c r="JIS63" s="2"/>
      <c r="JIT63" s="2"/>
      <c r="JIU63" s="2"/>
      <c r="JIV63" s="2"/>
      <c r="JIW63" s="2"/>
      <c r="JIX63" s="2"/>
      <c r="JIY63" s="2"/>
      <c r="JIZ63" s="2"/>
      <c r="JJA63" s="2"/>
      <c r="JJB63" s="2"/>
      <c r="JJC63" s="2"/>
      <c r="JJD63" s="2"/>
      <c r="JJE63" s="2"/>
      <c r="JJF63" s="2"/>
      <c r="JJG63" s="2"/>
      <c r="JJH63" s="2"/>
      <c r="JJI63" s="2"/>
      <c r="JJJ63" s="2"/>
      <c r="JJK63" s="2"/>
      <c r="JJL63" s="2"/>
      <c r="JJM63" s="2"/>
      <c r="JJN63" s="2"/>
      <c r="JJO63" s="2"/>
      <c r="JJP63" s="2"/>
      <c r="JJQ63" s="2"/>
      <c r="JJR63" s="2"/>
      <c r="JJS63" s="2"/>
      <c r="JJT63" s="2"/>
      <c r="JJU63" s="2"/>
      <c r="JJV63" s="2"/>
      <c r="JJW63" s="2"/>
      <c r="JJX63" s="2"/>
      <c r="JJY63" s="2"/>
      <c r="JJZ63" s="2"/>
      <c r="JKA63" s="2"/>
      <c r="JKB63" s="2"/>
      <c r="JKC63" s="2"/>
      <c r="JKD63" s="2"/>
      <c r="JKE63" s="2"/>
      <c r="JKF63" s="2"/>
      <c r="JKG63" s="2"/>
      <c r="JKH63" s="2"/>
      <c r="JKI63" s="2"/>
      <c r="JKJ63" s="2"/>
      <c r="JKK63" s="2"/>
      <c r="JKL63" s="2"/>
      <c r="JKM63" s="2"/>
      <c r="JKN63" s="2"/>
      <c r="JKO63" s="2"/>
      <c r="JKP63" s="2"/>
      <c r="JKQ63" s="2"/>
      <c r="JKR63" s="2"/>
      <c r="JKS63" s="2"/>
      <c r="JKT63" s="2"/>
      <c r="JKU63" s="2"/>
      <c r="JKV63" s="2"/>
      <c r="JKW63" s="2"/>
      <c r="JKX63" s="2"/>
      <c r="JKY63" s="2"/>
      <c r="JKZ63" s="2"/>
      <c r="JLA63" s="2"/>
      <c r="JLB63" s="2"/>
      <c r="JLC63" s="2"/>
      <c r="JLD63" s="2"/>
      <c r="JLE63" s="2"/>
      <c r="JLF63" s="2"/>
      <c r="JLG63" s="2"/>
      <c r="JLH63" s="2"/>
      <c r="JLI63" s="2"/>
      <c r="JLJ63" s="2"/>
      <c r="JLK63" s="2"/>
      <c r="JLL63" s="2"/>
      <c r="JLM63" s="2"/>
      <c r="JLN63" s="2"/>
      <c r="JLO63" s="2"/>
      <c r="JLP63" s="2"/>
      <c r="JLQ63" s="2"/>
      <c r="JLR63" s="2"/>
      <c r="JLS63" s="2"/>
      <c r="JLT63" s="2"/>
      <c r="JLU63" s="2"/>
      <c r="JLV63" s="2"/>
      <c r="JLW63" s="2"/>
      <c r="JLX63" s="2"/>
      <c r="JLY63" s="2"/>
      <c r="JLZ63" s="2"/>
      <c r="JMA63" s="2"/>
      <c r="JMB63" s="2"/>
      <c r="JMC63" s="2"/>
      <c r="JMD63" s="2"/>
      <c r="JME63" s="2"/>
      <c r="JMF63" s="2"/>
      <c r="JMG63" s="2"/>
      <c r="JMH63" s="2"/>
      <c r="JMI63" s="2"/>
      <c r="JMJ63" s="2"/>
      <c r="JMK63" s="2"/>
      <c r="JML63" s="2"/>
      <c r="JMM63" s="2"/>
      <c r="JMN63" s="2"/>
      <c r="JMO63" s="2"/>
      <c r="JMP63" s="2"/>
      <c r="JMQ63" s="2"/>
      <c r="JMR63" s="2"/>
      <c r="JMS63" s="2"/>
      <c r="JMT63" s="2"/>
      <c r="JMU63" s="2"/>
      <c r="JMV63" s="2"/>
      <c r="JMW63" s="2"/>
      <c r="JMX63" s="2"/>
      <c r="JMY63" s="2"/>
      <c r="JMZ63" s="2"/>
      <c r="JNA63" s="2"/>
      <c r="JNB63" s="2"/>
      <c r="JNC63" s="2"/>
      <c r="JND63" s="2"/>
      <c r="JNE63" s="2"/>
      <c r="JNF63" s="2"/>
      <c r="JNG63" s="2"/>
      <c r="JNH63" s="2"/>
      <c r="JNI63" s="2"/>
      <c r="JNJ63" s="2"/>
      <c r="JNK63" s="2"/>
      <c r="JNL63" s="2"/>
      <c r="JNM63" s="2"/>
      <c r="JNN63" s="2"/>
      <c r="JNO63" s="2"/>
      <c r="JNP63" s="2"/>
      <c r="JNQ63" s="2"/>
      <c r="JNR63" s="2"/>
      <c r="JNS63" s="2"/>
      <c r="JNT63" s="2"/>
      <c r="JNU63" s="2"/>
      <c r="JNV63" s="2"/>
      <c r="JNW63" s="2"/>
      <c r="JNX63" s="2"/>
      <c r="JNY63" s="2"/>
      <c r="JNZ63" s="2"/>
      <c r="JOA63" s="2"/>
      <c r="JOB63" s="2"/>
      <c r="JOC63" s="2"/>
      <c r="JOD63" s="2"/>
      <c r="JOE63" s="2"/>
      <c r="JOF63" s="2"/>
      <c r="JOG63" s="2"/>
      <c r="JOH63" s="2"/>
      <c r="JOI63" s="2"/>
      <c r="JOJ63" s="2"/>
      <c r="JOK63" s="2"/>
      <c r="JOL63" s="2"/>
      <c r="JOM63" s="2"/>
      <c r="JON63" s="2"/>
      <c r="JOO63" s="2"/>
      <c r="JOP63" s="2"/>
      <c r="JOQ63" s="2"/>
      <c r="JOR63" s="2"/>
      <c r="JOS63" s="2"/>
      <c r="JOT63" s="2"/>
      <c r="JOU63" s="2"/>
      <c r="JOV63" s="2"/>
      <c r="JOW63" s="2"/>
      <c r="JOX63" s="2"/>
      <c r="JOY63" s="2"/>
      <c r="JOZ63" s="2"/>
      <c r="JPA63" s="2"/>
      <c r="JPB63" s="2"/>
      <c r="JPC63" s="2"/>
      <c r="JPD63" s="2"/>
      <c r="JPE63" s="2"/>
      <c r="JPF63" s="2"/>
      <c r="JPG63" s="2"/>
      <c r="JPH63" s="2"/>
      <c r="JPI63" s="2"/>
      <c r="JPJ63" s="2"/>
      <c r="JPK63" s="2"/>
      <c r="JPL63" s="2"/>
      <c r="JPM63" s="2"/>
      <c r="JPN63" s="2"/>
      <c r="JPO63" s="2"/>
      <c r="JPP63" s="2"/>
      <c r="JPQ63" s="2"/>
      <c r="JPR63" s="2"/>
      <c r="JPS63" s="2"/>
      <c r="JPT63" s="2"/>
      <c r="JPU63" s="2"/>
      <c r="JPV63" s="2"/>
      <c r="JPW63" s="2"/>
      <c r="JPX63" s="2"/>
      <c r="JPY63" s="2"/>
      <c r="JPZ63" s="2"/>
      <c r="JQA63" s="2"/>
      <c r="JQB63" s="2"/>
      <c r="JQC63" s="2"/>
      <c r="JQD63" s="2"/>
      <c r="JQE63" s="2"/>
      <c r="JQF63" s="2"/>
      <c r="JQG63" s="2"/>
      <c r="JQH63" s="2"/>
      <c r="JQI63" s="2"/>
      <c r="JQJ63" s="2"/>
      <c r="JQK63" s="2"/>
      <c r="JQL63" s="2"/>
      <c r="JQM63" s="2"/>
      <c r="JQN63" s="2"/>
      <c r="JQO63" s="2"/>
      <c r="JQP63" s="2"/>
      <c r="JQQ63" s="2"/>
      <c r="JQR63" s="2"/>
      <c r="JQS63" s="2"/>
      <c r="JQT63" s="2"/>
      <c r="JQU63" s="2"/>
      <c r="JQV63" s="2"/>
      <c r="JQW63" s="2"/>
      <c r="JQX63" s="2"/>
      <c r="JQY63" s="2"/>
      <c r="JQZ63" s="2"/>
      <c r="JRA63" s="2"/>
      <c r="JRB63" s="2"/>
      <c r="JRC63" s="2"/>
      <c r="JRD63" s="2"/>
      <c r="JRE63" s="2"/>
      <c r="JRF63" s="2"/>
      <c r="JRG63" s="2"/>
      <c r="JRH63" s="2"/>
      <c r="JRI63" s="2"/>
      <c r="JRJ63" s="2"/>
      <c r="JRK63" s="2"/>
      <c r="JRL63" s="2"/>
      <c r="JRM63" s="2"/>
      <c r="JRN63" s="2"/>
      <c r="JRO63" s="2"/>
      <c r="JRP63" s="2"/>
      <c r="JRQ63" s="2"/>
      <c r="JRR63" s="2"/>
      <c r="JRS63" s="2"/>
      <c r="JRT63" s="2"/>
      <c r="JRU63" s="2"/>
      <c r="JRV63" s="2"/>
      <c r="JRW63" s="2"/>
      <c r="JRX63" s="2"/>
      <c r="JRY63" s="2"/>
      <c r="JRZ63" s="2"/>
      <c r="JSA63" s="2"/>
      <c r="JSB63" s="2"/>
      <c r="JSC63" s="2"/>
      <c r="JSD63" s="2"/>
      <c r="JSE63" s="2"/>
      <c r="JSF63" s="2"/>
      <c r="JSG63" s="2"/>
      <c r="JSH63" s="2"/>
      <c r="JSI63" s="2"/>
      <c r="JSJ63" s="2"/>
      <c r="JSK63" s="2"/>
      <c r="JSL63" s="2"/>
      <c r="JSM63" s="2"/>
      <c r="JSN63" s="2"/>
      <c r="JSO63" s="2"/>
      <c r="JSP63" s="2"/>
      <c r="JSQ63" s="2"/>
      <c r="JSR63" s="2"/>
      <c r="JSS63" s="2"/>
      <c r="JST63" s="2"/>
      <c r="JSU63" s="2"/>
      <c r="JSV63" s="2"/>
      <c r="JSW63" s="2"/>
      <c r="JSX63" s="2"/>
      <c r="JSY63" s="2"/>
      <c r="JSZ63" s="2"/>
      <c r="JTA63" s="2"/>
      <c r="JTB63" s="2"/>
      <c r="JTC63" s="2"/>
      <c r="JTD63" s="2"/>
      <c r="JTE63" s="2"/>
      <c r="JTF63" s="2"/>
      <c r="JTG63" s="2"/>
      <c r="JTH63" s="2"/>
      <c r="JTI63" s="2"/>
      <c r="JTJ63" s="2"/>
      <c r="JTK63" s="2"/>
      <c r="JTL63" s="2"/>
      <c r="JTM63" s="2"/>
      <c r="JTN63" s="2"/>
      <c r="JTO63" s="2"/>
      <c r="JTP63" s="2"/>
      <c r="JTQ63" s="2"/>
      <c r="JTR63" s="2"/>
      <c r="JTS63" s="2"/>
      <c r="JTT63" s="2"/>
      <c r="JTU63" s="2"/>
      <c r="JTV63" s="2"/>
      <c r="JTW63" s="2"/>
      <c r="JTX63" s="2"/>
      <c r="JTY63" s="2"/>
      <c r="JTZ63" s="2"/>
      <c r="JUA63" s="2"/>
      <c r="JUB63" s="2"/>
      <c r="JUC63" s="2"/>
      <c r="JUD63" s="2"/>
      <c r="JUE63" s="2"/>
      <c r="JUF63" s="2"/>
      <c r="JUG63" s="2"/>
      <c r="JUH63" s="2"/>
      <c r="JUI63" s="2"/>
      <c r="JUJ63" s="2"/>
      <c r="JUK63" s="2"/>
      <c r="JUL63" s="2"/>
      <c r="JUM63" s="2"/>
      <c r="JUN63" s="2"/>
      <c r="JUO63" s="2"/>
      <c r="JUP63" s="2"/>
      <c r="JUQ63" s="2"/>
      <c r="JUR63" s="2"/>
      <c r="JUS63" s="2"/>
      <c r="JUT63" s="2"/>
      <c r="JUU63" s="2"/>
      <c r="JUV63" s="2"/>
      <c r="JUW63" s="2"/>
      <c r="JUX63" s="2"/>
      <c r="JUY63" s="2"/>
      <c r="JUZ63" s="2"/>
      <c r="JVA63" s="2"/>
      <c r="JVB63" s="2"/>
      <c r="JVC63" s="2"/>
      <c r="JVD63" s="2"/>
      <c r="JVE63" s="2"/>
      <c r="JVF63" s="2"/>
      <c r="JVG63" s="2"/>
      <c r="JVH63" s="2"/>
      <c r="JVI63" s="2"/>
      <c r="JVJ63" s="2"/>
      <c r="JVK63" s="2"/>
      <c r="JVL63" s="2"/>
      <c r="JVM63" s="2"/>
      <c r="JVN63" s="2"/>
      <c r="JVO63" s="2"/>
      <c r="JVP63" s="2"/>
      <c r="JVQ63" s="2"/>
      <c r="JVR63" s="2"/>
      <c r="JVS63" s="2"/>
      <c r="JVT63" s="2"/>
      <c r="JVU63" s="2"/>
      <c r="JVV63" s="2"/>
      <c r="JVW63" s="2"/>
      <c r="JVX63" s="2"/>
      <c r="JVY63" s="2"/>
      <c r="JVZ63" s="2"/>
      <c r="JWA63" s="2"/>
      <c r="JWB63" s="2"/>
      <c r="JWC63" s="2"/>
      <c r="JWD63" s="2"/>
      <c r="JWE63" s="2"/>
      <c r="JWF63" s="2"/>
      <c r="JWG63" s="2"/>
      <c r="JWH63" s="2"/>
      <c r="JWI63" s="2"/>
      <c r="JWJ63" s="2"/>
      <c r="JWK63" s="2"/>
      <c r="JWL63" s="2"/>
      <c r="JWM63" s="2"/>
      <c r="JWN63" s="2"/>
      <c r="JWO63" s="2"/>
      <c r="JWP63" s="2"/>
      <c r="JWQ63" s="2"/>
      <c r="JWR63" s="2"/>
      <c r="JWS63" s="2"/>
      <c r="JWT63" s="2"/>
      <c r="JWU63" s="2"/>
      <c r="JWV63" s="2"/>
      <c r="JWW63" s="2"/>
      <c r="JWX63" s="2"/>
      <c r="JWY63" s="2"/>
      <c r="JWZ63" s="2"/>
      <c r="JXA63" s="2"/>
      <c r="JXB63" s="2"/>
      <c r="JXC63" s="2"/>
      <c r="JXD63" s="2"/>
      <c r="JXE63" s="2"/>
      <c r="JXF63" s="2"/>
      <c r="JXG63" s="2"/>
      <c r="JXH63" s="2"/>
      <c r="JXI63" s="2"/>
      <c r="JXJ63" s="2"/>
      <c r="JXK63" s="2"/>
      <c r="JXL63" s="2"/>
      <c r="JXM63" s="2"/>
      <c r="JXN63" s="2"/>
      <c r="JXO63" s="2"/>
      <c r="JXP63" s="2"/>
      <c r="JXQ63" s="2"/>
      <c r="JXR63" s="2"/>
      <c r="JXS63" s="2"/>
      <c r="JXT63" s="2"/>
      <c r="JXU63" s="2"/>
      <c r="JXV63" s="2"/>
      <c r="JXW63" s="2"/>
      <c r="JXX63" s="2"/>
      <c r="JXY63" s="2"/>
      <c r="JXZ63" s="2"/>
      <c r="JYA63" s="2"/>
      <c r="JYB63" s="2"/>
      <c r="JYC63" s="2"/>
      <c r="JYD63" s="2"/>
      <c r="JYE63" s="2"/>
      <c r="JYF63" s="2"/>
      <c r="JYG63" s="2"/>
      <c r="JYH63" s="2"/>
      <c r="JYI63" s="2"/>
      <c r="JYJ63" s="2"/>
      <c r="JYK63" s="2"/>
      <c r="JYL63" s="2"/>
      <c r="JYM63" s="2"/>
      <c r="JYN63" s="2"/>
      <c r="JYO63" s="2"/>
      <c r="JYP63" s="2"/>
      <c r="JYQ63" s="2"/>
      <c r="JYR63" s="2"/>
      <c r="JYS63" s="2"/>
      <c r="JYT63" s="2"/>
      <c r="JYU63" s="2"/>
      <c r="JYV63" s="2"/>
      <c r="JYW63" s="2"/>
      <c r="JYX63" s="2"/>
      <c r="JYY63" s="2"/>
      <c r="JYZ63" s="2"/>
      <c r="JZA63" s="2"/>
      <c r="JZB63" s="2"/>
      <c r="JZC63" s="2"/>
      <c r="JZD63" s="2"/>
      <c r="JZE63" s="2"/>
      <c r="JZF63" s="2"/>
      <c r="JZG63" s="2"/>
      <c r="JZH63" s="2"/>
      <c r="JZI63" s="2"/>
      <c r="JZJ63" s="2"/>
      <c r="JZK63" s="2"/>
      <c r="JZL63" s="2"/>
      <c r="JZM63" s="2"/>
      <c r="JZN63" s="2"/>
      <c r="JZO63" s="2"/>
      <c r="JZP63" s="2"/>
      <c r="JZQ63" s="2"/>
      <c r="JZR63" s="2"/>
      <c r="JZS63" s="2"/>
      <c r="JZT63" s="2"/>
      <c r="JZU63" s="2"/>
      <c r="JZV63" s="2"/>
      <c r="JZW63" s="2"/>
      <c r="JZX63" s="2"/>
      <c r="JZY63" s="2"/>
      <c r="JZZ63" s="2"/>
      <c r="KAA63" s="2"/>
      <c r="KAB63" s="2"/>
      <c r="KAC63" s="2"/>
      <c r="KAD63" s="2"/>
      <c r="KAE63" s="2"/>
      <c r="KAF63" s="2"/>
      <c r="KAG63" s="2"/>
      <c r="KAH63" s="2"/>
      <c r="KAI63" s="2"/>
      <c r="KAJ63" s="2"/>
      <c r="KAK63" s="2"/>
      <c r="KAL63" s="2"/>
      <c r="KAM63" s="2"/>
      <c r="KAN63" s="2"/>
      <c r="KAO63" s="2"/>
      <c r="KAP63" s="2"/>
      <c r="KAQ63" s="2"/>
      <c r="KAR63" s="2"/>
      <c r="KAS63" s="2"/>
      <c r="KAT63" s="2"/>
      <c r="KAU63" s="2"/>
      <c r="KAV63" s="2"/>
      <c r="KAW63" s="2"/>
      <c r="KAX63" s="2"/>
      <c r="KAY63" s="2"/>
      <c r="KAZ63" s="2"/>
      <c r="KBA63" s="2"/>
      <c r="KBB63" s="2"/>
      <c r="KBC63" s="2"/>
      <c r="KBD63" s="2"/>
      <c r="KBE63" s="2"/>
      <c r="KBF63" s="2"/>
      <c r="KBG63" s="2"/>
      <c r="KBH63" s="2"/>
      <c r="KBI63" s="2"/>
      <c r="KBJ63" s="2"/>
      <c r="KBK63" s="2"/>
      <c r="KBL63" s="2"/>
      <c r="KBM63" s="2"/>
      <c r="KBN63" s="2"/>
      <c r="KBO63" s="2"/>
      <c r="KBP63" s="2"/>
      <c r="KBQ63" s="2"/>
      <c r="KBR63" s="2"/>
      <c r="KBS63" s="2"/>
      <c r="KBT63" s="2"/>
      <c r="KBU63" s="2"/>
      <c r="KBV63" s="2"/>
      <c r="KBW63" s="2"/>
      <c r="KBX63" s="2"/>
      <c r="KBY63" s="2"/>
      <c r="KBZ63" s="2"/>
      <c r="KCA63" s="2"/>
      <c r="KCB63" s="2"/>
      <c r="KCC63" s="2"/>
      <c r="KCD63" s="2"/>
      <c r="KCE63" s="2"/>
      <c r="KCF63" s="2"/>
      <c r="KCG63" s="2"/>
      <c r="KCH63" s="2"/>
      <c r="KCI63" s="2"/>
      <c r="KCJ63" s="2"/>
      <c r="KCK63" s="2"/>
      <c r="KCL63" s="2"/>
      <c r="KCM63" s="2"/>
      <c r="KCN63" s="2"/>
      <c r="KCO63" s="2"/>
      <c r="KCP63" s="2"/>
      <c r="KCQ63" s="2"/>
      <c r="KCR63" s="2"/>
      <c r="KCS63" s="2"/>
      <c r="KCT63" s="2"/>
      <c r="KCU63" s="2"/>
      <c r="KCV63" s="2"/>
      <c r="KCW63" s="2"/>
      <c r="KCX63" s="2"/>
      <c r="KCY63" s="2"/>
      <c r="KCZ63" s="2"/>
      <c r="KDA63" s="2"/>
      <c r="KDB63" s="2"/>
      <c r="KDC63" s="2"/>
      <c r="KDD63" s="2"/>
      <c r="KDE63" s="2"/>
      <c r="KDF63" s="2"/>
      <c r="KDG63" s="2"/>
      <c r="KDH63" s="2"/>
      <c r="KDI63" s="2"/>
      <c r="KDJ63" s="2"/>
      <c r="KDK63" s="2"/>
      <c r="KDL63" s="2"/>
      <c r="KDM63" s="2"/>
      <c r="KDN63" s="2"/>
      <c r="KDO63" s="2"/>
      <c r="KDP63" s="2"/>
      <c r="KDQ63" s="2"/>
      <c r="KDR63" s="2"/>
      <c r="KDS63" s="2"/>
      <c r="KDT63" s="2"/>
      <c r="KDU63" s="2"/>
      <c r="KDV63" s="2"/>
      <c r="KDW63" s="2"/>
      <c r="KDX63" s="2"/>
      <c r="KDY63" s="2"/>
      <c r="KDZ63" s="2"/>
      <c r="KEA63" s="2"/>
      <c r="KEB63" s="2"/>
      <c r="KEC63" s="2"/>
      <c r="KED63" s="2"/>
      <c r="KEE63" s="2"/>
      <c r="KEF63" s="2"/>
      <c r="KEG63" s="2"/>
      <c r="KEH63" s="2"/>
      <c r="KEI63" s="2"/>
      <c r="KEJ63" s="2"/>
      <c r="KEK63" s="2"/>
      <c r="KEL63" s="2"/>
      <c r="KEM63" s="2"/>
      <c r="KEN63" s="2"/>
      <c r="KEO63" s="2"/>
      <c r="KEP63" s="2"/>
      <c r="KEQ63" s="2"/>
      <c r="KER63" s="2"/>
      <c r="KES63" s="2"/>
      <c r="KET63" s="2"/>
      <c r="KEU63" s="2"/>
      <c r="KEV63" s="2"/>
      <c r="KEW63" s="2"/>
      <c r="KEX63" s="2"/>
      <c r="KEY63" s="2"/>
      <c r="KEZ63" s="2"/>
      <c r="KFA63" s="2"/>
      <c r="KFB63" s="2"/>
      <c r="KFC63" s="2"/>
      <c r="KFD63" s="2"/>
      <c r="KFE63" s="2"/>
      <c r="KFF63" s="2"/>
      <c r="KFG63" s="2"/>
      <c r="KFH63" s="2"/>
      <c r="KFI63" s="2"/>
      <c r="KFJ63" s="2"/>
      <c r="KFK63" s="2"/>
      <c r="KFL63" s="2"/>
      <c r="KFM63" s="2"/>
      <c r="KFN63" s="2"/>
      <c r="KFO63" s="2"/>
      <c r="KFP63" s="2"/>
      <c r="KFQ63" s="2"/>
      <c r="KFR63" s="2"/>
      <c r="KFS63" s="2"/>
      <c r="KFT63" s="2"/>
      <c r="KFU63" s="2"/>
      <c r="KFV63" s="2"/>
      <c r="KFW63" s="2"/>
      <c r="KFX63" s="2"/>
      <c r="KFY63" s="2"/>
      <c r="KFZ63" s="2"/>
      <c r="KGA63" s="2"/>
      <c r="KGB63" s="2"/>
      <c r="KGC63" s="2"/>
      <c r="KGD63" s="2"/>
      <c r="KGE63" s="2"/>
      <c r="KGF63" s="2"/>
      <c r="KGG63" s="2"/>
      <c r="KGH63" s="2"/>
      <c r="KGI63" s="2"/>
      <c r="KGJ63" s="2"/>
      <c r="KGK63" s="2"/>
      <c r="KGL63" s="2"/>
      <c r="KGM63" s="2"/>
      <c r="KGN63" s="2"/>
      <c r="KGO63" s="2"/>
      <c r="KGP63" s="2"/>
      <c r="KGQ63" s="2"/>
      <c r="KGR63" s="2"/>
      <c r="KGS63" s="2"/>
      <c r="KGT63" s="2"/>
      <c r="KGU63" s="2"/>
      <c r="KGV63" s="2"/>
      <c r="KGW63" s="2"/>
      <c r="KGX63" s="2"/>
      <c r="KGY63" s="2"/>
      <c r="KGZ63" s="2"/>
      <c r="KHA63" s="2"/>
      <c r="KHB63" s="2"/>
      <c r="KHC63" s="2"/>
      <c r="KHD63" s="2"/>
      <c r="KHE63" s="2"/>
      <c r="KHF63" s="2"/>
      <c r="KHG63" s="2"/>
      <c r="KHH63" s="2"/>
      <c r="KHI63" s="2"/>
      <c r="KHJ63" s="2"/>
      <c r="KHK63" s="2"/>
      <c r="KHL63" s="2"/>
      <c r="KHM63" s="2"/>
      <c r="KHN63" s="2"/>
      <c r="KHO63" s="2"/>
      <c r="KHP63" s="2"/>
      <c r="KHQ63" s="2"/>
      <c r="KHR63" s="2"/>
      <c r="KHS63" s="2"/>
      <c r="KHT63" s="2"/>
      <c r="KHU63" s="2"/>
      <c r="KHV63" s="2"/>
      <c r="KHW63" s="2"/>
      <c r="KHX63" s="2"/>
      <c r="KHY63" s="2"/>
      <c r="KHZ63" s="2"/>
      <c r="KIA63" s="2"/>
      <c r="KIB63" s="2"/>
      <c r="KIC63" s="2"/>
      <c r="KID63" s="2"/>
      <c r="KIE63" s="2"/>
      <c r="KIF63" s="2"/>
      <c r="KIG63" s="2"/>
      <c r="KIH63" s="2"/>
      <c r="KII63" s="2"/>
      <c r="KIJ63" s="2"/>
      <c r="KIK63" s="2"/>
      <c r="KIL63" s="2"/>
      <c r="KIM63" s="2"/>
      <c r="KIN63" s="2"/>
      <c r="KIO63" s="2"/>
      <c r="KIP63" s="2"/>
      <c r="KIQ63" s="2"/>
      <c r="KIR63" s="2"/>
      <c r="KIS63" s="2"/>
      <c r="KIT63" s="2"/>
      <c r="KIU63" s="2"/>
      <c r="KIV63" s="2"/>
      <c r="KIW63" s="2"/>
      <c r="KIX63" s="2"/>
      <c r="KIY63" s="2"/>
      <c r="KIZ63" s="2"/>
      <c r="KJA63" s="2"/>
      <c r="KJB63" s="2"/>
      <c r="KJC63" s="2"/>
      <c r="KJD63" s="2"/>
      <c r="KJE63" s="2"/>
      <c r="KJF63" s="2"/>
      <c r="KJG63" s="2"/>
      <c r="KJH63" s="2"/>
      <c r="KJI63" s="2"/>
      <c r="KJJ63" s="2"/>
      <c r="KJK63" s="2"/>
      <c r="KJL63" s="2"/>
      <c r="KJM63" s="2"/>
      <c r="KJN63" s="2"/>
      <c r="KJO63" s="2"/>
      <c r="KJP63" s="2"/>
      <c r="KJQ63" s="2"/>
      <c r="KJR63" s="2"/>
      <c r="KJS63" s="2"/>
      <c r="KJT63" s="2"/>
      <c r="KJU63" s="2"/>
      <c r="KJV63" s="2"/>
      <c r="KJW63" s="2"/>
      <c r="KJX63" s="2"/>
      <c r="KJY63" s="2"/>
      <c r="KJZ63" s="2"/>
      <c r="KKA63" s="2"/>
      <c r="KKB63" s="2"/>
      <c r="KKC63" s="2"/>
      <c r="KKD63" s="2"/>
      <c r="KKE63" s="2"/>
      <c r="KKF63" s="2"/>
      <c r="KKG63" s="2"/>
      <c r="KKH63" s="2"/>
      <c r="KKI63" s="2"/>
      <c r="KKJ63" s="2"/>
      <c r="KKK63" s="2"/>
      <c r="KKL63" s="2"/>
      <c r="KKM63" s="2"/>
      <c r="KKN63" s="2"/>
      <c r="KKO63" s="2"/>
      <c r="KKP63" s="2"/>
      <c r="KKQ63" s="2"/>
      <c r="KKR63" s="2"/>
      <c r="KKS63" s="2"/>
      <c r="KKT63" s="2"/>
      <c r="KKU63" s="2"/>
      <c r="KKV63" s="2"/>
      <c r="KKW63" s="2"/>
      <c r="KKX63" s="2"/>
      <c r="KKY63" s="2"/>
      <c r="KKZ63" s="2"/>
      <c r="KLA63" s="2"/>
      <c r="KLB63" s="2"/>
      <c r="KLC63" s="2"/>
      <c r="KLD63" s="2"/>
      <c r="KLE63" s="2"/>
      <c r="KLF63" s="2"/>
      <c r="KLG63" s="2"/>
      <c r="KLH63" s="2"/>
      <c r="KLI63" s="2"/>
      <c r="KLJ63" s="2"/>
      <c r="KLK63" s="2"/>
      <c r="KLL63" s="2"/>
      <c r="KLM63" s="2"/>
      <c r="KLN63" s="2"/>
      <c r="KLO63" s="2"/>
      <c r="KLP63" s="2"/>
      <c r="KLQ63" s="2"/>
      <c r="KLR63" s="2"/>
      <c r="KLS63" s="2"/>
      <c r="KLT63" s="2"/>
      <c r="KLU63" s="2"/>
      <c r="KLV63" s="2"/>
      <c r="KLW63" s="2"/>
      <c r="KLX63" s="2"/>
      <c r="KLY63" s="2"/>
      <c r="KLZ63" s="2"/>
      <c r="KMA63" s="2"/>
      <c r="KMB63" s="2"/>
      <c r="KMC63" s="2"/>
      <c r="KMD63" s="2"/>
      <c r="KME63" s="2"/>
      <c r="KMF63" s="2"/>
      <c r="KMG63" s="2"/>
      <c r="KMH63" s="2"/>
      <c r="KMI63" s="2"/>
      <c r="KMJ63" s="2"/>
      <c r="KMK63" s="2"/>
      <c r="KML63" s="2"/>
      <c r="KMM63" s="2"/>
      <c r="KMN63" s="2"/>
      <c r="KMO63" s="2"/>
      <c r="KMP63" s="2"/>
      <c r="KMQ63" s="2"/>
      <c r="KMR63" s="2"/>
      <c r="KMS63" s="2"/>
      <c r="KMT63" s="2"/>
      <c r="KMU63" s="2"/>
      <c r="KMV63" s="2"/>
      <c r="KMW63" s="2"/>
      <c r="KMX63" s="2"/>
      <c r="KMY63" s="2"/>
      <c r="KMZ63" s="2"/>
      <c r="KNA63" s="2"/>
      <c r="KNB63" s="2"/>
      <c r="KNC63" s="2"/>
      <c r="KND63" s="2"/>
      <c r="KNE63" s="2"/>
      <c r="KNF63" s="2"/>
      <c r="KNG63" s="2"/>
      <c r="KNH63" s="2"/>
      <c r="KNI63" s="2"/>
      <c r="KNJ63" s="2"/>
      <c r="KNK63" s="2"/>
      <c r="KNL63" s="2"/>
      <c r="KNM63" s="2"/>
      <c r="KNN63" s="2"/>
      <c r="KNO63" s="2"/>
      <c r="KNP63" s="2"/>
      <c r="KNQ63" s="2"/>
      <c r="KNR63" s="2"/>
      <c r="KNS63" s="2"/>
      <c r="KNT63" s="2"/>
      <c r="KNU63" s="2"/>
      <c r="KNV63" s="2"/>
      <c r="KNW63" s="2"/>
      <c r="KNX63" s="2"/>
      <c r="KNY63" s="2"/>
      <c r="KNZ63" s="2"/>
      <c r="KOA63" s="2"/>
      <c r="KOB63" s="2"/>
      <c r="KOC63" s="2"/>
      <c r="KOD63" s="2"/>
      <c r="KOE63" s="2"/>
      <c r="KOF63" s="2"/>
      <c r="KOG63" s="2"/>
      <c r="KOH63" s="2"/>
      <c r="KOI63" s="2"/>
      <c r="KOJ63" s="2"/>
      <c r="KOK63" s="2"/>
      <c r="KOL63" s="2"/>
      <c r="KOM63" s="2"/>
      <c r="KON63" s="2"/>
      <c r="KOO63" s="2"/>
      <c r="KOP63" s="2"/>
      <c r="KOQ63" s="2"/>
      <c r="KOR63" s="2"/>
      <c r="KOS63" s="2"/>
      <c r="KOT63" s="2"/>
      <c r="KOU63" s="2"/>
      <c r="KOV63" s="2"/>
      <c r="KOW63" s="2"/>
      <c r="KOX63" s="2"/>
      <c r="KOY63" s="2"/>
      <c r="KOZ63" s="2"/>
      <c r="KPA63" s="2"/>
      <c r="KPB63" s="2"/>
      <c r="KPC63" s="2"/>
      <c r="KPD63" s="2"/>
      <c r="KPE63" s="2"/>
      <c r="KPF63" s="2"/>
      <c r="KPG63" s="2"/>
      <c r="KPH63" s="2"/>
      <c r="KPI63" s="2"/>
      <c r="KPJ63" s="2"/>
      <c r="KPK63" s="2"/>
      <c r="KPL63" s="2"/>
      <c r="KPM63" s="2"/>
      <c r="KPN63" s="2"/>
      <c r="KPO63" s="2"/>
      <c r="KPP63" s="2"/>
      <c r="KPQ63" s="2"/>
      <c r="KPR63" s="2"/>
      <c r="KPS63" s="2"/>
      <c r="KPT63" s="2"/>
      <c r="KPU63" s="2"/>
      <c r="KPV63" s="2"/>
      <c r="KPW63" s="2"/>
      <c r="KPX63" s="2"/>
      <c r="KPY63" s="2"/>
      <c r="KPZ63" s="2"/>
      <c r="KQA63" s="2"/>
      <c r="KQB63" s="2"/>
      <c r="KQC63" s="2"/>
      <c r="KQD63" s="2"/>
      <c r="KQE63" s="2"/>
      <c r="KQF63" s="2"/>
      <c r="KQG63" s="2"/>
      <c r="KQH63" s="2"/>
      <c r="KQI63" s="2"/>
      <c r="KQJ63" s="2"/>
      <c r="KQK63" s="2"/>
      <c r="KQL63" s="2"/>
      <c r="KQM63" s="2"/>
      <c r="KQN63" s="2"/>
      <c r="KQO63" s="2"/>
      <c r="KQP63" s="2"/>
      <c r="KQQ63" s="2"/>
      <c r="KQR63" s="2"/>
      <c r="KQS63" s="2"/>
      <c r="KQT63" s="2"/>
      <c r="KQU63" s="2"/>
      <c r="KQV63" s="2"/>
      <c r="KQW63" s="2"/>
      <c r="KQX63" s="2"/>
      <c r="KQY63" s="2"/>
      <c r="KQZ63" s="2"/>
      <c r="KRA63" s="2"/>
      <c r="KRB63" s="2"/>
      <c r="KRC63" s="2"/>
      <c r="KRD63" s="2"/>
      <c r="KRE63" s="2"/>
      <c r="KRF63" s="2"/>
      <c r="KRG63" s="2"/>
      <c r="KRH63" s="2"/>
      <c r="KRI63" s="2"/>
      <c r="KRJ63" s="2"/>
      <c r="KRK63" s="2"/>
      <c r="KRL63" s="2"/>
      <c r="KRM63" s="2"/>
      <c r="KRN63" s="2"/>
      <c r="KRO63" s="2"/>
      <c r="KRP63" s="2"/>
      <c r="KRQ63" s="2"/>
      <c r="KRR63" s="2"/>
      <c r="KRS63" s="2"/>
      <c r="KRT63" s="2"/>
      <c r="KRU63" s="2"/>
      <c r="KRV63" s="2"/>
      <c r="KRW63" s="2"/>
      <c r="KRX63" s="2"/>
      <c r="KRY63" s="2"/>
      <c r="KRZ63" s="2"/>
      <c r="KSA63" s="2"/>
      <c r="KSB63" s="2"/>
      <c r="KSC63" s="2"/>
      <c r="KSD63" s="2"/>
      <c r="KSE63" s="2"/>
      <c r="KSF63" s="2"/>
      <c r="KSG63" s="2"/>
      <c r="KSH63" s="2"/>
      <c r="KSI63" s="2"/>
      <c r="KSJ63" s="2"/>
      <c r="KSK63" s="2"/>
      <c r="KSL63" s="2"/>
      <c r="KSM63" s="2"/>
      <c r="KSN63" s="2"/>
      <c r="KSO63" s="2"/>
      <c r="KSP63" s="2"/>
      <c r="KSQ63" s="2"/>
      <c r="KSR63" s="2"/>
      <c r="KSS63" s="2"/>
      <c r="KST63" s="2"/>
      <c r="KSU63" s="2"/>
      <c r="KSV63" s="2"/>
      <c r="KSW63" s="2"/>
      <c r="KSX63" s="2"/>
      <c r="KSY63" s="2"/>
      <c r="KSZ63" s="2"/>
      <c r="KTA63" s="2"/>
      <c r="KTB63" s="2"/>
      <c r="KTC63" s="2"/>
      <c r="KTD63" s="2"/>
      <c r="KTE63" s="2"/>
      <c r="KTF63" s="2"/>
      <c r="KTG63" s="2"/>
      <c r="KTH63" s="2"/>
      <c r="KTI63" s="2"/>
      <c r="KTJ63" s="2"/>
      <c r="KTK63" s="2"/>
      <c r="KTL63" s="2"/>
      <c r="KTM63" s="2"/>
      <c r="KTN63" s="2"/>
      <c r="KTO63" s="2"/>
      <c r="KTP63" s="2"/>
      <c r="KTQ63" s="2"/>
      <c r="KTR63" s="2"/>
      <c r="KTS63" s="2"/>
      <c r="KTT63" s="2"/>
      <c r="KTU63" s="2"/>
      <c r="KTV63" s="2"/>
      <c r="KTW63" s="2"/>
      <c r="KTX63" s="2"/>
      <c r="KTY63" s="2"/>
      <c r="KTZ63" s="2"/>
      <c r="KUA63" s="2"/>
      <c r="KUB63" s="2"/>
      <c r="KUC63" s="2"/>
      <c r="KUD63" s="2"/>
      <c r="KUE63" s="2"/>
      <c r="KUF63" s="2"/>
      <c r="KUG63" s="2"/>
      <c r="KUH63" s="2"/>
      <c r="KUI63" s="2"/>
      <c r="KUJ63" s="2"/>
      <c r="KUK63" s="2"/>
      <c r="KUL63" s="2"/>
      <c r="KUM63" s="2"/>
      <c r="KUN63" s="2"/>
      <c r="KUO63" s="2"/>
      <c r="KUP63" s="2"/>
      <c r="KUQ63" s="2"/>
      <c r="KUR63" s="2"/>
      <c r="KUS63" s="2"/>
      <c r="KUT63" s="2"/>
      <c r="KUU63" s="2"/>
      <c r="KUV63" s="2"/>
      <c r="KUW63" s="2"/>
      <c r="KUX63" s="2"/>
      <c r="KUY63" s="2"/>
      <c r="KUZ63" s="2"/>
      <c r="KVA63" s="2"/>
      <c r="KVB63" s="2"/>
      <c r="KVC63" s="2"/>
      <c r="KVD63" s="2"/>
      <c r="KVE63" s="2"/>
      <c r="KVF63" s="2"/>
      <c r="KVG63" s="2"/>
      <c r="KVH63" s="2"/>
      <c r="KVI63" s="2"/>
      <c r="KVJ63" s="2"/>
      <c r="KVK63" s="2"/>
      <c r="KVL63" s="2"/>
      <c r="KVM63" s="2"/>
      <c r="KVN63" s="2"/>
      <c r="KVO63" s="2"/>
      <c r="KVP63" s="2"/>
      <c r="KVQ63" s="2"/>
      <c r="KVR63" s="2"/>
      <c r="KVS63" s="2"/>
      <c r="KVT63" s="2"/>
      <c r="KVU63" s="2"/>
      <c r="KVV63" s="2"/>
      <c r="KVW63" s="2"/>
      <c r="KVX63" s="2"/>
      <c r="KVY63" s="2"/>
      <c r="KVZ63" s="2"/>
      <c r="KWA63" s="2"/>
      <c r="KWB63" s="2"/>
      <c r="KWC63" s="2"/>
      <c r="KWD63" s="2"/>
      <c r="KWE63" s="2"/>
      <c r="KWF63" s="2"/>
      <c r="KWG63" s="2"/>
      <c r="KWH63" s="2"/>
      <c r="KWI63" s="2"/>
      <c r="KWJ63" s="2"/>
      <c r="KWK63" s="2"/>
      <c r="KWL63" s="2"/>
      <c r="KWM63" s="2"/>
      <c r="KWN63" s="2"/>
      <c r="KWO63" s="2"/>
      <c r="KWP63" s="2"/>
      <c r="KWQ63" s="2"/>
      <c r="KWR63" s="2"/>
      <c r="KWS63" s="2"/>
      <c r="KWT63" s="2"/>
      <c r="KWU63" s="2"/>
      <c r="KWV63" s="2"/>
      <c r="KWW63" s="2"/>
      <c r="KWX63" s="2"/>
      <c r="KWY63" s="2"/>
      <c r="KWZ63" s="2"/>
      <c r="KXA63" s="2"/>
      <c r="KXB63" s="2"/>
      <c r="KXC63" s="2"/>
      <c r="KXD63" s="2"/>
      <c r="KXE63" s="2"/>
      <c r="KXF63" s="2"/>
      <c r="KXG63" s="2"/>
      <c r="KXH63" s="2"/>
      <c r="KXI63" s="2"/>
      <c r="KXJ63" s="2"/>
      <c r="KXK63" s="2"/>
      <c r="KXL63" s="2"/>
      <c r="KXM63" s="2"/>
      <c r="KXN63" s="2"/>
      <c r="KXO63" s="2"/>
      <c r="KXP63" s="2"/>
      <c r="KXQ63" s="2"/>
      <c r="KXR63" s="2"/>
      <c r="KXS63" s="2"/>
      <c r="KXT63" s="2"/>
      <c r="KXU63" s="2"/>
      <c r="KXV63" s="2"/>
      <c r="KXW63" s="2"/>
      <c r="KXX63" s="2"/>
      <c r="KXY63" s="2"/>
      <c r="KXZ63" s="2"/>
      <c r="KYA63" s="2"/>
      <c r="KYB63" s="2"/>
      <c r="KYC63" s="2"/>
      <c r="KYD63" s="2"/>
      <c r="KYE63" s="2"/>
      <c r="KYF63" s="2"/>
      <c r="KYG63" s="2"/>
      <c r="KYH63" s="2"/>
      <c r="KYI63" s="2"/>
      <c r="KYJ63" s="2"/>
      <c r="KYK63" s="2"/>
      <c r="KYL63" s="2"/>
      <c r="KYM63" s="2"/>
      <c r="KYN63" s="2"/>
      <c r="KYO63" s="2"/>
      <c r="KYP63" s="2"/>
      <c r="KYQ63" s="2"/>
      <c r="KYR63" s="2"/>
      <c r="KYS63" s="2"/>
      <c r="KYT63" s="2"/>
      <c r="KYU63" s="2"/>
      <c r="KYV63" s="2"/>
      <c r="KYW63" s="2"/>
      <c r="KYX63" s="2"/>
      <c r="KYY63" s="2"/>
      <c r="KYZ63" s="2"/>
      <c r="KZA63" s="2"/>
      <c r="KZB63" s="2"/>
      <c r="KZC63" s="2"/>
      <c r="KZD63" s="2"/>
      <c r="KZE63" s="2"/>
      <c r="KZF63" s="2"/>
      <c r="KZG63" s="2"/>
      <c r="KZH63" s="2"/>
      <c r="KZI63" s="2"/>
      <c r="KZJ63" s="2"/>
      <c r="KZK63" s="2"/>
      <c r="KZL63" s="2"/>
      <c r="KZM63" s="2"/>
      <c r="KZN63" s="2"/>
      <c r="KZO63" s="2"/>
      <c r="KZP63" s="2"/>
      <c r="KZQ63" s="2"/>
      <c r="KZR63" s="2"/>
      <c r="KZS63" s="2"/>
      <c r="KZT63" s="2"/>
      <c r="KZU63" s="2"/>
      <c r="KZV63" s="2"/>
      <c r="KZW63" s="2"/>
      <c r="KZX63" s="2"/>
      <c r="KZY63" s="2"/>
      <c r="KZZ63" s="2"/>
      <c r="LAA63" s="2"/>
      <c r="LAB63" s="2"/>
      <c r="LAC63" s="2"/>
      <c r="LAD63" s="2"/>
      <c r="LAE63" s="2"/>
      <c r="LAF63" s="2"/>
      <c r="LAG63" s="2"/>
      <c r="LAH63" s="2"/>
      <c r="LAI63" s="2"/>
      <c r="LAJ63" s="2"/>
      <c r="LAK63" s="2"/>
      <c r="LAL63" s="2"/>
      <c r="LAM63" s="2"/>
      <c r="LAN63" s="2"/>
      <c r="LAO63" s="2"/>
      <c r="LAP63" s="2"/>
      <c r="LAQ63" s="2"/>
      <c r="LAR63" s="2"/>
      <c r="LAS63" s="2"/>
      <c r="LAT63" s="2"/>
      <c r="LAU63" s="2"/>
      <c r="LAV63" s="2"/>
      <c r="LAW63" s="2"/>
      <c r="LAX63" s="2"/>
      <c r="LAY63" s="2"/>
      <c r="LAZ63" s="2"/>
      <c r="LBA63" s="2"/>
      <c r="LBB63" s="2"/>
      <c r="LBC63" s="2"/>
      <c r="LBD63" s="2"/>
      <c r="LBE63" s="2"/>
      <c r="LBF63" s="2"/>
      <c r="LBG63" s="2"/>
      <c r="LBH63" s="2"/>
      <c r="LBI63" s="2"/>
      <c r="LBJ63" s="2"/>
      <c r="LBK63" s="2"/>
      <c r="LBL63" s="2"/>
      <c r="LBM63" s="2"/>
      <c r="LBN63" s="2"/>
      <c r="LBO63" s="2"/>
      <c r="LBP63" s="2"/>
      <c r="LBQ63" s="2"/>
      <c r="LBR63" s="2"/>
      <c r="LBS63" s="2"/>
      <c r="LBT63" s="2"/>
      <c r="LBU63" s="2"/>
      <c r="LBV63" s="2"/>
      <c r="LBW63" s="2"/>
      <c r="LBX63" s="2"/>
      <c r="LBY63" s="2"/>
      <c r="LBZ63" s="2"/>
      <c r="LCA63" s="2"/>
      <c r="LCB63" s="2"/>
      <c r="LCC63" s="2"/>
      <c r="LCD63" s="2"/>
      <c r="LCE63" s="2"/>
      <c r="LCF63" s="2"/>
      <c r="LCG63" s="2"/>
      <c r="LCH63" s="2"/>
      <c r="LCI63" s="2"/>
      <c r="LCJ63" s="2"/>
      <c r="LCK63" s="2"/>
      <c r="LCL63" s="2"/>
      <c r="LCM63" s="2"/>
      <c r="LCN63" s="2"/>
      <c r="LCO63" s="2"/>
      <c r="LCP63" s="2"/>
      <c r="LCQ63" s="2"/>
      <c r="LCR63" s="2"/>
      <c r="LCS63" s="2"/>
      <c r="LCT63" s="2"/>
      <c r="LCU63" s="2"/>
      <c r="LCV63" s="2"/>
      <c r="LCW63" s="2"/>
      <c r="LCX63" s="2"/>
      <c r="LCY63" s="2"/>
      <c r="LCZ63" s="2"/>
      <c r="LDA63" s="2"/>
      <c r="LDB63" s="2"/>
      <c r="LDC63" s="2"/>
      <c r="LDD63" s="2"/>
      <c r="LDE63" s="2"/>
      <c r="LDF63" s="2"/>
      <c r="LDG63" s="2"/>
      <c r="LDH63" s="2"/>
      <c r="LDI63" s="2"/>
      <c r="LDJ63" s="2"/>
      <c r="LDK63" s="2"/>
      <c r="LDL63" s="2"/>
      <c r="LDM63" s="2"/>
      <c r="LDN63" s="2"/>
      <c r="LDO63" s="2"/>
      <c r="LDP63" s="2"/>
      <c r="LDQ63" s="2"/>
      <c r="LDR63" s="2"/>
      <c r="LDS63" s="2"/>
      <c r="LDT63" s="2"/>
      <c r="LDU63" s="2"/>
      <c r="LDV63" s="2"/>
      <c r="LDW63" s="2"/>
      <c r="LDX63" s="2"/>
      <c r="LDY63" s="2"/>
      <c r="LDZ63" s="2"/>
      <c r="LEA63" s="2"/>
      <c r="LEB63" s="2"/>
      <c r="LEC63" s="2"/>
      <c r="LED63" s="2"/>
      <c r="LEE63" s="2"/>
      <c r="LEF63" s="2"/>
      <c r="LEG63" s="2"/>
      <c r="LEH63" s="2"/>
      <c r="LEI63" s="2"/>
      <c r="LEJ63" s="2"/>
      <c r="LEK63" s="2"/>
      <c r="LEL63" s="2"/>
      <c r="LEM63" s="2"/>
      <c r="LEN63" s="2"/>
      <c r="LEO63" s="2"/>
      <c r="LEP63" s="2"/>
      <c r="LEQ63" s="2"/>
      <c r="LER63" s="2"/>
      <c r="LES63" s="2"/>
      <c r="LET63" s="2"/>
      <c r="LEU63" s="2"/>
      <c r="LEV63" s="2"/>
      <c r="LEW63" s="2"/>
      <c r="LEX63" s="2"/>
      <c r="LEY63" s="2"/>
      <c r="LEZ63" s="2"/>
      <c r="LFA63" s="2"/>
      <c r="LFB63" s="2"/>
      <c r="LFC63" s="2"/>
      <c r="LFD63" s="2"/>
      <c r="LFE63" s="2"/>
      <c r="LFF63" s="2"/>
      <c r="LFG63" s="2"/>
      <c r="LFH63" s="2"/>
      <c r="LFI63" s="2"/>
      <c r="LFJ63" s="2"/>
      <c r="LFK63" s="2"/>
      <c r="LFL63" s="2"/>
      <c r="LFM63" s="2"/>
      <c r="LFN63" s="2"/>
      <c r="LFO63" s="2"/>
      <c r="LFP63" s="2"/>
      <c r="LFQ63" s="2"/>
      <c r="LFR63" s="2"/>
      <c r="LFS63" s="2"/>
      <c r="LFT63" s="2"/>
      <c r="LFU63" s="2"/>
      <c r="LFV63" s="2"/>
      <c r="LFW63" s="2"/>
      <c r="LFX63" s="2"/>
      <c r="LFY63" s="2"/>
      <c r="LFZ63" s="2"/>
      <c r="LGA63" s="2"/>
      <c r="LGB63" s="2"/>
      <c r="LGC63" s="2"/>
      <c r="LGD63" s="2"/>
      <c r="LGE63" s="2"/>
      <c r="LGF63" s="2"/>
      <c r="LGG63" s="2"/>
      <c r="LGH63" s="2"/>
      <c r="LGI63" s="2"/>
      <c r="LGJ63" s="2"/>
      <c r="LGK63" s="2"/>
      <c r="LGL63" s="2"/>
      <c r="LGM63" s="2"/>
      <c r="LGN63" s="2"/>
      <c r="LGO63" s="2"/>
      <c r="LGP63" s="2"/>
      <c r="LGQ63" s="2"/>
      <c r="LGR63" s="2"/>
      <c r="LGS63" s="2"/>
      <c r="LGT63" s="2"/>
      <c r="LGU63" s="2"/>
      <c r="LGV63" s="2"/>
      <c r="LGW63" s="2"/>
      <c r="LGX63" s="2"/>
      <c r="LGY63" s="2"/>
      <c r="LGZ63" s="2"/>
      <c r="LHA63" s="2"/>
      <c r="LHB63" s="2"/>
      <c r="LHC63" s="2"/>
      <c r="LHD63" s="2"/>
      <c r="LHE63" s="2"/>
      <c r="LHF63" s="2"/>
      <c r="LHG63" s="2"/>
      <c r="LHH63" s="2"/>
      <c r="LHI63" s="2"/>
      <c r="LHJ63" s="2"/>
      <c r="LHK63" s="2"/>
      <c r="LHL63" s="2"/>
      <c r="LHM63" s="2"/>
      <c r="LHN63" s="2"/>
      <c r="LHO63" s="2"/>
      <c r="LHP63" s="2"/>
      <c r="LHQ63" s="2"/>
      <c r="LHR63" s="2"/>
      <c r="LHS63" s="2"/>
      <c r="LHT63" s="2"/>
      <c r="LHU63" s="2"/>
      <c r="LHV63" s="2"/>
      <c r="LHW63" s="2"/>
      <c r="LHX63" s="2"/>
      <c r="LHY63" s="2"/>
      <c r="LHZ63" s="2"/>
      <c r="LIA63" s="2"/>
      <c r="LIB63" s="2"/>
      <c r="LIC63" s="2"/>
      <c r="LID63" s="2"/>
      <c r="LIE63" s="2"/>
      <c r="LIF63" s="2"/>
      <c r="LIG63" s="2"/>
      <c r="LIH63" s="2"/>
      <c r="LII63" s="2"/>
      <c r="LIJ63" s="2"/>
      <c r="LIK63" s="2"/>
      <c r="LIL63" s="2"/>
      <c r="LIM63" s="2"/>
      <c r="LIN63" s="2"/>
      <c r="LIO63" s="2"/>
      <c r="LIP63" s="2"/>
      <c r="LIQ63" s="2"/>
      <c r="LIR63" s="2"/>
      <c r="LIS63" s="2"/>
      <c r="LIT63" s="2"/>
      <c r="LIU63" s="2"/>
      <c r="LIV63" s="2"/>
      <c r="LIW63" s="2"/>
      <c r="LIX63" s="2"/>
      <c r="LIY63" s="2"/>
      <c r="LIZ63" s="2"/>
      <c r="LJA63" s="2"/>
      <c r="LJB63" s="2"/>
      <c r="LJC63" s="2"/>
      <c r="LJD63" s="2"/>
      <c r="LJE63" s="2"/>
      <c r="LJF63" s="2"/>
      <c r="LJG63" s="2"/>
      <c r="LJH63" s="2"/>
      <c r="LJI63" s="2"/>
      <c r="LJJ63" s="2"/>
      <c r="LJK63" s="2"/>
      <c r="LJL63" s="2"/>
      <c r="LJM63" s="2"/>
      <c r="LJN63" s="2"/>
      <c r="LJO63" s="2"/>
      <c r="LJP63" s="2"/>
      <c r="LJQ63" s="2"/>
      <c r="LJR63" s="2"/>
      <c r="LJS63" s="2"/>
      <c r="LJT63" s="2"/>
      <c r="LJU63" s="2"/>
      <c r="LJV63" s="2"/>
      <c r="LJW63" s="2"/>
      <c r="LJX63" s="2"/>
      <c r="LJY63" s="2"/>
      <c r="LJZ63" s="2"/>
      <c r="LKA63" s="2"/>
      <c r="LKB63" s="2"/>
      <c r="LKC63" s="2"/>
      <c r="LKD63" s="2"/>
      <c r="LKE63" s="2"/>
      <c r="LKF63" s="2"/>
      <c r="LKG63" s="2"/>
      <c r="LKH63" s="2"/>
      <c r="LKI63" s="2"/>
      <c r="LKJ63" s="2"/>
      <c r="LKK63" s="2"/>
      <c r="LKL63" s="2"/>
      <c r="LKM63" s="2"/>
      <c r="LKN63" s="2"/>
      <c r="LKO63" s="2"/>
      <c r="LKP63" s="2"/>
      <c r="LKQ63" s="2"/>
      <c r="LKR63" s="2"/>
      <c r="LKS63" s="2"/>
      <c r="LKT63" s="2"/>
      <c r="LKU63" s="2"/>
      <c r="LKV63" s="2"/>
      <c r="LKW63" s="2"/>
      <c r="LKX63" s="2"/>
      <c r="LKY63" s="2"/>
      <c r="LKZ63" s="2"/>
      <c r="LLA63" s="2"/>
      <c r="LLB63" s="2"/>
      <c r="LLC63" s="2"/>
      <c r="LLD63" s="2"/>
      <c r="LLE63" s="2"/>
      <c r="LLF63" s="2"/>
      <c r="LLG63" s="2"/>
      <c r="LLH63" s="2"/>
      <c r="LLI63" s="2"/>
      <c r="LLJ63" s="2"/>
      <c r="LLK63" s="2"/>
      <c r="LLL63" s="2"/>
      <c r="LLM63" s="2"/>
      <c r="LLN63" s="2"/>
      <c r="LLO63" s="2"/>
      <c r="LLP63" s="2"/>
      <c r="LLQ63" s="2"/>
      <c r="LLR63" s="2"/>
      <c r="LLS63" s="2"/>
      <c r="LLT63" s="2"/>
      <c r="LLU63" s="2"/>
      <c r="LLV63" s="2"/>
      <c r="LLW63" s="2"/>
      <c r="LLX63" s="2"/>
      <c r="LLY63" s="2"/>
      <c r="LLZ63" s="2"/>
      <c r="LMA63" s="2"/>
      <c r="LMB63" s="2"/>
      <c r="LMC63" s="2"/>
      <c r="LMD63" s="2"/>
      <c r="LME63" s="2"/>
      <c r="LMF63" s="2"/>
      <c r="LMG63" s="2"/>
      <c r="LMH63" s="2"/>
      <c r="LMI63" s="2"/>
      <c r="LMJ63" s="2"/>
      <c r="LMK63" s="2"/>
      <c r="LML63" s="2"/>
      <c r="LMM63" s="2"/>
      <c r="LMN63" s="2"/>
      <c r="LMO63" s="2"/>
      <c r="LMP63" s="2"/>
      <c r="LMQ63" s="2"/>
      <c r="LMR63" s="2"/>
      <c r="LMS63" s="2"/>
      <c r="LMT63" s="2"/>
      <c r="LMU63" s="2"/>
      <c r="LMV63" s="2"/>
      <c r="LMW63" s="2"/>
      <c r="LMX63" s="2"/>
      <c r="LMY63" s="2"/>
      <c r="LMZ63" s="2"/>
      <c r="LNA63" s="2"/>
      <c r="LNB63" s="2"/>
      <c r="LNC63" s="2"/>
      <c r="LND63" s="2"/>
      <c r="LNE63" s="2"/>
      <c r="LNF63" s="2"/>
      <c r="LNG63" s="2"/>
      <c r="LNH63" s="2"/>
      <c r="LNI63" s="2"/>
      <c r="LNJ63" s="2"/>
      <c r="LNK63" s="2"/>
      <c r="LNL63" s="2"/>
      <c r="LNM63" s="2"/>
      <c r="LNN63" s="2"/>
      <c r="LNO63" s="2"/>
      <c r="LNP63" s="2"/>
      <c r="LNQ63" s="2"/>
      <c r="LNR63" s="2"/>
      <c r="LNS63" s="2"/>
      <c r="LNT63" s="2"/>
      <c r="LNU63" s="2"/>
      <c r="LNV63" s="2"/>
      <c r="LNW63" s="2"/>
      <c r="LNX63" s="2"/>
      <c r="LNY63" s="2"/>
      <c r="LNZ63" s="2"/>
      <c r="LOA63" s="2"/>
      <c r="LOB63" s="2"/>
      <c r="LOC63" s="2"/>
      <c r="LOD63" s="2"/>
      <c r="LOE63" s="2"/>
      <c r="LOF63" s="2"/>
      <c r="LOG63" s="2"/>
      <c r="LOH63" s="2"/>
      <c r="LOI63" s="2"/>
      <c r="LOJ63" s="2"/>
      <c r="LOK63" s="2"/>
      <c r="LOL63" s="2"/>
      <c r="LOM63" s="2"/>
      <c r="LON63" s="2"/>
      <c r="LOO63" s="2"/>
      <c r="LOP63" s="2"/>
      <c r="LOQ63" s="2"/>
      <c r="LOR63" s="2"/>
      <c r="LOS63" s="2"/>
      <c r="LOT63" s="2"/>
      <c r="LOU63" s="2"/>
      <c r="LOV63" s="2"/>
      <c r="LOW63" s="2"/>
      <c r="LOX63" s="2"/>
      <c r="LOY63" s="2"/>
      <c r="LOZ63" s="2"/>
      <c r="LPA63" s="2"/>
      <c r="LPB63" s="2"/>
      <c r="LPC63" s="2"/>
      <c r="LPD63" s="2"/>
      <c r="LPE63" s="2"/>
      <c r="LPF63" s="2"/>
      <c r="LPG63" s="2"/>
      <c r="LPH63" s="2"/>
      <c r="LPI63" s="2"/>
      <c r="LPJ63" s="2"/>
      <c r="LPK63" s="2"/>
      <c r="LPL63" s="2"/>
      <c r="LPM63" s="2"/>
      <c r="LPN63" s="2"/>
      <c r="LPO63" s="2"/>
      <c r="LPP63" s="2"/>
      <c r="LPQ63" s="2"/>
      <c r="LPR63" s="2"/>
      <c r="LPS63" s="2"/>
      <c r="LPT63" s="2"/>
      <c r="LPU63" s="2"/>
      <c r="LPV63" s="2"/>
      <c r="LPW63" s="2"/>
      <c r="LPX63" s="2"/>
      <c r="LPY63" s="2"/>
      <c r="LPZ63" s="2"/>
      <c r="LQA63" s="2"/>
      <c r="LQB63" s="2"/>
      <c r="LQC63" s="2"/>
      <c r="LQD63" s="2"/>
      <c r="LQE63" s="2"/>
      <c r="LQF63" s="2"/>
      <c r="LQG63" s="2"/>
      <c r="LQH63" s="2"/>
      <c r="LQI63" s="2"/>
      <c r="LQJ63" s="2"/>
      <c r="LQK63" s="2"/>
      <c r="LQL63" s="2"/>
      <c r="LQM63" s="2"/>
      <c r="LQN63" s="2"/>
      <c r="LQO63" s="2"/>
      <c r="LQP63" s="2"/>
      <c r="LQQ63" s="2"/>
      <c r="LQR63" s="2"/>
      <c r="LQS63" s="2"/>
      <c r="LQT63" s="2"/>
      <c r="LQU63" s="2"/>
      <c r="LQV63" s="2"/>
      <c r="LQW63" s="2"/>
      <c r="LQX63" s="2"/>
      <c r="LQY63" s="2"/>
      <c r="LQZ63" s="2"/>
      <c r="LRA63" s="2"/>
      <c r="LRB63" s="2"/>
      <c r="LRC63" s="2"/>
      <c r="LRD63" s="2"/>
      <c r="LRE63" s="2"/>
      <c r="LRF63" s="2"/>
      <c r="LRG63" s="2"/>
      <c r="LRH63" s="2"/>
      <c r="LRI63" s="2"/>
      <c r="LRJ63" s="2"/>
      <c r="LRK63" s="2"/>
      <c r="LRL63" s="2"/>
      <c r="LRM63" s="2"/>
      <c r="LRN63" s="2"/>
      <c r="LRO63" s="2"/>
      <c r="LRP63" s="2"/>
      <c r="LRQ63" s="2"/>
      <c r="LRR63" s="2"/>
      <c r="LRS63" s="2"/>
      <c r="LRT63" s="2"/>
      <c r="LRU63" s="2"/>
      <c r="LRV63" s="2"/>
      <c r="LRW63" s="2"/>
      <c r="LRX63" s="2"/>
      <c r="LRY63" s="2"/>
      <c r="LRZ63" s="2"/>
      <c r="LSA63" s="2"/>
      <c r="LSB63" s="2"/>
      <c r="LSC63" s="2"/>
      <c r="LSD63" s="2"/>
      <c r="LSE63" s="2"/>
      <c r="LSF63" s="2"/>
      <c r="LSG63" s="2"/>
      <c r="LSH63" s="2"/>
      <c r="LSI63" s="2"/>
      <c r="LSJ63" s="2"/>
      <c r="LSK63" s="2"/>
      <c r="LSL63" s="2"/>
      <c r="LSM63" s="2"/>
      <c r="LSN63" s="2"/>
      <c r="LSO63" s="2"/>
      <c r="LSP63" s="2"/>
      <c r="LSQ63" s="2"/>
      <c r="LSR63" s="2"/>
      <c r="LSS63" s="2"/>
      <c r="LST63" s="2"/>
      <c r="LSU63" s="2"/>
      <c r="LSV63" s="2"/>
      <c r="LSW63" s="2"/>
      <c r="LSX63" s="2"/>
      <c r="LSY63" s="2"/>
      <c r="LSZ63" s="2"/>
      <c r="LTA63" s="2"/>
      <c r="LTB63" s="2"/>
      <c r="LTC63" s="2"/>
      <c r="LTD63" s="2"/>
      <c r="LTE63" s="2"/>
      <c r="LTF63" s="2"/>
      <c r="LTG63" s="2"/>
      <c r="LTH63" s="2"/>
      <c r="LTI63" s="2"/>
      <c r="LTJ63" s="2"/>
      <c r="LTK63" s="2"/>
      <c r="LTL63" s="2"/>
      <c r="LTM63" s="2"/>
      <c r="LTN63" s="2"/>
      <c r="LTO63" s="2"/>
      <c r="LTP63" s="2"/>
      <c r="LTQ63" s="2"/>
      <c r="LTR63" s="2"/>
      <c r="LTS63" s="2"/>
      <c r="LTT63" s="2"/>
      <c r="LTU63" s="2"/>
      <c r="LTV63" s="2"/>
      <c r="LTW63" s="2"/>
      <c r="LTX63" s="2"/>
      <c r="LTY63" s="2"/>
      <c r="LTZ63" s="2"/>
      <c r="LUA63" s="2"/>
      <c r="LUB63" s="2"/>
      <c r="LUC63" s="2"/>
      <c r="LUD63" s="2"/>
      <c r="LUE63" s="2"/>
      <c r="LUF63" s="2"/>
      <c r="LUG63" s="2"/>
      <c r="LUH63" s="2"/>
      <c r="LUI63" s="2"/>
      <c r="LUJ63" s="2"/>
      <c r="LUK63" s="2"/>
      <c r="LUL63" s="2"/>
      <c r="LUM63" s="2"/>
      <c r="LUN63" s="2"/>
      <c r="LUO63" s="2"/>
      <c r="LUP63" s="2"/>
      <c r="LUQ63" s="2"/>
      <c r="LUR63" s="2"/>
      <c r="LUS63" s="2"/>
      <c r="LUT63" s="2"/>
      <c r="LUU63" s="2"/>
      <c r="LUV63" s="2"/>
      <c r="LUW63" s="2"/>
      <c r="LUX63" s="2"/>
      <c r="LUY63" s="2"/>
      <c r="LUZ63" s="2"/>
      <c r="LVA63" s="2"/>
      <c r="LVB63" s="2"/>
      <c r="LVC63" s="2"/>
      <c r="LVD63" s="2"/>
      <c r="LVE63" s="2"/>
      <c r="LVF63" s="2"/>
      <c r="LVG63" s="2"/>
      <c r="LVH63" s="2"/>
      <c r="LVI63" s="2"/>
      <c r="LVJ63" s="2"/>
      <c r="LVK63" s="2"/>
      <c r="LVL63" s="2"/>
      <c r="LVM63" s="2"/>
      <c r="LVN63" s="2"/>
      <c r="LVO63" s="2"/>
      <c r="LVP63" s="2"/>
      <c r="LVQ63" s="2"/>
      <c r="LVR63" s="2"/>
      <c r="LVS63" s="2"/>
      <c r="LVT63" s="2"/>
      <c r="LVU63" s="2"/>
      <c r="LVV63" s="2"/>
      <c r="LVW63" s="2"/>
      <c r="LVX63" s="2"/>
      <c r="LVY63" s="2"/>
      <c r="LVZ63" s="2"/>
      <c r="LWA63" s="2"/>
      <c r="LWB63" s="2"/>
      <c r="LWC63" s="2"/>
      <c r="LWD63" s="2"/>
      <c r="LWE63" s="2"/>
      <c r="LWF63" s="2"/>
      <c r="LWG63" s="2"/>
      <c r="LWH63" s="2"/>
      <c r="LWI63" s="2"/>
      <c r="LWJ63" s="2"/>
      <c r="LWK63" s="2"/>
      <c r="LWL63" s="2"/>
      <c r="LWM63" s="2"/>
      <c r="LWN63" s="2"/>
      <c r="LWO63" s="2"/>
      <c r="LWP63" s="2"/>
      <c r="LWQ63" s="2"/>
      <c r="LWR63" s="2"/>
      <c r="LWS63" s="2"/>
      <c r="LWT63" s="2"/>
      <c r="LWU63" s="2"/>
      <c r="LWV63" s="2"/>
      <c r="LWW63" s="2"/>
      <c r="LWX63" s="2"/>
      <c r="LWY63" s="2"/>
      <c r="LWZ63" s="2"/>
      <c r="LXA63" s="2"/>
      <c r="LXB63" s="2"/>
      <c r="LXC63" s="2"/>
      <c r="LXD63" s="2"/>
      <c r="LXE63" s="2"/>
      <c r="LXF63" s="2"/>
      <c r="LXG63" s="2"/>
      <c r="LXH63" s="2"/>
      <c r="LXI63" s="2"/>
      <c r="LXJ63" s="2"/>
      <c r="LXK63" s="2"/>
      <c r="LXL63" s="2"/>
      <c r="LXM63" s="2"/>
      <c r="LXN63" s="2"/>
      <c r="LXO63" s="2"/>
      <c r="LXP63" s="2"/>
      <c r="LXQ63" s="2"/>
      <c r="LXR63" s="2"/>
      <c r="LXS63" s="2"/>
      <c r="LXT63" s="2"/>
      <c r="LXU63" s="2"/>
      <c r="LXV63" s="2"/>
      <c r="LXW63" s="2"/>
      <c r="LXX63" s="2"/>
      <c r="LXY63" s="2"/>
      <c r="LXZ63" s="2"/>
      <c r="LYA63" s="2"/>
      <c r="LYB63" s="2"/>
      <c r="LYC63" s="2"/>
      <c r="LYD63" s="2"/>
      <c r="LYE63" s="2"/>
      <c r="LYF63" s="2"/>
      <c r="LYG63" s="2"/>
      <c r="LYH63" s="2"/>
      <c r="LYI63" s="2"/>
      <c r="LYJ63" s="2"/>
      <c r="LYK63" s="2"/>
      <c r="LYL63" s="2"/>
      <c r="LYM63" s="2"/>
      <c r="LYN63" s="2"/>
      <c r="LYO63" s="2"/>
      <c r="LYP63" s="2"/>
      <c r="LYQ63" s="2"/>
      <c r="LYR63" s="2"/>
      <c r="LYS63" s="2"/>
      <c r="LYT63" s="2"/>
      <c r="LYU63" s="2"/>
      <c r="LYV63" s="2"/>
      <c r="LYW63" s="2"/>
      <c r="LYX63" s="2"/>
      <c r="LYY63" s="2"/>
      <c r="LYZ63" s="2"/>
      <c r="LZA63" s="2"/>
      <c r="LZB63" s="2"/>
      <c r="LZC63" s="2"/>
      <c r="LZD63" s="2"/>
      <c r="LZE63" s="2"/>
      <c r="LZF63" s="2"/>
      <c r="LZG63" s="2"/>
      <c r="LZH63" s="2"/>
      <c r="LZI63" s="2"/>
      <c r="LZJ63" s="2"/>
      <c r="LZK63" s="2"/>
      <c r="LZL63" s="2"/>
      <c r="LZM63" s="2"/>
      <c r="LZN63" s="2"/>
      <c r="LZO63" s="2"/>
      <c r="LZP63" s="2"/>
      <c r="LZQ63" s="2"/>
      <c r="LZR63" s="2"/>
      <c r="LZS63" s="2"/>
      <c r="LZT63" s="2"/>
      <c r="LZU63" s="2"/>
      <c r="LZV63" s="2"/>
      <c r="LZW63" s="2"/>
      <c r="LZX63" s="2"/>
      <c r="LZY63" s="2"/>
      <c r="LZZ63" s="2"/>
      <c r="MAA63" s="2"/>
      <c r="MAB63" s="2"/>
      <c r="MAC63" s="2"/>
      <c r="MAD63" s="2"/>
      <c r="MAE63" s="2"/>
      <c r="MAF63" s="2"/>
      <c r="MAG63" s="2"/>
      <c r="MAH63" s="2"/>
      <c r="MAI63" s="2"/>
      <c r="MAJ63" s="2"/>
      <c r="MAK63" s="2"/>
      <c r="MAL63" s="2"/>
      <c r="MAM63" s="2"/>
      <c r="MAN63" s="2"/>
      <c r="MAO63" s="2"/>
      <c r="MAP63" s="2"/>
      <c r="MAQ63" s="2"/>
      <c r="MAR63" s="2"/>
      <c r="MAS63" s="2"/>
      <c r="MAT63" s="2"/>
      <c r="MAU63" s="2"/>
      <c r="MAV63" s="2"/>
      <c r="MAW63" s="2"/>
      <c r="MAX63" s="2"/>
      <c r="MAY63" s="2"/>
      <c r="MAZ63" s="2"/>
      <c r="MBA63" s="2"/>
      <c r="MBB63" s="2"/>
      <c r="MBC63" s="2"/>
      <c r="MBD63" s="2"/>
      <c r="MBE63" s="2"/>
      <c r="MBF63" s="2"/>
      <c r="MBG63" s="2"/>
      <c r="MBH63" s="2"/>
      <c r="MBI63" s="2"/>
      <c r="MBJ63" s="2"/>
      <c r="MBK63" s="2"/>
      <c r="MBL63" s="2"/>
      <c r="MBM63" s="2"/>
      <c r="MBN63" s="2"/>
      <c r="MBO63" s="2"/>
      <c r="MBP63" s="2"/>
      <c r="MBQ63" s="2"/>
      <c r="MBR63" s="2"/>
      <c r="MBS63" s="2"/>
      <c r="MBT63" s="2"/>
      <c r="MBU63" s="2"/>
      <c r="MBV63" s="2"/>
      <c r="MBW63" s="2"/>
      <c r="MBX63" s="2"/>
      <c r="MBY63" s="2"/>
      <c r="MBZ63" s="2"/>
      <c r="MCA63" s="2"/>
      <c r="MCB63" s="2"/>
      <c r="MCC63" s="2"/>
      <c r="MCD63" s="2"/>
      <c r="MCE63" s="2"/>
      <c r="MCF63" s="2"/>
      <c r="MCG63" s="2"/>
      <c r="MCH63" s="2"/>
      <c r="MCI63" s="2"/>
      <c r="MCJ63" s="2"/>
      <c r="MCK63" s="2"/>
      <c r="MCL63" s="2"/>
      <c r="MCM63" s="2"/>
      <c r="MCN63" s="2"/>
      <c r="MCO63" s="2"/>
      <c r="MCP63" s="2"/>
      <c r="MCQ63" s="2"/>
      <c r="MCR63" s="2"/>
      <c r="MCS63" s="2"/>
      <c r="MCT63" s="2"/>
      <c r="MCU63" s="2"/>
      <c r="MCV63" s="2"/>
      <c r="MCW63" s="2"/>
      <c r="MCX63" s="2"/>
      <c r="MCY63" s="2"/>
      <c r="MCZ63" s="2"/>
      <c r="MDA63" s="2"/>
      <c r="MDB63" s="2"/>
      <c r="MDC63" s="2"/>
      <c r="MDD63" s="2"/>
      <c r="MDE63" s="2"/>
      <c r="MDF63" s="2"/>
      <c r="MDG63" s="2"/>
      <c r="MDH63" s="2"/>
      <c r="MDI63" s="2"/>
      <c r="MDJ63" s="2"/>
      <c r="MDK63" s="2"/>
      <c r="MDL63" s="2"/>
      <c r="MDM63" s="2"/>
      <c r="MDN63" s="2"/>
      <c r="MDO63" s="2"/>
      <c r="MDP63" s="2"/>
      <c r="MDQ63" s="2"/>
      <c r="MDR63" s="2"/>
      <c r="MDS63" s="2"/>
      <c r="MDT63" s="2"/>
      <c r="MDU63" s="2"/>
      <c r="MDV63" s="2"/>
      <c r="MDW63" s="2"/>
      <c r="MDX63" s="2"/>
      <c r="MDY63" s="2"/>
      <c r="MDZ63" s="2"/>
      <c r="MEA63" s="2"/>
      <c r="MEB63" s="2"/>
      <c r="MEC63" s="2"/>
      <c r="MED63" s="2"/>
      <c r="MEE63" s="2"/>
      <c r="MEF63" s="2"/>
      <c r="MEG63" s="2"/>
      <c r="MEH63" s="2"/>
      <c r="MEI63" s="2"/>
      <c r="MEJ63" s="2"/>
      <c r="MEK63" s="2"/>
      <c r="MEL63" s="2"/>
      <c r="MEM63" s="2"/>
      <c r="MEN63" s="2"/>
      <c r="MEO63" s="2"/>
      <c r="MEP63" s="2"/>
      <c r="MEQ63" s="2"/>
      <c r="MER63" s="2"/>
      <c r="MES63" s="2"/>
      <c r="MET63" s="2"/>
      <c r="MEU63" s="2"/>
      <c r="MEV63" s="2"/>
      <c r="MEW63" s="2"/>
      <c r="MEX63" s="2"/>
      <c r="MEY63" s="2"/>
      <c r="MEZ63" s="2"/>
      <c r="MFA63" s="2"/>
      <c r="MFB63" s="2"/>
      <c r="MFC63" s="2"/>
      <c r="MFD63" s="2"/>
      <c r="MFE63" s="2"/>
      <c r="MFF63" s="2"/>
      <c r="MFG63" s="2"/>
      <c r="MFH63" s="2"/>
      <c r="MFI63" s="2"/>
      <c r="MFJ63" s="2"/>
      <c r="MFK63" s="2"/>
      <c r="MFL63" s="2"/>
      <c r="MFM63" s="2"/>
      <c r="MFN63" s="2"/>
      <c r="MFO63" s="2"/>
      <c r="MFP63" s="2"/>
      <c r="MFQ63" s="2"/>
      <c r="MFR63" s="2"/>
      <c r="MFS63" s="2"/>
      <c r="MFT63" s="2"/>
      <c r="MFU63" s="2"/>
      <c r="MFV63" s="2"/>
      <c r="MFW63" s="2"/>
      <c r="MFX63" s="2"/>
      <c r="MFY63" s="2"/>
      <c r="MFZ63" s="2"/>
      <c r="MGA63" s="2"/>
      <c r="MGB63" s="2"/>
      <c r="MGC63" s="2"/>
      <c r="MGD63" s="2"/>
      <c r="MGE63" s="2"/>
      <c r="MGF63" s="2"/>
      <c r="MGG63" s="2"/>
      <c r="MGH63" s="2"/>
      <c r="MGI63" s="2"/>
      <c r="MGJ63" s="2"/>
      <c r="MGK63" s="2"/>
      <c r="MGL63" s="2"/>
      <c r="MGM63" s="2"/>
      <c r="MGN63" s="2"/>
      <c r="MGO63" s="2"/>
      <c r="MGP63" s="2"/>
      <c r="MGQ63" s="2"/>
      <c r="MGR63" s="2"/>
      <c r="MGS63" s="2"/>
      <c r="MGT63" s="2"/>
      <c r="MGU63" s="2"/>
      <c r="MGV63" s="2"/>
      <c r="MGW63" s="2"/>
      <c r="MGX63" s="2"/>
      <c r="MGY63" s="2"/>
      <c r="MGZ63" s="2"/>
      <c r="MHA63" s="2"/>
      <c r="MHB63" s="2"/>
      <c r="MHC63" s="2"/>
      <c r="MHD63" s="2"/>
      <c r="MHE63" s="2"/>
      <c r="MHF63" s="2"/>
      <c r="MHG63" s="2"/>
      <c r="MHH63" s="2"/>
      <c r="MHI63" s="2"/>
      <c r="MHJ63" s="2"/>
      <c r="MHK63" s="2"/>
      <c r="MHL63" s="2"/>
      <c r="MHM63" s="2"/>
      <c r="MHN63" s="2"/>
      <c r="MHO63" s="2"/>
      <c r="MHP63" s="2"/>
      <c r="MHQ63" s="2"/>
      <c r="MHR63" s="2"/>
      <c r="MHS63" s="2"/>
      <c r="MHT63" s="2"/>
      <c r="MHU63" s="2"/>
      <c r="MHV63" s="2"/>
      <c r="MHW63" s="2"/>
      <c r="MHX63" s="2"/>
      <c r="MHY63" s="2"/>
      <c r="MHZ63" s="2"/>
      <c r="MIA63" s="2"/>
      <c r="MIB63" s="2"/>
      <c r="MIC63" s="2"/>
      <c r="MID63" s="2"/>
      <c r="MIE63" s="2"/>
      <c r="MIF63" s="2"/>
      <c r="MIG63" s="2"/>
      <c r="MIH63" s="2"/>
      <c r="MII63" s="2"/>
      <c r="MIJ63" s="2"/>
      <c r="MIK63" s="2"/>
      <c r="MIL63" s="2"/>
      <c r="MIM63" s="2"/>
      <c r="MIN63" s="2"/>
      <c r="MIO63" s="2"/>
      <c r="MIP63" s="2"/>
      <c r="MIQ63" s="2"/>
      <c r="MIR63" s="2"/>
      <c r="MIS63" s="2"/>
      <c r="MIT63" s="2"/>
      <c r="MIU63" s="2"/>
      <c r="MIV63" s="2"/>
      <c r="MIW63" s="2"/>
      <c r="MIX63" s="2"/>
      <c r="MIY63" s="2"/>
      <c r="MIZ63" s="2"/>
      <c r="MJA63" s="2"/>
      <c r="MJB63" s="2"/>
      <c r="MJC63" s="2"/>
      <c r="MJD63" s="2"/>
      <c r="MJE63" s="2"/>
      <c r="MJF63" s="2"/>
      <c r="MJG63" s="2"/>
      <c r="MJH63" s="2"/>
      <c r="MJI63" s="2"/>
      <c r="MJJ63" s="2"/>
      <c r="MJK63" s="2"/>
      <c r="MJL63" s="2"/>
      <c r="MJM63" s="2"/>
      <c r="MJN63" s="2"/>
      <c r="MJO63" s="2"/>
      <c r="MJP63" s="2"/>
      <c r="MJQ63" s="2"/>
      <c r="MJR63" s="2"/>
      <c r="MJS63" s="2"/>
      <c r="MJT63" s="2"/>
      <c r="MJU63" s="2"/>
      <c r="MJV63" s="2"/>
      <c r="MJW63" s="2"/>
      <c r="MJX63" s="2"/>
      <c r="MJY63" s="2"/>
      <c r="MJZ63" s="2"/>
      <c r="MKA63" s="2"/>
      <c r="MKB63" s="2"/>
      <c r="MKC63" s="2"/>
      <c r="MKD63" s="2"/>
      <c r="MKE63" s="2"/>
      <c r="MKF63" s="2"/>
      <c r="MKG63" s="2"/>
      <c r="MKH63" s="2"/>
      <c r="MKI63" s="2"/>
      <c r="MKJ63" s="2"/>
      <c r="MKK63" s="2"/>
      <c r="MKL63" s="2"/>
      <c r="MKM63" s="2"/>
      <c r="MKN63" s="2"/>
      <c r="MKO63" s="2"/>
      <c r="MKP63" s="2"/>
      <c r="MKQ63" s="2"/>
      <c r="MKR63" s="2"/>
      <c r="MKS63" s="2"/>
      <c r="MKT63" s="2"/>
      <c r="MKU63" s="2"/>
      <c r="MKV63" s="2"/>
      <c r="MKW63" s="2"/>
      <c r="MKX63" s="2"/>
      <c r="MKY63" s="2"/>
      <c r="MKZ63" s="2"/>
      <c r="MLA63" s="2"/>
      <c r="MLB63" s="2"/>
      <c r="MLC63" s="2"/>
      <c r="MLD63" s="2"/>
      <c r="MLE63" s="2"/>
      <c r="MLF63" s="2"/>
      <c r="MLG63" s="2"/>
      <c r="MLH63" s="2"/>
      <c r="MLI63" s="2"/>
      <c r="MLJ63" s="2"/>
      <c r="MLK63" s="2"/>
      <c r="MLL63" s="2"/>
      <c r="MLM63" s="2"/>
      <c r="MLN63" s="2"/>
      <c r="MLO63" s="2"/>
      <c r="MLP63" s="2"/>
      <c r="MLQ63" s="2"/>
      <c r="MLR63" s="2"/>
      <c r="MLS63" s="2"/>
      <c r="MLT63" s="2"/>
      <c r="MLU63" s="2"/>
      <c r="MLV63" s="2"/>
      <c r="MLW63" s="2"/>
      <c r="MLX63" s="2"/>
      <c r="MLY63" s="2"/>
      <c r="MLZ63" s="2"/>
      <c r="MMA63" s="2"/>
      <c r="MMB63" s="2"/>
      <c r="MMC63" s="2"/>
      <c r="MMD63" s="2"/>
      <c r="MME63" s="2"/>
      <c r="MMF63" s="2"/>
      <c r="MMG63" s="2"/>
      <c r="MMH63" s="2"/>
      <c r="MMI63" s="2"/>
      <c r="MMJ63" s="2"/>
      <c r="MMK63" s="2"/>
      <c r="MML63" s="2"/>
      <c r="MMM63" s="2"/>
      <c r="MMN63" s="2"/>
      <c r="MMO63" s="2"/>
      <c r="MMP63" s="2"/>
      <c r="MMQ63" s="2"/>
      <c r="MMR63" s="2"/>
      <c r="MMS63" s="2"/>
      <c r="MMT63" s="2"/>
      <c r="MMU63" s="2"/>
      <c r="MMV63" s="2"/>
      <c r="MMW63" s="2"/>
      <c r="MMX63" s="2"/>
      <c r="MMY63" s="2"/>
      <c r="MMZ63" s="2"/>
      <c r="MNA63" s="2"/>
      <c r="MNB63" s="2"/>
      <c r="MNC63" s="2"/>
      <c r="MND63" s="2"/>
      <c r="MNE63" s="2"/>
      <c r="MNF63" s="2"/>
      <c r="MNG63" s="2"/>
      <c r="MNH63" s="2"/>
      <c r="MNI63" s="2"/>
      <c r="MNJ63" s="2"/>
      <c r="MNK63" s="2"/>
      <c r="MNL63" s="2"/>
      <c r="MNM63" s="2"/>
      <c r="MNN63" s="2"/>
      <c r="MNO63" s="2"/>
      <c r="MNP63" s="2"/>
      <c r="MNQ63" s="2"/>
      <c r="MNR63" s="2"/>
      <c r="MNS63" s="2"/>
      <c r="MNT63" s="2"/>
      <c r="MNU63" s="2"/>
      <c r="MNV63" s="2"/>
      <c r="MNW63" s="2"/>
      <c r="MNX63" s="2"/>
      <c r="MNY63" s="2"/>
      <c r="MNZ63" s="2"/>
      <c r="MOA63" s="2"/>
      <c r="MOB63" s="2"/>
      <c r="MOC63" s="2"/>
      <c r="MOD63" s="2"/>
      <c r="MOE63" s="2"/>
      <c r="MOF63" s="2"/>
      <c r="MOG63" s="2"/>
      <c r="MOH63" s="2"/>
      <c r="MOI63" s="2"/>
      <c r="MOJ63" s="2"/>
      <c r="MOK63" s="2"/>
      <c r="MOL63" s="2"/>
      <c r="MOM63" s="2"/>
      <c r="MON63" s="2"/>
      <c r="MOO63" s="2"/>
      <c r="MOP63" s="2"/>
      <c r="MOQ63" s="2"/>
      <c r="MOR63" s="2"/>
      <c r="MOS63" s="2"/>
      <c r="MOT63" s="2"/>
      <c r="MOU63" s="2"/>
      <c r="MOV63" s="2"/>
      <c r="MOW63" s="2"/>
      <c r="MOX63" s="2"/>
      <c r="MOY63" s="2"/>
      <c r="MOZ63" s="2"/>
      <c r="MPA63" s="2"/>
      <c r="MPB63" s="2"/>
      <c r="MPC63" s="2"/>
      <c r="MPD63" s="2"/>
      <c r="MPE63" s="2"/>
      <c r="MPF63" s="2"/>
      <c r="MPG63" s="2"/>
      <c r="MPH63" s="2"/>
      <c r="MPI63" s="2"/>
      <c r="MPJ63" s="2"/>
      <c r="MPK63" s="2"/>
      <c r="MPL63" s="2"/>
      <c r="MPM63" s="2"/>
      <c r="MPN63" s="2"/>
      <c r="MPO63" s="2"/>
      <c r="MPP63" s="2"/>
      <c r="MPQ63" s="2"/>
      <c r="MPR63" s="2"/>
      <c r="MPS63" s="2"/>
      <c r="MPT63" s="2"/>
      <c r="MPU63" s="2"/>
      <c r="MPV63" s="2"/>
      <c r="MPW63" s="2"/>
      <c r="MPX63" s="2"/>
      <c r="MPY63" s="2"/>
      <c r="MPZ63" s="2"/>
      <c r="MQA63" s="2"/>
      <c r="MQB63" s="2"/>
      <c r="MQC63" s="2"/>
      <c r="MQD63" s="2"/>
      <c r="MQE63" s="2"/>
      <c r="MQF63" s="2"/>
      <c r="MQG63" s="2"/>
      <c r="MQH63" s="2"/>
      <c r="MQI63" s="2"/>
      <c r="MQJ63" s="2"/>
      <c r="MQK63" s="2"/>
      <c r="MQL63" s="2"/>
      <c r="MQM63" s="2"/>
      <c r="MQN63" s="2"/>
      <c r="MQO63" s="2"/>
      <c r="MQP63" s="2"/>
      <c r="MQQ63" s="2"/>
      <c r="MQR63" s="2"/>
      <c r="MQS63" s="2"/>
      <c r="MQT63" s="2"/>
      <c r="MQU63" s="2"/>
      <c r="MQV63" s="2"/>
      <c r="MQW63" s="2"/>
      <c r="MQX63" s="2"/>
      <c r="MQY63" s="2"/>
      <c r="MQZ63" s="2"/>
      <c r="MRA63" s="2"/>
      <c r="MRB63" s="2"/>
      <c r="MRC63" s="2"/>
      <c r="MRD63" s="2"/>
      <c r="MRE63" s="2"/>
      <c r="MRF63" s="2"/>
      <c r="MRG63" s="2"/>
      <c r="MRH63" s="2"/>
      <c r="MRI63" s="2"/>
      <c r="MRJ63" s="2"/>
      <c r="MRK63" s="2"/>
      <c r="MRL63" s="2"/>
      <c r="MRM63" s="2"/>
      <c r="MRN63" s="2"/>
      <c r="MRO63" s="2"/>
      <c r="MRP63" s="2"/>
      <c r="MRQ63" s="2"/>
      <c r="MRR63" s="2"/>
      <c r="MRS63" s="2"/>
      <c r="MRT63" s="2"/>
      <c r="MRU63" s="2"/>
      <c r="MRV63" s="2"/>
      <c r="MRW63" s="2"/>
      <c r="MRX63" s="2"/>
      <c r="MRY63" s="2"/>
      <c r="MRZ63" s="2"/>
      <c r="MSA63" s="2"/>
      <c r="MSB63" s="2"/>
      <c r="MSC63" s="2"/>
      <c r="MSD63" s="2"/>
      <c r="MSE63" s="2"/>
      <c r="MSF63" s="2"/>
      <c r="MSG63" s="2"/>
      <c r="MSH63" s="2"/>
      <c r="MSI63" s="2"/>
      <c r="MSJ63" s="2"/>
      <c r="MSK63" s="2"/>
      <c r="MSL63" s="2"/>
      <c r="MSM63" s="2"/>
      <c r="MSN63" s="2"/>
      <c r="MSO63" s="2"/>
      <c r="MSP63" s="2"/>
      <c r="MSQ63" s="2"/>
      <c r="MSR63" s="2"/>
      <c r="MSS63" s="2"/>
      <c r="MST63" s="2"/>
      <c r="MSU63" s="2"/>
      <c r="MSV63" s="2"/>
      <c r="MSW63" s="2"/>
      <c r="MSX63" s="2"/>
      <c r="MSY63" s="2"/>
      <c r="MSZ63" s="2"/>
      <c r="MTA63" s="2"/>
      <c r="MTB63" s="2"/>
      <c r="MTC63" s="2"/>
      <c r="MTD63" s="2"/>
      <c r="MTE63" s="2"/>
      <c r="MTF63" s="2"/>
      <c r="MTG63" s="2"/>
      <c r="MTH63" s="2"/>
      <c r="MTI63" s="2"/>
      <c r="MTJ63" s="2"/>
      <c r="MTK63" s="2"/>
      <c r="MTL63" s="2"/>
      <c r="MTM63" s="2"/>
      <c r="MTN63" s="2"/>
      <c r="MTO63" s="2"/>
      <c r="MTP63" s="2"/>
      <c r="MTQ63" s="2"/>
      <c r="MTR63" s="2"/>
      <c r="MTS63" s="2"/>
      <c r="MTT63" s="2"/>
      <c r="MTU63" s="2"/>
      <c r="MTV63" s="2"/>
      <c r="MTW63" s="2"/>
      <c r="MTX63" s="2"/>
      <c r="MTY63" s="2"/>
      <c r="MTZ63" s="2"/>
      <c r="MUA63" s="2"/>
      <c r="MUB63" s="2"/>
      <c r="MUC63" s="2"/>
      <c r="MUD63" s="2"/>
      <c r="MUE63" s="2"/>
      <c r="MUF63" s="2"/>
      <c r="MUG63" s="2"/>
      <c r="MUH63" s="2"/>
      <c r="MUI63" s="2"/>
      <c r="MUJ63" s="2"/>
      <c r="MUK63" s="2"/>
      <c r="MUL63" s="2"/>
      <c r="MUM63" s="2"/>
      <c r="MUN63" s="2"/>
      <c r="MUO63" s="2"/>
      <c r="MUP63" s="2"/>
      <c r="MUQ63" s="2"/>
      <c r="MUR63" s="2"/>
      <c r="MUS63" s="2"/>
      <c r="MUT63" s="2"/>
      <c r="MUU63" s="2"/>
      <c r="MUV63" s="2"/>
      <c r="MUW63" s="2"/>
      <c r="MUX63" s="2"/>
      <c r="MUY63" s="2"/>
      <c r="MUZ63" s="2"/>
      <c r="MVA63" s="2"/>
      <c r="MVB63" s="2"/>
      <c r="MVC63" s="2"/>
      <c r="MVD63" s="2"/>
      <c r="MVE63" s="2"/>
      <c r="MVF63" s="2"/>
      <c r="MVG63" s="2"/>
      <c r="MVH63" s="2"/>
      <c r="MVI63" s="2"/>
      <c r="MVJ63" s="2"/>
      <c r="MVK63" s="2"/>
      <c r="MVL63" s="2"/>
      <c r="MVM63" s="2"/>
      <c r="MVN63" s="2"/>
      <c r="MVO63" s="2"/>
      <c r="MVP63" s="2"/>
      <c r="MVQ63" s="2"/>
      <c r="MVR63" s="2"/>
      <c r="MVS63" s="2"/>
      <c r="MVT63" s="2"/>
      <c r="MVU63" s="2"/>
      <c r="MVV63" s="2"/>
      <c r="MVW63" s="2"/>
      <c r="MVX63" s="2"/>
      <c r="MVY63" s="2"/>
      <c r="MVZ63" s="2"/>
      <c r="MWA63" s="2"/>
      <c r="MWB63" s="2"/>
      <c r="MWC63" s="2"/>
      <c r="MWD63" s="2"/>
      <c r="MWE63" s="2"/>
      <c r="MWF63" s="2"/>
      <c r="MWG63" s="2"/>
      <c r="MWH63" s="2"/>
      <c r="MWI63" s="2"/>
      <c r="MWJ63" s="2"/>
      <c r="MWK63" s="2"/>
      <c r="MWL63" s="2"/>
      <c r="MWM63" s="2"/>
      <c r="MWN63" s="2"/>
      <c r="MWO63" s="2"/>
      <c r="MWP63" s="2"/>
      <c r="MWQ63" s="2"/>
      <c r="MWR63" s="2"/>
      <c r="MWS63" s="2"/>
      <c r="MWT63" s="2"/>
      <c r="MWU63" s="2"/>
      <c r="MWV63" s="2"/>
      <c r="MWW63" s="2"/>
      <c r="MWX63" s="2"/>
      <c r="MWY63" s="2"/>
      <c r="MWZ63" s="2"/>
      <c r="MXA63" s="2"/>
      <c r="MXB63" s="2"/>
      <c r="MXC63" s="2"/>
      <c r="MXD63" s="2"/>
      <c r="MXE63" s="2"/>
      <c r="MXF63" s="2"/>
      <c r="MXG63" s="2"/>
      <c r="MXH63" s="2"/>
      <c r="MXI63" s="2"/>
      <c r="MXJ63" s="2"/>
      <c r="MXK63" s="2"/>
      <c r="MXL63" s="2"/>
      <c r="MXM63" s="2"/>
      <c r="MXN63" s="2"/>
      <c r="MXO63" s="2"/>
      <c r="MXP63" s="2"/>
      <c r="MXQ63" s="2"/>
      <c r="MXR63" s="2"/>
      <c r="MXS63" s="2"/>
      <c r="MXT63" s="2"/>
      <c r="MXU63" s="2"/>
      <c r="MXV63" s="2"/>
      <c r="MXW63" s="2"/>
      <c r="MXX63" s="2"/>
      <c r="MXY63" s="2"/>
      <c r="MXZ63" s="2"/>
      <c r="MYA63" s="2"/>
      <c r="MYB63" s="2"/>
      <c r="MYC63" s="2"/>
      <c r="MYD63" s="2"/>
      <c r="MYE63" s="2"/>
      <c r="MYF63" s="2"/>
      <c r="MYG63" s="2"/>
      <c r="MYH63" s="2"/>
      <c r="MYI63" s="2"/>
      <c r="MYJ63" s="2"/>
      <c r="MYK63" s="2"/>
      <c r="MYL63" s="2"/>
      <c r="MYM63" s="2"/>
      <c r="MYN63" s="2"/>
      <c r="MYO63" s="2"/>
      <c r="MYP63" s="2"/>
      <c r="MYQ63" s="2"/>
      <c r="MYR63" s="2"/>
      <c r="MYS63" s="2"/>
      <c r="MYT63" s="2"/>
      <c r="MYU63" s="2"/>
      <c r="MYV63" s="2"/>
      <c r="MYW63" s="2"/>
      <c r="MYX63" s="2"/>
      <c r="MYY63" s="2"/>
      <c r="MYZ63" s="2"/>
      <c r="MZA63" s="2"/>
      <c r="MZB63" s="2"/>
      <c r="MZC63" s="2"/>
      <c r="MZD63" s="2"/>
      <c r="MZE63" s="2"/>
      <c r="MZF63" s="2"/>
      <c r="MZG63" s="2"/>
      <c r="MZH63" s="2"/>
      <c r="MZI63" s="2"/>
      <c r="MZJ63" s="2"/>
      <c r="MZK63" s="2"/>
      <c r="MZL63" s="2"/>
      <c r="MZM63" s="2"/>
      <c r="MZN63" s="2"/>
      <c r="MZO63" s="2"/>
      <c r="MZP63" s="2"/>
      <c r="MZQ63" s="2"/>
      <c r="MZR63" s="2"/>
      <c r="MZS63" s="2"/>
      <c r="MZT63" s="2"/>
      <c r="MZU63" s="2"/>
      <c r="MZV63" s="2"/>
      <c r="MZW63" s="2"/>
      <c r="MZX63" s="2"/>
      <c r="MZY63" s="2"/>
      <c r="MZZ63" s="2"/>
      <c r="NAA63" s="2"/>
      <c r="NAB63" s="2"/>
      <c r="NAC63" s="2"/>
      <c r="NAD63" s="2"/>
      <c r="NAE63" s="2"/>
      <c r="NAF63" s="2"/>
      <c r="NAG63" s="2"/>
      <c r="NAH63" s="2"/>
      <c r="NAI63" s="2"/>
      <c r="NAJ63" s="2"/>
      <c r="NAK63" s="2"/>
      <c r="NAL63" s="2"/>
      <c r="NAM63" s="2"/>
      <c r="NAN63" s="2"/>
      <c r="NAO63" s="2"/>
      <c r="NAP63" s="2"/>
      <c r="NAQ63" s="2"/>
      <c r="NAR63" s="2"/>
      <c r="NAS63" s="2"/>
      <c r="NAT63" s="2"/>
      <c r="NAU63" s="2"/>
      <c r="NAV63" s="2"/>
      <c r="NAW63" s="2"/>
      <c r="NAX63" s="2"/>
      <c r="NAY63" s="2"/>
      <c r="NAZ63" s="2"/>
      <c r="NBA63" s="2"/>
      <c r="NBB63" s="2"/>
      <c r="NBC63" s="2"/>
      <c r="NBD63" s="2"/>
      <c r="NBE63" s="2"/>
      <c r="NBF63" s="2"/>
      <c r="NBG63" s="2"/>
      <c r="NBH63" s="2"/>
      <c r="NBI63" s="2"/>
      <c r="NBJ63" s="2"/>
      <c r="NBK63" s="2"/>
      <c r="NBL63" s="2"/>
      <c r="NBM63" s="2"/>
      <c r="NBN63" s="2"/>
      <c r="NBO63" s="2"/>
      <c r="NBP63" s="2"/>
      <c r="NBQ63" s="2"/>
      <c r="NBR63" s="2"/>
      <c r="NBS63" s="2"/>
      <c r="NBT63" s="2"/>
      <c r="NBU63" s="2"/>
      <c r="NBV63" s="2"/>
      <c r="NBW63" s="2"/>
      <c r="NBX63" s="2"/>
      <c r="NBY63" s="2"/>
      <c r="NBZ63" s="2"/>
      <c r="NCA63" s="2"/>
      <c r="NCB63" s="2"/>
      <c r="NCC63" s="2"/>
      <c r="NCD63" s="2"/>
      <c r="NCE63" s="2"/>
      <c r="NCF63" s="2"/>
      <c r="NCG63" s="2"/>
      <c r="NCH63" s="2"/>
      <c r="NCI63" s="2"/>
      <c r="NCJ63" s="2"/>
      <c r="NCK63" s="2"/>
      <c r="NCL63" s="2"/>
      <c r="NCM63" s="2"/>
      <c r="NCN63" s="2"/>
      <c r="NCO63" s="2"/>
      <c r="NCP63" s="2"/>
      <c r="NCQ63" s="2"/>
      <c r="NCR63" s="2"/>
      <c r="NCS63" s="2"/>
      <c r="NCT63" s="2"/>
      <c r="NCU63" s="2"/>
      <c r="NCV63" s="2"/>
      <c r="NCW63" s="2"/>
      <c r="NCX63" s="2"/>
      <c r="NCY63" s="2"/>
      <c r="NCZ63" s="2"/>
      <c r="NDA63" s="2"/>
      <c r="NDB63" s="2"/>
      <c r="NDC63" s="2"/>
      <c r="NDD63" s="2"/>
      <c r="NDE63" s="2"/>
      <c r="NDF63" s="2"/>
      <c r="NDG63" s="2"/>
      <c r="NDH63" s="2"/>
      <c r="NDI63" s="2"/>
      <c r="NDJ63" s="2"/>
      <c r="NDK63" s="2"/>
      <c r="NDL63" s="2"/>
      <c r="NDM63" s="2"/>
      <c r="NDN63" s="2"/>
      <c r="NDO63" s="2"/>
      <c r="NDP63" s="2"/>
      <c r="NDQ63" s="2"/>
      <c r="NDR63" s="2"/>
      <c r="NDS63" s="2"/>
      <c r="NDT63" s="2"/>
      <c r="NDU63" s="2"/>
      <c r="NDV63" s="2"/>
      <c r="NDW63" s="2"/>
      <c r="NDX63" s="2"/>
      <c r="NDY63" s="2"/>
      <c r="NDZ63" s="2"/>
      <c r="NEA63" s="2"/>
      <c r="NEB63" s="2"/>
      <c r="NEC63" s="2"/>
      <c r="NED63" s="2"/>
      <c r="NEE63" s="2"/>
      <c r="NEF63" s="2"/>
      <c r="NEG63" s="2"/>
      <c r="NEH63" s="2"/>
      <c r="NEI63" s="2"/>
      <c r="NEJ63" s="2"/>
      <c r="NEK63" s="2"/>
      <c r="NEL63" s="2"/>
      <c r="NEM63" s="2"/>
      <c r="NEN63" s="2"/>
      <c r="NEO63" s="2"/>
      <c r="NEP63" s="2"/>
      <c r="NEQ63" s="2"/>
      <c r="NER63" s="2"/>
      <c r="NES63" s="2"/>
      <c r="NET63" s="2"/>
      <c r="NEU63" s="2"/>
      <c r="NEV63" s="2"/>
      <c r="NEW63" s="2"/>
      <c r="NEX63" s="2"/>
      <c r="NEY63" s="2"/>
      <c r="NEZ63" s="2"/>
      <c r="NFA63" s="2"/>
      <c r="NFB63" s="2"/>
      <c r="NFC63" s="2"/>
      <c r="NFD63" s="2"/>
      <c r="NFE63" s="2"/>
      <c r="NFF63" s="2"/>
      <c r="NFG63" s="2"/>
      <c r="NFH63" s="2"/>
      <c r="NFI63" s="2"/>
      <c r="NFJ63" s="2"/>
      <c r="NFK63" s="2"/>
      <c r="NFL63" s="2"/>
      <c r="NFM63" s="2"/>
      <c r="NFN63" s="2"/>
      <c r="NFO63" s="2"/>
      <c r="NFP63" s="2"/>
      <c r="NFQ63" s="2"/>
      <c r="NFR63" s="2"/>
      <c r="NFS63" s="2"/>
      <c r="NFT63" s="2"/>
      <c r="NFU63" s="2"/>
      <c r="NFV63" s="2"/>
      <c r="NFW63" s="2"/>
      <c r="NFX63" s="2"/>
      <c r="NFY63" s="2"/>
      <c r="NFZ63" s="2"/>
      <c r="NGA63" s="2"/>
      <c r="NGB63" s="2"/>
      <c r="NGC63" s="2"/>
      <c r="NGD63" s="2"/>
      <c r="NGE63" s="2"/>
      <c r="NGF63" s="2"/>
      <c r="NGG63" s="2"/>
      <c r="NGH63" s="2"/>
      <c r="NGI63" s="2"/>
      <c r="NGJ63" s="2"/>
      <c r="NGK63" s="2"/>
      <c r="NGL63" s="2"/>
      <c r="NGM63" s="2"/>
      <c r="NGN63" s="2"/>
      <c r="NGO63" s="2"/>
      <c r="NGP63" s="2"/>
      <c r="NGQ63" s="2"/>
      <c r="NGR63" s="2"/>
      <c r="NGS63" s="2"/>
      <c r="NGT63" s="2"/>
      <c r="NGU63" s="2"/>
      <c r="NGV63" s="2"/>
      <c r="NGW63" s="2"/>
      <c r="NGX63" s="2"/>
      <c r="NGY63" s="2"/>
      <c r="NGZ63" s="2"/>
      <c r="NHA63" s="2"/>
      <c r="NHB63" s="2"/>
      <c r="NHC63" s="2"/>
      <c r="NHD63" s="2"/>
      <c r="NHE63" s="2"/>
      <c r="NHF63" s="2"/>
      <c r="NHG63" s="2"/>
      <c r="NHH63" s="2"/>
      <c r="NHI63" s="2"/>
      <c r="NHJ63" s="2"/>
      <c r="NHK63" s="2"/>
      <c r="NHL63" s="2"/>
      <c r="NHM63" s="2"/>
      <c r="NHN63" s="2"/>
      <c r="NHO63" s="2"/>
      <c r="NHP63" s="2"/>
      <c r="NHQ63" s="2"/>
      <c r="NHR63" s="2"/>
      <c r="NHS63" s="2"/>
      <c r="NHT63" s="2"/>
      <c r="NHU63" s="2"/>
      <c r="NHV63" s="2"/>
      <c r="NHW63" s="2"/>
      <c r="NHX63" s="2"/>
      <c r="NHY63" s="2"/>
      <c r="NHZ63" s="2"/>
      <c r="NIA63" s="2"/>
      <c r="NIB63" s="2"/>
      <c r="NIC63" s="2"/>
      <c r="NID63" s="2"/>
      <c r="NIE63" s="2"/>
      <c r="NIF63" s="2"/>
      <c r="NIG63" s="2"/>
      <c r="NIH63" s="2"/>
      <c r="NII63" s="2"/>
      <c r="NIJ63" s="2"/>
      <c r="NIK63" s="2"/>
      <c r="NIL63" s="2"/>
      <c r="NIM63" s="2"/>
      <c r="NIN63" s="2"/>
      <c r="NIO63" s="2"/>
      <c r="NIP63" s="2"/>
      <c r="NIQ63" s="2"/>
      <c r="NIR63" s="2"/>
      <c r="NIS63" s="2"/>
      <c r="NIT63" s="2"/>
      <c r="NIU63" s="2"/>
      <c r="NIV63" s="2"/>
      <c r="NIW63" s="2"/>
      <c r="NIX63" s="2"/>
      <c r="NIY63" s="2"/>
      <c r="NIZ63" s="2"/>
      <c r="NJA63" s="2"/>
      <c r="NJB63" s="2"/>
      <c r="NJC63" s="2"/>
      <c r="NJD63" s="2"/>
      <c r="NJE63" s="2"/>
      <c r="NJF63" s="2"/>
      <c r="NJG63" s="2"/>
      <c r="NJH63" s="2"/>
      <c r="NJI63" s="2"/>
      <c r="NJJ63" s="2"/>
      <c r="NJK63" s="2"/>
      <c r="NJL63" s="2"/>
      <c r="NJM63" s="2"/>
      <c r="NJN63" s="2"/>
      <c r="NJO63" s="2"/>
      <c r="NJP63" s="2"/>
      <c r="NJQ63" s="2"/>
      <c r="NJR63" s="2"/>
      <c r="NJS63" s="2"/>
      <c r="NJT63" s="2"/>
      <c r="NJU63" s="2"/>
      <c r="NJV63" s="2"/>
      <c r="NJW63" s="2"/>
      <c r="NJX63" s="2"/>
      <c r="NJY63" s="2"/>
      <c r="NJZ63" s="2"/>
      <c r="NKA63" s="2"/>
      <c r="NKB63" s="2"/>
      <c r="NKC63" s="2"/>
      <c r="NKD63" s="2"/>
      <c r="NKE63" s="2"/>
      <c r="NKF63" s="2"/>
      <c r="NKG63" s="2"/>
      <c r="NKH63" s="2"/>
      <c r="NKI63" s="2"/>
      <c r="NKJ63" s="2"/>
      <c r="NKK63" s="2"/>
      <c r="NKL63" s="2"/>
      <c r="NKM63" s="2"/>
      <c r="NKN63" s="2"/>
      <c r="NKO63" s="2"/>
      <c r="NKP63" s="2"/>
      <c r="NKQ63" s="2"/>
      <c r="NKR63" s="2"/>
      <c r="NKS63" s="2"/>
      <c r="NKT63" s="2"/>
      <c r="NKU63" s="2"/>
      <c r="NKV63" s="2"/>
      <c r="NKW63" s="2"/>
      <c r="NKX63" s="2"/>
      <c r="NKY63" s="2"/>
      <c r="NKZ63" s="2"/>
      <c r="NLA63" s="2"/>
      <c r="NLB63" s="2"/>
      <c r="NLC63" s="2"/>
      <c r="NLD63" s="2"/>
      <c r="NLE63" s="2"/>
      <c r="NLF63" s="2"/>
      <c r="NLG63" s="2"/>
      <c r="NLH63" s="2"/>
      <c r="NLI63" s="2"/>
      <c r="NLJ63" s="2"/>
      <c r="NLK63" s="2"/>
      <c r="NLL63" s="2"/>
      <c r="NLM63" s="2"/>
      <c r="NLN63" s="2"/>
      <c r="NLO63" s="2"/>
      <c r="NLP63" s="2"/>
      <c r="NLQ63" s="2"/>
      <c r="NLR63" s="2"/>
      <c r="NLS63" s="2"/>
      <c r="NLT63" s="2"/>
      <c r="NLU63" s="2"/>
      <c r="NLV63" s="2"/>
      <c r="NLW63" s="2"/>
      <c r="NLX63" s="2"/>
      <c r="NLY63" s="2"/>
      <c r="NLZ63" s="2"/>
      <c r="NMA63" s="2"/>
      <c r="NMB63" s="2"/>
      <c r="NMC63" s="2"/>
      <c r="NMD63" s="2"/>
      <c r="NME63" s="2"/>
      <c r="NMF63" s="2"/>
      <c r="NMG63" s="2"/>
      <c r="NMH63" s="2"/>
      <c r="NMI63" s="2"/>
      <c r="NMJ63" s="2"/>
      <c r="NMK63" s="2"/>
      <c r="NML63" s="2"/>
      <c r="NMM63" s="2"/>
      <c r="NMN63" s="2"/>
      <c r="NMO63" s="2"/>
      <c r="NMP63" s="2"/>
      <c r="NMQ63" s="2"/>
      <c r="NMR63" s="2"/>
      <c r="NMS63" s="2"/>
      <c r="NMT63" s="2"/>
      <c r="NMU63" s="2"/>
      <c r="NMV63" s="2"/>
      <c r="NMW63" s="2"/>
      <c r="NMX63" s="2"/>
      <c r="NMY63" s="2"/>
      <c r="NMZ63" s="2"/>
      <c r="NNA63" s="2"/>
      <c r="NNB63" s="2"/>
      <c r="NNC63" s="2"/>
      <c r="NND63" s="2"/>
      <c r="NNE63" s="2"/>
      <c r="NNF63" s="2"/>
      <c r="NNG63" s="2"/>
      <c r="NNH63" s="2"/>
      <c r="NNI63" s="2"/>
      <c r="NNJ63" s="2"/>
      <c r="NNK63" s="2"/>
      <c r="NNL63" s="2"/>
      <c r="NNM63" s="2"/>
      <c r="NNN63" s="2"/>
      <c r="NNO63" s="2"/>
      <c r="NNP63" s="2"/>
      <c r="NNQ63" s="2"/>
      <c r="NNR63" s="2"/>
      <c r="NNS63" s="2"/>
      <c r="NNT63" s="2"/>
      <c r="NNU63" s="2"/>
      <c r="NNV63" s="2"/>
      <c r="NNW63" s="2"/>
      <c r="NNX63" s="2"/>
      <c r="NNY63" s="2"/>
      <c r="NNZ63" s="2"/>
      <c r="NOA63" s="2"/>
      <c r="NOB63" s="2"/>
      <c r="NOC63" s="2"/>
      <c r="NOD63" s="2"/>
      <c r="NOE63" s="2"/>
      <c r="NOF63" s="2"/>
      <c r="NOG63" s="2"/>
      <c r="NOH63" s="2"/>
      <c r="NOI63" s="2"/>
      <c r="NOJ63" s="2"/>
      <c r="NOK63" s="2"/>
      <c r="NOL63" s="2"/>
      <c r="NOM63" s="2"/>
      <c r="NON63" s="2"/>
      <c r="NOO63" s="2"/>
      <c r="NOP63" s="2"/>
      <c r="NOQ63" s="2"/>
      <c r="NOR63" s="2"/>
      <c r="NOS63" s="2"/>
      <c r="NOT63" s="2"/>
      <c r="NOU63" s="2"/>
      <c r="NOV63" s="2"/>
      <c r="NOW63" s="2"/>
      <c r="NOX63" s="2"/>
      <c r="NOY63" s="2"/>
      <c r="NOZ63" s="2"/>
      <c r="NPA63" s="2"/>
      <c r="NPB63" s="2"/>
      <c r="NPC63" s="2"/>
      <c r="NPD63" s="2"/>
      <c r="NPE63" s="2"/>
      <c r="NPF63" s="2"/>
      <c r="NPG63" s="2"/>
      <c r="NPH63" s="2"/>
      <c r="NPI63" s="2"/>
      <c r="NPJ63" s="2"/>
      <c r="NPK63" s="2"/>
      <c r="NPL63" s="2"/>
      <c r="NPM63" s="2"/>
      <c r="NPN63" s="2"/>
      <c r="NPO63" s="2"/>
      <c r="NPP63" s="2"/>
      <c r="NPQ63" s="2"/>
      <c r="NPR63" s="2"/>
      <c r="NPS63" s="2"/>
      <c r="NPT63" s="2"/>
      <c r="NPU63" s="2"/>
      <c r="NPV63" s="2"/>
      <c r="NPW63" s="2"/>
      <c r="NPX63" s="2"/>
      <c r="NPY63" s="2"/>
      <c r="NPZ63" s="2"/>
      <c r="NQA63" s="2"/>
      <c r="NQB63" s="2"/>
      <c r="NQC63" s="2"/>
      <c r="NQD63" s="2"/>
      <c r="NQE63" s="2"/>
      <c r="NQF63" s="2"/>
      <c r="NQG63" s="2"/>
      <c r="NQH63" s="2"/>
      <c r="NQI63" s="2"/>
      <c r="NQJ63" s="2"/>
      <c r="NQK63" s="2"/>
      <c r="NQL63" s="2"/>
      <c r="NQM63" s="2"/>
      <c r="NQN63" s="2"/>
      <c r="NQO63" s="2"/>
      <c r="NQP63" s="2"/>
      <c r="NQQ63" s="2"/>
      <c r="NQR63" s="2"/>
      <c r="NQS63" s="2"/>
      <c r="NQT63" s="2"/>
      <c r="NQU63" s="2"/>
      <c r="NQV63" s="2"/>
      <c r="NQW63" s="2"/>
      <c r="NQX63" s="2"/>
      <c r="NQY63" s="2"/>
      <c r="NQZ63" s="2"/>
      <c r="NRA63" s="2"/>
      <c r="NRB63" s="2"/>
      <c r="NRC63" s="2"/>
      <c r="NRD63" s="2"/>
      <c r="NRE63" s="2"/>
      <c r="NRF63" s="2"/>
      <c r="NRG63" s="2"/>
      <c r="NRH63" s="2"/>
      <c r="NRI63" s="2"/>
      <c r="NRJ63" s="2"/>
      <c r="NRK63" s="2"/>
      <c r="NRL63" s="2"/>
      <c r="NRM63" s="2"/>
      <c r="NRN63" s="2"/>
      <c r="NRO63" s="2"/>
      <c r="NRP63" s="2"/>
      <c r="NRQ63" s="2"/>
      <c r="NRR63" s="2"/>
      <c r="NRS63" s="2"/>
      <c r="NRT63" s="2"/>
      <c r="NRU63" s="2"/>
      <c r="NRV63" s="2"/>
      <c r="NRW63" s="2"/>
      <c r="NRX63" s="2"/>
      <c r="NRY63" s="2"/>
      <c r="NRZ63" s="2"/>
      <c r="NSA63" s="2"/>
      <c r="NSB63" s="2"/>
      <c r="NSC63" s="2"/>
      <c r="NSD63" s="2"/>
      <c r="NSE63" s="2"/>
      <c r="NSF63" s="2"/>
      <c r="NSG63" s="2"/>
      <c r="NSH63" s="2"/>
      <c r="NSI63" s="2"/>
      <c r="NSJ63" s="2"/>
      <c r="NSK63" s="2"/>
      <c r="NSL63" s="2"/>
      <c r="NSM63" s="2"/>
      <c r="NSN63" s="2"/>
      <c r="NSO63" s="2"/>
      <c r="NSP63" s="2"/>
      <c r="NSQ63" s="2"/>
      <c r="NSR63" s="2"/>
      <c r="NSS63" s="2"/>
      <c r="NST63" s="2"/>
      <c r="NSU63" s="2"/>
      <c r="NSV63" s="2"/>
      <c r="NSW63" s="2"/>
      <c r="NSX63" s="2"/>
      <c r="NSY63" s="2"/>
      <c r="NSZ63" s="2"/>
      <c r="NTA63" s="2"/>
      <c r="NTB63" s="2"/>
      <c r="NTC63" s="2"/>
      <c r="NTD63" s="2"/>
      <c r="NTE63" s="2"/>
      <c r="NTF63" s="2"/>
      <c r="NTG63" s="2"/>
      <c r="NTH63" s="2"/>
      <c r="NTI63" s="2"/>
      <c r="NTJ63" s="2"/>
      <c r="NTK63" s="2"/>
      <c r="NTL63" s="2"/>
      <c r="NTM63" s="2"/>
      <c r="NTN63" s="2"/>
      <c r="NTO63" s="2"/>
      <c r="NTP63" s="2"/>
      <c r="NTQ63" s="2"/>
      <c r="NTR63" s="2"/>
      <c r="NTS63" s="2"/>
      <c r="NTT63" s="2"/>
      <c r="NTU63" s="2"/>
      <c r="NTV63" s="2"/>
      <c r="NTW63" s="2"/>
      <c r="NTX63" s="2"/>
      <c r="NTY63" s="2"/>
      <c r="NTZ63" s="2"/>
      <c r="NUA63" s="2"/>
      <c r="NUB63" s="2"/>
      <c r="NUC63" s="2"/>
      <c r="NUD63" s="2"/>
      <c r="NUE63" s="2"/>
      <c r="NUF63" s="2"/>
      <c r="NUG63" s="2"/>
      <c r="NUH63" s="2"/>
      <c r="NUI63" s="2"/>
      <c r="NUJ63" s="2"/>
      <c r="NUK63" s="2"/>
      <c r="NUL63" s="2"/>
      <c r="NUM63" s="2"/>
      <c r="NUN63" s="2"/>
      <c r="NUO63" s="2"/>
      <c r="NUP63" s="2"/>
      <c r="NUQ63" s="2"/>
      <c r="NUR63" s="2"/>
      <c r="NUS63" s="2"/>
      <c r="NUT63" s="2"/>
      <c r="NUU63" s="2"/>
      <c r="NUV63" s="2"/>
      <c r="NUW63" s="2"/>
      <c r="NUX63" s="2"/>
      <c r="NUY63" s="2"/>
      <c r="NUZ63" s="2"/>
      <c r="NVA63" s="2"/>
      <c r="NVB63" s="2"/>
      <c r="NVC63" s="2"/>
      <c r="NVD63" s="2"/>
      <c r="NVE63" s="2"/>
      <c r="NVF63" s="2"/>
      <c r="NVG63" s="2"/>
      <c r="NVH63" s="2"/>
      <c r="NVI63" s="2"/>
      <c r="NVJ63" s="2"/>
      <c r="NVK63" s="2"/>
      <c r="NVL63" s="2"/>
      <c r="NVM63" s="2"/>
      <c r="NVN63" s="2"/>
      <c r="NVO63" s="2"/>
      <c r="NVP63" s="2"/>
      <c r="NVQ63" s="2"/>
      <c r="NVR63" s="2"/>
      <c r="NVS63" s="2"/>
      <c r="NVT63" s="2"/>
      <c r="NVU63" s="2"/>
      <c r="NVV63" s="2"/>
      <c r="NVW63" s="2"/>
      <c r="NVX63" s="2"/>
      <c r="NVY63" s="2"/>
      <c r="NVZ63" s="2"/>
      <c r="NWA63" s="2"/>
      <c r="NWB63" s="2"/>
      <c r="NWC63" s="2"/>
      <c r="NWD63" s="2"/>
      <c r="NWE63" s="2"/>
      <c r="NWF63" s="2"/>
      <c r="NWG63" s="2"/>
      <c r="NWH63" s="2"/>
      <c r="NWI63" s="2"/>
      <c r="NWJ63" s="2"/>
      <c r="NWK63" s="2"/>
      <c r="NWL63" s="2"/>
      <c r="NWM63" s="2"/>
      <c r="NWN63" s="2"/>
      <c r="NWO63" s="2"/>
      <c r="NWP63" s="2"/>
      <c r="NWQ63" s="2"/>
      <c r="NWR63" s="2"/>
      <c r="NWS63" s="2"/>
      <c r="NWT63" s="2"/>
      <c r="NWU63" s="2"/>
      <c r="NWV63" s="2"/>
      <c r="NWW63" s="2"/>
      <c r="NWX63" s="2"/>
      <c r="NWY63" s="2"/>
      <c r="NWZ63" s="2"/>
      <c r="NXA63" s="2"/>
      <c r="NXB63" s="2"/>
      <c r="NXC63" s="2"/>
      <c r="NXD63" s="2"/>
      <c r="NXE63" s="2"/>
      <c r="NXF63" s="2"/>
      <c r="NXG63" s="2"/>
      <c r="NXH63" s="2"/>
      <c r="NXI63" s="2"/>
      <c r="NXJ63" s="2"/>
      <c r="NXK63" s="2"/>
      <c r="NXL63" s="2"/>
      <c r="NXM63" s="2"/>
      <c r="NXN63" s="2"/>
      <c r="NXO63" s="2"/>
      <c r="NXP63" s="2"/>
      <c r="NXQ63" s="2"/>
      <c r="NXR63" s="2"/>
      <c r="NXS63" s="2"/>
      <c r="NXT63" s="2"/>
      <c r="NXU63" s="2"/>
      <c r="NXV63" s="2"/>
      <c r="NXW63" s="2"/>
      <c r="NXX63" s="2"/>
      <c r="NXY63" s="2"/>
      <c r="NXZ63" s="2"/>
      <c r="NYA63" s="2"/>
      <c r="NYB63" s="2"/>
      <c r="NYC63" s="2"/>
      <c r="NYD63" s="2"/>
      <c r="NYE63" s="2"/>
      <c r="NYF63" s="2"/>
      <c r="NYG63" s="2"/>
      <c r="NYH63" s="2"/>
      <c r="NYI63" s="2"/>
      <c r="NYJ63" s="2"/>
      <c r="NYK63" s="2"/>
      <c r="NYL63" s="2"/>
      <c r="NYM63" s="2"/>
      <c r="NYN63" s="2"/>
      <c r="NYO63" s="2"/>
      <c r="NYP63" s="2"/>
      <c r="NYQ63" s="2"/>
      <c r="NYR63" s="2"/>
      <c r="NYS63" s="2"/>
      <c r="NYT63" s="2"/>
      <c r="NYU63" s="2"/>
      <c r="NYV63" s="2"/>
      <c r="NYW63" s="2"/>
      <c r="NYX63" s="2"/>
      <c r="NYY63" s="2"/>
      <c r="NYZ63" s="2"/>
      <c r="NZA63" s="2"/>
      <c r="NZB63" s="2"/>
      <c r="NZC63" s="2"/>
      <c r="NZD63" s="2"/>
      <c r="NZE63" s="2"/>
      <c r="NZF63" s="2"/>
      <c r="NZG63" s="2"/>
      <c r="NZH63" s="2"/>
      <c r="NZI63" s="2"/>
      <c r="NZJ63" s="2"/>
      <c r="NZK63" s="2"/>
      <c r="NZL63" s="2"/>
      <c r="NZM63" s="2"/>
      <c r="NZN63" s="2"/>
      <c r="NZO63" s="2"/>
      <c r="NZP63" s="2"/>
      <c r="NZQ63" s="2"/>
      <c r="NZR63" s="2"/>
      <c r="NZS63" s="2"/>
      <c r="NZT63" s="2"/>
      <c r="NZU63" s="2"/>
      <c r="NZV63" s="2"/>
      <c r="NZW63" s="2"/>
      <c r="NZX63" s="2"/>
      <c r="NZY63" s="2"/>
      <c r="NZZ63" s="2"/>
      <c r="OAA63" s="2"/>
      <c r="OAB63" s="2"/>
      <c r="OAC63" s="2"/>
      <c r="OAD63" s="2"/>
      <c r="OAE63" s="2"/>
      <c r="OAF63" s="2"/>
      <c r="OAG63" s="2"/>
      <c r="OAH63" s="2"/>
      <c r="OAI63" s="2"/>
      <c r="OAJ63" s="2"/>
      <c r="OAK63" s="2"/>
      <c r="OAL63" s="2"/>
      <c r="OAM63" s="2"/>
      <c r="OAN63" s="2"/>
      <c r="OAO63" s="2"/>
      <c r="OAP63" s="2"/>
      <c r="OAQ63" s="2"/>
      <c r="OAR63" s="2"/>
      <c r="OAS63" s="2"/>
      <c r="OAT63" s="2"/>
      <c r="OAU63" s="2"/>
      <c r="OAV63" s="2"/>
      <c r="OAW63" s="2"/>
      <c r="OAX63" s="2"/>
      <c r="OAY63" s="2"/>
      <c r="OAZ63" s="2"/>
      <c r="OBA63" s="2"/>
      <c r="OBB63" s="2"/>
      <c r="OBC63" s="2"/>
      <c r="OBD63" s="2"/>
      <c r="OBE63" s="2"/>
      <c r="OBF63" s="2"/>
      <c r="OBG63" s="2"/>
      <c r="OBH63" s="2"/>
      <c r="OBI63" s="2"/>
      <c r="OBJ63" s="2"/>
      <c r="OBK63" s="2"/>
      <c r="OBL63" s="2"/>
      <c r="OBM63" s="2"/>
      <c r="OBN63" s="2"/>
      <c r="OBO63" s="2"/>
      <c r="OBP63" s="2"/>
      <c r="OBQ63" s="2"/>
      <c r="OBR63" s="2"/>
      <c r="OBS63" s="2"/>
      <c r="OBT63" s="2"/>
      <c r="OBU63" s="2"/>
      <c r="OBV63" s="2"/>
      <c r="OBW63" s="2"/>
      <c r="OBX63" s="2"/>
      <c r="OBY63" s="2"/>
      <c r="OBZ63" s="2"/>
      <c r="OCA63" s="2"/>
      <c r="OCB63" s="2"/>
      <c r="OCC63" s="2"/>
      <c r="OCD63" s="2"/>
      <c r="OCE63" s="2"/>
      <c r="OCF63" s="2"/>
      <c r="OCG63" s="2"/>
      <c r="OCH63" s="2"/>
      <c r="OCI63" s="2"/>
      <c r="OCJ63" s="2"/>
      <c r="OCK63" s="2"/>
      <c r="OCL63" s="2"/>
      <c r="OCM63" s="2"/>
      <c r="OCN63" s="2"/>
      <c r="OCO63" s="2"/>
      <c r="OCP63" s="2"/>
      <c r="OCQ63" s="2"/>
      <c r="OCR63" s="2"/>
      <c r="OCS63" s="2"/>
      <c r="OCT63" s="2"/>
      <c r="OCU63" s="2"/>
      <c r="OCV63" s="2"/>
      <c r="OCW63" s="2"/>
      <c r="OCX63" s="2"/>
      <c r="OCY63" s="2"/>
      <c r="OCZ63" s="2"/>
      <c r="ODA63" s="2"/>
      <c r="ODB63" s="2"/>
      <c r="ODC63" s="2"/>
      <c r="ODD63" s="2"/>
      <c r="ODE63" s="2"/>
      <c r="ODF63" s="2"/>
      <c r="ODG63" s="2"/>
      <c r="ODH63" s="2"/>
      <c r="ODI63" s="2"/>
      <c r="ODJ63" s="2"/>
      <c r="ODK63" s="2"/>
      <c r="ODL63" s="2"/>
      <c r="ODM63" s="2"/>
      <c r="ODN63" s="2"/>
      <c r="ODO63" s="2"/>
      <c r="ODP63" s="2"/>
      <c r="ODQ63" s="2"/>
      <c r="ODR63" s="2"/>
      <c r="ODS63" s="2"/>
      <c r="ODT63" s="2"/>
      <c r="ODU63" s="2"/>
      <c r="ODV63" s="2"/>
      <c r="ODW63" s="2"/>
      <c r="ODX63" s="2"/>
      <c r="ODY63" s="2"/>
      <c r="ODZ63" s="2"/>
      <c r="OEA63" s="2"/>
      <c r="OEB63" s="2"/>
      <c r="OEC63" s="2"/>
      <c r="OED63" s="2"/>
      <c r="OEE63" s="2"/>
      <c r="OEF63" s="2"/>
      <c r="OEG63" s="2"/>
      <c r="OEH63" s="2"/>
      <c r="OEI63" s="2"/>
      <c r="OEJ63" s="2"/>
      <c r="OEK63" s="2"/>
      <c r="OEL63" s="2"/>
      <c r="OEM63" s="2"/>
      <c r="OEN63" s="2"/>
      <c r="OEO63" s="2"/>
      <c r="OEP63" s="2"/>
      <c r="OEQ63" s="2"/>
      <c r="OER63" s="2"/>
      <c r="OES63" s="2"/>
      <c r="OET63" s="2"/>
      <c r="OEU63" s="2"/>
      <c r="OEV63" s="2"/>
      <c r="OEW63" s="2"/>
      <c r="OEX63" s="2"/>
      <c r="OEY63" s="2"/>
      <c r="OEZ63" s="2"/>
      <c r="OFA63" s="2"/>
      <c r="OFB63" s="2"/>
      <c r="OFC63" s="2"/>
      <c r="OFD63" s="2"/>
      <c r="OFE63" s="2"/>
      <c r="OFF63" s="2"/>
      <c r="OFG63" s="2"/>
      <c r="OFH63" s="2"/>
      <c r="OFI63" s="2"/>
      <c r="OFJ63" s="2"/>
      <c r="OFK63" s="2"/>
      <c r="OFL63" s="2"/>
      <c r="OFM63" s="2"/>
      <c r="OFN63" s="2"/>
      <c r="OFO63" s="2"/>
      <c r="OFP63" s="2"/>
      <c r="OFQ63" s="2"/>
      <c r="OFR63" s="2"/>
      <c r="OFS63" s="2"/>
      <c r="OFT63" s="2"/>
      <c r="OFU63" s="2"/>
      <c r="OFV63" s="2"/>
      <c r="OFW63" s="2"/>
      <c r="OFX63" s="2"/>
      <c r="OFY63" s="2"/>
      <c r="OFZ63" s="2"/>
      <c r="OGA63" s="2"/>
      <c r="OGB63" s="2"/>
      <c r="OGC63" s="2"/>
      <c r="OGD63" s="2"/>
      <c r="OGE63" s="2"/>
      <c r="OGF63" s="2"/>
      <c r="OGG63" s="2"/>
      <c r="OGH63" s="2"/>
      <c r="OGI63" s="2"/>
      <c r="OGJ63" s="2"/>
      <c r="OGK63" s="2"/>
      <c r="OGL63" s="2"/>
      <c r="OGM63" s="2"/>
      <c r="OGN63" s="2"/>
      <c r="OGO63" s="2"/>
      <c r="OGP63" s="2"/>
      <c r="OGQ63" s="2"/>
      <c r="OGR63" s="2"/>
      <c r="OGS63" s="2"/>
      <c r="OGT63" s="2"/>
      <c r="OGU63" s="2"/>
      <c r="OGV63" s="2"/>
      <c r="OGW63" s="2"/>
      <c r="OGX63" s="2"/>
      <c r="OGY63" s="2"/>
      <c r="OGZ63" s="2"/>
      <c r="OHA63" s="2"/>
      <c r="OHB63" s="2"/>
      <c r="OHC63" s="2"/>
      <c r="OHD63" s="2"/>
      <c r="OHE63" s="2"/>
      <c r="OHF63" s="2"/>
      <c r="OHG63" s="2"/>
      <c r="OHH63" s="2"/>
      <c r="OHI63" s="2"/>
      <c r="OHJ63" s="2"/>
      <c r="OHK63" s="2"/>
      <c r="OHL63" s="2"/>
      <c r="OHM63" s="2"/>
      <c r="OHN63" s="2"/>
      <c r="OHO63" s="2"/>
      <c r="OHP63" s="2"/>
      <c r="OHQ63" s="2"/>
      <c r="OHR63" s="2"/>
      <c r="OHS63" s="2"/>
      <c r="OHT63" s="2"/>
      <c r="OHU63" s="2"/>
      <c r="OHV63" s="2"/>
      <c r="OHW63" s="2"/>
      <c r="OHX63" s="2"/>
      <c r="OHY63" s="2"/>
      <c r="OHZ63" s="2"/>
      <c r="OIA63" s="2"/>
      <c r="OIB63" s="2"/>
      <c r="OIC63" s="2"/>
      <c r="OID63" s="2"/>
      <c r="OIE63" s="2"/>
      <c r="OIF63" s="2"/>
      <c r="OIG63" s="2"/>
      <c r="OIH63" s="2"/>
      <c r="OII63" s="2"/>
      <c r="OIJ63" s="2"/>
      <c r="OIK63" s="2"/>
      <c r="OIL63" s="2"/>
      <c r="OIM63" s="2"/>
      <c r="OIN63" s="2"/>
      <c r="OIO63" s="2"/>
      <c r="OIP63" s="2"/>
      <c r="OIQ63" s="2"/>
      <c r="OIR63" s="2"/>
      <c r="OIS63" s="2"/>
      <c r="OIT63" s="2"/>
      <c r="OIU63" s="2"/>
      <c r="OIV63" s="2"/>
      <c r="OIW63" s="2"/>
      <c r="OIX63" s="2"/>
      <c r="OIY63" s="2"/>
      <c r="OIZ63" s="2"/>
      <c r="OJA63" s="2"/>
      <c r="OJB63" s="2"/>
      <c r="OJC63" s="2"/>
      <c r="OJD63" s="2"/>
      <c r="OJE63" s="2"/>
      <c r="OJF63" s="2"/>
      <c r="OJG63" s="2"/>
      <c r="OJH63" s="2"/>
      <c r="OJI63" s="2"/>
      <c r="OJJ63" s="2"/>
      <c r="OJK63" s="2"/>
      <c r="OJL63" s="2"/>
      <c r="OJM63" s="2"/>
      <c r="OJN63" s="2"/>
      <c r="OJO63" s="2"/>
      <c r="OJP63" s="2"/>
      <c r="OJQ63" s="2"/>
      <c r="OJR63" s="2"/>
      <c r="OJS63" s="2"/>
      <c r="OJT63" s="2"/>
      <c r="OJU63" s="2"/>
      <c r="OJV63" s="2"/>
      <c r="OJW63" s="2"/>
      <c r="OJX63" s="2"/>
      <c r="OJY63" s="2"/>
      <c r="OJZ63" s="2"/>
      <c r="OKA63" s="2"/>
      <c r="OKB63" s="2"/>
      <c r="OKC63" s="2"/>
      <c r="OKD63" s="2"/>
      <c r="OKE63" s="2"/>
      <c r="OKF63" s="2"/>
      <c r="OKG63" s="2"/>
      <c r="OKH63" s="2"/>
      <c r="OKI63" s="2"/>
      <c r="OKJ63" s="2"/>
      <c r="OKK63" s="2"/>
      <c r="OKL63" s="2"/>
      <c r="OKM63" s="2"/>
      <c r="OKN63" s="2"/>
      <c r="OKO63" s="2"/>
      <c r="OKP63" s="2"/>
      <c r="OKQ63" s="2"/>
      <c r="OKR63" s="2"/>
      <c r="OKS63" s="2"/>
      <c r="OKT63" s="2"/>
      <c r="OKU63" s="2"/>
      <c r="OKV63" s="2"/>
      <c r="OKW63" s="2"/>
      <c r="OKX63" s="2"/>
      <c r="OKY63" s="2"/>
      <c r="OKZ63" s="2"/>
      <c r="OLA63" s="2"/>
      <c r="OLB63" s="2"/>
      <c r="OLC63" s="2"/>
      <c r="OLD63" s="2"/>
      <c r="OLE63" s="2"/>
      <c r="OLF63" s="2"/>
      <c r="OLG63" s="2"/>
      <c r="OLH63" s="2"/>
      <c r="OLI63" s="2"/>
      <c r="OLJ63" s="2"/>
      <c r="OLK63" s="2"/>
      <c r="OLL63" s="2"/>
      <c r="OLM63" s="2"/>
      <c r="OLN63" s="2"/>
      <c r="OLO63" s="2"/>
      <c r="OLP63" s="2"/>
      <c r="OLQ63" s="2"/>
      <c r="OLR63" s="2"/>
      <c r="OLS63" s="2"/>
      <c r="OLT63" s="2"/>
      <c r="OLU63" s="2"/>
      <c r="OLV63" s="2"/>
      <c r="OLW63" s="2"/>
      <c r="OLX63" s="2"/>
      <c r="OLY63" s="2"/>
      <c r="OLZ63" s="2"/>
      <c r="OMA63" s="2"/>
      <c r="OMB63" s="2"/>
      <c r="OMC63" s="2"/>
      <c r="OMD63" s="2"/>
      <c r="OME63" s="2"/>
      <c r="OMF63" s="2"/>
      <c r="OMG63" s="2"/>
      <c r="OMH63" s="2"/>
      <c r="OMI63" s="2"/>
      <c r="OMJ63" s="2"/>
      <c r="OMK63" s="2"/>
      <c r="OML63" s="2"/>
      <c r="OMM63" s="2"/>
      <c r="OMN63" s="2"/>
      <c r="OMO63" s="2"/>
      <c r="OMP63" s="2"/>
      <c r="OMQ63" s="2"/>
      <c r="OMR63" s="2"/>
      <c r="OMS63" s="2"/>
      <c r="OMT63" s="2"/>
      <c r="OMU63" s="2"/>
      <c r="OMV63" s="2"/>
      <c r="OMW63" s="2"/>
      <c r="OMX63" s="2"/>
      <c r="OMY63" s="2"/>
      <c r="OMZ63" s="2"/>
      <c r="ONA63" s="2"/>
      <c r="ONB63" s="2"/>
      <c r="ONC63" s="2"/>
      <c r="OND63" s="2"/>
      <c r="ONE63" s="2"/>
      <c r="ONF63" s="2"/>
      <c r="ONG63" s="2"/>
      <c r="ONH63" s="2"/>
      <c r="ONI63" s="2"/>
      <c r="ONJ63" s="2"/>
      <c r="ONK63" s="2"/>
      <c r="ONL63" s="2"/>
      <c r="ONM63" s="2"/>
      <c r="ONN63" s="2"/>
      <c r="ONO63" s="2"/>
      <c r="ONP63" s="2"/>
      <c r="ONQ63" s="2"/>
      <c r="ONR63" s="2"/>
      <c r="ONS63" s="2"/>
      <c r="ONT63" s="2"/>
      <c r="ONU63" s="2"/>
      <c r="ONV63" s="2"/>
      <c r="ONW63" s="2"/>
      <c r="ONX63" s="2"/>
      <c r="ONY63" s="2"/>
      <c r="ONZ63" s="2"/>
      <c r="OOA63" s="2"/>
      <c r="OOB63" s="2"/>
      <c r="OOC63" s="2"/>
      <c r="OOD63" s="2"/>
      <c r="OOE63" s="2"/>
      <c r="OOF63" s="2"/>
      <c r="OOG63" s="2"/>
      <c r="OOH63" s="2"/>
      <c r="OOI63" s="2"/>
      <c r="OOJ63" s="2"/>
      <c r="OOK63" s="2"/>
      <c r="OOL63" s="2"/>
      <c r="OOM63" s="2"/>
      <c r="OON63" s="2"/>
      <c r="OOO63" s="2"/>
      <c r="OOP63" s="2"/>
      <c r="OOQ63" s="2"/>
      <c r="OOR63" s="2"/>
      <c r="OOS63" s="2"/>
      <c r="OOT63" s="2"/>
      <c r="OOU63" s="2"/>
      <c r="OOV63" s="2"/>
      <c r="OOW63" s="2"/>
      <c r="OOX63" s="2"/>
      <c r="OOY63" s="2"/>
      <c r="OOZ63" s="2"/>
      <c r="OPA63" s="2"/>
      <c r="OPB63" s="2"/>
      <c r="OPC63" s="2"/>
      <c r="OPD63" s="2"/>
      <c r="OPE63" s="2"/>
      <c r="OPF63" s="2"/>
      <c r="OPG63" s="2"/>
      <c r="OPH63" s="2"/>
      <c r="OPI63" s="2"/>
      <c r="OPJ63" s="2"/>
      <c r="OPK63" s="2"/>
      <c r="OPL63" s="2"/>
      <c r="OPM63" s="2"/>
      <c r="OPN63" s="2"/>
      <c r="OPO63" s="2"/>
      <c r="OPP63" s="2"/>
      <c r="OPQ63" s="2"/>
      <c r="OPR63" s="2"/>
      <c r="OPS63" s="2"/>
      <c r="OPT63" s="2"/>
      <c r="OPU63" s="2"/>
      <c r="OPV63" s="2"/>
      <c r="OPW63" s="2"/>
      <c r="OPX63" s="2"/>
      <c r="OPY63" s="2"/>
      <c r="OPZ63" s="2"/>
      <c r="OQA63" s="2"/>
      <c r="OQB63" s="2"/>
      <c r="OQC63" s="2"/>
      <c r="OQD63" s="2"/>
      <c r="OQE63" s="2"/>
      <c r="OQF63" s="2"/>
      <c r="OQG63" s="2"/>
      <c r="OQH63" s="2"/>
      <c r="OQI63" s="2"/>
      <c r="OQJ63" s="2"/>
      <c r="OQK63" s="2"/>
      <c r="OQL63" s="2"/>
      <c r="OQM63" s="2"/>
      <c r="OQN63" s="2"/>
      <c r="OQO63" s="2"/>
      <c r="OQP63" s="2"/>
      <c r="OQQ63" s="2"/>
      <c r="OQR63" s="2"/>
      <c r="OQS63" s="2"/>
      <c r="OQT63" s="2"/>
      <c r="OQU63" s="2"/>
      <c r="OQV63" s="2"/>
      <c r="OQW63" s="2"/>
      <c r="OQX63" s="2"/>
      <c r="OQY63" s="2"/>
      <c r="OQZ63" s="2"/>
      <c r="ORA63" s="2"/>
      <c r="ORB63" s="2"/>
      <c r="ORC63" s="2"/>
      <c r="ORD63" s="2"/>
      <c r="ORE63" s="2"/>
      <c r="ORF63" s="2"/>
      <c r="ORG63" s="2"/>
      <c r="ORH63" s="2"/>
      <c r="ORI63" s="2"/>
      <c r="ORJ63" s="2"/>
      <c r="ORK63" s="2"/>
      <c r="ORL63" s="2"/>
      <c r="ORM63" s="2"/>
      <c r="ORN63" s="2"/>
      <c r="ORO63" s="2"/>
      <c r="ORP63" s="2"/>
      <c r="ORQ63" s="2"/>
      <c r="ORR63" s="2"/>
      <c r="ORS63" s="2"/>
      <c r="ORT63" s="2"/>
      <c r="ORU63" s="2"/>
      <c r="ORV63" s="2"/>
      <c r="ORW63" s="2"/>
      <c r="ORX63" s="2"/>
      <c r="ORY63" s="2"/>
      <c r="ORZ63" s="2"/>
      <c r="OSA63" s="2"/>
      <c r="OSB63" s="2"/>
      <c r="OSC63" s="2"/>
      <c r="OSD63" s="2"/>
      <c r="OSE63" s="2"/>
      <c r="OSF63" s="2"/>
      <c r="OSG63" s="2"/>
      <c r="OSH63" s="2"/>
      <c r="OSI63" s="2"/>
      <c r="OSJ63" s="2"/>
      <c r="OSK63" s="2"/>
      <c r="OSL63" s="2"/>
      <c r="OSM63" s="2"/>
      <c r="OSN63" s="2"/>
      <c r="OSO63" s="2"/>
      <c r="OSP63" s="2"/>
      <c r="OSQ63" s="2"/>
      <c r="OSR63" s="2"/>
      <c r="OSS63" s="2"/>
      <c r="OST63" s="2"/>
      <c r="OSU63" s="2"/>
      <c r="OSV63" s="2"/>
      <c r="OSW63" s="2"/>
      <c r="OSX63" s="2"/>
      <c r="OSY63" s="2"/>
      <c r="OSZ63" s="2"/>
      <c r="OTA63" s="2"/>
      <c r="OTB63" s="2"/>
      <c r="OTC63" s="2"/>
      <c r="OTD63" s="2"/>
      <c r="OTE63" s="2"/>
      <c r="OTF63" s="2"/>
      <c r="OTG63" s="2"/>
      <c r="OTH63" s="2"/>
      <c r="OTI63" s="2"/>
      <c r="OTJ63" s="2"/>
      <c r="OTK63" s="2"/>
      <c r="OTL63" s="2"/>
      <c r="OTM63" s="2"/>
      <c r="OTN63" s="2"/>
      <c r="OTO63" s="2"/>
      <c r="OTP63" s="2"/>
      <c r="OTQ63" s="2"/>
      <c r="OTR63" s="2"/>
      <c r="OTS63" s="2"/>
      <c r="OTT63" s="2"/>
      <c r="OTU63" s="2"/>
      <c r="OTV63" s="2"/>
      <c r="OTW63" s="2"/>
      <c r="OTX63" s="2"/>
      <c r="OTY63" s="2"/>
      <c r="OTZ63" s="2"/>
      <c r="OUA63" s="2"/>
      <c r="OUB63" s="2"/>
      <c r="OUC63" s="2"/>
      <c r="OUD63" s="2"/>
      <c r="OUE63" s="2"/>
      <c r="OUF63" s="2"/>
      <c r="OUG63" s="2"/>
      <c r="OUH63" s="2"/>
      <c r="OUI63" s="2"/>
      <c r="OUJ63" s="2"/>
      <c r="OUK63" s="2"/>
      <c r="OUL63" s="2"/>
      <c r="OUM63" s="2"/>
      <c r="OUN63" s="2"/>
      <c r="OUO63" s="2"/>
      <c r="OUP63" s="2"/>
      <c r="OUQ63" s="2"/>
      <c r="OUR63" s="2"/>
      <c r="OUS63" s="2"/>
      <c r="OUT63" s="2"/>
      <c r="OUU63" s="2"/>
      <c r="OUV63" s="2"/>
      <c r="OUW63" s="2"/>
      <c r="OUX63" s="2"/>
      <c r="OUY63" s="2"/>
      <c r="OUZ63" s="2"/>
      <c r="OVA63" s="2"/>
      <c r="OVB63" s="2"/>
      <c r="OVC63" s="2"/>
      <c r="OVD63" s="2"/>
      <c r="OVE63" s="2"/>
      <c r="OVF63" s="2"/>
      <c r="OVG63" s="2"/>
      <c r="OVH63" s="2"/>
      <c r="OVI63" s="2"/>
      <c r="OVJ63" s="2"/>
      <c r="OVK63" s="2"/>
      <c r="OVL63" s="2"/>
      <c r="OVM63" s="2"/>
      <c r="OVN63" s="2"/>
      <c r="OVO63" s="2"/>
      <c r="OVP63" s="2"/>
      <c r="OVQ63" s="2"/>
      <c r="OVR63" s="2"/>
      <c r="OVS63" s="2"/>
      <c r="OVT63" s="2"/>
      <c r="OVU63" s="2"/>
      <c r="OVV63" s="2"/>
      <c r="OVW63" s="2"/>
      <c r="OVX63" s="2"/>
      <c r="OVY63" s="2"/>
      <c r="OVZ63" s="2"/>
      <c r="OWA63" s="2"/>
      <c r="OWB63" s="2"/>
      <c r="OWC63" s="2"/>
      <c r="OWD63" s="2"/>
      <c r="OWE63" s="2"/>
      <c r="OWF63" s="2"/>
      <c r="OWG63" s="2"/>
      <c r="OWH63" s="2"/>
      <c r="OWI63" s="2"/>
      <c r="OWJ63" s="2"/>
      <c r="OWK63" s="2"/>
      <c r="OWL63" s="2"/>
      <c r="OWM63" s="2"/>
      <c r="OWN63" s="2"/>
      <c r="OWO63" s="2"/>
      <c r="OWP63" s="2"/>
      <c r="OWQ63" s="2"/>
      <c r="OWR63" s="2"/>
      <c r="OWS63" s="2"/>
      <c r="OWT63" s="2"/>
      <c r="OWU63" s="2"/>
      <c r="OWV63" s="2"/>
      <c r="OWW63" s="2"/>
      <c r="OWX63" s="2"/>
      <c r="OWY63" s="2"/>
      <c r="OWZ63" s="2"/>
      <c r="OXA63" s="2"/>
      <c r="OXB63" s="2"/>
      <c r="OXC63" s="2"/>
      <c r="OXD63" s="2"/>
      <c r="OXE63" s="2"/>
      <c r="OXF63" s="2"/>
      <c r="OXG63" s="2"/>
      <c r="OXH63" s="2"/>
      <c r="OXI63" s="2"/>
      <c r="OXJ63" s="2"/>
      <c r="OXK63" s="2"/>
      <c r="OXL63" s="2"/>
      <c r="OXM63" s="2"/>
      <c r="OXN63" s="2"/>
      <c r="OXO63" s="2"/>
      <c r="OXP63" s="2"/>
      <c r="OXQ63" s="2"/>
      <c r="OXR63" s="2"/>
      <c r="OXS63" s="2"/>
      <c r="OXT63" s="2"/>
      <c r="OXU63" s="2"/>
      <c r="OXV63" s="2"/>
      <c r="OXW63" s="2"/>
      <c r="OXX63" s="2"/>
      <c r="OXY63" s="2"/>
      <c r="OXZ63" s="2"/>
      <c r="OYA63" s="2"/>
      <c r="OYB63" s="2"/>
      <c r="OYC63" s="2"/>
      <c r="OYD63" s="2"/>
      <c r="OYE63" s="2"/>
      <c r="OYF63" s="2"/>
      <c r="OYG63" s="2"/>
      <c r="OYH63" s="2"/>
      <c r="OYI63" s="2"/>
      <c r="OYJ63" s="2"/>
      <c r="OYK63" s="2"/>
      <c r="OYL63" s="2"/>
      <c r="OYM63" s="2"/>
      <c r="OYN63" s="2"/>
      <c r="OYO63" s="2"/>
      <c r="OYP63" s="2"/>
      <c r="OYQ63" s="2"/>
      <c r="OYR63" s="2"/>
      <c r="OYS63" s="2"/>
      <c r="OYT63" s="2"/>
      <c r="OYU63" s="2"/>
      <c r="OYV63" s="2"/>
      <c r="OYW63" s="2"/>
      <c r="OYX63" s="2"/>
      <c r="OYY63" s="2"/>
      <c r="OYZ63" s="2"/>
      <c r="OZA63" s="2"/>
      <c r="OZB63" s="2"/>
      <c r="OZC63" s="2"/>
      <c r="OZD63" s="2"/>
      <c r="OZE63" s="2"/>
      <c r="OZF63" s="2"/>
      <c r="OZG63" s="2"/>
      <c r="OZH63" s="2"/>
      <c r="OZI63" s="2"/>
      <c r="OZJ63" s="2"/>
      <c r="OZK63" s="2"/>
      <c r="OZL63" s="2"/>
      <c r="OZM63" s="2"/>
      <c r="OZN63" s="2"/>
      <c r="OZO63" s="2"/>
      <c r="OZP63" s="2"/>
      <c r="OZQ63" s="2"/>
      <c r="OZR63" s="2"/>
      <c r="OZS63" s="2"/>
      <c r="OZT63" s="2"/>
      <c r="OZU63" s="2"/>
      <c r="OZV63" s="2"/>
      <c r="OZW63" s="2"/>
      <c r="OZX63" s="2"/>
      <c r="OZY63" s="2"/>
      <c r="OZZ63" s="2"/>
      <c r="PAA63" s="2"/>
      <c r="PAB63" s="2"/>
      <c r="PAC63" s="2"/>
      <c r="PAD63" s="2"/>
      <c r="PAE63" s="2"/>
      <c r="PAF63" s="2"/>
      <c r="PAG63" s="2"/>
      <c r="PAH63" s="2"/>
      <c r="PAI63" s="2"/>
      <c r="PAJ63" s="2"/>
      <c r="PAK63" s="2"/>
      <c r="PAL63" s="2"/>
      <c r="PAM63" s="2"/>
      <c r="PAN63" s="2"/>
      <c r="PAO63" s="2"/>
      <c r="PAP63" s="2"/>
      <c r="PAQ63" s="2"/>
      <c r="PAR63" s="2"/>
      <c r="PAS63" s="2"/>
      <c r="PAT63" s="2"/>
      <c r="PAU63" s="2"/>
      <c r="PAV63" s="2"/>
      <c r="PAW63" s="2"/>
      <c r="PAX63" s="2"/>
      <c r="PAY63" s="2"/>
      <c r="PAZ63" s="2"/>
      <c r="PBA63" s="2"/>
      <c r="PBB63" s="2"/>
      <c r="PBC63" s="2"/>
      <c r="PBD63" s="2"/>
      <c r="PBE63" s="2"/>
      <c r="PBF63" s="2"/>
      <c r="PBG63" s="2"/>
      <c r="PBH63" s="2"/>
      <c r="PBI63" s="2"/>
      <c r="PBJ63" s="2"/>
      <c r="PBK63" s="2"/>
      <c r="PBL63" s="2"/>
      <c r="PBM63" s="2"/>
      <c r="PBN63" s="2"/>
      <c r="PBO63" s="2"/>
      <c r="PBP63" s="2"/>
      <c r="PBQ63" s="2"/>
      <c r="PBR63" s="2"/>
      <c r="PBS63" s="2"/>
      <c r="PBT63" s="2"/>
      <c r="PBU63" s="2"/>
      <c r="PBV63" s="2"/>
      <c r="PBW63" s="2"/>
      <c r="PBX63" s="2"/>
      <c r="PBY63" s="2"/>
      <c r="PBZ63" s="2"/>
      <c r="PCA63" s="2"/>
      <c r="PCB63" s="2"/>
      <c r="PCC63" s="2"/>
      <c r="PCD63" s="2"/>
      <c r="PCE63" s="2"/>
      <c r="PCF63" s="2"/>
      <c r="PCG63" s="2"/>
      <c r="PCH63" s="2"/>
      <c r="PCI63" s="2"/>
      <c r="PCJ63" s="2"/>
      <c r="PCK63" s="2"/>
      <c r="PCL63" s="2"/>
      <c r="PCM63" s="2"/>
      <c r="PCN63" s="2"/>
      <c r="PCO63" s="2"/>
      <c r="PCP63" s="2"/>
      <c r="PCQ63" s="2"/>
      <c r="PCR63" s="2"/>
      <c r="PCS63" s="2"/>
      <c r="PCT63" s="2"/>
      <c r="PCU63" s="2"/>
      <c r="PCV63" s="2"/>
      <c r="PCW63" s="2"/>
      <c r="PCX63" s="2"/>
      <c r="PCY63" s="2"/>
      <c r="PCZ63" s="2"/>
      <c r="PDA63" s="2"/>
      <c r="PDB63" s="2"/>
      <c r="PDC63" s="2"/>
      <c r="PDD63" s="2"/>
      <c r="PDE63" s="2"/>
      <c r="PDF63" s="2"/>
      <c r="PDG63" s="2"/>
      <c r="PDH63" s="2"/>
      <c r="PDI63" s="2"/>
      <c r="PDJ63" s="2"/>
      <c r="PDK63" s="2"/>
      <c r="PDL63" s="2"/>
      <c r="PDM63" s="2"/>
      <c r="PDN63" s="2"/>
      <c r="PDO63" s="2"/>
      <c r="PDP63" s="2"/>
      <c r="PDQ63" s="2"/>
      <c r="PDR63" s="2"/>
      <c r="PDS63" s="2"/>
      <c r="PDT63" s="2"/>
      <c r="PDU63" s="2"/>
      <c r="PDV63" s="2"/>
      <c r="PDW63" s="2"/>
      <c r="PDX63" s="2"/>
      <c r="PDY63" s="2"/>
      <c r="PDZ63" s="2"/>
      <c r="PEA63" s="2"/>
      <c r="PEB63" s="2"/>
      <c r="PEC63" s="2"/>
      <c r="PED63" s="2"/>
      <c r="PEE63" s="2"/>
      <c r="PEF63" s="2"/>
      <c r="PEG63" s="2"/>
      <c r="PEH63" s="2"/>
      <c r="PEI63" s="2"/>
      <c r="PEJ63" s="2"/>
      <c r="PEK63" s="2"/>
      <c r="PEL63" s="2"/>
      <c r="PEM63" s="2"/>
      <c r="PEN63" s="2"/>
      <c r="PEO63" s="2"/>
      <c r="PEP63" s="2"/>
      <c r="PEQ63" s="2"/>
      <c r="PER63" s="2"/>
      <c r="PES63" s="2"/>
      <c r="PET63" s="2"/>
      <c r="PEU63" s="2"/>
      <c r="PEV63" s="2"/>
      <c r="PEW63" s="2"/>
      <c r="PEX63" s="2"/>
      <c r="PEY63" s="2"/>
      <c r="PEZ63" s="2"/>
      <c r="PFA63" s="2"/>
      <c r="PFB63" s="2"/>
      <c r="PFC63" s="2"/>
      <c r="PFD63" s="2"/>
      <c r="PFE63" s="2"/>
      <c r="PFF63" s="2"/>
      <c r="PFG63" s="2"/>
      <c r="PFH63" s="2"/>
      <c r="PFI63" s="2"/>
      <c r="PFJ63" s="2"/>
      <c r="PFK63" s="2"/>
      <c r="PFL63" s="2"/>
      <c r="PFM63" s="2"/>
      <c r="PFN63" s="2"/>
      <c r="PFO63" s="2"/>
      <c r="PFP63" s="2"/>
      <c r="PFQ63" s="2"/>
      <c r="PFR63" s="2"/>
      <c r="PFS63" s="2"/>
      <c r="PFT63" s="2"/>
      <c r="PFU63" s="2"/>
      <c r="PFV63" s="2"/>
      <c r="PFW63" s="2"/>
      <c r="PFX63" s="2"/>
      <c r="PFY63" s="2"/>
      <c r="PFZ63" s="2"/>
      <c r="PGA63" s="2"/>
      <c r="PGB63" s="2"/>
      <c r="PGC63" s="2"/>
      <c r="PGD63" s="2"/>
      <c r="PGE63" s="2"/>
      <c r="PGF63" s="2"/>
      <c r="PGG63" s="2"/>
      <c r="PGH63" s="2"/>
      <c r="PGI63" s="2"/>
      <c r="PGJ63" s="2"/>
      <c r="PGK63" s="2"/>
      <c r="PGL63" s="2"/>
      <c r="PGM63" s="2"/>
      <c r="PGN63" s="2"/>
      <c r="PGO63" s="2"/>
      <c r="PGP63" s="2"/>
      <c r="PGQ63" s="2"/>
      <c r="PGR63" s="2"/>
      <c r="PGS63" s="2"/>
      <c r="PGT63" s="2"/>
      <c r="PGU63" s="2"/>
      <c r="PGV63" s="2"/>
      <c r="PGW63" s="2"/>
      <c r="PGX63" s="2"/>
      <c r="PGY63" s="2"/>
      <c r="PGZ63" s="2"/>
      <c r="PHA63" s="2"/>
      <c r="PHB63" s="2"/>
      <c r="PHC63" s="2"/>
      <c r="PHD63" s="2"/>
      <c r="PHE63" s="2"/>
      <c r="PHF63" s="2"/>
      <c r="PHG63" s="2"/>
      <c r="PHH63" s="2"/>
      <c r="PHI63" s="2"/>
      <c r="PHJ63" s="2"/>
      <c r="PHK63" s="2"/>
      <c r="PHL63" s="2"/>
      <c r="PHM63" s="2"/>
      <c r="PHN63" s="2"/>
      <c r="PHO63" s="2"/>
      <c r="PHP63" s="2"/>
      <c r="PHQ63" s="2"/>
      <c r="PHR63" s="2"/>
      <c r="PHS63" s="2"/>
      <c r="PHT63" s="2"/>
      <c r="PHU63" s="2"/>
      <c r="PHV63" s="2"/>
      <c r="PHW63" s="2"/>
      <c r="PHX63" s="2"/>
      <c r="PHY63" s="2"/>
      <c r="PHZ63" s="2"/>
      <c r="PIA63" s="2"/>
      <c r="PIB63" s="2"/>
      <c r="PIC63" s="2"/>
      <c r="PID63" s="2"/>
      <c r="PIE63" s="2"/>
      <c r="PIF63" s="2"/>
      <c r="PIG63" s="2"/>
      <c r="PIH63" s="2"/>
      <c r="PII63" s="2"/>
      <c r="PIJ63" s="2"/>
      <c r="PIK63" s="2"/>
      <c r="PIL63" s="2"/>
      <c r="PIM63" s="2"/>
      <c r="PIN63" s="2"/>
      <c r="PIO63" s="2"/>
      <c r="PIP63" s="2"/>
      <c r="PIQ63" s="2"/>
      <c r="PIR63" s="2"/>
      <c r="PIS63" s="2"/>
      <c r="PIT63" s="2"/>
      <c r="PIU63" s="2"/>
      <c r="PIV63" s="2"/>
      <c r="PIW63" s="2"/>
      <c r="PIX63" s="2"/>
      <c r="PIY63" s="2"/>
      <c r="PIZ63" s="2"/>
      <c r="PJA63" s="2"/>
      <c r="PJB63" s="2"/>
      <c r="PJC63" s="2"/>
      <c r="PJD63" s="2"/>
      <c r="PJE63" s="2"/>
      <c r="PJF63" s="2"/>
      <c r="PJG63" s="2"/>
      <c r="PJH63" s="2"/>
      <c r="PJI63" s="2"/>
      <c r="PJJ63" s="2"/>
      <c r="PJK63" s="2"/>
      <c r="PJL63" s="2"/>
      <c r="PJM63" s="2"/>
      <c r="PJN63" s="2"/>
      <c r="PJO63" s="2"/>
      <c r="PJP63" s="2"/>
      <c r="PJQ63" s="2"/>
      <c r="PJR63" s="2"/>
      <c r="PJS63" s="2"/>
      <c r="PJT63" s="2"/>
      <c r="PJU63" s="2"/>
      <c r="PJV63" s="2"/>
      <c r="PJW63" s="2"/>
      <c r="PJX63" s="2"/>
      <c r="PJY63" s="2"/>
      <c r="PJZ63" s="2"/>
      <c r="PKA63" s="2"/>
      <c r="PKB63" s="2"/>
      <c r="PKC63" s="2"/>
      <c r="PKD63" s="2"/>
      <c r="PKE63" s="2"/>
      <c r="PKF63" s="2"/>
      <c r="PKG63" s="2"/>
      <c r="PKH63" s="2"/>
      <c r="PKI63" s="2"/>
      <c r="PKJ63" s="2"/>
      <c r="PKK63" s="2"/>
      <c r="PKL63" s="2"/>
      <c r="PKM63" s="2"/>
      <c r="PKN63" s="2"/>
      <c r="PKO63" s="2"/>
      <c r="PKP63" s="2"/>
      <c r="PKQ63" s="2"/>
      <c r="PKR63" s="2"/>
      <c r="PKS63" s="2"/>
      <c r="PKT63" s="2"/>
      <c r="PKU63" s="2"/>
      <c r="PKV63" s="2"/>
      <c r="PKW63" s="2"/>
      <c r="PKX63" s="2"/>
      <c r="PKY63" s="2"/>
      <c r="PKZ63" s="2"/>
      <c r="PLA63" s="2"/>
      <c r="PLB63" s="2"/>
      <c r="PLC63" s="2"/>
      <c r="PLD63" s="2"/>
      <c r="PLE63" s="2"/>
      <c r="PLF63" s="2"/>
      <c r="PLG63" s="2"/>
      <c r="PLH63" s="2"/>
      <c r="PLI63" s="2"/>
      <c r="PLJ63" s="2"/>
      <c r="PLK63" s="2"/>
      <c r="PLL63" s="2"/>
      <c r="PLM63" s="2"/>
      <c r="PLN63" s="2"/>
      <c r="PLO63" s="2"/>
      <c r="PLP63" s="2"/>
      <c r="PLQ63" s="2"/>
      <c r="PLR63" s="2"/>
      <c r="PLS63" s="2"/>
      <c r="PLT63" s="2"/>
      <c r="PLU63" s="2"/>
      <c r="PLV63" s="2"/>
      <c r="PLW63" s="2"/>
      <c r="PLX63" s="2"/>
      <c r="PLY63" s="2"/>
      <c r="PLZ63" s="2"/>
      <c r="PMA63" s="2"/>
      <c r="PMB63" s="2"/>
      <c r="PMC63" s="2"/>
      <c r="PMD63" s="2"/>
      <c r="PME63" s="2"/>
      <c r="PMF63" s="2"/>
      <c r="PMG63" s="2"/>
      <c r="PMH63" s="2"/>
      <c r="PMI63" s="2"/>
      <c r="PMJ63" s="2"/>
      <c r="PMK63" s="2"/>
      <c r="PML63" s="2"/>
      <c r="PMM63" s="2"/>
      <c r="PMN63" s="2"/>
      <c r="PMO63" s="2"/>
      <c r="PMP63" s="2"/>
      <c r="PMQ63" s="2"/>
      <c r="PMR63" s="2"/>
      <c r="PMS63" s="2"/>
      <c r="PMT63" s="2"/>
      <c r="PMU63" s="2"/>
      <c r="PMV63" s="2"/>
      <c r="PMW63" s="2"/>
      <c r="PMX63" s="2"/>
      <c r="PMY63" s="2"/>
      <c r="PMZ63" s="2"/>
      <c r="PNA63" s="2"/>
      <c r="PNB63" s="2"/>
      <c r="PNC63" s="2"/>
      <c r="PND63" s="2"/>
      <c r="PNE63" s="2"/>
      <c r="PNF63" s="2"/>
      <c r="PNG63" s="2"/>
      <c r="PNH63" s="2"/>
      <c r="PNI63" s="2"/>
      <c r="PNJ63" s="2"/>
      <c r="PNK63" s="2"/>
      <c r="PNL63" s="2"/>
      <c r="PNM63" s="2"/>
      <c r="PNN63" s="2"/>
      <c r="PNO63" s="2"/>
      <c r="PNP63" s="2"/>
      <c r="PNQ63" s="2"/>
      <c r="PNR63" s="2"/>
      <c r="PNS63" s="2"/>
      <c r="PNT63" s="2"/>
      <c r="PNU63" s="2"/>
      <c r="PNV63" s="2"/>
      <c r="PNW63" s="2"/>
      <c r="PNX63" s="2"/>
      <c r="PNY63" s="2"/>
      <c r="PNZ63" s="2"/>
      <c r="POA63" s="2"/>
      <c r="POB63" s="2"/>
      <c r="POC63" s="2"/>
      <c r="POD63" s="2"/>
      <c r="POE63" s="2"/>
      <c r="POF63" s="2"/>
      <c r="POG63" s="2"/>
      <c r="POH63" s="2"/>
      <c r="POI63" s="2"/>
      <c r="POJ63" s="2"/>
      <c r="POK63" s="2"/>
      <c r="POL63" s="2"/>
      <c r="POM63" s="2"/>
      <c r="PON63" s="2"/>
      <c r="POO63" s="2"/>
      <c r="POP63" s="2"/>
      <c r="POQ63" s="2"/>
      <c r="POR63" s="2"/>
      <c r="POS63" s="2"/>
      <c r="POT63" s="2"/>
      <c r="POU63" s="2"/>
      <c r="POV63" s="2"/>
      <c r="POW63" s="2"/>
      <c r="POX63" s="2"/>
      <c r="POY63" s="2"/>
      <c r="POZ63" s="2"/>
      <c r="PPA63" s="2"/>
      <c r="PPB63" s="2"/>
      <c r="PPC63" s="2"/>
      <c r="PPD63" s="2"/>
      <c r="PPE63" s="2"/>
      <c r="PPF63" s="2"/>
      <c r="PPG63" s="2"/>
      <c r="PPH63" s="2"/>
      <c r="PPI63" s="2"/>
      <c r="PPJ63" s="2"/>
      <c r="PPK63" s="2"/>
      <c r="PPL63" s="2"/>
      <c r="PPM63" s="2"/>
      <c r="PPN63" s="2"/>
      <c r="PPO63" s="2"/>
      <c r="PPP63" s="2"/>
      <c r="PPQ63" s="2"/>
      <c r="PPR63" s="2"/>
      <c r="PPS63" s="2"/>
      <c r="PPT63" s="2"/>
      <c r="PPU63" s="2"/>
      <c r="PPV63" s="2"/>
      <c r="PPW63" s="2"/>
      <c r="PPX63" s="2"/>
      <c r="PPY63" s="2"/>
      <c r="PPZ63" s="2"/>
      <c r="PQA63" s="2"/>
      <c r="PQB63" s="2"/>
      <c r="PQC63" s="2"/>
      <c r="PQD63" s="2"/>
      <c r="PQE63" s="2"/>
      <c r="PQF63" s="2"/>
      <c r="PQG63" s="2"/>
      <c r="PQH63" s="2"/>
      <c r="PQI63" s="2"/>
      <c r="PQJ63" s="2"/>
      <c r="PQK63" s="2"/>
      <c r="PQL63" s="2"/>
      <c r="PQM63" s="2"/>
      <c r="PQN63" s="2"/>
      <c r="PQO63" s="2"/>
      <c r="PQP63" s="2"/>
      <c r="PQQ63" s="2"/>
      <c r="PQR63" s="2"/>
      <c r="PQS63" s="2"/>
      <c r="PQT63" s="2"/>
      <c r="PQU63" s="2"/>
      <c r="PQV63" s="2"/>
      <c r="PQW63" s="2"/>
      <c r="PQX63" s="2"/>
      <c r="PQY63" s="2"/>
      <c r="PQZ63" s="2"/>
      <c r="PRA63" s="2"/>
      <c r="PRB63" s="2"/>
      <c r="PRC63" s="2"/>
      <c r="PRD63" s="2"/>
      <c r="PRE63" s="2"/>
      <c r="PRF63" s="2"/>
      <c r="PRG63" s="2"/>
      <c r="PRH63" s="2"/>
      <c r="PRI63" s="2"/>
      <c r="PRJ63" s="2"/>
      <c r="PRK63" s="2"/>
      <c r="PRL63" s="2"/>
      <c r="PRM63" s="2"/>
      <c r="PRN63" s="2"/>
      <c r="PRO63" s="2"/>
      <c r="PRP63" s="2"/>
      <c r="PRQ63" s="2"/>
      <c r="PRR63" s="2"/>
      <c r="PRS63" s="2"/>
      <c r="PRT63" s="2"/>
      <c r="PRU63" s="2"/>
      <c r="PRV63" s="2"/>
      <c r="PRW63" s="2"/>
      <c r="PRX63" s="2"/>
      <c r="PRY63" s="2"/>
      <c r="PRZ63" s="2"/>
      <c r="PSA63" s="2"/>
      <c r="PSB63" s="2"/>
      <c r="PSC63" s="2"/>
      <c r="PSD63" s="2"/>
      <c r="PSE63" s="2"/>
      <c r="PSF63" s="2"/>
      <c r="PSG63" s="2"/>
      <c r="PSH63" s="2"/>
      <c r="PSI63" s="2"/>
      <c r="PSJ63" s="2"/>
      <c r="PSK63" s="2"/>
      <c r="PSL63" s="2"/>
      <c r="PSM63" s="2"/>
      <c r="PSN63" s="2"/>
      <c r="PSO63" s="2"/>
      <c r="PSP63" s="2"/>
      <c r="PSQ63" s="2"/>
      <c r="PSR63" s="2"/>
      <c r="PSS63" s="2"/>
      <c r="PST63" s="2"/>
      <c r="PSU63" s="2"/>
      <c r="PSV63" s="2"/>
      <c r="PSW63" s="2"/>
      <c r="PSX63" s="2"/>
      <c r="PSY63" s="2"/>
      <c r="PSZ63" s="2"/>
      <c r="PTA63" s="2"/>
      <c r="PTB63" s="2"/>
      <c r="PTC63" s="2"/>
      <c r="PTD63" s="2"/>
      <c r="PTE63" s="2"/>
      <c r="PTF63" s="2"/>
      <c r="PTG63" s="2"/>
      <c r="PTH63" s="2"/>
      <c r="PTI63" s="2"/>
      <c r="PTJ63" s="2"/>
      <c r="PTK63" s="2"/>
      <c r="PTL63" s="2"/>
      <c r="PTM63" s="2"/>
      <c r="PTN63" s="2"/>
      <c r="PTO63" s="2"/>
      <c r="PTP63" s="2"/>
      <c r="PTQ63" s="2"/>
      <c r="PTR63" s="2"/>
      <c r="PTS63" s="2"/>
      <c r="PTT63" s="2"/>
      <c r="PTU63" s="2"/>
      <c r="PTV63" s="2"/>
      <c r="PTW63" s="2"/>
      <c r="PTX63" s="2"/>
      <c r="PTY63" s="2"/>
      <c r="PTZ63" s="2"/>
      <c r="PUA63" s="2"/>
      <c r="PUB63" s="2"/>
      <c r="PUC63" s="2"/>
      <c r="PUD63" s="2"/>
      <c r="PUE63" s="2"/>
      <c r="PUF63" s="2"/>
      <c r="PUG63" s="2"/>
      <c r="PUH63" s="2"/>
      <c r="PUI63" s="2"/>
      <c r="PUJ63" s="2"/>
      <c r="PUK63" s="2"/>
      <c r="PUL63" s="2"/>
      <c r="PUM63" s="2"/>
      <c r="PUN63" s="2"/>
      <c r="PUO63" s="2"/>
      <c r="PUP63" s="2"/>
      <c r="PUQ63" s="2"/>
      <c r="PUR63" s="2"/>
      <c r="PUS63" s="2"/>
      <c r="PUT63" s="2"/>
      <c r="PUU63" s="2"/>
      <c r="PUV63" s="2"/>
      <c r="PUW63" s="2"/>
      <c r="PUX63" s="2"/>
      <c r="PUY63" s="2"/>
      <c r="PUZ63" s="2"/>
      <c r="PVA63" s="2"/>
      <c r="PVB63" s="2"/>
      <c r="PVC63" s="2"/>
      <c r="PVD63" s="2"/>
      <c r="PVE63" s="2"/>
      <c r="PVF63" s="2"/>
      <c r="PVG63" s="2"/>
      <c r="PVH63" s="2"/>
      <c r="PVI63" s="2"/>
      <c r="PVJ63" s="2"/>
      <c r="PVK63" s="2"/>
      <c r="PVL63" s="2"/>
      <c r="PVM63" s="2"/>
      <c r="PVN63" s="2"/>
      <c r="PVO63" s="2"/>
      <c r="PVP63" s="2"/>
      <c r="PVQ63" s="2"/>
      <c r="PVR63" s="2"/>
      <c r="PVS63" s="2"/>
      <c r="PVT63" s="2"/>
      <c r="PVU63" s="2"/>
      <c r="PVV63" s="2"/>
      <c r="PVW63" s="2"/>
      <c r="PVX63" s="2"/>
      <c r="PVY63" s="2"/>
      <c r="PVZ63" s="2"/>
      <c r="PWA63" s="2"/>
      <c r="PWB63" s="2"/>
      <c r="PWC63" s="2"/>
      <c r="PWD63" s="2"/>
      <c r="PWE63" s="2"/>
      <c r="PWF63" s="2"/>
      <c r="PWG63" s="2"/>
      <c r="PWH63" s="2"/>
      <c r="PWI63" s="2"/>
      <c r="PWJ63" s="2"/>
      <c r="PWK63" s="2"/>
      <c r="PWL63" s="2"/>
      <c r="PWM63" s="2"/>
      <c r="PWN63" s="2"/>
      <c r="PWO63" s="2"/>
      <c r="PWP63" s="2"/>
      <c r="PWQ63" s="2"/>
      <c r="PWR63" s="2"/>
      <c r="PWS63" s="2"/>
      <c r="PWT63" s="2"/>
      <c r="PWU63" s="2"/>
      <c r="PWV63" s="2"/>
      <c r="PWW63" s="2"/>
      <c r="PWX63" s="2"/>
      <c r="PWY63" s="2"/>
      <c r="PWZ63" s="2"/>
      <c r="PXA63" s="2"/>
      <c r="PXB63" s="2"/>
      <c r="PXC63" s="2"/>
      <c r="PXD63" s="2"/>
      <c r="PXE63" s="2"/>
      <c r="PXF63" s="2"/>
      <c r="PXG63" s="2"/>
      <c r="PXH63" s="2"/>
      <c r="PXI63" s="2"/>
      <c r="PXJ63" s="2"/>
      <c r="PXK63" s="2"/>
      <c r="PXL63" s="2"/>
      <c r="PXM63" s="2"/>
      <c r="PXN63" s="2"/>
      <c r="PXO63" s="2"/>
      <c r="PXP63" s="2"/>
      <c r="PXQ63" s="2"/>
      <c r="PXR63" s="2"/>
      <c r="PXS63" s="2"/>
      <c r="PXT63" s="2"/>
      <c r="PXU63" s="2"/>
      <c r="PXV63" s="2"/>
      <c r="PXW63" s="2"/>
      <c r="PXX63" s="2"/>
      <c r="PXY63" s="2"/>
      <c r="PXZ63" s="2"/>
      <c r="PYA63" s="2"/>
      <c r="PYB63" s="2"/>
      <c r="PYC63" s="2"/>
      <c r="PYD63" s="2"/>
      <c r="PYE63" s="2"/>
      <c r="PYF63" s="2"/>
      <c r="PYG63" s="2"/>
      <c r="PYH63" s="2"/>
      <c r="PYI63" s="2"/>
      <c r="PYJ63" s="2"/>
      <c r="PYK63" s="2"/>
      <c r="PYL63" s="2"/>
      <c r="PYM63" s="2"/>
      <c r="PYN63" s="2"/>
      <c r="PYO63" s="2"/>
      <c r="PYP63" s="2"/>
      <c r="PYQ63" s="2"/>
      <c r="PYR63" s="2"/>
      <c r="PYS63" s="2"/>
      <c r="PYT63" s="2"/>
      <c r="PYU63" s="2"/>
      <c r="PYV63" s="2"/>
      <c r="PYW63" s="2"/>
      <c r="PYX63" s="2"/>
      <c r="PYY63" s="2"/>
      <c r="PYZ63" s="2"/>
      <c r="PZA63" s="2"/>
      <c r="PZB63" s="2"/>
      <c r="PZC63" s="2"/>
      <c r="PZD63" s="2"/>
      <c r="PZE63" s="2"/>
      <c r="PZF63" s="2"/>
      <c r="PZG63" s="2"/>
      <c r="PZH63" s="2"/>
      <c r="PZI63" s="2"/>
      <c r="PZJ63" s="2"/>
      <c r="PZK63" s="2"/>
      <c r="PZL63" s="2"/>
      <c r="PZM63" s="2"/>
      <c r="PZN63" s="2"/>
      <c r="PZO63" s="2"/>
      <c r="PZP63" s="2"/>
      <c r="PZQ63" s="2"/>
      <c r="PZR63" s="2"/>
      <c r="PZS63" s="2"/>
      <c r="PZT63" s="2"/>
      <c r="PZU63" s="2"/>
      <c r="PZV63" s="2"/>
      <c r="PZW63" s="2"/>
      <c r="PZX63" s="2"/>
      <c r="PZY63" s="2"/>
      <c r="PZZ63" s="2"/>
      <c r="QAA63" s="2"/>
      <c r="QAB63" s="2"/>
      <c r="QAC63" s="2"/>
      <c r="QAD63" s="2"/>
      <c r="QAE63" s="2"/>
      <c r="QAF63" s="2"/>
      <c r="QAG63" s="2"/>
      <c r="QAH63" s="2"/>
      <c r="QAI63" s="2"/>
      <c r="QAJ63" s="2"/>
      <c r="QAK63" s="2"/>
      <c r="QAL63" s="2"/>
      <c r="QAM63" s="2"/>
      <c r="QAN63" s="2"/>
      <c r="QAO63" s="2"/>
      <c r="QAP63" s="2"/>
      <c r="QAQ63" s="2"/>
      <c r="QAR63" s="2"/>
      <c r="QAS63" s="2"/>
      <c r="QAT63" s="2"/>
      <c r="QAU63" s="2"/>
      <c r="QAV63" s="2"/>
      <c r="QAW63" s="2"/>
      <c r="QAX63" s="2"/>
      <c r="QAY63" s="2"/>
      <c r="QAZ63" s="2"/>
      <c r="QBA63" s="2"/>
      <c r="QBB63" s="2"/>
      <c r="QBC63" s="2"/>
      <c r="QBD63" s="2"/>
      <c r="QBE63" s="2"/>
      <c r="QBF63" s="2"/>
      <c r="QBG63" s="2"/>
      <c r="QBH63" s="2"/>
      <c r="QBI63" s="2"/>
      <c r="QBJ63" s="2"/>
      <c r="QBK63" s="2"/>
      <c r="QBL63" s="2"/>
      <c r="QBM63" s="2"/>
      <c r="QBN63" s="2"/>
      <c r="QBO63" s="2"/>
      <c r="QBP63" s="2"/>
      <c r="QBQ63" s="2"/>
      <c r="QBR63" s="2"/>
      <c r="QBS63" s="2"/>
      <c r="QBT63" s="2"/>
      <c r="QBU63" s="2"/>
      <c r="QBV63" s="2"/>
      <c r="QBW63" s="2"/>
      <c r="QBX63" s="2"/>
      <c r="QBY63" s="2"/>
      <c r="QBZ63" s="2"/>
      <c r="QCA63" s="2"/>
      <c r="QCB63" s="2"/>
      <c r="QCC63" s="2"/>
      <c r="QCD63" s="2"/>
      <c r="QCE63" s="2"/>
      <c r="QCF63" s="2"/>
      <c r="QCG63" s="2"/>
      <c r="QCH63" s="2"/>
      <c r="QCI63" s="2"/>
      <c r="QCJ63" s="2"/>
      <c r="QCK63" s="2"/>
      <c r="QCL63" s="2"/>
      <c r="QCM63" s="2"/>
      <c r="QCN63" s="2"/>
      <c r="QCO63" s="2"/>
      <c r="QCP63" s="2"/>
      <c r="QCQ63" s="2"/>
      <c r="QCR63" s="2"/>
      <c r="QCS63" s="2"/>
      <c r="QCT63" s="2"/>
      <c r="QCU63" s="2"/>
      <c r="QCV63" s="2"/>
      <c r="QCW63" s="2"/>
      <c r="QCX63" s="2"/>
      <c r="QCY63" s="2"/>
      <c r="QCZ63" s="2"/>
      <c r="QDA63" s="2"/>
      <c r="QDB63" s="2"/>
      <c r="QDC63" s="2"/>
      <c r="QDD63" s="2"/>
      <c r="QDE63" s="2"/>
      <c r="QDF63" s="2"/>
      <c r="QDG63" s="2"/>
      <c r="QDH63" s="2"/>
      <c r="QDI63" s="2"/>
      <c r="QDJ63" s="2"/>
      <c r="QDK63" s="2"/>
      <c r="QDL63" s="2"/>
      <c r="QDM63" s="2"/>
      <c r="QDN63" s="2"/>
      <c r="QDO63" s="2"/>
      <c r="QDP63" s="2"/>
      <c r="QDQ63" s="2"/>
      <c r="QDR63" s="2"/>
      <c r="QDS63" s="2"/>
      <c r="QDT63" s="2"/>
      <c r="QDU63" s="2"/>
      <c r="QDV63" s="2"/>
      <c r="QDW63" s="2"/>
      <c r="QDX63" s="2"/>
      <c r="QDY63" s="2"/>
      <c r="QDZ63" s="2"/>
      <c r="QEA63" s="2"/>
      <c r="QEB63" s="2"/>
      <c r="QEC63" s="2"/>
      <c r="QED63" s="2"/>
      <c r="QEE63" s="2"/>
      <c r="QEF63" s="2"/>
      <c r="QEG63" s="2"/>
      <c r="QEH63" s="2"/>
      <c r="QEI63" s="2"/>
      <c r="QEJ63" s="2"/>
      <c r="QEK63" s="2"/>
      <c r="QEL63" s="2"/>
      <c r="QEM63" s="2"/>
      <c r="QEN63" s="2"/>
      <c r="QEO63" s="2"/>
      <c r="QEP63" s="2"/>
      <c r="QEQ63" s="2"/>
      <c r="QER63" s="2"/>
      <c r="QES63" s="2"/>
      <c r="QET63" s="2"/>
      <c r="QEU63" s="2"/>
      <c r="QEV63" s="2"/>
      <c r="QEW63" s="2"/>
      <c r="QEX63" s="2"/>
      <c r="QEY63" s="2"/>
      <c r="QEZ63" s="2"/>
      <c r="QFA63" s="2"/>
      <c r="QFB63" s="2"/>
      <c r="QFC63" s="2"/>
      <c r="QFD63" s="2"/>
      <c r="QFE63" s="2"/>
      <c r="QFF63" s="2"/>
      <c r="QFG63" s="2"/>
      <c r="QFH63" s="2"/>
      <c r="QFI63" s="2"/>
      <c r="QFJ63" s="2"/>
      <c r="QFK63" s="2"/>
      <c r="QFL63" s="2"/>
      <c r="QFM63" s="2"/>
      <c r="QFN63" s="2"/>
      <c r="QFO63" s="2"/>
      <c r="QFP63" s="2"/>
      <c r="QFQ63" s="2"/>
      <c r="QFR63" s="2"/>
      <c r="QFS63" s="2"/>
      <c r="QFT63" s="2"/>
      <c r="QFU63" s="2"/>
      <c r="QFV63" s="2"/>
      <c r="QFW63" s="2"/>
      <c r="QFX63" s="2"/>
      <c r="QFY63" s="2"/>
      <c r="QFZ63" s="2"/>
      <c r="QGA63" s="2"/>
      <c r="QGB63" s="2"/>
      <c r="QGC63" s="2"/>
      <c r="QGD63" s="2"/>
      <c r="QGE63" s="2"/>
      <c r="QGF63" s="2"/>
      <c r="QGG63" s="2"/>
      <c r="QGH63" s="2"/>
      <c r="QGI63" s="2"/>
      <c r="QGJ63" s="2"/>
      <c r="QGK63" s="2"/>
      <c r="QGL63" s="2"/>
      <c r="QGM63" s="2"/>
      <c r="QGN63" s="2"/>
      <c r="QGO63" s="2"/>
      <c r="QGP63" s="2"/>
      <c r="QGQ63" s="2"/>
      <c r="QGR63" s="2"/>
      <c r="QGS63" s="2"/>
      <c r="QGT63" s="2"/>
      <c r="QGU63" s="2"/>
      <c r="QGV63" s="2"/>
      <c r="QGW63" s="2"/>
      <c r="QGX63" s="2"/>
      <c r="QGY63" s="2"/>
      <c r="QGZ63" s="2"/>
      <c r="QHA63" s="2"/>
      <c r="QHB63" s="2"/>
      <c r="QHC63" s="2"/>
      <c r="QHD63" s="2"/>
      <c r="QHE63" s="2"/>
      <c r="QHF63" s="2"/>
      <c r="QHG63" s="2"/>
      <c r="QHH63" s="2"/>
      <c r="QHI63" s="2"/>
      <c r="QHJ63" s="2"/>
      <c r="QHK63" s="2"/>
      <c r="QHL63" s="2"/>
      <c r="QHM63" s="2"/>
      <c r="QHN63" s="2"/>
      <c r="QHO63" s="2"/>
      <c r="QHP63" s="2"/>
      <c r="QHQ63" s="2"/>
      <c r="QHR63" s="2"/>
      <c r="QHS63" s="2"/>
      <c r="QHT63" s="2"/>
      <c r="QHU63" s="2"/>
      <c r="QHV63" s="2"/>
      <c r="QHW63" s="2"/>
      <c r="QHX63" s="2"/>
      <c r="QHY63" s="2"/>
      <c r="QHZ63" s="2"/>
      <c r="QIA63" s="2"/>
      <c r="QIB63" s="2"/>
      <c r="QIC63" s="2"/>
      <c r="QID63" s="2"/>
      <c r="QIE63" s="2"/>
      <c r="QIF63" s="2"/>
      <c r="QIG63" s="2"/>
      <c r="QIH63" s="2"/>
      <c r="QII63" s="2"/>
      <c r="QIJ63" s="2"/>
      <c r="QIK63" s="2"/>
      <c r="QIL63" s="2"/>
      <c r="QIM63" s="2"/>
      <c r="QIN63" s="2"/>
      <c r="QIO63" s="2"/>
      <c r="QIP63" s="2"/>
      <c r="QIQ63" s="2"/>
      <c r="QIR63" s="2"/>
      <c r="QIS63" s="2"/>
      <c r="QIT63" s="2"/>
      <c r="QIU63" s="2"/>
      <c r="QIV63" s="2"/>
      <c r="QIW63" s="2"/>
      <c r="QIX63" s="2"/>
      <c r="QIY63" s="2"/>
      <c r="QIZ63" s="2"/>
      <c r="QJA63" s="2"/>
      <c r="QJB63" s="2"/>
      <c r="QJC63" s="2"/>
      <c r="QJD63" s="2"/>
      <c r="QJE63" s="2"/>
      <c r="QJF63" s="2"/>
      <c r="QJG63" s="2"/>
      <c r="QJH63" s="2"/>
      <c r="QJI63" s="2"/>
      <c r="QJJ63" s="2"/>
      <c r="QJK63" s="2"/>
      <c r="QJL63" s="2"/>
      <c r="QJM63" s="2"/>
      <c r="QJN63" s="2"/>
      <c r="QJO63" s="2"/>
      <c r="QJP63" s="2"/>
      <c r="QJQ63" s="2"/>
      <c r="QJR63" s="2"/>
      <c r="QJS63" s="2"/>
      <c r="QJT63" s="2"/>
      <c r="QJU63" s="2"/>
      <c r="QJV63" s="2"/>
      <c r="QJW63" s="2"/>
      <c r="QJX63" s="2"/>
      <c r="QJY63" s="2"/>
      <c r="QJZ63" s="2"/>
      <c r="QKA63" s="2"/>
      <c r="QKB63" s="2"/>
      <c r="QKC63" s="2"/>
      <c r="QKD63" s="2"/>
      <c r="QKE63" s="2"/>
      <c r="QKF63" s="2"/>
      <c r="QKG63" s="2"/>
      <c r="QKH63" s="2"/>
      <c r="QKI63" s="2"/>
      <c r="QKJ63" s="2"/>
      <c r="QKK63" s="2"/>
      <c r="QKL63" s="2"/>
      <c r="QKM63" s="2"/>
      <c r="QKN63" s="2"/>
      <c r="QKO63" s="2"/>
      <c r="QKP63" s="2"/>
      <c r="QKQ63" s="2"/>
      <c r="QKR63" s="2"/>
      <c r="QKS63" s="2"/>
      <c r="QKT63" s="2"/>
      <c r="QKU63" s="2"/>
      <c r="QKV63" s="2"/>
      <c r="QKW63" s="2"/>
      <c r="QKX63" s="2"/>
      <c r="QKY63" s="2"/>
      <c r="QKZ63" s="2"/>
      <c r="QLA63" s="2"/>
      <c r="QLB63" s="2"/>
      <c r="QLC63" s="2"/>
      <c r="QLD63" s="2"/>
      <c r="QLE63" s="2"/>
      <c r="QLF63" s="2"/>
      <c r="QLG63" s="2"/>
      <c r="QLH63" s="2"/>
      <c r="QLI63" s="2"/>
      <c r="QLJ63" s="2"/>
      <c r="QLK63" s="2"/>
      <c r="QLL63" s="2"/>
      <c r="QLM63" s="2"/>
      <c r="QLN63" s="2"/>
      <c r="QLO63" s="2"/>
      <c r="QLP63" s="2"/>
      <c r="QLQ63" s="2"/>
      <c r="QLR63" s="2"/>
      <c r="QLS63" s="2"/>
      <c r="QLT63" s="2"/>
      <c r="QLU63" s="2"/>
      <c r="QLV63" s="2"/>
      <c r="QLW63" s="2"/>
      <c r="QLX63" s="2"/>
      <c r="QLY63" s="2"/>
      <c r="QLZ63" s="2"/>
      <c r="QMA63" s="2"/>
      <c r="QMB63" s="2"/>
      <c r="QMC63" s="2"/>
      <c r="QMD63" s="2"/>
      <c r="QME63" s="2"/>
      <c r="QMF63" s="2"/>
      <c r="QMG63" s="2"/>
      <c r="QMH63" s="2"/>
      <c r="QMI63" s="2"/>
      <c r="QMJ63" s="2"/>
      <c r="QMK63" s="2"/>
      <c r="QML63" s="2"/>
      <c r="QMM63" s="2"/>
      <c r="QMN63" s="2"/>
      <c r="QMO63" s="2"/>
      <c r="QMP63" s="2"/>
      <c r="QMQ63" s="2"/>
      <c r="QMR63" s="2"/>
      <c r="QMS63" s="2"/>
      <c r="QMT63" s="2"/>
      <c r="QMU63" s="2"/>
      <c r="QMV63" s="2"/>
      <c r="QMW63" s="2"/>
      <c r="QMX63" s="2"/>
      <c r="QMY63" s="2"/>
      <c r="QMZ63" s="2"/>
      <c r="QNA63" s="2"/>
      <c r="QNB63" s="2"/>
      <c r="QNC63" s="2"/>
      <c r="QND63" s="2"/>
      <c r="QNE63" s="2"/>
      <c r="QNF63" s="2"/>
      <c r="QNG63" s="2"/>
      <c r="QNH63" s="2"/>
      <c r="QNI63" s="2"/>
      <c r="QNJ63" s="2"/>
      <c r="QNK63" s="2"/>
      <c r="QNL63" s="2"/>
      <c r="QNM63" s="2"/>
      <c r="QNN63" s="2"/>
      <c r="QNO63" s="2"/>
      <c r="QNP63" s="2"/>
      <c r="QNQ63" s="2"/>
      <c r="QNR63" s="2"/>
      <c r="QNS63" s="2"/>
      <c r="QNT63" s="2"/>
      <c r="QNU63" s="2"/>
      <c r="QNV63" s="2"/>
      <c r="QNW63" s="2"/>
      <c r="QNX63" s="2"/>
      <c r="QNY63" s="2"/>
      <c r="QNZ63" s="2"/>
      <c r="QOA63" s="2"/>
      <c r="QOB63" s="2"/>
      <c r="QOC63" s="2"/>
      <c r="QOD63" s="2"/>
      <c r="QOE63" s="2"/>
      <c r="QOF63" s="2"/>
      <c r="QOG63" s="2"/>
      <c r="QOH63" s="2"/>
      <c r="QOI63" s="2"/>
      <c r="QOJ63" s="2"/>
      <c r="QOK63" s="2"/>
      <c r="QOL63" s="2"/>
      <c r="QOM63" s="2"/>
      <c r="QON63" s="2"/>
      <c r="QOO63" s="2"/>
      <c r="QOP63" s="2"/>
      <c r="QOQ63" s="2"/>
      <c r="QOR63" s="2"/>
      <c r="QOS63" s="2"/>
      <c r="QOT63" s="2"/>
      <c r="QOU63" s="2"/>
      <c r="QOV63" s="2"/>
      <c r="QOW63" s="2"/>
      <c r="QOX63" s="2"/>
      <c r="QOY63" s="2"/>
      <c r="QOZ63" s="2"/>
      <c r="QPA63" s="2"/>
      <c r="QPB63" s="2"/>
      <c r="QPC63" s="2"/>
      <c r="QPD63" s="2"/>
      <c r="QPE63" s="2"/>
      <c r="QPF63" s="2"/>
      <c r="QPG63" s="2"/>
      <c r="QPH63" s="2"/>
      <c r="QPI63" s="2"/>
      <c r="QPJ63" s="2"/>
      <c r="QPK63" s="2"/>
      <c r="QPL63" s="2"/>
      <c r="QPM63" s="2"/>
      <c r="QPN63" s="2"/>
      <c r="QPO63" s="2"/>
      <c r="QPP63" s="2"/>
      <c r="QPQ63" s="2"/>
      <c r="QPR63" s="2"/>
      <c r="QPS63" s="2"/>
      <c r="QPT63" s="2"/>
      <c r="QPU63" s="2"/>
      <c r="QPV63" s="2"/>
      <c r="QPW63" s="2"/>
      <c r="QPX63" s="2"/>
      <c r="QPY63" s="2"/>
      <c r="QPZ63" s="2"/>
      <c r="QQA63" s="2"/>
      <c r="QQB63" s="2"/>
      <c r="QQC63" s="2"/>
      <c r="QQD63" s="2"/>
      <c r="QQE63" s="2"/>
      <c r="QQF63" s="2"/>
      <c r="QQG63" s="2"/>
      <c r="QQH63" s="2"/>
      <c r="QQI63" s="2"/>
      <c r="QQJ63" s="2"/>
      <c r="QQK63" s="2"/>
      <c r="QQL63" s="2"/>
      <c r="QQM63" s="2"/>
      <c r="QQN63" s="2"/>
      <c r="QQO63" s="2"/>
      <c r="QQP63" s="2"/>
      <c r="QQQ63" s="2"/>
      <c r="QQR63" s="2"/>
      <c r="QQS63" s="2"/>
      <c r="QQT63" s="2"/>
      <c r="QQU63" s="2"/>
      <c r="QQV63" s="2"/>
      <c r="QQW63" s="2"/>
      <c r="QQX63" s="2"/>
      <c r="QQY63" s="2"/>
      <c r="QQZ63" s="2"/>
      <c r="QRA63" s="2"/>
      <c r="QRB63" s="2"/>
      <c r="QRC63" s="2"/>
      <c r="QRD63" s="2"/>
      <c r="QRE63" s="2"/>
      <c r="QRF63" s="2"/>
      <c r="QRG63" s="2"/>
      <c r="QRH63" s="2"/>
      <c r="QRI63" s="2"/>
      <c r="QRJ63" s="2"/>
      <c r="QRK63" s="2"/>
      <c r="QRL63" s="2"/>
      <c r="QRM63" s="2"/>
      <c r="QRN63" s="2"/>
      <c r="QRO63" s="2"/>
      <c r="QRP63" s="2"/>
      <c r="QRQ63" s="2"/>
      <c r="QRR63" s="2"/>
      <c r="QRS63" s="2"/>
      <c r="QRT63" s="2"/>
      <c r="QRU63" s="2"/>
      <c r="QRV63" s="2"/>
      <c r="QRW63" s="2"/>
      <c r="QRX63" s="2"/>
      <c r="QRY63" s="2"/>
      <c r="QRZ63" s="2"/>
      <c r="QSA63" s="2"/>
      <c r="QSB63" s="2"/>
      <c r="QSC63" s="2"/>
      <c r="QSD63" s="2"/>
      <c r="QSE63" s="2"/>
      <c r="QSF63" s="2"/>
      <c r="QSG63" s="2"/>
      <c r="QSH63" s="2"/>
      <c r="QSI63" s="2"/>
      <c r="QSJ63" s="2"/>
      <c r="QSK63" s="2"/>
      <c r="QSL63" s="2"/>
      <c r="QSM63" s="2"/>
      <c r="QSN63" s="2"/>
      <c r="QSO63" s="2"/>
      <c r="QSP63" s="2"/>
      <c r="QSQ63" s="2"/>
      <c r="QSR63" s="2"/>
      <c r="QSS63" s="2"/>
      <c r="QST63" s="2"/>
      <c r="QSU63" s="2"/>
      <c r="QSV63" s="2"/>
      <c r="QSW63" s="2"/>
      <c r="QSX63" s="2"/>
      <c r="QSY63" s="2"/>
      <c r="QSZ63" s="2"/>
      <c r="QTA63" s="2"/>
      <c r="QTB63" s="2"/>
      <c r="QTC63" s="2"/>
      <c r="QTD63" s="2"/>
      <c r="QTE63" s="2"/>
      <c r="QTF63" s="2"/>
      <c r="QTG63" s="2"/>
      <c r="QTH63" s="2"/>
      <c r="QTI63" s="2"/>
      <c r="QTJ63" s="2"/>
      <c r="QTK63" s="2"/>
      <c r="QTL63" s="2"/>
      <c r="QTM63" s="2"/>
      <c r="QTN63" s="2"/>
      <c r="QTO63" s="2"/>
      <c r="QTP63" s="2"/>
      <c r="QTQ63" s="2"/>
      <c r="QTR63" s="2"/>
      <c r="QTS63" s="2"/>
      <c r="QTT63" s="2"/>
      <c r="QTU63" s="2"/>
      <c r="QTV63" s="2"/>
      <c r="QTW63" s="2"/>
      <c r="QTX63" s="2"/>
      <c r="QTY63" s="2"/>
      <c r="QTZ63" s="2"/>
      <c r="QUA63" s="2"/>
      <c r="QUB63" s="2"/>
      <c r="QUC63" s="2"/>
      <c r="QUD63" s="2"/>
      <c r="QUE63" s="2"/>
      <c r="QUF63" s="2"/>
      <c r="QUG63" s="2"/>
      <c r="QUH63" s="2"/>
      <c r="QUI63" s="2"/>
      <c r="QUJ63" s="2"/>
      <c r="QUK63" s="2"/>
      <c r="QUL63" s="2"/>
      <c r="QUM63" s="2"/>
      <c r="QUN63" s="2"/>
      <c r="QUO63" s="2"/>
      <c r="QUP63" s="2"/>
      <c r="QUQ63" s="2"/>
      <c r="QUR63" s="2"/>
      <c r="QUS63" s="2"/>
      <c r="QUT63" s="2"/>
      <c r="QUU63" s="2"/>
      <c r="QUV63" s="2"/>
      <c r="QUW63" s="2"/>
      <c r="QUX63" s="2"/>
      <c r="QUY63" s="2"/>
      <c r="QUZ63" s="2"/>
      <c r="QVA63" s="2"/>
      <c r="QVB63" s="2"/>
      <c r="QVC63" s="2"/>
      <c r="QVD63" s="2"/>
      <c r="QVE63" s="2"/>
      <c r="QVF63" s="2"/>
      <c r="QVG63" s="2"/>
      <c r="QVH63" s="2"/>
      <c r="QVI63" s="2"/>
      <c r="QVJ63" s="2"/>
      <c r="QVK63" s="2"/>
      <c r="QVL63" s="2"/>
      <c r="QVM63" s="2"/>
      <c r="QVN63" s="2"/>
      <c r="QVO63" s="2"/>
      <c r="QVP63" s="2"/>
      <c r="QVQ63" s="2"/>
      <c r="QVR63" s="2"/>
      <c r="QVS63" s="2"/>
      <c r="QVT63" s="2"/>
      <c r="QVU63" s="2"/>
      <c r="QVV63" s="2"/>
      <c r="QVW63" s="2"/>
      <c r="QVX63" s="2"/>
      <c r="QVY63" s="2"/>
      <c r="QVZ63" s="2"/>
      <c r="QWA63" s="2"/>
      <c r="QWB63" s="2"/>
      <c r="QWC63" s="2"/>
      <c r="QWD63" s="2"/>
      <c r="QWE63" s="2"/>
      <c r="QWF63" s="2"/>
      <c r="QWG63" s="2"/>
      <c r="QWH63" s="2"/>
      <c r="QWI63" s="2"/>
      <c r="QWJ63" s="2"/>
      <c r="QWK63" s="2"/>
      <c r="QWL63" s="2"/>
      <c r="QWM63" s="2"/>
      <c r="QWN63" s="2"/>
      <c r="QWO63" s="2"/>
      <c r="QWP63" s="2"/>
      <c r="QWQ63" s="2"/>
      <c r="QWR63" s="2"/>
      <c r="QWS63" s="2"/>
      <c r="QWT63" s="2"/>
      <c r="QWU63" s="2"/>
      <c r="QWV63" s="2"/>
      <c r="QWW63" s="2"/>
      <c r="QWX63" s="2"/>
      <c r="QWY63" s="2"/>
      <c r="QWZ63" s="2"/>
      <c r="QXA63" s="2"/>
      <c r="QXB63" s="2"/>
      <c r="QXC63" s="2"/>
      <c r="QXD63" s="2"/>
      <c r="QXE63" s="2"/>
      <c r="QXF63" s="2"/>
      <c r="QXG63" s="2"/>
      <c r="QXH63" s="2"/>
      <c r="QXI63" s="2"/>
      <c r="QXJ63" s="2"/>
      <c r="QXK63" s="2"/>
      <c r="QXL63" s="2"/>
      <c r="QXM63" s="2"/>
      <c r="QXN63" s="2"/>
      <c r="QXO63" s="2"/>
      <c r="QXP63" s="2"/>
      <c r="QXQ63" s="2"/>
      <c r="QXR63" s="2"/>
      <c r="QXS63" s="2"/>
      <c r="QXT63" s="2"/>
      <c r="QXU63" s="2"/>
      <c r="QXV63" s="2"/>
      <c r="QXW63" s="2"/>
      <c r="QXX63" s="2"/>
      <c r="QXY63" s="2"/>
      <c r="QXZ63" s="2"/>
      <c r="QYA63" s="2"/>
      <c r="QYB63" s="2"/>
      <c r="QYC63" s="2"/>
      <c r="QYD63" s="2"/>
      <c r="QYE63" s="2"/>
      <c r="QYF63" s="2"/>
      <c r="QYG63" s="2"/>
      <c r="QYH63" s="2"/>
      <c r="QYI63" s="2"/>
      <c r="QYJ63" s="2"/>
      <c r="QYK63" s="2"/>
      <c r="QYL63" s="2"/>
      <c r="QYM63" s="2"/>
      <c r="QYN63" s="2"/>
      <c r="QYO63" s="2"/>
      <c r="QYP63" s="2"/>
      <c r="QYQ63" s="2"/>
      <c r="QYR63" s="2"/>
      <c r="QYS63" s="2"/>
      <c r="QYT63" s="2"/>
      <c r="QYU63" s="2"/>
      <c r="QYV63" s="2"/>
      <c r="QYW63" s="2"/>
      <c r="QYX63" s="2"/>
      <c r="QYY63" s="2"/>
      <c r="QYZ63" s="2"/>
      <c r="QZA63" s="2"/>
      <c r="QZB63" s="2"/>
      <c r="QZC63" s="2"/>
      <c r="QZD63" s="2"/>
      <c r="QZE63" s="2"/>
      <c r="QZF63" s="2"/>
      <c r="QZG63" s="2"/>
      <c r="QZH63" s="2"/>
      <c r="QZI63" s="2"/>
      <c r="QZJ63" s="2"/>
      <c r="QZK63" s="2"/>
      <c r="QZL63" s="2"/>
      <c r="QZM63" s="2"/>
      <c r="QZN63" s="2"/>
      <c r="QZO63" s="2"/>
      <c r="QZP63" s="2"/>
      <c r="QZQ63" s="2"/>
      <c r="QZR63" s="2"/>
      <c r="QZS63" s="2"/>
      <c r="QZT63" s="2"/>
      <c r="QZU63" s="2"/>
      <c r="QZV63" s="2"/>
      <c r="QZW63" s="2"/>
      <c r="QZX63" s="2"/>
      <c r="QZY63" s="2"/>
      <c r="QZZ63" s="2"/>
      <c r="RAA63" s="2"/>
      <c r="RAB63" s="2"/>
      <c r="RAC63" s="2"/>
      <c r="RAD63" s="2"/>
      <c r="RAE63" s="2"/>
      <c r="RAF63" s="2"/>
      <c r="RAG63" s="2"/>
      <c r="RAH63" s="2"/>
      <c r="RAI63" s="2"/>
      <c r="RAJ63" s="2"/>
      <c r="RAK63" s="2"/>
      <c r="RAL63" s="2"/>
      <c r="RAM63" s="2"/>
      <c r="RAN63" s="2"/>
      <c r="RAO63" s="2"/>
      <c r="RAP63" s="2"/>
      <c r="RAQ63" s="2"/>
      <c r="RAR63" s="2"/>
      <c r="RAS63" s="2"/>
      <c r="RAT63" s="2"/>
      <c r="RAU63" s="2"/>
      <c r="RAV63" s="2"/>
      <c r="RAW63" s="2"/>
      <c r="RAX63" s="2"/>
      <c r="RAY63" s="2"/>
      <c r="RAZ63" s="2"/>
      <c r="RBA63" s="2"/>
      <c r="RBB63" s="2"/>
      <c r="RBC63" s="2"/>
      <c r="RBD63" s="2"/>
      <c r="RBE63" s="2"/>
      <c r="RBF63" s="2"/>
      <c r="RBG63" s="2"/>
      <c r="RBH63" s="2"/>
      <c r="RBI63" s="2"/>
      <c r="RBJ63" s="2"/>
      <c r="RBK63" s="2"/>
      <c r="RBL63" s="2"/>
      <c r="RBM63" s="2"/>
      <c r="RBN63" s="2"/>
      <c r="RBO63" s="2"/>
      <c r="RBP63" s="2"/>
      <c r="RBQ63" s="2"/>
      <c r="RBR63" s="2"/>
      <c r="RBS63" s="2"/>
      <c r="RBT63" s="2"/>
      <c r="RBU63" s="2"/>
      <c r="RBV63" s="2"/>
      <c r="RBW63" s="2"/>
      <c r="RBX63" s="2"/>
      <c r="RBY63" s="2"/>
      <c r="RBZ63" s="2"/>
      <c r="RCA63" s="2"/>
      <c r="RCB63" s="2"/>
      <c r="RCC63" s="2"/>
      <c r="RCD63" s="2"/>
      <c r="RCE63" s="2"/>
      <c r="RCF63" s="2"/>
      <c r="RCG63" s="2"/>
      <c r="RCH63" s="2"/>
      <c r="RCI63" s="2"/>
      <c r="RCJ63" s="2"/>
      <c r="RCK63" s="2"/>
      <c r="RCL63" s="2"/>
      <c r="RCM63" s="2"/>
      <c r="RCN63" s="2"/>
      <c r="RCO63" s="2"/>
      <c r="RCP63" s="2"/>
      <c r="RCQ63" s="2"/>
      <c r="RCR63" s="2"/>
      <c r="RCS63" s="2"/>
      <c r="RCT63" s="2"/>
      <c r="RCU63" s="2"/>
      <c r="RCV63" s="2"/>
      <c r="RCW63" s="2"/>
      <c r="RCX63" s="2"/>
      <c r="RCY63" s="2"/>
      <c r="RCZ63" s="2"/>
      <c r="RDA63" s="2"/>
      <c r="RDB63" s="2"/>
      <c r="RDC63" s="2"/>
      <c r="RDD63" s="2"/>
      <c r="RDE63" s="2"/>
      <c r="RDF63" s="2"/>
      <c r="RDG63" s="2"/>
      <c r="RDH63" s="2"/>
      <c r="RDI63" s="2"/>
      <c r="RDJ63" s="2"/>
      <c r="RDK63" s="2"/>
      <c r="RDL63" s="2"/>
      <c r="RDM63" s="2"/>
      <c r="RDN63" s="2"/>
      <c r="RDO63" s="2"/>
      <c r="RDP63" s="2"/>
      <c r="RDQ63" s="2"/>
      <c r="RDR63" s="2"/>
      <c r="RDS63" s="2"/>
      <c r="RDT63" s="2"/>
      <c r="RDU63" s="2"/>
      <c r="RDV63" s="2"/>
      <c r="RDW63" s="2"/>
      <c r="RDX63" s="2"/>
      <c r="RDY63" s="2"/>
      <c r="RDZ63" s="2"/>
      <c r="REA63" s="2"/>
      <c r="REB63" s="2"/>
      <c r="REC63" s="2"/>
      <c r="RED63" s="2"/>
      <c r="REE63" s="2"/>
      <c r="REF63" s="2"/>
      <c r="REG63" s="2"/>
      <c r="REH63" s="2"/>
      <c r="REI63" s="2"/>
      <c r="REJ63" s="2"/>
      <c r="REK63" s="2"/>
      <c r="REL63" s="2"/>
      <c r="REM63" s="2"/>
      <c r="REN63" s="2"/>
      <c r="REO63" s="2"/>
      <c r="REP63" s="2"/>
      <c r="REQ63" s="2"/>
      <c r="RER63" s="2"/>
      <c r="RES63" s="2"/>
      <c r="RET63" s="2"/>
      <c r="REU63" s="2"/>
      <c r="REV63" s="2"/>
      <c r="REW63" s="2"/>
      <c r="REX63" s="2"/>
      <c r="REY63" s="2"/>
      <c r="REZ63" s="2"/>
      <c r="RFA63" s="2"/>
      <c r="RFB63" s="2"/>
      <c r="RFC63" s="2"/>
      <c r="RFD63" s="2"/>
      <c r="RFE63" s="2"/>
      <c r="RFF63" s="2"/>
      <c r="RFG63" s="2"/>
      <c r="RFH63" s="2"/>
      <c r="RFI63" s="2"/>
      <c r="RFJ63" s="2"/>
      <c r="RFK63" s="2"/>
      <c r="RFL63" s="2"/>
      <c r="RFM63" s="2"/>
      <c r="RFN63" s="2"/>
      <c r="RFO63" s="2"/>
      <c r="RFP63" s="2"/>
      <c r="RFQ63" s="2"/>
      <c r="RFR63" s="2"/>
      <c r="RFS63" s="2"/>
      <c r="RFT63" s="2"/>
      <c r="RFU63" s="2"/>
      <c r="RFV63" s="2"/>
      <c r="RFW63" s="2"/>
      <c r="RFX63" s="2"/>
      <c r="RFY63" s="2"/>
      <c r="RFZ63" s="2"/>
      <c r="RGA63" s="2"/>
      <c r="RGB63" s="2"/>
      <c r="RGC63" s="2"/>
      <c r="RGD63" s="2"/>
      <c r="RGE63" s="2"/>
      <c r="RGF63" s="2"/>
      <c r="RGG63" s="2"/>
      <c r="RGH63" s="2"/>
      <c r="RGI63" s="2"/>
      <c r="RGJ63" s="2"/>
      <c r="RGK63" s="2"/>
      <c r="RGL63" s="2"/>
      <c r="RGM63" s="2"/>
      <c r="RGN63" s="2"/>
      <c r="RGO63" s="2"/>
      <c r="RGP63" s="2"/>
      <c r="RGQ63" s="2"/>
      <c r="RGR63" s="2"/>
      <c r="RGS63" s="2"/>
      <c r="RGT63" s="2"/>
      <c r="RGU63" s="2"/>
      <c r="RGV63" s="2"/>
      <c r="RGW63" s="2"/>
      <c r="RGX63" s="2"/>
      <c r="RGY63" s="2"/>
      <c r="RGZ63" s="2"/>
      <c r="RHA63" s="2"/>
      <c r="RHB63" s="2"/>
      <c r="RHC63" s="2"/>
      <c r="RHD63" s="2"/>
      <c r="RHE63" s="2"/>
      <c r="RHF63" s="2"/>
      <c r="RHG63" s="2"/>
      <c r="RHH63" s="2"/>
      <c r="RHI63" s="2"/>
      <c r="RHJ63" s="2"/>
      <c r="RHK63" s="2"/>
      <c r="RHL63" s="2"/>
      <c r="RHM63" s="2"/>
      <c r="RHN63" s="2"/>
      <c r="RHO63" s="2"/>
      <c r="RHP63" s="2"/>
      <c r="RHQ63" s="2"/>
      <c r="RHR63" s="2"/>
      <c r="RHS63" s="2"/>
      <c r="RHT63" s="2"/>
      <c r="RHU63" s="2"/>
      <c r="RHV63" s="2"/>
      <c r="RHW63" s="2"/>
      <c r="RHX63" s="2"/>
      <c r="RHY63" s="2"/>
      <c r="RHZ63" s="2"/>
      <c r="RIA63" s="2"/>
      <c r="RIB63" s="2"/>
      <c r="RIC63" s="2"/>
      <c r="RID63" s="2"/>
      <c r="RIE63" s="2"/>
      <c r="RIF63" s="2"/>
      <c r="RIG63" s="2"/>
      <c r="RIH63" s="2"/>
      <c r="RII63" s="2"/>
      <c r="RIJ63" s="2"/>
      <c r="RIK63" s="2"/>
      <c r="RIL63" s="2"/>
      <c r="RIM63" s="2"/>
      <c r="RIN63" s="2"/>
      <c r="RIO63" s="2"/>
      <c r="RIP63" s="2"/>
      <c r="RIQ63" s="2"/>
      <c r="RIR63" s="2"/>
      <c r="RIS63" s="2"/>
      <c r="RIT63" s="2"/>
      <c r="RIU63" s="2"/>
      <c r="RIV63" s="2"/>
      <c r="RIW63" s="2"/>
      <c r="RIX63" s="2"/>
      <c r="RIY63" s="2"/>
      <c r="RIZ63" s="2"/>
      <c r="RJA63" s="2"/>
      <c r="RJB63" s="2"/>
      <c r="RJC63" s="2"/>
      <c r="RJD63" s="2"/>
      <c r="RJE63" s="2"/>
      <c r="RJF63" s="2"/>
      <c r="RJG63" s="2"/>
      <c r="RJH63" s="2"/>
      <c r="RJI63" s="2"/>
      <c r="RJJ63" s="2"/>
      <c r="RJK63" s="2"/>
      <c r="RJL63" s="2"/>
      <c r="RJM63" s="2"/>
      <c r="RJN63" s="2"/>
      <c r="RJO63" s="2"/>
      <c r="RJP63" s="2"/>
      <c r="RJQ63" s="2"/>
      <c r="RJR63" s="2"/>
      <c r="RJS63" s="2"/>
      <c r="RJT63" s="2"/>
      <c r="RJU63" s="2"/>
      <c r="RJV63" s="2"/>
      <c r="RJW63" s="2"/>
      <c r="RJX63" s="2"/>
      <c r="RJY63" s="2"/>
      <c r="RJZ63" s="2"/>
      <c r="RKA63" s="2"/>
      <c r="RKB63" s="2"/>
      <c r="RKC63" s="2"/>
      <c r="RKD63" s="2"/>
      <c r="RKE63" s="2"/>
      <c r="RKF63" s="2"/>
      <c r="RKG63" s="2"/>
      <c r="RKH63" s="2"/>
      <c r="RKI63" s="2"/>
      <c r="RKJ63" s="2"/>
      <c r="RKK63" s="2"/>
      <c r="RKL63" s="2"/>
      <c r="RKM63" s="2"/>
      <c r="RKN63" s="2"/>
      <c r="RKO63" s="2"/>
      <c r="RKP63" s="2"/>
      <c r="RKQ63" s="2"/>
      <c r="RKR63" s="2"/>
      <c r="RKS63" s="2"/>
      <c r="RKT63" s="2"/>
      <c r="RKU63" s="2"/>
      <c r="RKV63" s="2"/>
      <c r="RKW63" s="2"/>
      <c r="RKX63" s="2"/>
      <c r="RKY63" s="2"/>
      <c r="RKZ63" s="2"/>
      <c r="RLA63" s="2"/>
      <c r="RLB63" s="2"/>
      <c r="RLC63" s="2"/>
      <c r="RLD63" s="2"/>
      <c r="RLE63" s="2"/>
      <c r="RLF63" s="2"/>
      <c r="RLG63" s="2"/>
      <c r="RLH63" s="2"/>
      <c r="RLI63" s="2"/>
      <c r="RLJ63" s="2"/>
      <c r="RLK63" s="2"/>
      <c r="RLL63" s="2"/>
      <c r="RLM63" s="2"/>
      <c r="RLN63" s="2"/>
      <c r="RLO63" s="2"/>
      <c r="RLP63" s="2"/>
      <c r="RLQ63" s="2"/>
      <c r="RLR63" s="2"/>
      <c r="RLS63" s="2"/>
      <c r="RLT63" s="2"/>
      <c r="RLU63" s="2"/>
      <c r="RLV63" s="2"/>
      <c r="RLW63" s="2"/>
      <c r="RLX63" s="2"/>
      <c r="RLY63" s="2"/>
      <c r="RLZ63" s="2"/>
      <c r="RMA63" s="2"/>
      <c r="RMB63" s="2"/>
      <c r="RMC63" s="2"/>
      <c r="RMD63" s="2"/>
      <c r="RME63" s="2"/>
      <c r="RMF63" s="2"/>
      <c r="RMG63" s="2"/>
      <c r="RMH63" s="2"/>
      <c r="RMI63" s="2"/>
      <c r="RMJ63" s="2"/>
      <c r="RMK63" s="2"/>
      <c r="RML63" s="2"/>
      <c r="RMM63" s="2"/>
      <c r="RMN63" s="2"/>
      <c r="RMO63" s="2"/>
      <c r="RMP63" s="2"/>
      <c r="RMQ63" s="2"/>
      <c r="RMR63" s="2"/>
      <c r="RMS63" s="2"/>
      <c r="RMT63" s="2"/>
      <c r="RMU63" s="2"/>
      <c r="RMV63" s="2"/>
      <c r="RMW63" s="2"/>
      <c r="RMX63" s="2"/>
      <c r="RMY63" s="2"/>
      <c r="RMZ63" s="2"/>
      <c r="RNA63" s="2"/>
      <c r="RNB63" s="2"/>
      <c r="RNC63" s="2"/>
      <c r="RND63" s="2"/>
      <c r="RNE63" s="2"/>
      <c r="RNF63" s="2"/>
      <c r="RNG63" s="2"/>
      <c r="RNH63" s="2"/>
      <c r="RNI63" s="2"/>
      <c r="RNJ63" s="2"/>
      <c r="RNK63" s="2"/>
      <c r="RNL63" s="2"/>
      <c r="RNM63" s="2"/>
      <c r="RNN63" s="2"/>
      <c r="RNO63" s="2"/>
      <c r="RNP63" s="2"/>
      <c r="RNQ63" s="2"/>
      <c r="RNR63" s="2"/>
      <c r="RNS63" s="2"/>
      <c r="RNT63" s="2"/>
      <c r="RNU63" s="2"/>
      <c r="RNV63" s="2"/>
      <c r="RNW63" s="2"/>
      <c r="RNX63" s="2"/>
      <c r="RNY63" s="2"/>
      <c r="RNZ63" s="2"/>
      <c r="ROA63" s="2"/>
      <c r="ROB63" s="2"/>
      <c r="ROC63" s="2"/>
      <c r="ROD63" s="2"/>
      <c r="ROE63" s="2"/>
      <c r="ROF63" s="2"/>
      <c r="ROG63" s="2"/>
      <c r="ROH63" s="2"/>
      <c r="ROI63" s="2"/>
      <c r="ROJ63" s="2"/>
      <c r="ROK63" s="2"/>
      <c r="ROL63" s="2"/>
      <c r="ROM63" s="2"/>
      <c r="RON63" s="2"/>
      <c r="ROO63" s="2"/>
      <c r="ROP63" s="2"/>
      <c r="ROQ63" s="2"/>
      <c r="ROR63" s="2"/>
      <c r="ROS63" s="2"/>
      <c r="ROT63" s="2"/>
      <c r="ROU63" s="2"/>
      <c r="ROV63" s="2"/>
      <c r="ROW63" s="2"/>
      <c r="ROX63" s="2"/>
      <c r="ROY63" s="2"/>
      <c r="ROZ63" s="2"/>
      <c r="RPA63" s="2"/>
      <c r="RPB63" s="2"/>
      <c r="RPC63" s="2"/>
      <c r="RPD63" s="2"/>
      <c r="RPE63" s="2"/>
      <c r="RPF63" s="2"/>
      <c r="RPG63" s="2"/>
      <c r="RPH63" s="2"/>
      <c r="RPI63" s="2"/>
      <c r="RPJ63" s="2"/>
      <c r="RPK63" s="2"/>
      <c r="RPL63" s="2"/>
      <c r="RPM63" s="2"/>
      <c r="RPN63" s="2"/>
      <c r="RPO63" s="2"/>
      <c r="RPP63" s="2"/>
      <c r="RPQ63" s="2"/>
      <c r="RPR63" s="2"/>
      <c r="RPS63" s="2"/>
      <c r="RPT63" s="2"/>
      <c r="RPU63" s="2"/>
      <c r="RPV63" s="2"/>
      <c r="RPW63" s="2"/>
      <c r="RPX63" s="2"/>
      <c r="RPY63" s="2"/>
      <c r="RPZ63" s="2"/>
      <c r="RQA63" s="2"/>
      <c r="RQB63" s="2"/>
      <c r="RQC63" s="2"/>
      <c r="RQD63" s="2"/>
      <c r="RQE63" s="2"/>
      <c r="RQF63" s="2"/>
      <c r="RQG63" s="2"/>
      <c r="RQH63" s="2"/>
      <c r="RQI63" s="2"/>
      <c r="RQJ63" s="2"/>
      <c r="RQK63" s="2"/>
      <c r="RQL63" s="2"/>
      <c r="RQM63" s="2"/>
      <c r="RQN63" s="2"/>
      <c r="RQO63" s="2"/>
      <c r="RQP63" s="2"/>
      <c r="RQQ63" s="2"/>
      <c r="RQR63" s="2"/>
      <c r="RQS63" s="2"/>
      <c r="RQT63" s="2"/>
      <c r="RQU63" s="2"/>
      <c r="RQV63" s="2"/>
      <c r="RQW63" s="2"/>
      <c r="RQX63" s="2"/>
      <c r="RQY63" s="2"/>
      <c r="RQZ63" s="2"/>
      <c r="RRA63" s="2"/>
      <c r="RRB63" s="2"/>
      <c r="RRC63" s="2"/>
      <c r="RRD63" s="2"/>
      <c r="RRE63" s="2"/>
      <c r="RRF63" s="2"/>
      <c r="RRG63" s="2"/>
      <c r="RRH63" s="2"/>
      <c r="RRI63" s="2"/>
      <c r="RRJ63" s="2"/>
      <c r="RRK63" s="2"/>
      <c r="RRL63" s="2"/>
      <c r="RRM63" s="2"/>
      <c r="RRN63" s="2"/>
      <c r="RRO63" s="2"/>
      <c r="RRP63" s="2"/>
      <c r="RRQ63" s="2"/>
      <c r="RRR63" s="2"/>
      <c r="RRS63" s="2"/>
      <c r="RRT63" s="2"/>
      <c r="RRU63" s="2"/>
      <c r="RRV63" s="2"/>
      <c r="RRW63" s="2"/>
      <c r="RRX63" s="2"/>
      <c r="RRY63" s="2"/>
      <c r="RRZ63" s="2"/>
      <c r="RSA63" s="2"/>
      <c r="RSB63" s="2"/>
      <c r="RSC63" s="2"/>
      <c r="RSD63" s="2"/>
      <c r="RSE63" s="2"/>
      <c r="RSF63" s="2"/>
      <c r="RSG63" s="2"/>
      <c r="RSH63" s="2"/>
      <c r="RSI63" s="2"/>
      <c r="RSJ63" s="2"/>
      <c r="RSK63" s="2"/>
      <c r="RSL63" s="2"/>
      <c r="RSM63" s="2"/>
      <c r="RSN63" s="2"/>
      <c r="RSO63" s="2"/>
      <c r="RSP63" s="2"/>
      <c r="RSQ63" s="2"/>
      <c r="RSR63" s="2"/>
      <c r="RSS63" s="2"/>
      <c r="RST63" s="2"/>
      <c r="RSU63" s="2"/>
      <c r="RSV63" s="2"/>
      <c r="RSW63" s="2"/>
      <c r="RSX63" s="2"/>
      <c r="RSY63" s="2"/>
      <c r="RSZ63" s="2"/>
      <c r="RTA63" s="2"/>
      <c r="RTB63" s="2"/>
      <c r="RTC63" s="2"/>
      <c r="RTD63" s="2"/>
      <c r="RTE63" s="2"/>
      <c r="RTF63" s="2"/>
      <c r="RTG63" s="2"/>
      <c r="RTH63" s="2"/>
      <c r="RTI63" s="2"/>
      <c r="RTJ63" s="2"/>
      <c r="RTK63" s="2"/>
      <c r="RTL63" s="2"/>
      <c r="RTM63" s="2"/>
      <c r="RTN63" s="2"/>
      <c r="RTO63" s="2"/>
      <c r="RTP63" s="2"/>
      <c r="RTQ63" s="2"/>
      <c r="RTR63" s="2"/>
      <c r="RTS63" s="2"/>
      <c r="RTT63" s="2"/>
      <c r="RTU63" s="2"/>
      <c r="RTV63" s="2"/>
      <c r="RTW63" s="2"/>
      <c r="RTX63" s="2"/>
      <c r="RTY63" s="2"/>
      <c r="RTZ63" s="2"/>
      <c r="RUA63" s="2"/>
      <c r="RUB63" s="2"/>
      <c r="RUC63" s="2"/>
      <c r="RUD63" s="2"/>
      <c r="RUE63" s="2"/>
      <c r="RUF63" s="2"/>
      <c r="RUG63" s="2"/>
      <c r="RUH63" s="2"/>
      <c r="RUI63" s="2"/>
      <c r="RUJ63" s="2"/>
      <c r="RUK63" s="2"/>
      <c r="RUL63" s="2"/>
      <c r="RUM63" s="2"/>
      <c r="RUN63" s="2"/>
      <c r="RUO63" s="2"/>
      <c r="RUP63" s="2"/>
      <c r="RUQ63" s="2"/>
      <c r="RUR63" s="2"/>
      <c r="RUS63" s="2"/>
      <c r="RUT63" s="2"/>
      <c r="RUU63" s="2"/>
      <c r="RUV63" s="2"/>
      <c r="RUW63" s="2"/>
      <c r="RUX63" s="2"/>
      <c r="RUY63" s="2"/>
      <c r="RUZ63" s="2"/>
      <c r="RVA63" s="2"/>
      <c r="RVB63" s="2"/>
      <c r="RVC63" s="2"/>
      <c r="RVD63" s="2"/>
      <c r="RVE63" s="2"/>
      <c r="RVF63" s="2"/>
      <c r="RVG63" s="2"/>
      <c r="RVH63" s="2"/>
      <c r="RVI63" s="2"/>
      <c r="RVJ63" s="2"/>
      <c r="RVK63" s="2"/>
      <c r="RVL63" s="2"/>
      <c r="RVM63" s="2"/>
      <c r="RVN63" s="2"/>
      <c r="RVO63" s="2"/>
      <c r="RVP63" s="2"/>
      <c r="RVQ63" s="2"/>
      <c r="RVR63" s="2"/>
      <c r="RVS63" s="2"/>
      <c r="RVT63" s="2"/>
      <c r="RVU63" s="2"/>
      <c r="RVV63" s="2"/>
      <c r="RVW63" s="2"/>
      <c r="RVX63" s="2"/>
      <c r="RVY63" s="2"/>
      <c r="RVZ63" s="2"/>
      <c r="RWA63" s="2"/>
      <c r="RWB63" s="2"/>
      <c r="RWC63" s="2"/>
      <c r="RWD63" s="2"/>
      <c r="RWE63" s="2"/>
      <c r="RWF63" s="2"/>
      <c r="RWG63" s="2"/>
      <c r="RWH63" s="2"/>
      <c r="RWI63" s="2"/>
      <c r="RWJ63" s="2"/>
      <c r="RWK63" s="2"/>
      <c r="RWL63" s="2"/>
      <c r="RWM63" s="2"/>
      <c r="RWN63" s="2"/>
      <c r="RWO63" s="2"/>
      <c r="RWP63" s="2"/>
      <c r="RWQ63" s="2"/>
      <c r="RWR63" s="2"/>
      <c r="RWS63" s="2"/>
      <c r="RWT63" s="2"/>
      <c r="RWU63" s="2"/>
      <c r="RWV63" s="2"/>
      <c r="RWW63" s="2"/>
      <c r="RWX63" s="2"/>
      <c r="RWY63" s="2"/>
      <c r="RWZ63" s="2"/>
      <c r="RXA63" s="2"/>
      <c r="RXB63" s="2"/>
      <c r="RXC63" s="2"/>
      <c r="RXD63" s="2"/>
      <c r="RXE63" s="2"/>
      <c r="RXF63" s="2"/>
      <c r="RXG63" s="2"/>
      <c r="RXH63" s="2"/>
      <c r="RXI63" s="2"/>
      <c r="RXJ63" s="2"/>
      <c r="RXK63" s="2"/>
      <c r="RXL63" s="2"/>
      <c r="RXM63" s="2"/>
      <c r="RXN63" s="2"/>
      <c r="RXO63" s="2"/>
      <c r="RXP63" s="2"/>
      <c r="RXQ63" s="2"/>
      <c r="RXR63" s="2"/>
      <c r="RXS63" s="2"/>
      <c r="RXT63" s="2"/>
      <c r="RXU63" s="2"/>
      <c r="RXV63" s="2"/>
      <c r="RXW63" s="2"/>
      <c r="RXX63" s="2"/>
      <c r="RXY63" s="2"/>
      <c r="RXZ63" s="2"/>
      <c r="RYA63" s="2"/>
      <c r="RYB63" s="2"/>
      <c r="RYC63" s="2"/>
      <c r="RYD63" s="2"/>
      <c r="RYE63" s="2"/>
      <c r="RYF63" s="2"/>
      <c r="RYG63" s="2"/>
      <c r="RYH63" s="2"/>
      <c r="RYI63" s="2"/>
      <c r="RYJ63" s="2"/>
      <c r="RYK63" s="2"/>
      <c r="RYL63" s="2"/>
      <c r="RYM63" s="2"/>
      <c r="RYN63" s="2"/>
      <c r="RYO63" s="2"/>
      <c r="RYP63" s="2"/>
      <c r="RYQ63" s="2"/>
      <c r="RYR63" s="2"/>
      <c r="RYS63" s="2"/>
      <c r="RYT63" s="2"/>
      <c r="RYU63" s="2"/>
      <c r="RYV63" s="2"/>
      <c r="RYW63" s="2"/>
      <c r="RYX63" s="2"/>
      <c r="RYY63" s="2"/>
      <c r="RYZ63" s="2"/>
      <c r="RZA63" s="2"/>
      <c r="RZB63" s="2"/>
      <c r="RZC63" s="2"/>
      <c r="RZD63" s="2"/>
      <c r="RZE63" s="2"/>
      <c r="RZF63" s="2"/>
      <c r="RZG63" s="2"/>
      <c r="RZH63" s="2"/>
      <c r="RZI63" s="2"/>
      <c r="RZJ63" s="2"/>
      <c r="RZK63" s="2"/>
      <c r="RZL63" s="2"/>
      <c r="RZM63" s="2"/>
      <c r="RZN63" s="2"/>
      <c r="RZO63" s="2"/>
      <c r="RZP63" s="2"/>
      <c r="RZQ63" s="2"/>
      <c r="RZR63" s="2"/>
      <c r="RZS63" s="2"/>
      <c r="RZT63" s="2"/>
      <c r="RZU63" s="2"/>
      <c r="RZV63" s="2"/>
      <c r="RZW63" s="2"/>
      <c r="RZX63" s="2"/>
      <c r="RZY63" s="2"/>
      <c r="RZZ63" s="2"/>
      <c r="SAA63" s="2"/>
      <c r="SAB63" s="2"/>
      <c r="SAC63" s="2"/>
      <c r="SAD63" s="2"/>
      <c r="SAE63" s="2"/>
      <c r="SAF63" s="2"/>
      <c r="SAG63" s="2"/>
      <c r="SAH63" s="2"/>
      <c r="SAI63" s="2"/>
      <c r="SAJ63" s="2"/>
      <c r="SAK63" s="2"/>
      <c r="SAL63" s="2"/>
      <c r="SAM63" s="2"/>
      <c r="SAN63" s="2"/>
      <c r="SAO63" s="2"/>
      <c r="SAP63" s="2"/>
      <c r="SAQ63" s="2"/>
      <c r="SAR63" s="2"/>
      <c r="SAS63" s="2"/>
      <c r="SAT63" s="2"/>
      <c r="SAU63" s="2"/>
      <c r="SAV63" s="2"/>
      <c r="SAW63" s="2"/>
      <c r="SAX63" s="2"/>
      <c r="SAY63" s="2"/>
      <c r="SAZ63" s="2"/>
      <c r="SBA63" s="2"/>
      <c r="SBB63" s="2"/>
      <c r="SBC63" s="2"/>
      <c r="SBD63" s="2"/>
      <c r="SBE63" s="2"/>
      <c r="SBF63" s="2"/>
      <c r="SBG63" s="2"/>
      <c r="SBH63" s="2"/>
      <c r="SBI63" s="2"/>
      <c r="SBJ63" s="2"/>
      <c r="SBK63" s="2"/>
      <c r="SBL63" s="2"/>
      <c r="SBM63" s="2"/>
      <c r="SBN63" s="2"/>
      <c r="SBO63" s="2"/>
      <c r="SBP63" s="2"/>
      <c r="SBQ63" s="2"/>
      <c r="SBR63" s="2"/>
      <c r="SBS63" s="2"/>
      <c r="SBT63" s="2"/>
      <c r="SBU63" s="2"/>
      <c r="SBV63" s="2"/>
      <c r="SBW63" s="2"/>
      <c r="SBX63" s="2"/>
      <c r="SBY63" s="2"/>
      <c r="SBZ63" s="2"/>
      <c r="SCA63" s="2"/>
      <c r="SCB63" s="2"/>
      <c r="SCC63" s="2"/>
      <c r="SCD63" s="2"/>
      <c r="SCE63" s="2"/>
      <c r="SCF63" s="2"/>
      <c r="SCG63" s="2"/>
      <c r="SCH63" s="2"/>
      <c r="SCI63" s="2"/>
      <c r="SCJ63" s="2"/>
      <c r="SCK63" s="2"/>
      <c r="SCL63" s="2"/>
      <c r="SCM63" s="2"/>
      <c r="SCN63" s="2"/>
      <c r="SCO63" s="2"/>
      <c r="SCP63" s="2"/>
      <c r="SCQ63" s="2"/>
      <c r="SCR63" s="2"/>
      <c r="SCS63" s="2"/>
      <c r="SCT63" s="2"/>
      <c r="SCU63" s="2"/>
      <c r="SCV63" s="2"/>
      <c r="SCW63" s="2"/>
      <c r="SCX63" s="2"/>
      <c r="SCY63" s="2"/>
      <c r="SCZ63" s="2"/>
      <c r="SDA63" s="2"/>
      <c r="SDB63" s="2"/>
      <c r="SDC63" s="2"/>
      <c r="SDD63" s="2"/>
      <c r="SDE63" s="2"/>
      <c r="SDF63" s="2"/>
      <c r="SDG63" s="2"/>
      <c r="SDH63" s="2"/>
      <c r="SDI63" s="2"/>
      <c r="SDJ63" s="2"/>
      <c r="SDK63" s="2"/>
      <c r="SDL63" s="2"/>
      <c r="SDM63" s="2"/>
      <c r="SDN63" s="2"/>
      <c r="SDO63" s="2"/>
      <c r="SDP63" s="2"/>
      <c r="SDQ63" s="2"/>
      <c r="SDR63" s="2"/>
      <c r="SDS63" s="2"/>
      <c r="SDT63" s="2"/>
      <c r="SDU63" s="2"/>
      <c r="SDV63" s="2"/>
      <c r="SDW63" s="2"/>
      <c r="SDX63" s="2"/>
      <c r="SDY63" s="2"/>
      <c r="SDZ63" s="2"/>
      <c r="SEA63" s="2"/>
      <c r="SEB63" s="2"/>
      <c r="SEC63" s="2"/>
      <c r="SED63" s="2"/>
      <c r="SEE63" s="2"/>
      <c r="SEF63" s="2"/>
      <c r="SEG63" s="2"/>
      <c r="SEH63" s="2"/>
      <c r="SEI63" s="2"/>
      <c r="SEJ63" s="2"/>
      <c r="SEK63" s="2"/>
      <c r="SEL63" s="2"/>
      <c r="SEM63" s="2"/>
      <c r="SEN63" s="2"/>
      <c r="SEO63" s="2"/>
      <c r="SEP63" s="2"/>
      <c r="SEQ63" s="2"/>
      <c r="SER63" s="2"/>
      <c r="SES63" s="2"/>
      <c r="SET63" s="2"/>
      <c r="SEU63" s="2"/>
      <c r="SEV63" s="2"/>
      <c r="SEW63" s="2"/>
      <c r="SEX63" s="2"/>
      <c r="SEY63" s="2"/>
      <c r="SEZ63" s="2"/>
      <c r="SFA63" s="2"/>
      <c r="SFB63" s="2"/>
      <c r="SFC63" s="2"/>
      <c r="SFD63" s="2"/>
      <c r="SFE63" s="2"/>
      <c r="SFF63" s="2"/>
      <c r="SFG63" s="2"/>
      <c r="SFH63" s="2"/>
      <c r="SFI63" s="2"/>
      <c r="SFJ63" s="2"/>
      <c r="SFK63" s="2"/>
      <c r="SFL63" s="2"/>
      <c r="SFM63" s="2"/>
      <c r="SFN63" s="2"/>
      <c r="SFO63" s="2"/>
      <c r="SFP63" s="2"/>
      <c r="SFQ63" s="2"/>
      <c r="SFR63" s="2"/>
      <c r="SFS63" s="2"/>
      <c r="SFT63" s="2"/>
      <c r="SFU63" s="2"/>
      <c r="SFV63" s="2"/>
      <c r="SFW63" s="2"/>
      <c r="SFX63" s="2"/>
      <c r="SFY63" s="2"/>
      <c r="SFZ63" s="2"/>
      <c r="SGA63" s="2"/>
      <c r="SGB63" s="2"/>
      <c r="SGC63" s="2"/>
      <c r="SGD63" s="2"/>
      <c r="SGE63" s="2"/>
      <c r="SGF63" s="2"/>
      <c r="SGG63" s="2"/>
      <c r="SGH63" s="2"/>
      <c r="SGI63" s="2"/>
      <c r="SGJ63" s="2"/>
      <c r="SGK63" s="2"/>
      <c r="SGL63" s="2"/>
      <c r="SGM63" s="2"/>
      <c r="SGN63" s="2"/>
      <c r="SGO63" s="2"/>
      <c r="SGP63" s="2"/>
      <c r="SGQ63" s="2"/>
      <c r="SGR63" s="2"/>
      <c r="SGS63" s="2"/>
      <c r="SGT63" s="2"/>
      <c r="SGU63" s="2"/>
      <c r="SGV63" s="2"/>
      <c r="SGW63" s="2"/>
      <c r="SGX63" s="2"/>
      <c r="SGY63" s="2"/>
      <c r="SGZ63" s="2"/>
      <c r="SHA63" s="2"/>
      <c r="SHB63" s="2"/>
      <c r="SHC63" s="2"/>
      <c r="SHD63" s="2"/>
      <c r="SHE63" s="2"/>
      <c r="SHF63" s="2"/>
      <c r="SHG63" s="2"/>
      <c r="SHH63" s="2"/>
      <c r="SHI63" s="2"/>
      <c r="SHJ63" s="2"/>
      <c r="SHK63" s="2"/>
      <c r="SHL63" s="2"/>
      <c r="SHM63" s="2"/>
      <c r="SHN63" s="2"/>
      <c r="SHO63" s="2"/>
      <c r="SHP63" s="2"/>
      <c r="SHQ63" s="2"/>
      <c r="SHR63" s="2"/>
      <c r="SHS63" s="2"/>
      <c r="SHT63" s="2"/>
      <c r="SHU63" s="2"/>
      <c r="SHV63" s="2"/>
      <c r="SHW63" s="2"/>
      <c r="SHX63" s="2"/>
      <c r="SHY63" s="2"/>
      <c r="SHZ63" s="2"/>
      <c r="SIA63" s="2"/>
      <c r="SIB63" s="2"/>
      <c r="SIC63" s="2"/>
      <c r="SID63" s="2"/>
      <c r="SIE63" s="2"/>
      <c r="SIF63" s="2"/>
      <c r="SIG63" s="2"/>
      <c r="SIH63" s="2"/>
      <c r="SII63" s="2"/>
      <c r="SIJ63" s="2"/>
      <c r="SIK63" s="2"/>
      <c r="SIL63" s="2"/>
      <c r="SIM63" s="2"/>
      <c r="SIN63" s="2"/>
      <c r="SIO63" s="2"/>
      <c r="SIP63" s="2"/>
      <c r="SIQ63" s="2"/>
      <c r="SIR63" s="2"/>
      <c r="SIS63" s="2"/>
      <c r="SIT63" s="2"/>
      <c r="SIU63" s="2"/>
      <c r="SIV63" s="2"/>
      <c r="SIW63" s="2"/>
      <c r="SIX63" s="2"/>
      <c r="SIY63" s="2"/>
      <c r="SIZ63" s="2"/>
      <c r="SJA63" s="2"/>
      <c r="SJB63" s="2"/>
      <c r="SJC63" s="2"/>
      <c r="SJD63" s="2"/>
      <c r="SJE63" s="2"/>
      <c r="SJF63" s="2"/>
      <c r="SJG63" s="2"/>
      <c r="SJH63" s="2"/>
      <c r="SJI63" s="2"/>
      <c r="SJJ63" s="2"/>
      <c r="SJK63" s="2"/>
      <c r="SJL63" s="2"/>
      <c r="SJM63" s="2"/>
      <c r="SJN63" s="2"/>
      <c r="SJO63" s="2"/>
      <c r="SJP63" s="2"/>
      <c r="SJQ63" s="2"/>
      <c r="SJR63" s="2"/>
      <c r="SJS63" s="2"/>
      <c r="SJT63" s="2"/>
      <c r="SJU63" s="2"/>
      <c r="SJV63" s="2"/>
      <c r="SJW63" s="2"/>
      <c r="SJX63" s="2"/>
      <c r="SJY63" s="2"/>
      <c r="SJZ63" s="2"/>
      <c r="SKA63" s="2"/>
      <c r="SKB63" s="2"/>
      <c r="SKC63" s="2"/>
      <c r="SKD63" s="2"/>
      <c r="SKE63" s="2"/>
      <c r="SKF63" s="2"/>
      <c r="SKG63" s="2"/>
      <c r="SKH63" s="2"/>
      <c r="SKI63" s="2"/>
      <c r="SKJ63" s="2"/>
      <c r="SKK63" s="2"/>
      <c r="SKL63" s="2"/>
      <c r="SKM63" s="2"/>
      <c r="SKN63" s="2"/>
      <c r="SKO63" s="2"/>
      <c r="SKP63" s="2"/>
      <c r="SKQ63" s="2"/>
      <c r="SKR63" s="2"/>
      <c r="SKS63" s="2"/>
      <c r="SKT63" s="2"/>
      <c r="SKU63" s="2"/>
      <c r="SKV63" s="2"/>
      <c r="SKW63" s="2"/>
      <c r="SKX63" s="2"/>
      <c r="SKY63" s="2"/>
      <c r="SKZ63" s="2"/>
      <c r="SLA63" s="2"/>
      <c r="SLB63" s="2"/>
      <c r="SLC63" s="2"/>
      <c r="SLD63" s="2"/>
      <c r="SLE63" s="2"/>
      <c r="SLF63" s="2"/>
      <c r="SLG63" s="2"/>
      <c r="SLH63" s="2"/>
      <c r="SLI63" s="2"/>
      <c r="SLJ63" s="2"/>
      <c r="SLK63" s="2"/>
      <c r="SLL63" s="2"/>
      <c r="SLM63" s="2"/>
      <c r="SLN63" s="2"/>
      <c r="SLO63" s="2"/>
      <c r="SLP63" s="2"/>
      <c r="SLQ63" s="2"/>
      <c r="SLR63" s="2"/>
      <c r="SLS63" s="2"/>
      <c r="SLT63" s="2"/>
      <c r="SLU63" s="2"/>
      <c r="SLV63" s="2"/>
      <c r="SLW63" s="2"/>
      <c r="SLX63" s="2"/>
      <c r="SLY63" s="2"/>
      <c r="SLZ63" s="2"/>
      <c r="SMA63" s="2"/>
      <c r="SMB63" s="2"/>
      <c r="SMC63" s="2"/>
      <c r="SMD63" s="2"/>
      <c r="SME63" s="2"/>
      <c r="SMF63" s="2"/>
      <c r="SMG63" s="2"/>
      <c r="SMH63" s="2"/>
      <c r="SMI63" s="2"/>
      <c r="SMJ63" s="2"/>
      <c r="SMK63" s="2"/>
      <c r="SML63" s="2"/>
      <c r="SMM63" s="2"/>
      <c r="SMN63" s="2"/>
      <c r="SMO63" s="2"/>
      <c r="SMP63" s="2"/>
      <c r="SMQ63" s="2"/>
      <c r="SMR63" s="2"/>
      <c r="SMS63" s="2"/>
      <c r="SMT63" s="2"/>
      <c r="SMU63" s="2"/>
      <c r="SMV63" s="2"/>
      <c r="SMW63" s="2"/>
      <c r="SMX63" s="2"/>
      <c r="SMY63" s="2"/>
      <c r="SMZ63" s="2"/>
      <c r="SNA63" s="2"/>
      <c r="SNB63" s="2"/>
      <c r="SNC63" s="2"/>
      <c r="SND63" s="2"/>
      <c r="SNE63" s="2"/>
      <c r="SNF63" s="2"/>
      <c r="SNG63" s="2"/>
      <c r="SNH63" s="2"/>
      <c r="SNI63" s="2"/>
      <c r="SNJ63" s="2"/>
      <c r="SNK63" s="2"/>
      <c r="SNL63" s="2"/>
      <c r="SNM63" s="2"/>
      <c r="SNN63" s="2"/>
      <c r="SNO63" s="2"/>
      <c r="SNP63" s="2"/>
      <c r="SNQ63" s="2"/>
      <c r="SNR63" s="2"/>
      <c r="SNS63" s="2"/>
      <c r="SNT63" s="2"/>
      <c r="SNU63" s="2"/>
      <c r="SNV63" s="2"/>
      <c r="SNW63" s="2"/>
      <c r="SNX63" s="2"/>
      <c r="SNY63" s="2"/>
      <c r="SNZ63" s="2"/>
      <c r="SOA63" s="2"/>
      <c r="SOB63" s="2"/>
      <c r="SOC63" s="2"/>
      <c r="SOD63" s="2"/>
      <c r="SOE63" s="2"/>
      <c r="SOF63" s="2"/>
      <c r="SOG63" s="2"/>
      <c r="SOH63" s="2"/>
      <c r="SOI63" s="2"/>
      <c r="SOJ63" s="2"/>
      <c r="SOK63" s="2"/>
      <c r="SOL63" s="2"/>
      <c r="SOM63" s="2"/>
      <c r="SON63" s="2"/>
      <c r="SOO63" s="2"/>
      <c r="SOP63" s="2"/>
      <c r="SOQ63" s="2"/>
      <c r="SOR63" s="2"/>
      <c r="SOS63" s="2"/>
      <c r="SOT63" s="2"/>
      <c r="SOU63" s="2"/>
      <c r="SOV63" s="2"/>
      <c r="SOW63" s="2"/>
      <c r="SOX63" s="2"/>
      <c r="SOY63" s="2"/>
      <c r="SOZ63" s="2"/>
      <c r="SPA63" s="2"/>
      <c r="SPB63" s="2"/>
      <c r="SPC63" s="2"/>
      <c r="SPD63" s="2"/>
      <c r="SPE63" s="2"/>
      <c r="SPF63" s="2"/>
      <c r="SPG63" s="2"/>
      <c r="SPH63" s="2"/>
      <c r="SPI63" s="2"/>
      <c r="SPJ63" s="2"/>
      <c r="SPK63" s="2"/>
      <c r="SPL63" s="2"/>
      <c r="SPM63" s="2"/>
      <c r="SPN63" s="2"/>
      <c r="SPO63" s="2"/>
      <c r="SPP63" s="2"/>
      <c r="SPQ63" s="2"/>
      <c r="SPR63" s="2"/>
      <c r="SPS63" s="2"/>
      <c r="SPT63" s="2"/>
      <c r="SPU63" s="2"/>
      <c r="SPV63" s="2"/>
      <c r="SPW63" s="2"/>
      <c r="SPX63" s="2"/>
      <c r="SPY63" s="2"/>
      <c r="SPZ63" s="2"/>
      <c r="SQA63" s="2"/>
      <c r="SQB63" s="2"/>
      <c r="SQC63" s="2"/>
      <c r="SQD63" s="2"/>
      <c r="SQE63" s="2"/>
      <c r="SQF63" s="2"/>
      <c r="SQG63" s="2"/>
      <c r="SQH63" s="2"/>
      <c r="SQI63" s="2"/>
      <c r="SQJ63" s="2"/>
      <c r="SQK63" s="2"/>
      <c r="SQL63" s="2"/>
      <c r="SQM63" s="2"/>
      <c r="SQN63" s="2"/>
      <c r="SQO63" s="2"/>
      <c r="SQP63" s="2"/>
      <c r="SQQ63" s="2"/>
      <c r="SQR63" s="2"/>
      <c r="SQS63" s="2"/>
      <c r="SQT63" s="2"/>
      <c r="SQU63" s="2"/>
      <c r="SQV63" s="2"/>
      <c r="SQW63" s="2"/>
      <c r="SQX63" s="2"/>
      <c r="SQY63" s="2"/>
      <c r="SQZ63" s="2"/>
      <c r="SRA63" s="2"/>
      <c r="SRB63" s="2"/>
      <c r="SRC63" s="2"/>
      <c r="SRD63" s="2"/>
      <c r="SRE63" s="2"/>
      <c r="SRF63" s="2"/>
      <c r="SRG63" s="2"/>
      <c r="SRH63" s="2"/>
      <c r="SRI63" s="2"/>
      <c r="SRJ63" s="2"/>
      <c r="SRK63" s="2"/>
      <c r="SRL63" s="2"/>
      <c r="SRM63" s="2"/>
      <c r="SRN63" s="2"/>
      <c r="SRO63" s="2"/>
      <c r="SRP63" s="2"/>
      <c r="SRQ63" s="2"/>
      <c r="SRR63" s="2"/>
      <c r="SRS63" s="2"/>
      <c r="SRT63" s="2"/>
      <c r="SRU63" s="2"/>
      <c r="SRV63" s="2"/>
      <c r="SRW63" s="2"/>
      <c r="SRX63" s="2"/>
      <c r="SRY63" s="2"/>
      <c r="SRZ63" s="2"/>
      <c r="SSA63" s="2"/>
      <c r="SSB63" s="2"/>
      <c r="SSC63" s="2"/>
      <c r="SSD63" s="2"/>
      <c r="SSE63" s="2"/>
      <c r="SSF63" s="2"/>
      <c r="SSG63" s="2"/>
      <c r="SSH63" s="2"/>
      <c r="SSI63" s="2"/>
      <c r="SSJ63" s="2"/>
      <c r="SSK63" s="2"/>
      <c r="SSL63" s="2"/>
      <c r="SSM63" s="2"/>
      <c r="SSN63" s="2"/>
      <c r="SSO63" s="2"/>
      <c r="SSP63" s="2"/>
      <c r="SSQ63" s="2"/>
      <c r="SSR63" s="2"/>
      <c r="SSS63" s="2"/>
      <c r="SST63" s="2"/>
      <c r="SSU63" s="2"/>
      <c r="SSV63" s="2"/>
      <c r="SSW63" s="2"/>
      <c r="SSX63" s="2"/>
      <c r="SSY63" s="2"/>
      <c r="SSZ63" s="2"/>
      <c r="STA63" s="2"/>
      <c r="STB63" s="2"/>
      <c r="STC63" s="2"/>
      <c r="STD63" s="2"/>
      <c r="STE63" s="2"/>
      <c r="STF63" s="2"/>
      <c r="STG63" s="2"/>
      <c r="STH63" s="2"/>
      <c r="STI63" s="2"/>
      <c r="STJ63" s="2"/>
      <c r="STK63" s="2"/>
      <c r="STL63" s="2"/>
      <c r="STM63" s="2"/>
      <c r="STN63" s="2"/>
      <c r="STO63" s="2"/>
      <c r="STP63" s="2"/>
      <c r="STQ63" s="2"/>
      <c r="STR63" s="2"/>
      <c r="STS63" s="2"/>
      <c r="STT63" s="2"/>
      <c r="STU63" s="2"/>
      <c r="STV63" s="2"/>
      <c r="STW63" s="2"/>
      <c r="STX63" s="2"/>
      <c r="STY63" s="2"/>
      <c r="STZ63" s="2"/>
      <c r="SUA63" s="2"/>
      <c r="SUB63" s="2"/>
      <c r="SUC63" s="2"/>
      <c r="SUD63" s="2"/>
      <c r="SUE63" s="2"/>
      <c r="SUF63" s="2"/>
      <c r="SUG63" s="2"/>
      <c r="SUH63" s="2"/>
      <c r="SUI63" s="2"/>
      <c r="SUJ63" s="2"/>
      <c r="SUK63" s="2"/>
      <c r="SUL63" s="2"/>
      <c r="SUM63" s="2"/>
      <c r="SUN63" s="2"/>
      <c r="SUO63" s="2"/>
      <c r="SUP63" s="2"/>
      <c r="SUQ63" s="2"/>
      <c r="SUR63" s="2"/>
      <c r="SUS63" s="2"/>
      <c r="SUT63" s="2"/>
      <c r="SUU63" s="2"/>
      <c r="SUV63" s="2"/>
      <c r="SUW63" s="2"/>
      <c r="SUX63" s="2"/>
      <c r="SUY63" s="2"/>
      <c r="SUZ63" s="2"/>
      <c r="SVA63" s="2"/>
      <c r="SVB63" s="2"/>
      <c r="SVC63" s="2"/>
      <c r="SVD63" s="2"/>
      <c r="SVE63" s="2"/>
      <c r="SVF63" s="2"/>
      <c r="SVG63" s="2"/>
      <c r="SVH63" s="2"/>
      <c r="SVI63" s="2"/>
      <c r="SVJ63" s="2"/>
      <c r="SVK63" s="2"/>
      <c r="SVL63" s="2"/>
      <c r="SVM63" s="2"/>
      <c r="SVN63" s="2"/>
      <c r="SVO63" s="2"/>
      <c r="SVP63" s="2"/>
      <c r="SVQ63" s="2"/>
      <c r="SVR63" s="2"/>
      <c r="SVS63" s="2"/>
      <c r="SVT63" s="2"/>
      <c r="SVU63" s="2"/>
      <c r="SVV63" s="2"/>
      <c r="SVW63" s="2"/>
      <c r="SVX63" s="2"/>
      <c r="SVY63" s="2"/>
      <c r="SVZ63" s="2"/>
      <c r="SWA63" s="2"/>
      <c r="SWB63" s="2"/>
      <c r="SWC63" s="2"/>
      <c r="SWD63" s="2"/>
      <c r="SWE63" s="2"/>
      <c r="SWF63" s="2"/>
      <c r="SWG63" s="2"/>
      <c r="SWH63" s="2"/>
      <c r="SWI63" s="2"/>
      <c r="SWJ63" s="2"/>
      <c r="SWK63" s="2"/>
      <c r="SWL63" s="2"/>
      <c r="SWM63" s="2"/>
      <c r="SWN63" s="2"/>
      <c r="SWO63" s="2"/>
      <c r="SWP63" s="2"/>
      <c r="SWQ63" s="2"/>
      <c r="SWR63" s="2"/>
      <c r="SWS63" s="2"/>
      <c r="SWT63" s="2"/>
      <c r="SWU63" s="2"/>
      <c r="SWV63" s="2"/>
      <c r="SWW63" s="2"/>
      <c r="SWX63" s="2"/>
      <c r="SWY63" s="2"/>
      <c r="SWZ63" s="2"/>
      <c r="SXA63" s="2"/>
      <c r="SXB63" s="2"/>
      <c r="SXC63" s="2"/>
      <c r="SXD63" s="2"/>
      <c r="SXE63" s="2"/>
      <c r="SXF63" s="2"/>
      <c r="SXG63" s="2"/>
      <c r="SXH63" s="2"/>
      <c r="SXI63" s="2"/>
      <c r="SXJ63" s="2"/>
      <c r="SXK63" s="2"/>
      <c r="SXL63" s="2"/>
      <c r="SXM63" s="2"/>
      <c r="SXN63" s="2"/>
      <c r="SXO63" s="2"/>
      <c r="SXP63" s="2"/>
      <c r="SXQ63" s="2"/>
      <c r="SXR63" s="2"/>
      <c r="SXS63" s="2"/>
      <c r="SXT63" s="2"/>
      <c r="SXU63" s="2"/>
      <c r="SXV63" s="2"/>
      <c r="SXW63" s="2"/>
      <c r="SXX63" s="2"/>
      <c r="SXY63" s="2"/>
      <c r="SXZ63" s="2"/>
      <c r="SYA63" s="2"/>
      <c r="SYB63" s="2"/>
      <c r="SYC63" s="2"/>
      <c r="SYD63" s="2"/>
      <c r="SYE63" s="2"/>
      <c r="SYF63" s="2"/>
      <c r="SYG63" s="2"/>
      <c r="SYH63" s="2"/>
      <c r="SYI63" s="2"/>
      <c r="SYJ63" s="2"/>
      <c r="SYK63" s="2"/>
      <c r="SYL63" s="2"/>
      <c r="SYM63" s="2"/>
      <c r="SYN63" s="2"/>
      <c r="SYO63" s="2"/>
      <c r="SYP63" s="2"/>
      <c r="SYQ63" s="2"/>
      <c r="SYR63" s="2"/>
      <c r="SYS63" s="2"/>
      <c r="SYT63" s="2"/>
      <c r="SYU63" s="2"/>
      <c r="SYV63" s="2"/>
      <c r="SYW63" s="2"/>
      <c r="SYX63" s="2"/>
      <c r="SYY63" s="2"/>
      <c r="SYZ63" s="2"/>
      <c r="SZA63" s="2"/>
      <c r="SZB63" s="2"/>
      <c r="SZC63" s="2"/>
      <c r="SZD63" s="2"/>
      <c r="SZE63" s="2"/>
      <c r="SZF63" s="2"/>
      <c r="SZG63" s="2"/>
      <c r="SZH63" s="2"/>
      <c r="SZI63" s="2"/>
      <c r="SZJ63" s="2"/>
      <c r="SZK63" s="2"/>
      <c r="SZL63" s="2"/>
      <c r="SZM63" s="2"/>
      <c r="SZN63" s="2"/>
      <c r="SZO63" s="2"/>
      <c r="SZP63" s="2"/>
      <c r="SZQ63" s="2"/>
      <c r="SZR63" s="2"/>
      <c r="SZS63" s="2"/>
      <c r="SZT63" s="2"/>
      <c r="SZU63" s="2"/>
      <c r="SZV63" s="2"/>
      <c r="SZW63" s="2"/>
      <c r="SZX63" s="2"/>
      <c r="SZY63" s="2"/>
      <c r="SZZ63" s="2"/>
      <c r="TAA63" s="2"/>
      <c r="TAB63" s="2"/>
      <c r="TAC63" s="2"/>
      <c r="TAD63" s="2"/>
      <c r="TAE63" s="2"/>
      <c r="TAF63" s="2"/>
      <c r="TAG63" s="2"/>
      <c r="TAH63" s="2"/>
      <c r="TAI63" s="2"/>
      <c r="TAJ63" s="2"/>
      <c r="TAK63" s="2"/>
      <c r="TAL63" s="2"/>
      <c r="TAM63" s="2"/>
      <c r="TAN63" s="2"/>
      <c r="TAO63" s="2"/>
      <c r="TAP63" s="2"/>
      <c r="TAQ63" s="2"/>
      <c r="TAR63" s="2"/>
      <c r="TAS63" s="2"/>
      <c r="TAT63" s="2"/>
      <c r="TAU63" s="2"/>
      <c r="TAV63" s="2"/>
      <c r="TAW63" s="2"/>
      <c r="TAX63" s="2"/>
      <c r="TAY63" s="2"/>
      <c r="TAZ63" s="2"/>
      <c r="TBA63" s="2"/>
      <c r="TBB63" s="2"/>
      <c r="TBC63" s="2"/>
      <c r="TBD63" s="2"/>
      <c r="TBE63" s="2"/>
      <c r="TBF63" s="2"/>
      <c r="TBG63" s="2"/>
      <c r="TBH63" s="2"/>
      <c r="TBI63" s="2"/>
      <c r="TBJ63" s="2"/>
      <c r="TBK63" s="2"/>
      <c r="TBL63" s="2"/>
      <c r="TBM63" s="2"/>
      <c r="TBN63" s="2"/>
      <c r="TBO63" s="2"/>
      <c r="TBP63" s="2"/>
      <c r="TBQ63" s="2"/>
      <c r="TBR63" s="2"/>
      <c r="TBS63" s="2"/>
      <c r="TBT63" s="2"/>
      <c r="TBU63" s="2"/>
      <c r="TBV63" s="2"/>
      <c r="TBW63" s="2"/>
      <c r="TBX63" s="2"/>
      <c r="TBY63" s="2"/>
      <c r="TBZ63" s="2"/>
      <c r="TCA63" s="2"/>
      <c r="TCB63" s="2"/>
      <c r="TCC63" s="2"/>
      <c r="TCD63" s="2"/>
      <c r="TCE63" s="2"/>
      <c r="TCF63" s="2"/>
      <c r="TCG63" s="2"/>
      <c r="TCH63" s="2"/>
      <c r="TCI63" s="2"/>
      <c r="TCJ63" s="2"/>
      <c r="TCK63" s="2"/>
      <c r="TCL63" s="2"/>
      <c r="TCM63" s="2"/>
      <c r="TCN63" s="2"/>
      <c r="TCO63" s="2"/>
      <c r="TCP63" s="2"/>
      <c r="TCQ63" s="2"/>
      <c r="TCR63" s="2"/>
      <c r="TCS63" s="2"/>
      <c r="TCT63" s="2"/>
      <c r="TCU63" s="2"/>
      <c r="TCV63" s="2"/>
      <c r="TCW63" s="2"/>
      <c r="TCX63" s="2"/>
      <c r="TCY63" s="2"/>
      <c r="TCZ63" s="2"/>
      <c r="TDA63" s="2"/>
      <c r="TDB63" s="2"/>
      <c r="TDC63" s="2"/>
      <c r="TDD63" s="2"/>
      <c r="TDE63" s="2"/>
      <c r="TDF63" s="2"/>
      <c r="TDG63" s="2"/>
      <c r="TDH63" s="2"/>
      <c r="TDI63" s="2"/>
      <c r="TDJ63" s="2"/>
      <c r="TDK63" s="2"/>
      <c r="TDL63" s="2"/>
      <c r="TDM63" s="2"/>
      <c r="TDN63" s="2"/>
      <c r="TDO63" s="2"/>
      <c r="TDP63" s="2"/>
      <c r="TDQ63" s="2"/>
      <c r="TDR63" s="2"/>
      <c r="TDS63" s="2"/>
      <c r="TDT63" s="2"/>
      <c r="TDU63" s="2"/>
      <c r="TDV63" s="2"/>
      <c r="TDW63" s="2"/>
      <c r="TDX63" s="2"/>
      <c r="TDY63" s="2"/>
      <c r="TDZ63" s="2"/>
      <c r="TEA63" s="2"/>
      <c r="TEB63" s="2"/>
      <c r="TEC63" s="2"/>
      <c r="TED63" s="2"/>
      <c r="TEE63" s="2"/>
      <c r="TEF63" s="2"/>
      <c r="TEG63" s="2"/>
      <c r="TEH63" s="2"/>
      <c r="TEI63" s="2"/>
      <c r="TEJ63" s="2"/>
      <c r="TEK63" s="2"/>
      <c r="TEL63" s="2"/>
      <c r="TEM63" s="2"/>
      <c r="TEN63" s="2"/>
      <c r="TEO63" s="2"/>
      <c r="TEP63" s="2"/>
      <c r="TEQ63" s="2"/>
      <c r="TER63" s="2"/>
      <c r="TES63" s="2"/>
      <c r="TET63" s="2"/>
      <c r="TEU63" s="2"/>
      <c r="TEV63" s="2"/>
      <c r="TEW63" s="2"/>
      <c r="TEX63" s="2"/>
      <c r="TEY63" s="2"/>
      <c r="TEZ63" s="2"/>
      <c r="TFA63" s="2"/>
      <c r="TFB63" s="2"/>
      <c r="TFC63" s="2"/>
      <c r="TFD63" s="2"/>
      <c r="TFE63" s="2"/>
      <c r="TFF63" s="2"/>
      <c r="TFG63" s="2"/>
      <c r="TFH63" s="2"/>
      <c r="TFI63" s="2"/>
      <c r="TFJ63" s="2"/>
      <c r="TFK63" s="2"/>
      <c r="TFL63" s="2"/>
      <c r="TFM63" s="2"/>
      <c r="TFN63" s="2"/>
      <c r="TFO63" s="2"/>
      <c r="TFP63" s="2"/>
      <c r="TFQ63" s="2"/>
      <c r="TFR63" s="2"/>
      <c r="TFS63" s="2"/>
      <c r="TFT63" s="2"/>
      <c r="TFU63" s="2"/>
      <c r="TFV63" s="2"/>
      <c r="TFW63" s="2"/>
      <c r="TFX63" s="2"/>
      <c r="TFY63" s="2"/>
      <c r="TFZ63" s="2"/>
      <c r="TGA63" s="2"/>
      <c r="TGB63" s="2"/>
      <c r="TGC63" s="2"/>
      <c r="TGD63" s="2"/>
      <c r="TGE63" s="2"/>
      <c r="TGF63" s="2"/>
      <c r="TGG63" s="2"/>
      <c r="TGH63" s="2"/>
      <c r="TGI63" s="2"/>
      <c r="TGJ63" s="2"/>
      <c r="TGK63" s="2"/>
      <c r="TGL63" s="2"/>
      <c r="TGM63" s="2"/>
      <c r="TGN63" s="2"/>
      <c r="TGO63" s="2"/>
      <c r="TGP63" s="2"/>
      <c r="TGQ63" s="2"/>
      <c r="TGR63" s="2"/>
      <c r="TGS63" s="2"/>
      <c r="TGT63" s="2"/>
      <c r="TGU63" s="2"/>
      <c r="TGV63" s="2"/>
      <c r="TGW63" s="2"/>
      <c r="TGX63" s="2"/>
      <c r="TGY63" s="2"/>
      <c r="TGZ63" s="2"/>
      <c r="THA63" s="2"/>
      <c r="THB63" s="2"/>
      <c r="THC63" s="2"/>
      <c r="THD63" s="2"/>
      <c r="THE63" s="2"/>
      <c r="THF63" s="2"/>
      <c r="THG63" s="2"/>
      <c r="THH63" s="2"/>
      <c r="THI63" s="2"/>
      <c r="THJ63" s="2"/>
      <c r="THK63" s="2"/>
      <c r="THL63" s="2"/>
      <c r="THM63" s="2"/>
      <c r="THN63" s="2"/>
      <c r="THO63" s="2"/>
      <c r="THP63" s="2"/>
      <c r="THQ63" s="2"/>
      <c r="THR63" s="2"/>
      <c r="THS63" s="2"/>
      <c r="THT63" s="2"/>
      <c r="THU63" s="2"/>
      <c r="THV63" s="2"/>
      <c r="THW63" s="2"/>
      <c r="THX63" s="2"/>
      <c r="THY63" s="2"/>
      <c r="THZ63" s="2"/>
      <c r="TIA63" s="2"/>
      <c r="TIB63" s="2"/>
      <c r="TIC63" s="2"/>
      <c r="TID63" s="2"/>
      <c r="TIE63" s="2"/>
      <c r="TIF63" s="2"/>
      <c r="TIG63" s="2"/>
      <c r="TIH63" s="2"/>
      <c r="TII63" s="2"/>
      <c r="TIJ63" s="2"/>
      <c r="TIK63" s="2"/>
      <c r="TIL63" s="2"/>
      <c r="TIM63" s="2"/>
      <c r="TIN63" s="2"/>
      <c r="TIO63" s="2"/>
      <c r="TIP63" s="2"/>
      <c r="TIQ63" s="2"/>
      <c r="TIR63" s="2"/>
      <c r="TIS63" s="2"/>
      <c r="TIT63" s="2"/>
      <c r="TIU63" s="2"/>
      <c r="TIV63" s="2"/>
      <c r="TIW63" s="2"/>
      <c r="TIX63" s="2"/>
      <c r="TIY63" s="2"/>
      <c r="TIZ63" s="2"/>
      <c r="TJA63" s="2"/>
      <c r="TJB63" s="2"/>
      <c r="TJC63" s="2"/>
      <c r="TJD63" s="2"/>
      <c r="TJE63" s="2"/>
      <c r="TJF63" s="2"/>
      <c r="TJG63" s="2"/>
      <c r="TJH63" s="2"/>
      <c r="TJI63" s="2"/>
      <c r="TJJ63" s="2"/>
      <c r="TJK63" s="2"/>
      <c r="TJL63" s="2"/>
      <c r="TJM63" s="2"/>
      <c r="TJN63" s="2"/>
      <c r="TJO63" s="2"/>
      <c r="TJP63" s="2"/>
      <c r="TJQ63" s="2"/>
      <c r="TJR63" s="2"/>
      <c r="TJS63" s="2"/>
      <c r="TJT63" s="2"/>
      <c r="TJU63" s="2"/>
      <c r="TJV63" s="2"/>
      <c r="TJW63" s="2"/>
      <c r="TJX63" s="2"/>
      <c r="TJY63" s="2"/>
      <c r="TJZ63" s="2"/>
      <c r="TKA63" s="2"/>
      <c r="TKB63" s="2"/>
      <c r="TKC63" s="2"/>
      <c r="TKD63" s="2"/>
      <c r="TKE63" s="2"/>
      <c r="TKF63" s="2"/>
      <c r="TKG63" s="2"/>
      <c r="TKH63" s="2"/>
      <c r="TKI63" s="2"/>
      <c r="TKJ63" s="2"/>
      <c r="TKK63" s="2"/>
      <c r="TKL63" s="2"/>
      <c r="TKM63" s="2"/>
      <c r="TKN63" s="2"/>
      <c r="TKO63" s="2"/>
      <c r="TKP63" s="2"/>
      <c r="TKQ63" s="2"/>
      <c r="TKR63" s="2"/>
      <c r="TKS63" s="2"/>
      <c r="TKT63" s="2"/>
      <c r="TKU63" s="2"/>
      <c r="TKV63" s="2"/>
      <c r="TKW63" s="2"/>
      <c r="TKX63" s="2"/>
      <c r="TKY63" s="2"/>
      <c r="TKZ63" s="2"/>
      <c r="TLA63" s="2"/>
      <c r="TLB63" s="2"/>
      <c r="TLC63" s="2"/>
      <c r="TLD63" s="2"/>
      <c r="TLE63" s="2"/>
      <c r="TLF63" s="2"/>
      <c r="TLG63" s="2"/>
      <c r="TLH63" s="2"/>
      <c r="TLI63" s="2"/>
      <c r="TLJ63" s="2"/>
      <c r="TLK63" s="2"/>
      <c r="TLL63" s="2"/>
      <c r="TLM63" s="2"/>
      <c r="TLN63" s="2"/>
      <c r="TLO63" s="2"/>
      <c r="TLP63" s="2"/>
      <c r="TLQ63" s="2"/>
      <c r="TLR63" s="2"/>
      <c r="TLS63" s="2"/>
      <c r="TLT63" s="2"/>
      <c r="TLU63" s="2"/>
      <c r="TLV63" s="2"/>
      <c r="TLW63" s="2"/>
      <c r="TLX63" s="2"/>
      <c r="TLY63" s="2"/>
      <c r="TLZ63" s="2"/>
      <c r="TMA63" s="2"/>
      <c r="TMB63" s="2"/>
      <c r="TMC63" s="2"/>
      <c r="TMD63" s="2"/>
      <c r="TME63" s="2"/>
      <c r="TMF63" s="2"/>
      <c r="TMG63" s="2"/>
      <c r="TMH63" s="2"/>
      <c r="TMI63" s="2"/>
      <c r="TMJ63" s="2"/>
      <c r="TMK63" s="2"/>
      <c r="TML63" s="2"/>
      <c r="TMM63" s="2"/>
      <c r="TMN63" s="2"/>
      <c r="TMO63" s="2"/>
      <c r="TMP63" s="2"/>
      <c r="TMQ63" s="2"/>
      <c r="TMR63" s="2"/>
      <c r="TMS63" s="2"/>
      <c r="TMT63" s="2"/>
      <c r="TMU63" s="2"/>
      <c r="TMV63" s="2"/>
      <c r="TMW63" s="2"/>
      <c r="TMX63" s="2"/>
      <c r="TMY63" s="2"/>
      <c r="TMZ63" s="2"/>
      <c r="TNA63" s="2"/>
      <c r="TNB63" s="2"/>
      <c r="TNC63" s="2"/>
      <c r="TND63" s="2"/>
      <c r="TNE63" s="2"/>
      <c r="TNF63" s="2"/>
      <c r="TNG63" s="2"/>
      <c r="TNH63" s="2"/>
      <c r="TNI63" s="2"/>
      <c r="TNJ63" s="2"/>
      <c r="TNK63" s="2"/>
      <c r="TNL63" s="2"/>
      <c r="TNM63" s="2"/>
      <c r="TNN63" s="2"/>
      <c r="TNO63" s="2"/>
      <c r="TNP63" s="2"/>
      <c r="TNQ63" s="2"/>
      <c r="TNR63" s="2"/>
      <c r="TNS63" s="2"/>
      <c r="TNT63" s="2"/>
      <c r="TNU63" s="2"/>
      <c r="TNV63" s="2"/>
      <c r="TNW63" s="2"/>
      <c r="TNX63" s="2"/>
      <c r="TNY63" s="2"/>
      <c r="TNZ63" s="2"/>
      <c r="TOA63" s="2"/>
      <c r="TOB63" s="2"/>
      <c r="TOC63" s="2"/>
      <c r="TOD63" s="2"/>
      <c r="TOE63" s="2"/>
      <c r="TOF63" s="2"/>
      <c r="TOG63" s="2"/>
      <c r="TOH63" s="2"/>
      <c r="TOI63" s="2"/>
      <c r="TOJ63" s="2"/>
      <c r="TOK63" s="2"/>
      <c r="TOL63" s="2"/>
      <c r="TOM63" s="2"/>
      <c r="TON63" s="2"/>
      <c r="TOO63" s="2"/>
      <c r="TOP63" s="2"/>
      <c r="TOQ63" s="2"/>
      <c r="TOR63" s="2"/>
      <c r="TOS63" s="2"/>
      <c r="TOT63" s="2"/>
      <c r="TOU63" s="2"/>
      <c r="TOV63" s="2"/>
      <c r="TOW63" s="2"/>
      <c r="TOX63" s="2"/>
      <c r="TOY63" s="2"/>
      <c r="TOZ63" s="2"/>
      <c r="TPA63" s="2"/>
      <c r="TPB63" s="2"/>
      <c r="TPC63" s="2"/>
      <c r="TPD63" s="2"/>
      <c r="TPE63" s="2"/>
      <c r="TPF63" s="2"/>
      <c r="TPG63" s="2"/>
      <c r="TPH63" s="2"/>
      <c r="TPI63" s="2"/>
      <c r="TPJ63" s="2"/>
      <c r="TPK63" s="2"/>
      <c r="TPL63" s="2"/>
      <c r="TPM63" s="2"/>
      <c r="TPN63" s="2"/>
      <c r="TPO63" s="2"/>
      <c r="TPP63" s="2"/>
      <c r="TPQ63" s="2"/>
      <c r="TPR63" s="2"/>
      <c r="TPS63" s="2"/>
      <c r="TPT63" s="2"/>
      <c r="TPU63" s="2"/>
      <c r="TPV63" s="2"/>
      <c r="TPW63" s="2"/>
      <c r="TPX63" s="2"/>
      <c r="TPY63" s="2"/>
      <c r="TPZ63" s="2"/>
      <c r="TQA63" s="2"/>
      <c r="TQB63" s="2"/>
      <c r="TQC63" s="2"/>
      <c r="TQD63" s="2"/>
      <c r="TQE63" s="2"/>
      <c r="TQF63" s="2"/>
      <c r="TQG63" s="2"/>
      <c r="TQH63" s="2"/>
      <c r="TQI63" s="2"/>
      <c r="TQJ63" s="2"/>
      <c r="TQK63" s="2"/>
      <c r="TQL63" s="2"/>
      <c r="TQM63" s="2"/>
      <c r="TQN63" s="2"/>
      <c r="TQO63" s="2"/>
      <c r="TQP63" s="2"/>
      <c r="TQQ63" s="2"/>
      <c r="TQR63" s="2"/>
      <c r="TQS63" s="2"/>
      <c r="TQT63" s="2"/>
      <c r="TQU63" s="2"/>
      <c r="TQV63" s="2"/>
      <c r="TQW63" s="2"/>
      <c r="TQX63" s="2"/>
      <c r="TQY63" s="2"/>
      <c r="TQZ63" s="2"/>
      <c r="TRA63" s="2"/>
      <c r="TRB63" s="2"/>
      <c r="TRC63" s="2"/>
      <c r="TRD63" s="2"/>
      <c r="TRE63" s="2"/>
      <c r="TRF63" s="2"/>
      <c r="TRG63" s="2"/>
      <c r="TRH63" s="2"/>
      <c r="TRI63" s="2"/>
      <c r="TRJ63" s="2"/>
      <c r="TRK63" s="2"/>
      <c r="TRL63" s="2"/>
      <c r="TRM63" s="2"/>
      <c r="TRN63" s="2"/>
      <c r="TRO63" s="2"/>
      <c r="TRP63" s="2"/>
      <c r="TRQ63" s="2"/>
      <c r="TRR63" s="2"/>
      <c r="TRS63" s="2"/>
      <c r="TRT63" s="2"/>
      <c r="TRU63" s="2"/>
      <c r="TRV63" s="2"/>
      <c r="TRW63" s="2"/>
      <c r="TRX63" s="2"/>
      <c r="TRY63" s="2"/>
      <c r="TRZ63" s="2"/>
      <c r="TSA63" s="2"/>
      <c r="TSB63" s="2"/>
      <c r="TSC63" s="2"/>
      <c r="TSD63" s="2"/>
      <c r="TSE63" s="2"/>
      <c r="TSF63" s="2"/>
      <c r="TSG63" s="2"/>
      <c r="TSH63" s="2"/>
      <c r="TSI63" s="2"/>
      <c r="TSJ63" s="2"/>
      <c r="TSK63" s="2"/>
      <c r="TSL63" s="2"/>
      <c r="TSM63" s="2"/>
      <c r="TSN63" s="2"/>
      <c r="TSO63" s="2"/>
      <c r="TSP63" s="2"/>
      <c r="TSQ63" s="2"/>
      <c r="TSR63" s="2"/>
      <c r="TSS63" s="2"/>
      <c r="TST63" s="2"/>
      <c r="TSU63" s="2"/>
      <c r="TSV63" s="2"/>
      <c r="TSW63" s="2"/>
      <c r="TSX63" s="2"/>
      <c r="TSY63" s="2"/>
      <c r="TSZ63" s="2"/>
      <c r="TTA63" s="2"/>
      <c r="TTB63" s="2"/>
      <c r="TTC63" s="2"/>
      <c r="TTD63" s="2"/>
      <c r="TTE63" s="2"/>
      <c r="TTF63" s="2"/>
      <c r="TTG63" s="2"/>
      <c r="TTH63" s="2"/>
      <c r="TTI63" s="2"/>
      <c r="TTJ63" s="2"/>
      <c r="TTK63" s="2"/>
      <c r="TTL63" s="2"/>
      <c r="TTM63" s="2"/>
      <c r="TTN63" s="2"/>
      <c r="TTO63" s="2"/>
      <c r="TTP63" s="2"/>
      <c r="TTQ63" s="2"/>
      <c r="TTR63" s="2"/>
      <c r="TTS63" s="2"/>
      <c r="TTT63" s="2"/>
      <c r="TTU63" s="2"/>
      <c r="TTV63" s="2"/>
      <c r="TTW63" s="2"/>
      <c r="TTX63" s="2"/>
      <c r="TTY63" s="2"/>
      <c r="TTZ63" s="2"/>
      <c r="TUA63" s="2"/>
      <c r="TUB63" s="2"/>
      <c r="TUC63" s="2"/>
      <c r="TUD63" s="2"/>
      <c r="TUE63" s="2"/>
      <c r="TUF63" s="2"/>
      <c r="TUG63" s="2"/>
      <c r="TUH63" s="2"/>
      <c r="TUI63" s="2"/>
      <c r="TUJ63" s="2"/>
      <c r="TUK63" s="2"/>
      <c r="TUL63" s="2"/>
      <c r="TUM63" s="2"/>
      <c r="TUN63" s="2"/>
      <c r="TUO63" s="2"/>
      <c r="TUP63" s="2"/>
      <c r="TUQ63" s="2"/>
      <c r="TUR63" s="2"/>
      <c r="TUS63" s="2"/>
      <c r="TUT63" s="2"/>
      <c r="TUU63" s="2"/>
      <c r="TUV63" s="2"/>
      <c r="TUW63" s="2"/>
      <c r="TUX63" s="2"/>
      <c r="TUY63" s="2"/>
      <c r="TUZ63" s="2"/>
      <c r="TVA63" s="2"/>
      <c r="TVB63" s="2"/>
      <c r="TVC63" s="2"/>
      <c r="TVD63" s="2"/>
      <c r="TVE63" s="2"/>
      <c r="TVF63" s="2"/>
      <c r="TVG63" s="2"/>
      <c r="TVH63" s="2"/>
      <c r="TVI63" s="2"/>
      <c r="TVJ63" s="2"/>
      <c r="TVK63" s="2"/>
      <c r="TVL63" s="2"/>
      <c r="TVM63" s="2"/>
      <c r="TVN63" s="2"/>
      <c r="TVO63" s="2"/>
      <c r="TVP63" s="2"/>
      <c r="TVQ63" s="2"/>
      <c r="TVR63" s="2"/>
      <c r="TVS63" s="2"/>
      <c r="TVT63" s="2"/>
      <c r="TVU63" s="2"/>
      <c r="TVV63" s="2"/>
      <c r="TVW63" s="2"/>
      <c r="TVX63" s="2"/>
      <c r="TVY63" s="2"/>
      <c r="TVZ63" s="2"/>
      <c r="TWA63" s="2"/>
      <c r="TWB63" s="2"/>
      <c r="TWC63" s="2"/>
      <c r="TWD63" s="2"/>
      <c r="TWE63" s="2"/>
      <c r="TWF63" s="2"/>
      <c r="TWG63" s="2"/>
      <c r="TWH63" s="2"/>
      <c r="TWI63" s="2"/>
      <c r="TWJ63" s="2"/>
      <c r="TWK63" s="2"/>
      <c r="TWL63" s="2"/>
      <c r="TWM63" s="2"/>
      <c r="TWN63" s="2"/>
      <c r="TWO63" s="2"/>
      <c r="TWP63" s="2"/>
      <c r="TWQ63" s="2"/>
      <c r="TWR63" s="2"/>
      <c r="TWS63" s="2"/>
      <c r="TWT63" s="2"/>
      <c r="TWU63" s="2"/>
      <c r="TWV63" s="2"/>
      <c r="TWW63" s="2"/>
      <c r="TWX63" s="2"/>
      <c r="TWY63" s="2"/>
      <c r="TWZ63" s="2"/>
      <c r="TXA63" s="2"/>
      <c r="TXB63" s="2"/>
      <c r="TXC63" s="2"/>
      <c r="TXD63" s="2"/>
      <c r="TXE63" s="2"/>
      <c r="TXF63" s="2"/>
      <c r="TXG63" s="2"/>
      <c r="TXH63" s="2"/>
      <c r="TXI63" s="2"/>
      <c r="TXJ63" s="2"/>
      <c r="TXK63" s="2"/>
      <c r="TXL63" s="2"/>
      <c r="TXM63" s="2"/>
      <c r="TXN63" s="2"/>
      <c r="TXO63" s="2"/>
      <c r="TXP63" s="2"/>
      <c r="TXQ63" s="2"/>
      <c r="TXR63" s="2"/>
      <c r="TXS63" s="2"/>
      <c r="TXT63" s="2"/>
      <c r="TXU63" s="2"/>
      <c r="TXV63" s="2"/>
      <c r="TXW63" s="2"/>
      <c r="TXX63" s="2"/>
      <c r="TXY63" s="2"/>
      <c r="TXZ63" s="2"/>
      <c r="TYA63" s="2"/>
      <c r="TYB63" s="2"/>
      <c r="TYC63" s="2"/>
      <c r="TYD63" s="2"/>
      <c r="TYE63" s="2"/>
      <c r="TYF63" s="2"/>
      <c r="TYG63" s="2"/>
      <c r="TYH63" s="2"/>
      <c r="TYI63" s="2"/>
      <c r="TYJ63" s="2"/>
      <c r="TYK63" s="2"/>
      <c r="TYL63" s="2"/>
      <c r="TYM63" s="2"/>
      <c r="TYN63" s="2"/>
      <c r="TYO63" s="2"/>
      <c r="TYP63" s="2"/>
      <c r="TYQ63" s="2"/>
      <c r="TYR63" s="2"/>
      <c r="TYS63" s="2"/>
      <c r="TYT63" s="2"/>
      <c r="TYU63" s="2"/>
      <c r="TYV63" s="2"/>
      <c r="TYW63" s="2"/>
      <c r="TYX63" s="2"/>
      <c r="TYY63" s="2"/>
      <c r="TYZ63" s="2"/>
      <c r="TZA63" s="2"/>
      <c r="TZB63" s="2"/>
      <c r="TZC63" s="2"/>
      <c r="TZD63" s="2"/>
      <c r="TZE63" s="2"/>
      <c r="TZF63" s="2"/>
      <c r="TZG63" s="2"/>
      <c r="TZH63" s="2"/>
      <c r="TZI63" s="2"/>
      <c r="TZJ63" s="2"/>
      <c r="TZK63" s="2"/>
      <c r="TZL63" s="2"/>
      <c r="TZM63" s="2"/>
      <c r="TZN63" s="2"/>
      <c r="TZO63" s="2"/>
      <c r="TZP63" s="2"/>
      <c r="TZQ63" s="2"/>
      <c r="TZR63" s="2"/>
      <c r="TZS63" s="2"/>
      <c r="TZT63" s="2"/>
      <c r="TZU63" s="2"/>
      <c r="TZV63" s="2"/>
      <c r="TZW63" s="2"/>
      <c r="TZX63" s="2"/>
      <c r="TZY63" s="2"/>
      <c r="TZZ63" s="2"/>
      <c r="UAA63" s="2"/>
      <c r="UAB63" s="2"/>
      <c r="UAC63" s="2"/>
      <c r="UAD63" s="2"/>
      <c r="UAE63" s="2"/>
      <c r="UAF63" s="2"/>
      <c r="UAG63" s="2"/>
      <c r="UAH63" s="2"/>
      <c r="UAI63" s="2"/>
      <c r="UAJ63" s="2"/>
      <c r="UAK63" s="2"/>
      <c r="UAL63" s="2"/>
      <c r="UAM63" s="2"/>
      <c r="UAN63" s="2"/>
      <c r="UAO63" s="2"/>
      <c r="UAP63" s="2"/>
      <c r="UAQ63" s="2"/>
      <c r="UAR63" s="2"/>
      <c r="UAS63" s="2"/>
      <c r="UAT63" s="2"/>
      <c r="UAU63" s="2"/>
      <c r="UAV63" s="2"/>
      <c r="UAW63" s="2"/>
      <c r="UAX63" s="2"/>
      <c r="UAY63" s="2"/>
      <c r="UAZ63" s="2"/>
      <c r="UBA63" s="2"/>
      <c r="UBB63" s="2"/>
      <c r="UBC63" s="2"/>
      <c r="UBD63" s="2"/>
      <c r="UBE63" s="2"/>
      <c r="UBF63" s="2"/>
      <c r="UBG63" s="2"/>
      <c r="UBH63" s="2"/>
      <c r="UBI63" s="2"/>
      <c r="UBJ63" s="2"/>
      <c r="UBK63" s="2"/>
      <c r="UBL63" s="2"/>
      <c r="UBM63" s="2"/>
      <c r="UBN63" s="2"/>
      <c r="UBO63" s="2"/>
      <c r="UBP63" s="2"/>
      <c r="UBQ63" s="2"/>
      <c r="UBR63" s="2"/>
      <c r="UBS63" s="2"/>
      <c r="UBT63" s="2"/>
      <c r="UBU63" s="2"/>
      <c r="UBV63" s="2"/>
      <c r="UBW63" s="2"/>
      <c r="UBX63" s="2"/>
      <c r="UBY63" s="2"/>
      <c r="UBZ63" s="2"/>
      <c r="UCA63" s="2"/>
      <c r="UCB63" s="2"/>
      <c r="UCC63" s="2"/>
      <c r="UCD63" s="2"/>
      <c r="UCE63" s="2"/>
      <c r="UCF63" s="2"/>
      <c r="UCG63" s="2"/>
      <c r="UCH63" s="2"/>
      <c r="UCI63" s="2"/>
      <c r="UCJ63" s="2"/>
      <c r="UCK63" s="2"/>
      <c r="UCL63" s="2"/>
      <c r="UCM63" s="2"/>
      <c r="UCN63" s="2"/>
      <c r="UCO63" s="2"/>
      <c r="UCP63" s="2"/>
      <c r="UCQ63" s="2"/>
      <c r="UCR63" s="2"/>
      <c r="UCS63" s="2"/>
      <c r="UCT63" s="2"/>
      <c r="UCU63" s="2"/>
      <c r="UCV63" s="2"/>
      <c r="UCW63" s="2"/>
      <c r="UCX63" s="2"/>
      <c r="UCY63" s="2"/>
      <c r="UCZ63" s="2"/>
      <c r="UDA63" s="2"/>
      <c r="UDB63" s="2"/>
      <c r="UDC63" s="2"/>
      <c r="UDD63" s="2"/>
      <c r="UDE63" s="2"/>
      <c r="UDF63" s="2"/>
      <c r="UDG63" s="2"/>
      <c r="UDH63" s="2"/>
      <c r="UDI63" s="2"/>
      <c r="UDJ63" s="2"/>
      <c r="UDK63" s="2"/>
      <c r="UDL63" s="2"/>
      <c r="UDM63" s="2"/>
      <c r="UDN63" s="2"/>
      <c r="UDO63" s="2"/>
      <c r="UDP63" s="2"/>
      <c r="UDQ63" s="2"/>
      <c r="UDR63" s="2"/>
      <c r="UDS63" s="2"/>
      <c r="UDT63" s="2"/>
      <c r="UDU63" s="2"/>
      <c r="UDV63" s="2"/>
      <c r="UDW63" s="2"/>
      <c r="UDX63" s="2"/>
      <c r="UDY63" s="2"/>
      <c r="UDZ63" s="2"/>
      <c r="UEA63" s="2"/>
      <c r="UEB63" s="2"/>
      <c r="UEC63" s="2"/>
      <c r="UED63" s="2"/>
      <c r="UEE63" s="2"/>
      <c r="UEF63" s="2"/>
      <c r="UEG63" s="2"/>
      <c r="UEH63" s="2"/>
      <c r="UEI63" s="2"/>
      <c r="UEJ63" s="2"/>
      <c r="UEK63" s="2"/>
      <c r="UEL63" s="2"/>
      <c r="UEM63" s="2"/>
      <c r="UEN63" s="2"/>
      <c r="UEO63" s="2"/>
      <c r="UEP63" s="2"/>
      <c r="UEQ63" s="2"/>
      <c r="UER63" s="2"/>
      <c r="UES63" s="2"/>
      <c r="UET63" s="2"/>
      <c r="UEU63" s="2"/>
      <c r="UEV63" s="2"/>
      <c r="UEW63" s="2"/>
      <c r="UEX63" s="2"/>
      <c r="UEY63" s="2"/>
      <c r="UEZ63" s="2"/>
      <c r="UFA63" s="2"/>
      <c r="UFB63" s="2"/>
      <c r="UFC63" s="2"/>
      <c r="UFD63" s="2"/>
      <c r="UFE63" s="2"/>
      <c r="UFF63" s="2"/>
      <c r="UFG63" s="2"/>
      <c r="UFH63" s="2"/>
      <c r="UFI63" s="2"/>
      <c r="UFJ63" s="2"/>
      <c r="UFK63" s="2"/>
      <c r="UFL63" s="2"/>
      <c r="UFM63" s="2"/>
      <c r="UFN63" s="2"/>
      <c r="UFO63" s="2"/>
      <c r="UFP63" s="2"/>
      <c r="UFQ63" s="2"/>
      <c r="UFR63" s="2"/>
      <c r="UFS63" s="2"/>
      <c r="UFT63" s="2"/>
      <c r="UFU63" s="2"/>
      <c r="UFV63" s="2"/>
      <c r="UFW63" s="2"/>
      <c r="UFX63" s="2"/>
      <c r="UFY63" s="2"/>
      <c r="UFZ63" s="2"/>
      <c r="UGA63" s="2"/>
      <c r="UGB63" s="2"/>
      <c r="UGC63" s="2"/>
      <c r="UGD63" s="2"/>
      <c r="UGE63" s="2"/>
      <c r="UGF63" s="2"/>
      <c r="UGG63" s="2"/>
      <c r="UGH63" s="2"/>
      <c r="UGI63" s="2"/>
      <c r="UGJ63" s="2"/>
      <c r="UGK63" s="2"/>
      <c r="UGL63" s="2"/>
      <c r="UGM63" s="2"/>
      <c r="UGN63" s="2"/>
      <c r="UGO63" s="2"/>
      <c r="UGP63" s="2"/>
      <c r="UGQ63" s="2"/>
      <c r="UGR63" s="2"/>
      <c r="UGS63" s="2"/>
      <c r="UGT63" s="2"/>
      <c r="UGU63" s="2"/>
      <c r="UGV63" s="2"/>
      <c r="UGW63" s="2"/>
      <c r="UGX63" s="2"/>
      <c r="UGY63" s="2"/>
      <c r="UGZ63" s="2"/>
      <c r="UHA63" s="2"/>
      <c r="UHB63" s="2"/>
      <c r="UHC63" s="2"/>
      <c r="UHD63" s="2"/>
      <c r="UHE63" s="2"/>
      <c r="UHF63" s="2"/>
      <c r="UHG63" s="2"/>
      <c r="UHH63" s="2"/>
      <c r="UHI63" s="2"/>
      <c r="UHJ63" s="2"/>
      <c r="UHK63" s="2"/>
      <c r="UHL63" s="2"/>
      <c r="UHM63" s="2"/>
      <c r="UHN63" s="2"/>
      <c r="UHO63" s="2"/>
      <c r="UHP63" s="2"/>
      <c r="UHQ63" s="2"/>
      <c r="UHR63" s="2"/>
      <c r="UHS63" s="2"/>
      <c r="UHT63" s="2"/>
      <c r="UHU63" s="2"/>
      <c r="UHV63" s="2"/>
      <c r="UHW63" s="2"/>
      <c r="UHX63" s="2"/>
      <c r="UHY63" s="2"/>
      <c r="UHZ63" s="2"/>
      <c r="UIA63" s="2"/>
      <c r="UIB63" s="2"/>
      <c r="UIC63" s="2"/>
      <c r="UID63" s="2"/>
      <c r="UIE63" s="2"/>
      <c r="UIF63" s="2"/>
      <c r="UIG63" s="2"/>
      <c r="UIH63" s="2"/>
      <c r="UII63" s="2"/>
      <c r="UIJ63" s="2"/>
      <c r="UIK63" s="2"/>
      <c r="UIL63" s="2"/>
      <c r="UIM63" s="2"/>
      <c r="UIN63" s="2"/>
      <c r="UIO63" s="2"/>
      <c r="UIP63" s="2"/>
      <c r="UIQ63" s="2"/>
      <c r="UIR63" s="2"/>
      <c r="UIS63" s="2"/>
      <c r="UIT63" s="2"/>
      <c r="UIU63" s="2"/>
      <c r="UIV63" s="2"/>
      <c r="UIW63" s="2"/>
      <c r="UIX63" s="2"/>
      <c r="UIY63" s="2"/>
      <c r="UIZ63" s="2"/>
      <c r="UJA63" s="2"/>
      <c r="UJB63" s="2"/>
      <c r="UJC63" s="2"/>
      <c r="UJD63" s="2"/>
      <c r="UJE63" s="2"/>
      <c r="UJF63" s="2"/>
      <c r="UJG63" s="2"/>
      <c r="UJH63" s="2"/>
      <c r="UJI63" s="2"/>
      <c r="UJJ63" s="2"/>
      <c r="UJK63" s="2"/>
      <c r="UJL63" s="2"/>
      <c r="UJM63" s="2"/>
      <c r="UJN63" s="2"/>
      <c r="UJO63" s="2"/>
      <c r="UJP63" s="2"/>
      <c r="UJQ63" s="2"/>
      <c r="UJR63" s="2"/>
      <c r="UJS63" s="2"/>
      <c r="UJT63" s="2"/>
      <c r="UJU63" s="2"/>
      <c r="UJV63" s="2"/>
      <c r="UJW63" s="2"/>
      <c r="UJX63" s="2"/>
      <c r="UJY63" s="2"/>
      <c r="UJZ63" s="2"/>
      <c r="UKA63" s="2"/>
      <c r="UKB63" s="2"/>
      <c r="UKC63" s="2"/>
      <c r="UKD63" s="2"/>
      <c r="UKE63" s="2"/>
      <c r="UKF63" s="2"/>
      <c r="UKG63" s="2"/>
      <c r="UKH63" s="2"/>
      <c r="UKI63" s="2"/>
      <c r="UKJ63" s="2"/>
      <c r="UKK63" s="2"/>
      <c r="UKL63" s="2"/>
      <c r="UKM63" s="2"/>
      <c r="UKN63" s="2"/>
      <c r="UKO63" s="2"/>
      <c r="UKP63" s="2"/>
      <c r="UKQ63" s="2"/>
      <c r="UKR63" s="2"/>
      <c r="UKS63" s="2"/>
      <c r="UKT63" s="2"/>
      <c r="UKU63" s="2"/>
      <c r="UKV63" s="2"/>
      <c r="UKW63" s="2"/>
      <c r="UKX63" s="2"/>
      <c r="UKY63" s="2"/>
      <c r="UKZ63" s="2"/>
      <c r="ULA63" s="2"/>
      <c r="ULB63" s="2"/>
      <c r="ULC63" s="2"/>
      <c r="ULD63" s="2"/>
      <c r="ULE63" s="2"/>
      <c r="ULF63" s="2"/>
      <c r="ULG63" s="2"/>
      <c r="ULH63" s="2"/>
      <c r="ULI63" s="2"/>
      <c r="ULJ63" s="2"/>
      <c r="ULK63" s="2"/>
      <c r="ULL63" s="2"/>
      <c r="ULM63" s="2"/>
      <c r="ULN63" s="2"/>
      <c r="ULO63" s="2"/>
      <c r="ULP63" s="2"/>
      <c r="ULQ63" s="2"/>
      <c r="ULR63" s="2"/>
      <c r="ULS63" s="2"/>
      <c r="ULT63" s="2"/>
      <c r="ULU63" s="2"/>
      <c r="ULV63" s="2"/>
      <c r="ULW63" s="2"/>
      <c r="ULX63" s="2"/>
      <c r="ULY63" s="2"/>
      <c r="ULZ63" s="2"/>
      <c r="UMA63" s="2"/>
      <c r="UMB63" s="2"/>
      <c r="UMC63" s="2"/>
      <c r="UMD63" s="2"/>
      <c r="UME63" s="2"/>
      <c r="UMF63" s="2"/>
      <c r="UMG63" s="2"/>
      <c r="UMH63" s="2"/>
      <c r="UMI63" s="2"/>
      <c r="UMJ63" s="2"/>
      <c r="UMK63" s="2"/>
      <c r="UML63" s="2"/>
      <c r="UMM63" s="2"/>
      <c r="UMN63" s="2"/>
      <c r="UMO63" s="2"/>
      <c r="UMP63" s="2"/>
      <c r="UMQ63" s="2"/>
      <c r="UMR63" s="2"/>
      <c r="UMS63" s="2"/>
      <c r="UMT63" s="2"/>
      <c r="UMU63" s="2"/>
      <c r="UMV63" s="2"/>
      <c r="UMW63" s="2"/>
      <c r="UMX63" s="2"/>
      <c r="UMY63" s="2"/>
      <c r="UMZ63" s="2"/>
      <c r="UNA63" s="2"/>
      <c r="UNB63" s="2"/>
      <c r="UNC63" s="2"/>
      <c r="UND63" s="2"/>
      <c r="UNE63" s="2"/>
      <c r="UNF63" s="2"/>
      <c r="UNG63" s="2"/>
      <c r="UNH63" s="2"/>
      <c r="UNI63" s="2"/>
      <c r="UNJ63" s="2"/>
      <c r="UNK63" s="2"/>
      <c r="UNL63" s="2"/>
      <c r="UNM63" s="2"/>
      <c r="UNN63" s="2"/>
      <c r="UNO63" s="2"/>
      <c r="UNP63" s="2"/>
      <c r="UNQ63" s="2"/>
      <c r="UNR63" s="2"/>
      <c r="UNS63" s="2"/>
      <c r="UNT63" s="2"/>
      <c r="UNU63" s="2"/>
      <c r="UNV63" s="2"/>
      <c r="UNW63" s="2"/>
      <c r="UNX63" s="2"/>
      <c r="UNY63" s="2"/>
      <c r="UNZ63" s="2"/>
      <c r="UOA63" s="2"/>
      <c r="UOB63" s="2"/>
      <c r="UOC63" s="2"/>
      <c r="UOD63" s="2"/>
      <c r="UOE63" s="2"/>
      <c r="UOF63" s="2"/>
      <c r="UOG63" s="2"/>
      <c r="UOH63" s="2"/>
      <c r="UOI63" s="2"/>
      <c r="UOJ63" s="2"/>
      <c r="UOK63" s="2"/>
      <c r="UOL63" s="2"/>
      <c r="UOM63" s="2"/>
      <c r="UON63" s="2"/>
      <c r="UOO63" s="2"/>
      <c r="UOP63" s="2"/>
      <c r="UOQ63" s="2"/>
      <c r="UOR63" s="2"/>
      <c r="UOS63" s="2"/>
      <c r="UOT63" s="2"/>
      <c r="UOU63" s="2"/>
      <c r="UOV63" s="2"/>
      <c r="UOW63" s="2"/>
      <c r="UOX63" s="2"/>
      <c r="UOY63" s="2"/>
      <c r="UOZ63" s="2"/>
      <c r="UPA63" s="2"/>
      <c r="UPB63" s="2"/>
      <c r="UPC63" s="2"/>
      <c r="UPD63" s="2"/>
      <c r="UPE63" s="2"/>
      <c r="UPF63" s="2"/>
      <c r="UPG63" s="2"/>
      <c r="UPH63" s="2"/>
      <c r="UPI63" s="2"/>
      <c r="UPJ63" s="2"/>
      <c r="UPK63" s="2"/>
      <c r="UPL63" s="2"/>
      <c r="UPM63" s="2"/>
      <c r="UPN63" s="2"/>
      <c r="UPO63" s="2"/>
      <c r="UPP63" s="2"/>
      <c r="UPQ63" s="2"/>
      <c r="UPR63" s="2"/>
      <c r="UPS63" s="2"/>
      <c r="UPT63" s="2"/>
      <c r="UPU63" s="2"/>
      <c r="UPV63" s="2"/>
      <c r="UPW63" s="2"/>
      <c r="UPX63" s="2"/>
      <c r="UPY63" s="2"/>
      <c r="UPZ63" s="2"/>
      <c r="UQA63" s="2"/>
      <c r="UQB63" s="2"/>
      <c r="UQC63" s="2"/>
      <c r="UQD63" s="2"/>
      <c r="UQE63" s="2"/>
      <c r="UQF63" s="2"/>
      <c r="UQG63" s="2"/>
      <c r="UQH63" s="2"/>
      <c r="UQI63" s="2"/>
      <c r="UQJ63" s="2"/>
      <c r="UQK63" s="2"/>
      <c r="UQL63" s="2"/>
      <c r="UQM63" s="2"/>
      <c r="UQN63" s="2"/>
      <c r="UQO63" s="2"/>
      <c r="UQP63" s="2"/>
      <c r="UQQ63" s="2"/>
      <c r="UQR63" s="2"/>
      <c r="UQS63" s="2"/>
      <c r="UQT63" s="2"/>
      <c r="UQU63" s="2"/>
      <c r="UQV63" s="2"/>
      <c r="UQW63" s="2"/>
      <c r="UQX63" s="2"/>
      <c r="UQY63" s="2"/>
      <c r="UQZ63" s="2"/>
      <c r="URA63" s="2"/>
      <c r="URB63" s="2"/>
      <c r="URC63" s="2"/>
      <c r="URD63" s="2"/>
      <c r="URE63" s="2"/>
      <c r="URF63" s="2"/>
      <c r="URG63" s="2"/>
      <c r="URH63" s="2"/>
      <c r="URI63" s="2"/>
      <c r="URJ63" s="2"/>
      <c r="URK63" s="2"/>
      <c r="URL63" s="2"/>
      <c r="URM63" s="2"/>
      <c r="URN63" s="2"/>
      <c r="URO63" s="2"/>
      <c r="URP63" s="2"/>
      <c r="URQ63" s="2"/>
      <c r="URR63" s="2"/>
      <c r="URS63" s="2"/>
      <c r="URT63" s="2"/>
      <c r="URU63" s="2"/>
      <c r="URV63" s="2"/>
      <c r="URW63" s="2"/>
      <c r="URX63" s="2"/>
      <c r="URY63" s="2"/>
      <c r="URZ63" s="2"/>
      <c r="USA63" s="2"/>
      <c r="USB63" s="2"/>
      <c r="USC63" s="2"/>
      <c r="USD63" s="2"/>
      <c r="USE63" s="2"/>
      <c r="USF63" s="2"/>
      <c r="USG63" s="2"/>
      <c r="USH63" s="2"/>
      <c r="USI63" s="2"/>
      <c r="USJ63" s="2"/>
      <c r="USK63" s="2"/>
      <c r="USL63" s="2"/>
      <c r="USM63" s="2"/>
      <c r="USN63" s="2"/>
      <c r="USO63" s="2"/>
      <c r="USP63" s="2"/>
      <c r="USQ63" s="2"/>
      <c r="USR63" s="2"/>
      <c r="USS63" s="2"/>
      <c r="UST63" s="2"/>
      <c r="USU63" s="2"/>
      <c r="USV63" s="2"/>
      <c r="USW63" s="2"/>
      <c r="USX63" s="2"/>
      <c r="USY63" s="2"/>
      <c r="USZ63" s="2"/>
      <c r="UTA63" s="2"/>
      <c r="UTB63" s="2"/>
      <c r="UTC63" s="2"/>
      <c r="UTD63" s="2"/>
      <c r="UTE63" s="2"/>
      <c r="UTF63" s="2"/>
      <c r="UTG63" s="2"/>
      <c r="UTH63" s="2"/>
      <c r="UTI63" s="2"/>
      <c r="UTJ63" s="2"/>
      <c r="UTK63" s="2"/>
      <c r="UTL63" s="2"/>
      <c r="UTM63" s="2"/>
      <c r="UTN63" s="2"/>
      <c r="UTO63" s="2"/>
      <c r="UTP63" s="2"/>
      <c r="UTQ63" s="2"/>
      <c r="UTR63" s="2"/>
      <c r="UTS63" s="2"/>
      <c r="UTT63" s="2"/>
      <c r="UTU63" s="2"/>
      <c r="UTV63" s="2"/>
      <c r="UTW63" s="2"/>
      <c r="UTX63" s="2"/>
      <c r="UTY63" s="2"/>
      <c r="UTZ63" s="2"/>
      <c r="UUA63" s="2"/>
      <c r="UUB63" s="2"/>
      <c r="UUC63" s="2"/>
      <c r="UUD63" s="2"/>
      <c r="UUE63" s="2"/>
      <c r="UUF63" s="2"/>
      <c r="UUG63" s="2"/>
      <c r="UUH63" s="2"/>
      <c r="UUI63" s="2"/>
      <c r="UUJ63" s="2"/>
      <c r="UUK63" s="2"/>
      <c r="UUL63" s="2"/>
      <c r="UUM63" s="2"/>
      <c r="UUN63" s="2"/>
      <c r="UUO63" s="2"/>
      <c r="UUP63" s="2"/>
      <c r="UUQ63" s="2"/>
      <c r="UUR63" s="2"/>
      <c r="UUS63" s="2"/>
      <c r="UUT63" s="2"/>
      <c r="UUU63" s="2"/>
      <c r="UUV63" s="2"/>
      <c r="UUW63" s="2"/>
      <c r="UUX63" s="2"/>
      <c r="UUY63" s="2"/>
      <c r="UUZ63" s="2"/>
      <c r="UVA63" s="2"/>
      <c r="UVB63" s="2"/>
      <c r="UVC63" s="2"/>
      <c r="UVD63" s="2"/>
      <c r="UVE63" s="2"/>
      <c r="UVF63" s="2"/>
      <c r="UVG63" s="2"/>
      <c r="UVH63" s="2"/>
      <c r="UVI63" s="2"/>
      <c r="UVJ63" s="2"/>
      <c r="UVK63" s="2"/>
      <c r="UVL63" s="2"/>
      <c r="UVM63" s="2"/>
      <c r="UVN63" s="2"/>
      <c r="UVO63" s="2"/>
      <c r="UVP63" s="2"/>
      <c r="UVQ63" s="2"/>
      <c r="UVR63" s="2"/>
      <c r="UVS63" s="2"/>
      <c r="UVT63" s="2"/>
      <c r="UVU63" s="2"/>
      <c r="UVV63" s="2"/>
      <c r="UVW63" s="2"/>
      <c r="UVX63" s="2"/>
      <c r="UVY63" s="2"/>
      <c r="UVZ63" s="2"/>
      <c r="UWA63" s="2"/>
      <c r="UWB63" s="2"/>
      <c r="UWC63" s="2"/>
      <c r="UWD63" s="2"/>
      <c r="UWE63" s="2"/>
      <c r="UWF63" s="2"/>
      <c r="UWG63" s="2"/>
      <c r="UWH63" s="2"/>
      <c r="UWI63" s="2"/>
      <c r="UWJ63" s="2"/>
      <c r="UWK63" s="2"/>
      <c r="UWL63" s="2"/>
      <c r="UWM63" s="2"/>
      <c r="UWN63" s="2"/>
      <c r="UWO63" s="2"/>
      <c r="UWP63" s="2"/>
      <c r="UWQ63" s="2"/>
      <c r="UWR63" s="2"/>
      <c r="UWS63" s="2"/>
      <c r="UWT63" s="2"/>
      <c r="UWU63" s="2"/>
      <c r="UWV63" s="2"/>
      <c r="UWW63" s="2"/>
      <c r="UWX63" s="2"/>
      <c r="UWY63" s="2"/>
      <c r="UWZ63" s="2"/>
      <c r="UXA63" s="2"/>
      <c r="UXB63" s="2"/>
      <c r="UXC63" s="2"/>
      <c r="UXD63" s="2"/>
      <c r="UXE63" s="2"/>
      <c r="UXF63" s="2"/>
      <c r="UXG63" s="2"/>
      <c r="UXH63" s="2"/>
      <c r="UXI63" s="2"/>
      <c r="UXJ63" s="2"/>
      <c r="UXK63" s="2"/>
      <c r="UXL63" s="2"/>
      <c r="UXM63" s="2"/>
      <c r="UXN63" s="2"/>
      <c r="UXO63" s="2"/>
      <c r="UXP63" s="2"/>
      <c r="UXQ63" s="2"/>
      <c r="UXR63" s="2"/>
      <c r="UXS63" s="2"/>
      <c r="UXT63" s="2"/>
      <c r="UXU63" s="2"/>
      <c r="UXV63" s="2"/>
      <c r="UXW63" s="2"/>
      <c r="UXX63" s="2"/>
      <c r="UXY63" s="2"/>
      <c r="UXZ63" s="2"/>
      <c r="UYA63" s="2"/>
      <c r="UYB63" s="2"/>
      <c r="UYC63" s="2"/>
      <c r="UYD63" s="2"/>
      <c r="UYE63" s="2"/>
      <c r="UYF63" s="2"/>
      <c r="UYG63" s="2"/>
      <c r="UYH63" s="2"/>
      <c r="UYI63" s="2"/>
      <c r="UYJ63" s="2"/>
      <c r="UYK63" s="2"/>
      <c r="UYL63" s="2"/>
      <c r="UYM63" s="2"/>
      <c r="UYN63" s="2"/>
      <c r="UYO63" s="2"/>
      <c r="UYP63" s="2"/>
      <c r="UYQ63" s="2"/>
      <c r="UYR63" s="2"/>
      <c r="UYS63" s="2"/>
      <c r="UYT63" s="2"/>
      <c r="UYU63" s="2"/>
      <c r="UYV63" s="2"/>
      <c r="UYW63" s="2"/>
      <c r="UYX63" s="2"/>
      <c r="UYY63" s="2"/>
      <c r="UYZ63" s="2"/>
      <c r="UZA63" s="2"/>
      <c r="UZB63" s="2"/>
      <c r="UZC63" s="2"/>
      <c r="UZD63" s="2"/>
      <c r="UZE63" s="2"/>
      <c r="UZF63" s="2"/>
      <c r="UZG63" s="2"/>
      <c r="UZH63" s="2"/>
      <c r="UZI63" s="2"/>
      <c r="UZJ63" s="2"/>
      <c r="UZK63" s="2"/>
      <c r="UZL63" s="2"/>
      <c r="UZM63" s="2"/>
      <c r="UZN63" s="2"/>
      <c r="UZO63" s="2"/>
      <c r="UZP63" s="2"/>
      <c r="UZQ63" s="2"/>
      <c r="UZR63" s="2"/>
      <c r="UZS63" s="2"/>
      <c r="UZT63" s="2"/>
      <c r="UZU63" s="2"/>
      <c r="UZV63" s="2"/>
      <c r="UZW63" s="2"/>
      <c r="UZX63" s="2"/>
      <c r="UZY63" s="2"/>
      <c r="UZZ63" s="2"/>
      <c r="VAA63" s="2"/>
      <c r="VAB63" s="2"/>
      <c r="VAC63" s="2"/>
      <c r="VAD63" s="2"/>
      <c r="VAE63" s="2"/>
      <c r="VAF63" s="2"/>
      <c r="VAG63" s="2"/>
      <c r="VAH63" s="2"/>
      <c r="VAI63" s="2"/>
      <c r="VAJ63" s="2"/>
      <c r="VAK63" s="2"/>
      <c r="VAL63" s="2"/>
      <c r="VAM63" s="2"/>
      <c r="VAN63" s="2"/>
      <c r="VAO63" s="2"/>
      <c r="VAP63" s="2"/>
      <c r="VAQ63" s="2"/>
      <c r="VAR63" s="2"/>
      <c r="VAS63" s="2"/>
      <c r="VAT63" s="2"/>
      <c r="VAU63" s="2"/>
      <c r="VAV63" s="2"/>
      <c r="VAW63" s="2"/>
      <c r="VAX63" s="2"/>
      <c r="VAY63" s="2"/>
      <c r="VAZ63" s="2"/>
      <c r="VBA63" s="2"/>
      <c r="VBB63" s="2"/>
      <c r="VBC63" s="2"/>
      <c r="VBD63" s="2"/>
      <c r="VBE63" s="2"/>
      <c r="VBF63" s="2"/>
      <c r="VBG63" s="2"/>
      <c r="VBH63" s="2"/>
      <c r="VBI63" s="2"/>
      <c r="VBJ63" s="2"/>
      <c r="VBK63" s="2"/>
      <c r="VBL63" s="2"/>
      <c r="VBM63" s="2"/>
      <c r="VBN63" s="2"/>
      <c r="VBO63" s="2"/>
      <c r="VBP63" s="2"/>
      <c r="VBQ63" s="2"/>
      <c r="VBR63" s="2"/>
      <c r="VBS63" s="2"/>
      <c r="VBT63" s="2"/>
      <c r="VBU63" s="2"/>
      <c r="VBV63" s="2"/>
      <c r="VBW63" s="2"/>
      <c r="VBX63" s="2"/>
      <c r="VBY63" s="2"/>
      <c r="VBZ63" s="2"/>
      <c r="VCA63" s="2"/>
      <c r="VCB63" s="2"/>
      <c r="VCC63" s="2"/>
      <c r="VCD63" s="2"/>
      <c r="VCE63" s="2"/>
      <c r="VCF63" s="2"/>
      <c r="VCG63" s="2"/>
      <c r="VCH63" s="2"/>
      <c r="VCI63" s="2"/>
      <c r="VCJ63" s="2"/>
      <c r="VCK63" s="2"/>
      <c r="VCL63" s="2"/>
      <c r="VCM63" s="2"/>
      <c r="VCN63" s="2"/>
      <c r="VCO63" s="2"/>
      <c r="VCP63" s="2"/>
      <c r="VCQ63" s="2"/>
      <c r="VCR63" s="2"/>
      <c r="VCS63" s="2"/>
      <c r="VCT63" s="2"/>
      <c r="VCU63" s="2"/>
      <c r="VCV63" s="2"/>
      <c r="VCW63" s="2"/>
      <c r="VCX63" s="2"/>
      <c r="VCY63" s="2"/>
      <c r="VCZ63" s="2"/>
      <c r="VDA63" s="2"/>
      <c r="VDB63" s="2"/>
      <c r="VDC63" s="2"/>
      <c r="VDD63" s="2"/>
      <c r="VDE63" s="2"/>
      <c r="VDF63" s="2"/>
      <c r="VDG63" s="2"/>
      <c r="VDH63" s="2"/>
      <c r="VDI63" s="2"/>
      <c r="VDJ63" s="2"/>
      <c r="VDK63" s="2"/>
      <c r="VDL63" s="2"/>
      <c r="VDM63" s="2"/>
      <c r="VDN63" s="2"/>
      <c r="VDO63" s="2"/>
      <c r="VDP63" s="2"/>
      <c r="VDQ63" s="2"/>
      <c r="VDR63" s="2"/>
      <c r="VDS63" s="2"/>
      <c r="VDT63" s="2"/>
      <c r="VDU63" s="2"/>
      <c r="VDV63" s="2"/>
      <c r="VDW63" s="2"/>
      <c r="VDX63" s="2"/>
      <c r="VDY63" s="2"/>
      <c r="VDZ63" s="2"/>
      <c r="VEA63" s="2"/>
      <c r="VEB63" s="2"/>
      <c r="VEC63" s="2"/>
      <c r="VED63" s="2"/>
      <c r="VEE63" s="2"/>
      <c r="VEF63" s="2"/>
      <c r="VEG63" s="2"/>
      <c r="VEH63" s="2"/>
      <c r="VEI63" s="2"/>
      <c r="VEJ63" s="2"/>
      <c r="VEK63" s="2"/>
      <c r="VEL63" s="2"/>
      <c r="VEM63" s="2"/>
      <c r="VEN63" s="2"/>
      <c r="VEO63" s="2"/>
      <c r="VEP63" s="2"/>
      <c r="VEQ63" s="2"/>
      <c r="VER63" s="2"/>
      <c r="VES63" s="2"/>
      <c r="VET63" s="2"/>
      <c r="VEU63" s="2"/>
      <c r="VEV63" s="2"/>
      <c r="VEW63" s="2"/>
      <c r="VEX63" s="2"/>
      <c r="VEY63" s="2"/>
      <c r="VEZ63" s="2"/>
      <c r="VFA63" s="2"/>
      <c r="VFB63" s="2"/>
      <c r="VFC63" s="2"/>
      <c r="VFD63" s="2"/>
      <c r="VFE63" s="2"/>
      <c r="VFF63" s="2"/>
      <c r="VFG63" s="2"/>
      <c r="VFH63" s="2"/>
      <c r="VFI63" s="2"/>
      <c r="VFJ63" s="2"/>
      <c r="VFK63" s="2"/>
      <c r="VFL63" s="2"/>
      <c r="VFM63" s="2"/>
      <c r="VFN63" s="2"/>
      <c r="VFO63" s="2"/>
      <c r="VFP63" s="2"/>
      <c r="VFQ63" s="2"/>
      <c r="VFR63" s="2"/>
      <c r="VFS63" s="2"/>
      <c r="VFT63" s="2"/>
      <c r="VFU63" s="2"/>
      <c r="VFV63" s="2"/>
      <c r="VFW63" s="2"/>
      <c r="VFX63" s="2"/>
      <c r="VFY63" s="2"/>
      <c r="VFZ63" s="2"/>
      <c r="VGA63" s="2"/>
      <c r="VGB63" s="2"/>
      <c r="VGC63" s="2"/>
      <c r="VGD63" s="2"/>
      <c r="VGE63" s="2"/>
      <c r="VGF63" s="2"/>
      <c r="VGG63" s="2"/>
      <c r="VGH63" s="2"/>
      <c r="VGI63" s="2"/>
      <c r="VGJ63" s="2"/>
      <c r="VGK63" s="2"/>
      <c r="VGL63" s="2"/>
      <c r="VGM63" s="2"/>
      <c r="VGN63" s="2"/>
      <c r="VGO63" s="2"/>
      <c r="VGP63" s="2"/>
      <c r="VGQ63" s="2"/>
      <c r="VGR63" s="2"/>
      <c r="VGS63" s="2"/>
      <c r="VGT63" s="2"/>
      <c r="VGU63" s="2"/>
      <c r="VGV63" s="2"/>
      <c r="VGW63" s="2"/>
      <c r="VGX63" s="2"/>
      <c r="VGY63" s="2"/>
      <c r="VGZ63" s="2"/>
      <c r="VHA63" s="2"/>
      <c r="VHB63" s="2"/>
      <c r="VHC63" s="2"/>
      <c r="VHD63" s="2"/>
      <c r="VHE63" s="2"/>
      <c r="VHF63" s="2"/>
      <c r="VHG63" s="2"/>
      <c r="VHH63" s="2"/>
      <c r="VHI63" s="2"/>
      <c r="VHJ63" s="2"/>
      <c r="VHK63" s="2"/>
      <c r="VHL63" s="2"/>
      <c r="VHM63" s="2"/>
      <c r="VHN63" s="2"/>
      <c r="VHO63" s="2"/>
      <c r="VHP63" s="2"/>
      <c r="VHQ63" s="2"/>
      <c r="VHR63" s="2"/>
      <c r="VHS63" s="2"/>
      <c r="VHT63" s="2"/>
      <c r="VHU63" s="2"/>
      <c r="VHV63" s="2"/>
      <c r="VHW63" s="2"/>
      <c r="VHX63" s="2"/>
      <c r="VHY63" s="2"/>
      <c r="VHZ63" s="2"/>
      <c r="VIA63" s="2"/>
      <c r="VIB63" s="2"/>
      <c r="VIC63" s="2"/>
      <c r="VID63" s="2"/>
      <c r="VIE63" s="2"/>
      <c r="VIF63" s="2"/>
      <c r="VIG63" s="2"/>
      <c r="VIH63" s="2"/>
      <c r="VII63" s="2"/>
      <c r="VIJ63" s="2"/>
      <c r="VIK63" s="2"/>
      <c r="VIL63" s="2"/>
      <c r="VIM63" s="2"/>
      <c r="VIN63" s="2"/>
      <c r="VIO63" s="2"/>
      <c r="VIP63" s="2"/>
      <c r="VIQ63" s="2"/>
      <c r="VIR63" s="2"/>
      <c r="VIS63" s="2"/>
      <c r="VIT63" s="2"/>
      <c r="VIU63" s="2"/>
      <c r="VIV63" s="2"/>
      <c r="VIW63" s="2"/>
      <c r="VIX63" s="2"/>
      <c r="VIY63" s="2"/>
      <c r="VIZ63" s="2"/>
      <c r="VJA63" s="2"/>
      <c r="VJB63" s="2"/>
      <c r="VJC63" s="2"/>
      <c r="VJD63" s="2"/>
      <c r="VJE63" s="2"/>
      <c r="VJF63" s="2"/>
      <c r="VJG63" s="2"/>
      <c r="VJH63" s="2"/>
      <c r="VJI63" s="2"/>
      <c r="VJJ63" s="2"/>
      <c r="VJK63" s="2"/>
      <c r="VJL63" s="2"/>
      <c r="VJM63" s="2"/>
      <c r="VJN63" s="2"/>
      <c r="VJO63" s="2"/>
      <c r="VJP63" s="2"/>
      <c r="VJQ63" s="2"/>
      <c r="VJR63" s="2"/>
      <c r="VJS63" s="2"/>
      <c r="VJT63" s="2"/>
      <c r="VJU63" s="2"/>
      <c r="VJV63" s="2"/>
      <c r="VJW63" s="2"/>
      <c r="VJX63" s="2"/>
      <c r="VJY63" s="2"/>
      <c r="VJZ63" s="2"/>
      <c r="VKA63" s="2"/>
      <c r="VKB63" s="2"/>
      <c r="VKC63" s="2"/>
      <c r="VKD63" s="2"/>
      <c r="VKE63" s="2"/>
      <c r="VKF63" s="2"/>
      <c r="VKG63" s="2"/>
      <c r="VKH63" s="2"/>
      <c r="VKI63" s="2"/>
      <c r="VKJ63" s="2"/>
      <c r="VKK63" s="2"/>
      <c r="VKL63" s="2"/>
      <c r="VKM63" s="2"/>
      <c r="VKN63" s="2"/>
      <c r="VKO63" s="2"/>
      <c r="VKP63" s="2"/>
      <c r="VKQ63" s="2"/>
      <c r="VKR63" s="2"/>
      <c r="VKS63" s="2"/>
      <c r="VKT63" s="2"/>
      <c r="VKU63" s="2"/>
      <c r="VKV63" s="2"/>
      <c r="VKW63" s="2"/>
      <c r="VKX63" s="2"/>
      <c r="VKY63" s="2"/>
      <c r="VKZ63" s="2"/>
      <c r="VLA63" s="2"/>
      <c r="VLB63" s="2"/>
      <c r="VLC63" s="2"/>
      <c r="VLD63" s="2"/>
      <c r="VLE63" s="2"/>
      <c r="VLF63" s="2"/>
      <c r="VLG63" s="2"/>
      <c r="VLH63" s="2"/>
      <c r="VLI63" s="2"/>
      <c r="VLJ63" s="2"/>
      <c r="VLK63" s="2"/>
      <c r="VLL63" s="2"/>
      <c r="VLM63" s="2"/>
      <c r="VLN63" s="2"/>
      <c r="VLO63" s="2"/>
      <c r="VLP63" s="2"/>
      <c r="VLQ63" s="2"/>
      <c r="VLR63" s="2"/>
      <c r="VLS63" s="2"/>
      <c r="VLT63" s="2"/>
      <c r="VLU63" s="2"/>
      <c r="VLV63" s="2"/>
      <c r="VLW63" s="2"/>
      <c r="VLX63" s="2"/>
      <c r="VLY63" s="2"/>
      <c r="VLZ63" s="2"/>
      <c r="VMA63" s="2"/>
      <c r="VMB63" s="2"/>
      <c r="VMC63" s="2"/>
      <c r="VMD63" s="2"/>
      <c r="VME63" s="2"/>
      <c r="VMF63" s="2"/>
      <c r="VMG63" s="2"/>
      <c r="VMH63" s="2"/>
      <c r="VMI63" s="2"/>
      <c r="VMJ63" s="2"/>
      <c r="VMK63" s="2"/>
      <c r="VML63" s="2"/>
      <c r="VMM63" s="2"/>
      <c r="VMN63" s="2"/>
      <c r="VMO63" s="2"/>
      <c r="VMP63" s="2"/>
      <c r="VMQ63" s="2"/>
      <c r="VMR63" s="2"/>
      <c r="VMS63" s="2"/>
      <c r="VMT63" s="2"/>
      <c r="VMU63" s="2"/>
      <c r="VMV63" s="2"/>
      <c r="VMW63" s="2"/>
      <c r="VMX63" s="2"/>
      <c r="VMY63" s="2"/>
      <c r="VMZ63" s="2"/>
      <c r="VNA63" s="2"/>
      <c r="VNB63" s="2"/>
      <c r="VNC63" s="2"/>
      <c r="VND63" s="2"/>
      <c r="VNE63" s="2"/>
      <c r="VNF63" s="2"/>
      <c r="VNG63" s="2"/>
      <c r="VNH63" s="2"/>
      <c r="VNI63" s="2"/>
      <c r="VNJ63" s="2"/>
      <c r="VNK63" s="2"/>
      <c r="VNL63" s="2"/>
      <c r="VNM63" s="2"/>
      <c r="VNN63" s="2"/>
      <c r="VNO63" s="2"/>
      <c r="VNP63" s="2"/>
      <c r="VNQ63" s="2"/>
      <c r="VNR63" s="2"/>
      <c r="VNS63" s="2"/>
      <c r="VNT63" s="2"/>
      <c r="VNU63" s="2"/>
      <c r="VNV63" s="2"/>
      <c r="VNW63" s="2"/>
      <c r="VNX63" s="2"/>
      <c r="VNY63" s="2"/>
      <c r="VNZ63" s="2"/>
      <c r="VOA63" s="2"/>
      <c r="VOB63" s="2"/>
      <c r="VOC63" s="2"/>
      <c r="VOD63" s="2"/>
      <c r="VOE63" s="2"/>
      <c r="VOF63" s="2"/>
      <c r="VOG63" s="2"/>
      <c r="VOH63" s="2"/>
      <c r="VOI63" s="2"/>
      <c r="VOJ63" s="2"/>
      <c r="VOK63" s="2"/>
      <c r="VOL63" s="2"/>
      <c r="VOM63" s="2"/>
      <c r="VON63" s="2"/>
      <c r="VOO63" s="2"/>
      <c r="VOP63" s="2"/>
      <c r="VOQ63" s="2"/>
      <c r="VOR63" s="2"/>
      <c r="VOS63" s="2"/>
      <c r="VOT63" s="2"/>
      <c r="VOU63" s="2"/>
      <c r="VOV63" s="2"/>
      <c r="VOW63" s="2"/>
      <c r="VOX63" s="2"/>
      <c r="VOY63" s="2"/>
      <c r="VOZ63" s="2"/>
      <c r="VPA63" s="2"/>
      <c r="VPB63" s="2"/>
      <c r="VPC63" s="2"/>
      <c r="VPD63" s="2"/>
      <c r="VPE63" s="2"/>
      <c r="VPF63" s="2"/>
      <c r="VPG63" s="2"/>
      <c r="VPH63" s="2"/>
      <c r="VPI63" s="2"/>
      <c r="VPJ63" s="2"/>
      <c r="VPK63" s="2"/>
      <c r="VPL63" s="2"/>
      <c r="VPM63" s="2"/>
      <c r="VPN63" s="2"/>
      <c r="VPO63" s="2"/>
      <c r="VPP63" s="2"/>
      <c r="VPQ63" s="2"/>
      <c r="VPR63" s="2"/>
      <c r="VPS63" s="2"/>
      <c r="VPT63" s="2"/>
      <c r="VPU63" s="2"/>
      <c r="VPV63" s="2"/>
      <c r="VPW63" s="2"/>
      <c r="VPX63" s="2"/>
      <c r="VPY63" s="2"/>
      <c r="VPZ63" s="2"/>
      <c r="VQA63" s="2"/>
      <c r="VQB63" s="2"/>
      <c r="VQC63" s="2"/>
      <c r="VQD63" s="2"/>
      <c r="VQE63" s="2"/>
      <c r="VQF63" s="2"/>
      <c r="VQG63" s="2"/>
      <c r="VQH63" s="2"/>
      <c r="VQI63" s="2"/>
      <c r="VQJ63" s="2"/>
      <c r="VQK63" s="2"/>
      <c r="VQL63" s="2"/>
      <c r="VQM63" s="2"/>
      <c r="VQN63" s="2"/>
      <c r="VQO63" s="2"/>
      <c r="VQP63" s="2"/>
      <c r="VQQ63" s="2"/>
      <c r="VQR63" s="2"/>
      <c r="VQS63" s="2"/>
      <c r="VQT63" s="2"/>
      <c r="VQU63" s="2"/>
      <c r="VQV63" s="2"/>
      <c r="VQW63" s="2"/>
      <c r="VQX63" s="2"/>
      <c r="VQY63" s="2"/>
      <c r="VQZ63" s="2"/>
      <c r="VRA63" s="2"/>
      <c r="VRB63" s="2"/>
      <c r="VRC63" s="2"/>
      <c r="VRD63" s="2"/>
      <c r="VRE63" s="2"/>
      <c r="VRF63" s="2"/>
      <c r="VRG63" s="2"/>
      <c r="VRH63" s="2"/>
      <c r="VRI63" s="2"/>
      <c r="VRJ63" s="2"/>
      <c r="VRK63" s="2"/>
      <c r="VRL63" s="2"/>
      <c r="VRM63" s="2"/>
      <c r="VRN63" s="2"/>
      <c r="VRO63" s="2"/>
      <c r="VRP63" s="2"/>
      <c r="VRQ63" s="2"/>
      <c r="VRR63" s="2"/>
      <c r="VRS63" s="2"/>
      <c r="VRT63" s="2"/>
      <c r="VRU63" s="2"/>
      <c r="VRV63" s="2"/>
      <c r="VRW63" s="2"/>
      <c r="VRX63" s="2"/>
      <c r="VRY63" s="2"/>
      <c r="VRZ63" s="2"/>
      <c r="VSA63" s="2"/>
      <c r="VSB63" s="2"/>
      <c r="VSC63" s="2"/>
      <c r="VSD63" s="2"/>
      <c r="VSE63" s="2"/>
      <c r="VSF63" s="2"/>
      <c r="VSG63" s="2"/>
      <c r="VSH63" s="2"/>
      <c r="VSI63" s="2"/>
      <c r="VSJ63" s="2"/>
      <c r="VSK63" s="2"/>
      <c r="VSL63" s="2"/>
      <c r="VSM63" s="2"/>
      <c r="VSN63" s="2"/>
      <c r="VSO63" s="2"/>
      <c r="VSP63" s="2"/>
      <c r="VSQ63" s="2"/>
      <c r="VSR63" s="2"/>
      <c r="VSS63" s="2"/>
      <c r="VST63" s="2"/>
      <c r="VSU63" s="2"/>
      <c r="VSV63" s="2"/>
      <c r="VSW63" s="2"/>
      <c r="VSX63" s="2"/>
      <c r="VSY63" s="2"/>
      <c r="VSZ63" s="2"/>
      <c r="VTA63" s="2"/>
      <c r="VTB63" s="2"/>
      <c r="VTC63" s="2"/>
      <c r="VTD63" s="2"/>
      <c r="VTE63" s="2"/>
      <c r="VTF63" s="2"/>
      <c r="VTG63" s="2"/>
      <c r="VTH63" s="2"/>
      <c r="VTI63" s="2"/>
      <c r="VTJ63" s="2"/>
      <c r="VTK63" s="2"/>
      <c r="VTL63" s="2"/>
      <c r="VTM63" s="2"/>
      <c r="VTN63" s="2"/>
      <c r="VTO63" s="2"/>
      <c r="VTP63" s="2"/>
      <c r="VTQ63" s="2"/>
      <c r="VTR63" s="2"/>
      <c r="VTS63" s="2"/>
      <c r="VTT63" s="2"/>
      <c r="VTU63" s="2"/>
      <c r="VTV63" s="2"/>
      <c r="VTW63" s="2"/>
      <c r="VTX63" s="2"/>
      <c r="VTY63" s="2"/>
      <c r="VTZ63" s="2"/>
      <c r="VUA63" s="2"/>
      <c r="VUB63" s="2"/>
      <c r="VUC63" s="2"/>
      <c r="VUD63" s="2"/>
      <c r="VUE63" s="2"/>
      <c r="VUF63" s="2"/>
      <c r="VUG63" s="2"/>
      <c r="VUH63" s="2"/>
      <c r="VUI63" s="2"/>
      <c r="VUJ63" s="2"/>
      <c r="VUK63" s="2"/>
      <c r="VUL63" s="2"/>
      <c r="VUM63" s="2"/>
      <c r="VUN63" s="2"/>
      <c r="VUO63" s="2"/>
      <c r="VUP63" s="2"/>
      <c r="VUQ63" s="2"/>
      <c r="VUR63" s="2"/>
      <c r="VUS63" s="2"/>
      <c r="VUT63" s="2"/>
      <c r="VUU63" s="2"/>
      <c r="VUV63" s="2"/>
      <c r="VUW63" s="2"/>
      <c r="VUX63" s="2"/>
      <c r="VUY63" s="2"/>
      <c r="VUZ63" s="2"/>
      <c r="VVA63" s="2"/>
      <c r="VVB63" s="2"/>
      <c r="VVC63" s="2"/>
      <c r="VVD63" s="2"/>
      <c r="VVE63" s="2"/>
      <c r="VVF63" s="2"/>
      <c r="VVG63" s="2"/>
      <c r="VVH63" s="2"/>
      <c r="VVI63" s="2"/>
      <c r="VVJ63" s="2"/>
      <c r="VVK63" s="2"/>
      <c r="VVL63" s="2"/>
      <c r="VVM63" s="2"/>
      <c r="VVN63" s="2"/>
      <c r="VVO63" s="2"/>
      <c r="VVP63" s="2"/>
      <c r="VVQ63" s="2"/>
      <c r="VVR63" s="2"/>
      <c r="VVS63" s="2"/>
      <c r="VVT63" s="2"/>
      <c r="VVU63" s="2"/>
      <c r="VVV63" s="2"/>
      <c r="VVW63" s="2"/>
      <c r="VVX63" s="2"/>
      <c r="VVY63" s="2"/>
      <c r="VVZ63" s="2"/>
      <c r="VWA63" s="2"/>
      <c r="VWB63" s="2"/>
      <c r="VWC63" s="2"/>
      <c r="VWD63" s="2"/>
      <c r="VWE63" s="2"/>
      <c r="VWF63" s="2"/>
      <c r="VWG63" s="2"/>
      <c r="VWH63" s="2"/>
      <c r="VWI63" s="2"/>
      <c r="VWJ63" s="2"/>
      <c r="VWK63" s="2"/>
      <c r="VWL63" s="2"/>
      <c r="VWM63" s="2"/>
      <c r="VWN63" s="2"/>
      <c r="VWO63" s="2"/>
      <c r="VWP63" s="2"/>
      <c r="VWQ63" s="2"/>
      <c r="VWR63" s="2"/>
      <c r="VWS63" s="2"/>
      <c r="VWT63" s="2"/>
      <c r="VWU63" s="2"/>
      <c r="VWV63" s="2"/>
      <c r="VWW63" s="2"/>
      <c r="VWX63" s="2"/>
      <c r="VWY63" s="2"/>
      <c r="VWZ63" s="2"/>
      <c r="VXA63" s="2"/>
      <c r="VXB63" s="2"/>
      <c r="VXC63" s="2"/>
      <c r="VXD63" s="2"/>
      <c r="VXE63" s="2"/>
      <c r="VXF63" s="2"/>
      <c r="VXG63" s="2"/>
      <c r="VXH63" s="2"/>
      <c r="VXI63" s="2"/>
      <c r="VXJ63" s="2"/>
      <c r="VXK63" s="2"/>
      <c r="VXL63" s="2"/>
      <c r="VXM63" s="2"/>
      <c r="VXN63" s="2"/>
      <c r="VXO63" s="2"/>
      <c r="VXP63" s="2"/>
      <c r="VXQ63" s="2"/>
      <c r="VXR63" s="2"/>
      <c r="VXS63" s="2"/>
      <c r="VXT63" s="2"/>
      <c r="VXU63" s="2"/>
      <c r="VXV63" s="2"/>
      <c r="VXW63" s="2"/>
      <c r="VXX63" s="2"/>
      <c r="VXY63" s="2"/>
      <c r="VXZ63" s="2"/>
      <c r="VYA63" s="2"/>
      <c r="VYB63" s="2"/>
      <c r="VYC63" s="2"/>
      <c r="VYD63" s="2"/>
      <c r="VYE63" s="2"/>
      <c r="VYF63" s="2"/>
      <c r="VYG63" s="2"/>
      <c r="VYH63" s="2"/>
      <c r="VYI63" s="2"/>
      <c r="VYJ63" s="2"/>
      <c r="VYK63" s="2"/>
      <c r="VYL63" s="2"/>
      <c r="VYM63" s="2"/>
      <c r="VYN63" s="2"/>
      <c r="VYO63" s="2"/>
      <c r="VYP63" s="2"/>
      <c r="VYQ63" s="2"/>
      <c r="VYR63" s="2"/>
      <c r="VYS63" s="2"/>
      <c r="VYT63" s="2"/>
      <c r="VYU63" s="2"/>
      <c r="VYV63" s="2"/>
      <c r="VYW63" s="2"/>
      <c r="VYX63" s="2"/>
      <c r="VYY63" s="2"/>
      <c r="VYZ63" s="2"/>
      <c r="VZA63" s="2"/>
      <c r="VZB63" s="2"/>
      <c r="VZC63" s="2"/>
      <c r="VZD63" s="2"/>
      <c r="VZE63" s="2"/>
      <c r="VZF63" s="2"/>
      <c r="VZG63" s="2"/>
      <c r="VZH63" s="2"/>
      <c r="VZI63" s="2"/>
      <c r="VZJ63" s="2"/>
      <c r="VZK63" s="2"/>
      <c r="VZL63" s="2"/>
      <c r="VZM63" s="2"/>
      <c r="VZN63" s="2"/>
      <c r="VZO63" s="2"/>
      <c r="VZP63" s="2"/>
      <c r="VZQ63" s="2"/>
      <c r="VZR63" s="2"/>
      <c r="VZS63" s="2"/>
      <c r="VZT63" s="2"/>
      <c r="VZU63" s="2"/>
      <c r="VZV63" s="2"/>
      <c r="VZW63" s="2"/>
      <c r="VZX63" s="2"/>
      <c r="VZY63" s="2"/>
      <c r="VZZ63" s="2"/>
      <c r="WAA63" s="2"/>
      <c r="WAB63" s="2"/>
      <c r="WAC63" s="2"/>
      <c r="WAD63" s="2"/>
      <c r="WAE63" s="2"/>
      <c r="WAF63" s="2"/>
      <c r="WAG63" s="2"/>
      <c r="WAH63" s="2"/>
      <c r="WAI63" s="2"/>
      <c r="WAJ63" s="2"/>
      <c r="WAK63" s="2"/>
      <c r="WAL63" s="2"/>
      <c r="WAM63" s="2"/>
      <c r="WAN63" s="2"/>
      <c r="WAO63" s="2"/>
      <c r="WAP63" s="2"/>
      <c r="WAQ63" s="2"/>
      <c r="WAR63" s="2"/>
      <c r="WAS63" s="2"/>
      <c r="WAT63" s="2"/>
      <c r="WAU63" s="2"/>
      <c r="WAV63" s="2"/>
      <c r="WAW63" s="2"/>
      <c r="WAX63" s="2"/>
      <c r="WAY63" s="2"/>
      <c r="WAZ63" s="2"/>
      <c r="WBA63" s="2"/>
      <c r="WBB63" s="2"/>
      <c r="WBC63" s="2"/>
      <c r="WBD63" s="2"/>
      <c r="WBE63" s="2"/>
      <c r="WBF63" s="2"/>
      <c r="WBG63" s="2"/>
      <c r="WBH63" s="2"/>
      <c r="WBI63" s="2"/>
      <c r="WBJ63" s="2"/>
      <c r="WBK63" s="2"/>
      <c r="WBL63" s="2"/>
      <c r="WBM63" s="2"/>
      <c r="WBN63" s="2"/>
      <c r="WBO63" s="2"/>
      <c r="WBP63" s="2"/>
      <c r="WBQ63" s="2"/>
      <c r="WBR63" s="2"/>
      <c r="WBS63" s="2"/>
      <c r="WBT63" s="2"/>
      <c r="WBU63" s="2"/>
      <c r="WBV63" s="2"/>
      <c r="WBW63" s="2"/>
      <c r="WBX63" s="2"/>
      <c r="WBY63" s="2"/>
      <c r="WBZ63" s="2"/>
      <c r="WCA63" s="2"/>
      <c r="WCB63" s="2"/>
      <c r="WCC63" s="2"/>
      <c r="WCD63" s="2"/>
      <c r="WCE63" s="2"/>
      <c r="WCF63" s="2"/>
      <c r="WCG63" s="2"/>
      <c r="WCH63" s="2"/>
      <c r="WCI63" s="2"/>
      <c r="WCJ63" s="2"/>
      <c r="WCK63" s="2"/>
      <c r="WCL63" s="2"/>
      <c r="WCM63" s="2"/>
      <c r="WCN63" s="2"/>
      <c r="WCO63" s="2"/>
      <c r="WCP63" s="2"/>
      <c r="WCQ63" s="2"/>
      <c r="WCR63" s="2"/>
      <c r="WCS63" s="2"/>
      <c r="WCT63" s="2"/>
      <c r="WCU63" s="2"/>
      <c r="WCV63" s="2"/>
      <c r="WCW63" s="2"/>
      <c r="WCX63" s="2"/>
      <c r="WCY63" s="2"/>
      <c r="WCZ63" s="2"/>
      <c r="WDA63" s="2"/>
      <c r="WDB63" s="2"/>
      <c r="WDC63" s="2"/>
      <c r="WDD63" s="2"/>
      <c r="WDE63" s="2"/>
      <c r="WDF63" s="2"/>
      <c r="WDG63" s="2"/>
      <c r="WDH63" s="2"/>
      <c r="WDI63" s="2"/>
      <c r="WDJ63" s="2"/>
      <c r="WDK63" s="2"/>
      <c r="WDL63" s="2"/>
      <c r="WDM63" s="2"/>
      <c r="WDN63" s="2"/>
      <c r="WDO63" s="2"/>
      <c r="WDP63" s="2"/>
      <c r="WDQ63" s="2"/>
      <c r="WDR63" s="2"/>
      <c r="WDS63" s="2"/>
      <c r="WDT63" s="2"/>
      <c r="WDU63" s="2"/>
      <c r="WDV63" s="2"/>
      <c r="WDW63" s="2"/>
      <c r="WDX63" s="2"/>
      <c r="WDY63" s="2"/>
      <c r="WDZ63" s="2"/>
      <c r="WEA63" s="2"/>
      <c r="WEB63" s="2"/>
      <c r="WEC63" s="2"/>
      <c r="WED63" s="2"/>
      <c r="WEE63" s="2"/>
      <c r="WEF63" s="2"/>
      <c r="WEG63" s="2"/>
      <c r="WEH63" s="2"/>
      <c r="WEI63" s="2"/>
      <c r="WEJ63" s="2"/>
      <c r="WEK63" s="2"/>
      <c r="WEL63" s="2"/>
      <c r="WEM63" s="2"/>
      <c r="WEN63" s="2"/>
      <c r="WEO63" s="2"/>
      <c r="WEP63" s="2"/>
      <c r="WEQ63" s="2"/>
      <c r="WER63" s="2"/>
      <c r="WES63" s="2"/>
      <c r="WET63" s="2"/>
      <c r="WEU63" s="2"/>
      <c r="WEV63" s="2"/>
      <c r="WEW63" s="2"/>
      <c r="WEX63" s="2"/>
      <c r="WEY63" s="2"/>
      <c r="WEZ63" s="2"/>
      <c r="WFA63" s="2"/>
      <c r="WFB63" s="2"/>
      <c r="WFC63" s="2"/>
      <c r="WFD63" s="2"/>
      <c r="WFE63" s="2"/>
      <c r="WFF63" s="2"/>
      <c r="WFG63" s="2"/>
      <c r="WFH63" s="2"/>
      <c r="WFI63" s="2"/>
      <c r="WFJ63" s="2"/>
      <c r="WFK63" s="2"/>
      <c r="WFL63" s="2"/>
      <c r="WFM63" s="2"/>
      <c r="WFN63" s="2"/>
      <c r="WFO63" s="2"/>
      <c r="WFP63" s="2"/>
      <c r="WFQ63" s="2"/>
      <c r="WFR63" s="2"/>
      <c r="WFS63" s="2"/>
      <c r="WFT63" s="2"/>
      <c r="WFU63" s="2"/>
      <c r="WFV63" s="2"/>
      <c r="WFW63" s="2"/>
      <c r="WFX63" s="2"/>
      <c r="WFY63" s="2"/>
      <c r="WFZ63" s="2"/>
      <c r="WGA63" s="2"/>
      <c r="WGB63" s="2"/>
      <c r="WGC63" s="2"/>
      <c r="WGD63" s="2"/>
      <c r="WGE63" s="2"/>
      <c r="WGF63" s="2"/>
      <c r="WGG63" s="2"/>
      <c r="WGH63" s="2"/>
      <c r="WGI63" s="2"/>
      <c r="WGJ63" s="2"/>
      <c r="WGK63" s="2"/>
      <c r="WGL63" s="2"/>
      <c r="WGM63" s="2"/>
      <c r="WGN63" s="2"/>
      <c r="WGO63" s="2"/>
      <c r="WGP63" s="2"/>
      <c r="WGQ63" s="2"/>
      <c r="WGR63" s="2"/>
      <c r="WGS63" s="2"/>
      <c r="WGT63" s="2"/>
      <c r="WGU63" s="2"/>
      <c r="WGV63" s="2"/>
      <c r="WGW63" s="2"/>
      <c r="WGX63" s="2"/>
      <c r="WGY63" s="2"/>
      <c r="WGZ63" s="2"/>
      <c r="WHA63" s="2"/>
      <c r="WHB63" s="2"/>
      <c r="WHC63" s="2"/>
      <c r="WHD63" s="2"/>
      <c r="WHE63" s="2"/>
      <c r="WHF63" s="2"/>
      <c r="WHG63" s="2"/>
      <c r="WHH63" s="2"/>
      <c r="WHI63" s="2"/>
      <c r="WHJ63" s="2"/>
      <c r="WHK63" s="2"/>
      <c r="WHL63" s="2"/>
      <c r="WHM63" s="2"/>
      <c r="WHN63" s="2"/>
      <c r="WHO63" s="2"/>
      <c r="WHP63" s="2"/>
      <c r="WHQ63" s="2"/>
      <c r="WHR63" s="2"/>
      <c r="WHS63" s="2"/>
      <c r="WHT63" s="2"/>
      <c r="WHU63" s="2"/>
      <c r="WHV63" s="2"/>
      <c r="WHW63" s="2"/>
      <c r="WHX63" s="2"/>
      <c r="WHY63" s="2"/>
      <c r="WHZ63" s="2"/>
      <c r="WIA63" s="2"/>
      <c r="WIB63" s="2"/>
      <c r="WIC63" s="2"/>
      <c r="WID63" s="2"/>
      <c r="WIE63" s="2"/>
      <c r="WIF63" s="2"/>
      <c r="WIG63" s="2"/>
      <c r="WIH63" s="2"/>
      <c r="WII63" s="2"/>
      <c r="WIJ63" s="2"/>
      <c r="WIK63" s="2"/>
      <c r="WIL63" s="2"/>
      <c r="WIM63" s="2"/>
      <c r="WIN63" s="2"/>
      <c r="WIO63" s="2"/>
      <c r="WIP63" s="2"/>
      <c r="WIQ63" s="2"/>
      <c r="WIR63" s="2"/>
      <c r="WIS63" s="2"/>
      <c r="WIT63" s="2"/>
      <c r="WIU63" s="2"/>
      <c r="WIV63" s="2"/>
      <c r="WIW63" s="2"/>
      <c r="WIX63" s="2"/>
      <c r="WIY63" s="2"/>
      <c r="WIZ63" s="2"/>
      <c r="WJA63" s="2"/>
      <c r="WJB63" s="2"/>
      <c r="WJC63" s="2"/>
      <c r="WJD63" s="2"/>
      <c r="WJE63" s="2"/>
      <c r="WJF63" s="2"/>
      <c r="WJG63" s="2"/>
      <c r="WJH63" s="2"/>
      <c r="WJI63" s="2"/>
      <c r="WJJ63" s="2"/>
      <c r="WJK63" s="2"/>
      <c r="WJL63" s="2"/>
      <c r="WJM63" s="2"/>
      <c r="WJN63" s="2"/>
      <c r="WJO63" s="2"/>
      <c r="WJP63" s="2"/>
      <c r="WJQ63" s="2"/>
      <c r="WJR63" s="2"/>
      <c r="WJS63" s="2"/>
      <c r="WJT63" s="2"/>
      <c r="WJU63" s="2"/>
      <c r="WJV63" s="2"/>
      <c r="WJW63" s="2"/>
      <c r="WJX63" s="2"/>
      <c r="WJY63" s="2"/>
      <c r="WJZ63" s="2"/>
      <c r="WKA63" s="2"/>
      <c r="WKB63" s="2"/>
      <c r="WKC63" s="2"/>
      <c r="WKD63" s="2"/>
      <c r="WKE63" s="2"/>
      <c r="WKF63" s="2"/>
      <c r="WKG63" s="2"/>
      <c r="WKH63" s="2"/>
      <c r="WKI63" s="2"/>
      <c r="WKJ63" s="2"/>
      <c r="WKK63" s="2"/>
      <c r="WKL63" s="2"/>
      <c r="WKM63" s="2"/>
      <c r="WKN63" s="2"/>
      <c r="WKO63" s="2"/>
      <c r="WKP63" s="2"/>
      <c r="WKQ63" s="2"/>
      <c r="WKR63" s="2"/>
      <c r="WKS63" s="2"/>
      <c r="WKT63" s="2"/>
      <c r="WKU63" s="2"/>
      <c r="WKV63" s="2"/>
      <c r="WKW63" s="2"/>
      <c r="WKX63" s="2"/>
      <c r="WKY63" s="2"/>
      <c r="WKZ63" s="2"/>
      <c r="WLA63" s="2"/>
      <c r="WLB63" s="2"/>
      <c r="WLC63" s="2"/>
      <c r="WLD63" s="2"/>
      <c r="WLE63" s="2"/>
      <c r="WLF63" s="2"/>
      <c r="WLG63" s="2"/>
      <c r="WLH63" s="2"/>
      <c r="WLI63" s="2"/>
      <c r="WLJ63" s="2"/>
      <c r="WLK63" s="2"/>
      <c r="WLL63" s="2"/>
      <c r="WLM63" s="2"/>
      <c r="WLN63" s="2"/>
      <c r="WLO63" s="2"/>
      <c r="WLP63" s="2"/>
      <c r="WLQ63" s="2"/>
      <c r="WLR63" s="2"/>
      <c r="WLS63" s="2"/>
      <c r="WLT63" s="2"/>
      <c r="WLU63" s="2"/>
      <c r="WLV63" s="2"/>
      <c r="WLW63" s="2"/>
      <c r="WLX63" s="2"/>
      <c r="WLY63" s="2"/>
      <c r="WLZ63" s="2"/>
      <c r="WMA63" s="2"/>
      <c r="WMB63" s="2"/>
      <c r="WMC63" s="2"/>
      <c r="WMD63" s="2"/>
      <c r="WME63" s="2"/>
      <c r="WMF63" s="2"/>
      <c r="WMG63" s="2"/>
      <c r="WMH63" s="2"/>
      <c r="WMI63" s="2"/>
      <c r="WMJ63" s="2"/>
      <c r="WMK63" s="2"/>
      <c r="WML63" s="2"/>
      <c r="WMM63" s="2"/>
      <c r="WMN63" s="2"/>
      <c r="WMO63" s="2"/>
      <c r="WMP63" s="2"/>
      <c r="WMQ63" s="2"/>
      <c r="WMR63" s="2"/>
      <c r="WMS63" s="2"/>
      <c r="WMT63" s="2"/>
      <c r="WMU63" s="2"/>
      <c r="WMV63" s="2"/>
      <c r="WMW63" s="2"/>
      <c r="WMX63" s="2"/>
      <c r="WMY63" s="2"/>
      <c r="WMZ63" s="2"/>
      <c r="WNA63" s="2"/>
      <c r="WNB63" s="2"/>
      <c r="WNC63" s="2"/>
      <c r="WND63" s="2"/>
      <c r="WNE63" s="2"/>
      <c r="WNF63" s="2"/>
      <c r="WNG63" s="2"/>
      <c r="WNH63" s="2"/>
      <c r="WNI63" s="2"/>
      <c r="WNJ63" s="2"/>
      <c r="WNK63" s="2"/>
      <c r="WNL63" s="2"/>
      <c r="WNM63" s="2"/>
      <c r="WNN63" s="2"/>
      <c r="WNO63" s="2"/>
      <c r="WNP63" s="2"/>
      <c r="WNQ63" s="2"/>
      <c r="WNR63" s="2"/>
      <c r="WNS63" s="2"/>
      <c r="WNT63" s="2"/>
      <c r="WNU63" s="2"/>
      <c r="WNV63" s="2"/>
      <c r="WNW63" s="2"/>
      <c r="WNX63" s="2"/>
      <c r="WNY63" s="2"/>
      <c r="WNZ63" s="2"/>
      <c r="WOA63" s="2"/>
      <c r="WOB63" s="2"/>
      <c r="WOC63" s="2"/>
      <c r="WOD63" s="2"/>
      <c r="WOE63" s="2"/>
      <c r="WOF63" s="2"/>
      <c r="WOG63" s="2"/>
      <c r="WOH63" s="2"/>
      <c r="WOI63" s="2"/>
      <c r="WOJ63" s="2"/>
      <c r="WOK63" s="2"/>
      <c r="WOL63" s="2"/>
      <c r="WOM63" s="2"/>
      <c r="WON63" s="2"/>
      <c r="WOO63" s="2"/>
      <c r="WOP63" s="2"/>
      <c r="WOQ63" s="2"/>
      <c r="WOR63" s="2"/>
      <c r="WOS63" s="2"/>
      <c r="WOT63" s="2"/>
      <c r="WOU63" s="2"/>
      <c r="WOV63" s="2"/>
      <c r="WOW63" s="2"/>
      <c r="WOX63" s="2"/>
      <c r="WOY63" s="2"/>
      <c r="WOZ63" s="2"/>
      <c r="WPA63" s="2"/>
      <c r="WPB63" s="2"/>
      <c r="WPC63" s="2"/>
      <c r="WPD63" s="2"/>
      <c r="WPE63" s="2"/>
      <c r="WPF63" s="2"/>
      <c r="WPG63" s="2"/>
      <c r="WPH63" s="2"/>
      <c r="WPI63" s="2"/>
      <c r="WPJ63" s="2"/>
      <c r="WPK63" s="2"/>
      <c r="WPL63" s="2"/>
      <c r="WPM63" s="2"/>
      <c r="WPN63" s="2"/>
      <c r="WPO63" s="2"/>
      <c r="WPP63" s="2"/>
      <c r="WPQ63" s="2"/>
      <c r="WPR63" s="2"/>
      <c r="WPS63" s="2"/>
      <c r="WPT63" s="2"/>
      <c r="WPU63" s="2"/>
      <c r="WPV63" s="2"/>
      <c r="WPW63" s="2"/>
      <c r="WPX63" s="2"/>
      <c r="WPY63" s="2"/>
      <c r="WPZ63" s="2"/>
      <c r="WQA63" s="2"/>
      <c r="WQB63" s="2"/>
      <c r="WQC63" s="2"/>
      <c r="WQD63" s="2"/>
      <c r="WQE63" s="2"/>
      <c r="WQF63" s="2"/>
      <c r="WQG63" s="2"/>
      <c r="WQH63" s="2"/>
      <c r="WQI63" s="2"/>
      <c r="WQJ63" s="2"/>
      <c r="WQK63" s="2"/>
      <c r="WQL63" s="2"/>
      <c r="WQM63" s="2"/>
      <c r="WQN63" s="2"/>
      <c r="WQO63" s="2"/>
      <c r="WQP63" s="2"/>
      <c r="WQQ63" s="2"/>
      <c r="WQR63" s="2"/>
      <c r="WQS63" s="2"/>
      <c r="WQT63" s="2"/>
      <c r="WQU63" s="2"/>
      <c r="WQV63" s="2"/>
      <c r="WQW63" s="2"/>
      <c r="WQX63" s="2"/>
      <c r="WQY63" s="2"/>
      <c r="WQZ63" s="2"/>
      <c r="WRA63" s="2"/>
      <c r="WRB63" s="2"/>
      <c r="WRC63" s="2"/>
      <c r="WRD63" s="2"/>
      <c r="WRE63" s="2"/>
      <c r="WRF63" s="2"/>
      <c r="WRG63" s="2"/>
      <c r="WRH63" s="2"/>
      <c r="WRI63" s="2"/>
      <c r="WRJ63" s="2"/>
      <c r="WRK63" s="2"/>
      <c r="WRL63" s="2"/>
      <c r="WRM63" s="2"/>
      <c r="WRN63" s="2"/>
      <c r="WRO63" s="2"/>
      <c r="WRP63" s="2"/>
      <c r="WRQ63" s="2"/>
      <c r="WRR63" s="2"/>
      <c r="WRS63" s="2"/>
      <c r="WRT63" s="2"/>
      <c r="WRU63" s="2"/>
      <c r="WRV63" s="2"/>
      <c r="WRW63" s="2"/>
      <c r="WRX63" s="2"/>
      <c r="WRY63" s="2"/>
      <c r="WRZ63" s="2"/>
      <c r="WSA63" s="2"/>
      <c r="WSB63" s="2"/>
      <c r="WSC63" s="2"/>
      <c r="WSD63" s="2"/>
      <c r="WSE63" s="2"/>
      <c r="WSF63" s="2"/>
      <c r="WSG63" s="2"/>
      <c r="WSH63" s="2"/>
      <c r="WSI63" s="2"/>
      <c r="WSJ63" s="2"/>
      <c r="WSK63" s="2"/>
      <c r="WSL63" s="2"/>
      <c r="WSM63" s="2"/>
      <c r="WSN63" s="2"/>
      <c r="WSO63" s="2"/>
      <c r="WSP63" s="2"/>
      <c r="WSQ63" s="2"/>
      <c r="WSR63" s="2"/>
      <c r="WSS63" s="2"/>
      <c r="WST63" s="2"/>
      <c r="WSU63" s="2"/>
      <c r="WSV63" s="2"/>
      <c r="WSW63" s="2"/>
      <c r="WSX63" s="2"/>
      <c r="WSY63" s="2"/>
      <c r="WSZ63" s="2"/>
      <c r="WTA63" s="2"/>
      <c r="WTB63" s="2"/>
      <c r="WTC63" s="2"/>
      <c r="WTD63" s="2"/>
      <c r="WTE63" s="2"/>
      <c r="WTF63" s="2"/>
      <c r="WTG63" s="2"/>
      <c r="WTH63" s="2"/>
      <c r="WTI63" s="2"/>
      <c r="WTJ63" s="2"/>
      <c r="WTK63" s="2"/>
      <c r="WTL63" s="2"/>
      <c r="WTM63" s="2"/>
      <c r="WTN63" s="2"/>
      <c r="WTO63" s="2"/>
      <c r="WTP63" s="2"/>
      <c r="WTQ63" s="2"/>
      <c r="WTR63" s="2"/>
      <c r="WTS63" s="2"/>
      <c r="WTT63" s="2"/>
      <c r="WTU63" s="2"/>
      <c r="WTV63" s="2"/>
      <c r="WTW63" s="2"/>
      <c r="WTX63" s="2"/>
      <c r="WTY63" s="2"/>
      <c r="WTZ63" s="2"/>
      <c r="WUA63" s="2"/>
      <c r="WUB63" s="2"/>
      <c r="WUC63" s="2"/>
      <c r="WUD63" s="2"/>
      <c r="WUE63" s="2"/>
      <c r="WUF63" s="2"/>
      <c r="WUG63" s="2"/>
      <c r="WUH63" s="2"/>
      <c r="WUI63" s="2"/>
      <c r="WUJ63" s="2"/>
      <c r="WUK63" s="2"/>
      <c r="WUL63" s="2"/>
      <c r="WUM63" s="2"/>
      <c r="WUN63" s="2"/>
      <c r="WUO63" s="2"/>
      <c r="WUP63" s="2"/>
      <c r="WUQ63" s="2"/>
      <c r="WUR63" s="2"/>
      <c r="WUS63" s="2"/>
      <c r="WUT63" s="2"/>
      <c r="WUU63" s="2"/>
      <c r="WUV63" s="2"/>
      <c r="WUW63" s="2"/>
      <c r="WUX63" s="2"/>
      <c r="WUY63" s="2"/>
      <c r="WUZ63" s="2"/>
      <c r="WVA63" s="2"/>
      <c r="WVB63" s="2"/>
      <c r="WVC63" s="2"/>
      <c r="WVD63" s="2"/>
      <c r="WVE63" s="2"/>
      <c r="WVF63" s="2"/>
      <c r="WVG63" s="2"/>
      <c r="WVH63" s="2"/>
      <c r="WVI63" s="2"/>
      <c r="WVJ63" s="2"/>
      <c r="WVK63" s="2"/>
      <c r="WVL63" s="2"/>
      <c r="WVM63" s="2"/>
      <c r="WVN63" s="2"/>
      <c r="WVO63" s="2"/>
      <c r="WVP63" s="2"/>
      <c r="WVQ63" s="2"/>
      <c r="WVR63" s="2"/>
      <c r="WVS63" s="2"/>
      <c r="WVT63" s="2"/>
      <c r="WVU63" s="2"/>
      <c r="WVV63" s="2"/>
      <c r="WVW63" s="2"/>
      <c r="WVX63" s="2"/>
      <c r="WVY63" s="2"/>
      <c r="WVZ63" s="2"/>
      <c r="WWA63" s="2"/>
      <c r="WWB63" s="2"/>
      <c r="WWC63" s="2"/>
      <c r="WWD63" s="2"/>
      <c r="WWE63" s="2"/>
      <c r="WWF63" s="2"/>
      <c r="WWG63" s="2"/>
      <c r="WWH63" s="2"/>
      <c r="WWI63" s="2"/>
      <c r="WWJ63" s="2"/>
      <c r="WWK63" s="2"/>
      <c r="WWL63" s="2"/>
      <c r="WWM63" s="2"/>
      <c r="WWN63" s="2"/>
      <c r="WWO63" s="2"/>
      <c r="WWP63" s="2"/>
      <c r="WWQ63" s="2"/>
      <c r="WWR63" s="2"/>
      <c r="WWS63" s="2"/>
      <c r="WWT63" s="2"/>
      <c r="WWU63" s="2"/>
      <c r="WWV63" s="2"/>
      <c r="WWW63" s="2"/>
      <c r="WWX63" s="2"/>
      <c r="WWY63" s="2"/>
      <c r="WWZ63" s="2"/>
      <c r="WXA63" s="2"/>
      <c r="WXB63" s="2"/>
      <c r="WXC63" s="2"/>
      <c r="WXD63" s="2"/>
      <c r="WXE63" s="2"/>
      <c r="WXF63" s="2"/>
      <c r="WXG63" s="2"/>
      <c r="WXH63" s="2"/>
      <c r="WXI63" s="2"/>
      <c r="WXJ63" s="2"/>
      <c r="WXK63" s="2"/>
      <c r="WXL63" s="2"/>
      <c r="WXM63" s="2"/>
      <c r="WXN63" s="2"/>
      <c r="WXO63" s="2"/>
      <c r="WXP63" s="2"/>
      <c r="WXQ63" s="2"/>
      <c r="WXR63" s="2"/>
      <c r="WXS63" s="2"/>
      <c r="WXT63" s="2"/>
      <c r="WXU63" s="2"/>
      <c r="WXV63" s="2"/>
      <c r="WXW63" s="2"/>
      <c r="WXX63" s="2"/>
      <c r="WXY63" s="2"/>
      <c r="WXZ63" s="2"/>
      <c r="WYA63" s="2"/>
      <c r="WYB63" s="2"/>
      <c r="WYC63" s="2"/>
      <c r="WYD63" s="2"/>
      <c r="WYE63" s="2"/>
      <c r="WYF63" s="2"/>
      <c r="WYG63" s="2"/>
      <c r="WYH63" s="2"/>
      <c r="WYI63" s="2"/>
      <c r="WYJ63" s="2"/>
      <c r="WYK63" s="2"/>
      <c r="WYL63" s="2"/>
      <c r="WYM63" s="2"/>
      <c r="WYN63" s="2"/>
      <c r="WYO63" s="2"/>
      <c r="WYP63" s="2"/>
      <c r="WYQ63" s="2"/>
      <c r="WYR63" s="2"/>
      <c r="WYS63" s="2"/>
      <c r="WYT63" s="2"/>
      <c r="WYU63" s="2"/>
      <c r="WYV63" s="2"/>
      <c r="WYW63" s="2"/>
      <c r="WYX63" s="2"/>
      <c r="WYY63" s="2"/>
      <c r="WYZ63" s="2"/>
      <c r="WZA63" s="2"/>
      <c r="WZB63" s="2"/>
      <c r="WZC63" s="2"/>
      <c r="WZD63" s="2"/>
      <c r="WZE63" s="2"/>
      <c r="WZF63" s="2"/>
      <c r="WZG63" s="2"/>
      <c r="WZH63" s="2"/>
      <c r="WZI63" s="2"/>
      <c r="WZJ63" s="2"/>
      <c r="WZK63" s="2"/>
      <c r="WZL63" s="2"/>
      <c r="WZM63" s="2"/>
      <c r="WZN63" s="2"/>
      <c r="WZO63" s="2"/>
      <c r="WZP63" s="2"/>
      <c r="WZQ63" s="2"/>
      <c r="WZR63" s="2"/>
      <c r="WZS63" s="2"/>
      <c r="WZT63" s="2"/>
      <c r="WZU63" s="2"/>
      <c r="WZV63" s="2"/>
      <c r="WZW63" s="2"/>
      <c r="WZX63" s="2"/>
      <c r="WZY63" s="2"/>
      <c r="WZZ63" s="2"/>
      <c r="XAA63" s="2"/>
      <c r="XAB63" s="2"/>
      <c r="XAC63" s="2"/>
      <c r="XAD63" s="2"/>
      <c r="XAE63" s="2"/>
      <c r="XAF63" s="2"/>
      <c r="XAG63" s="2"/>
      <c r="XAH63" s="2"/>
      <c r="XAI63" s="2"/>
      <c r="XAJ63" s="2"/>
      <c r="XAK63" s="2"/>
      <c r="XAL63" s="2"/>
      <c r="XAM63" s="2"/>
      <c r="XAN63" s="2"/>
      <c r="XAO63" s="2"/>
      <c r="XAP63" s="2"/>
      <c r="XAQ63" s="2"/>
      <c r="XAR63" s="2"/>
      <c r="XAS63" s="2"/>
      <c r="XAT63" s="2"/>
      <c r="XAU63" s="2"/>
      <c r="XAV63" s="2"/>
      <c r="XAW63" s="2"/>
      <c r="XAX63" s="2"/>
      <c r="XAY63" s="2"/>
      <c r="XAZ63" s="2"/>
      <c r="XBA63" s="2"/>
      <c r="XBB63" s="2"/>
      <c r="XBC63" s="2"/>
      <c r="XBD63" s="2"/>
      <c r="XBE63" s="2"/>
      <c r="XBF63" s="2"/>
      <c r="XBG63" s="2"/>
      <c r="XBH63" s="2"/>
      <c r="XBI63" s="2"/>
      <c r="XBJ63" s="2"/>
      <c r="XBK63" s="2"/>
      <c r="XBL63" s="2"/>
      <c r="XBM63" s="2"/>
      <c r="XBN63" s="2"/>
      <c r="XBO63" s="2"/>
      <c r="XBP63" s="2"/>
      <c r="XBQ63" s="2"/>
      <c r="XBR63" s="2"/>
      <c r="XBS63" s="2"/>
      <c r="XBT63" s="2"/>
      <c r="XBU63" s="2"/>
      <c r="XBV63" s="2"/>
      <c r="XBW63" s="2"/>
      <c r="XBX63" s="2"/>
      <c r="XBY63" s="2"/>
      <c r="XBZ63" s="2"/>
      <c r="XCA63" s="2"/>
      <c r="XCB63" s="2"/>
      <c r="XCC63" s="2"/>
      <c r="XCD63" s="2"/>
      <c r="XCE63" s="2"/>
      <c r="XCF63" s="2"/>
      <c r="XCG63" s="2"/>
      <c r="XCH63" s="2"/>
      <c r="XCI63" s="2"/>
      <c r="XCJ63" s="2"/>
      <c r="XCK63" s="2"/>
      <c r="XCL63" s="2"/>
      <c r="XCM63" s="2"/>
      <c r="XCN63" s="2"/>
      <c r="XCO63" s="2"/>
      <c r="XCP63" s="2"/>
      <c r="XCQ63" s="2"/>
      <c r="XCR63" s="2"/>
      <c r="XCS63" s="2"/>
      <c r="XCT63" s="2"/>
      <c r="XCU63" s="2"/>
      <c r="XCV63" s="2"/>
      <c r="XCW63" s="2"/>
      <c r="XCX63" s="2"/>
      <c r="XCY63" s="2"/>
      <c r="XCZ63" s="2"/>
      <c r="XDA63" s="2"/>
      <c r="XDB63" s="2"/>
      <c r="XDC63" s="2"/>
      <c r="XDD63" s="2"/>
      <c r="XDE63" s="2"/>
      <c r="XDF63" s="2"/>
      <c r="XDG63" s="2"/>
      <c r="XDH63" s="2"/>
      <c r="XDI63" s="2"/>
      <c r="XDJ63" s="2"/>
      <c r="XDK63" s="2"/>
      <c r="XDL63" s="2"/>
      <c r="XDM63" s="2"/>
      <c r="XDN63" s="2"/>
      <c r="XDO63" s="2"/>
      <c r="XDP63" s="2"/>
      <c r="XDQ63" s="2"/>
      <c r="XDR63" s="2"/>
      <c r="XDS63" s="2"/>
      <c r="XDT63" s="2"/>
      <c r="XDU63" s="2"/>
      <c r="XDV63" s="2"/>
      <c r="XDW63" s="2"/>
      <c r="XDX63" s="2"/>
      <c r="XDY63" s="2"/>
      <c r="XDZ63" s="2"/>
      <c r="XEA63" s="2"/>
      <c r="XEB63" s="2"/>
      <c r="XEC63" s="2"/>
      <c r="XED63" s="2"/>
      <c r="XEE63" s="2"/>
      <c r="XEF63" s="2"/>
      <c r="XEG63" s="2"/>
      <c r="XEH63" s="2"/>
      <c r="XEI63" s="2"/>
      <c r="XEJ63" s="2"/>
      <c r="XEK63" s="2"/>
      <c r="XEL63" s="2"/>
      <c r="XEM63" s="2"/>
      <c r="XEN63" s="2"/>
      <c r="XEO63" s="2"/>
      <c r="XEP63" s="2"/>
      <c r="XEQ63" s="2"/>
      <c r="XER63" s="2"/>
      <c r="XES63" s="2"/>
      <c r="XET63" s="2"/>
      <c r="XEU63" s="2"/>
      <c r="XEV63" s="2"/>
      <c r="XEW63" s="2"/>
      <c r="XEX63" s="2"/>
      <c r="XEY63" s="2"/>
      <c r="XEZ63" s="2"/>
      <c r="XFA63" s="2"/>
      <c r="XFB63" s="2"/>
      <c r="XFC63" s="2"/>
      <c r="XFD63" s="2"/>
    </row>
    <row r="64" spans="2:16384" ht="72" customHeight="1" x14ac:dyDescent="0.3">
      <c r="B64" s="196" t="s">
        <v>329</v>
      </c>
      <c r="C64" s="196"/>
      <c r="D64" s="196"/>
      <c r="E64" s="196"/>
      <c r="F64" s="196"/>
      <c r="G64" s="196"/>
      <c r="H64" s="196"/>
      <c r="I64" s="196"/>
      <c r="J64" s="199">
        <v>3</v>
      </c>
      <c r="K64" s="199"/>
      <c r="L64" s="199" t="s">
        <v>527</v>
      </c>
      <c r="M64" s="199"/>
      <c r="N64" s="199"/>
      <c r="O64" s="199"/>
      <c r="P64" s="199"/>
      <c r="Q64" s="199"/>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2"/>
      <c r="VB64" s="2"/>
      <c r="VC64" s="2"/>
      <c r="VD64" s="2"/>
      <c r="VE64" s="2"/>
      <c r="VF64" s="2"/>
      <c r="VG64" s="2"/>
      <c r="VH64" s="2"/>
      <c r="VI64" s="2"/>
      <c r="VJ64" s="2"/>
      <c r="VK64" s="2"/>
      <c r="VL64" s="2"/>
      <c r="VM64" s="2"/>
      <c r="VN64" s="2"/>
      <c r="VO64" s="2"/>
      <c r="VP64" s="2"/>
      <c r="VQ64" s="2"/>
      <c r="VR64" s="2"/>
      <c r="VS64" s="2"/>
      <c r="VT64" s="2"/>
      <c r="VU64" s="2"/>
      <c r="VV64" s="2"/>
      <c r="VW64" s="2"/>
      <c r="VX64" s="2"/>
      <c r="VY64" s="2"/>
      <c r="VZ64" s="2"/>
      <c r="WA64" s="2"/>
      <c r="WB64" s="2"/>
      <c r="WC64" s="2"/>
      <c r="WD64" s="2"/>
      <c r="WE64" s="2"/>
      <c r="WF64" s="2"/>
      <c r="WG64" s="2"/>
      <c r="WH64" s="2"/>
      <c r="WI64" s="2"/>
      <c r="WJ64" s="2"/>
      <c r="WK64" s="2"/>
      <c r="WL64" s="2"/>
      <c r="WM64" s="2"/>
      <c r="WN64" s="2"/>
      <c r="WO64" s="2"/>
      <c r="WP64" s="2"/>
      <c r="WQ64" s="2"/>
      <c r="WR64" s="2"/>
      <c r="WS64" s="2"/>
      <c r="WT64" s="2"/>
      <c r="WU64" s="2"/>
      <c r="WV64" s="2"/>
      <c r="WW64" s="2"/>
      <c r="WX64" s="2"/>
      <c r="WY64" s="2"/>
      <c r="WZ64" s="2"/>
      <c r="XA64" s="2"/>
      <c r="XB64" s="2"/>
      <c r="XC64" s="2"/>
      <c r="XD64" s="2"/>
      <c r="XE64" s="2"/>
      <c r="XF64" s="2"/>
      <c r="XG64" s="2"/>
      <c r="XH64" s="2"/>
      <c r="XI64" s="2"/>
      <c r="XJ64" s="2"/>
      <c r="XK64" s="2"/>
      <c r="XL64" s="2"/>
      <c r="XM64" s="2"/>
      <c r="XN64" s="2"/>
      <c r="XO64" s="2"/>
      <c r="XP64" s="2"/>
      <c r="XQ64" s="2"/>
      <c r="XR64" s="2"/>
      <c r="XS64" s="2"/>
      <c r="XT64" s="2"/>
      <c r="XU64" s="2"/>
      <c r="XV64" s="2"/>
      <c r="XW64" s="2"/>
      <c r="XX64" s="2"/>
      <c r="XY64" s="2"/>
      <c r="XZ64" s="2"/>
      <c r="YA64" s="2"/>
      <c r="YB64" s="2"/>
      <c r="YC64" s="2"/>
      <c r="YD64" s="2"/>
      <c r="YE64" s="2"/>
      <c r="YF64" s="2"/>
      <c r="YG64" s="2"/>
      <c r="YH64" s="2"/>
      <c r="YI64" s="2"/>
      <c r="YJ64" s="2"/>
      <c r="YK64" s="2"/>
      <c r="YL64" s="2"/>
      <c r="YM64" s="2"/>
      <c r="YN64" s="2"/>
      <c r="YO64" s="2"/>
      <c r="YP64" s="2"/>
      <c r="YQ64" s="2"/>
      <c r="YR64" s="2"/>
      <c r="YS64" s="2"/>
      <c r="YT64" s="2"/>
      <c r="YU64" s="2"/>
      <c r="YV64" s="2"/>
      <c r="YW64" s="2"/>
      <c r="YX64" s="2"/>
      <c r="YY64" s="2"/>
      <c r="YZ64" s="2"/>
      <c r="ZA64" s="2"/>
      <c r="ZB64" s="2"/>
      <c r="ZC64" s="2"/>
      <c r="ZD64" s="2"/>
      <c r="ZE64" s="2"/>
      <c r="ZF64" s="2"/>
      <c r="ZG64" s="2"/>
      <c r="ZH64" s="2"/>
      <c r="ZI64" s="2"/>
      <c r="ZJ64" s="2"/>
      <c r="ZK64" s="2"/>
      <c r="ZL64" s="2"/>
      <c r="ZM64" s="2"/>
      <c r="ZN64" s="2"/>
      <c r="ZO64" s="2"/>
      <c r="ZP64" s="2"/>
      <c r="ZQ64" s="2"/>
      <c r="ZR64" s="2"/>
      <c r="ZS64" s="2"/>
      <c r="ZT64" s="2"/>
      <c r="ZU64" s="2"/>
      <c r="ZV64" s="2"/>
      <c r="ZW64" s="2"/>
      <c r="ZX64" s="2"/>
      <c r="ZY64" s="2"/>
      <c r="ZZ64" s="2"/>
      <c r="AAA64" s="2"/>
      <c r="AAB64" s="2"/>
      <c r="AAC64" s="2"/>
      <c r="AAD64" s="2"/>
      <c r="AAE64" s="2"/>
      <c r="AAF64" s="2"/>
      <c r="AAG64" s="2"/>
      <c r="AAH64" s="2"/>
      <c r="AAI64" s="2"/>
      <c r="AAJ64" s="2"/>
      <c r="AAK64" s="2"/>
      <c r="AAL64" s="2"/>
      <c r="AAM64" s="2"/>
      <c r="AAN64" s="2"/>
      <c r="AAO64" s="2"/>
      <c r="AAP64" s="2"/>
      <c r="AAQ64" s="2"/>
      <c r="AAR64" s="2"/>
      <c r="AAS64" s="2"/>
      <c r="AAT64" s="2"/>
      <c r="AAU64" s="2"/>
      <c r="AAV64" s="2"/>
      <c r="AAW64" s="2"/>
      <c r="AAX64" s="2"/>
      <c r="AAY64" s="2"/>
      <c r="AAZ64" s="2"/>
      <c r="ABA64" s="2"/>
      <c r="ABB64" s="2"/>
      <c r="ABC64" s="2"/>
      <c r="ABD64" s="2"/>
      <c r="ABE64" s="2"/>
      <c r="ABF64" s="2"/>
      <c r="ABG64" s="2"/>
      <c r="ABH64" s="2"/>
      <c r="ABI64" s="2"/>
      <c r="ABJ64" s="2"/>
      <c r="ABK64" s="2"/>
      <c r="ABL64" s="2"/>
      <c r="ABM64" s="2"/>
      <c r="ABN64" s="2"/>
      <c r="ABO64" s="2"/>
      <c r="ABP64" s="2"/>
      <c r="ABQ64" s="2"/>
      <c r="ABR64" s="2"/>
      <c r="ABS64" s="2"/>
      <c r="ABT64" s="2"/>
      <c r="ABU64" s="2"/>
      <c r="ABV64" s="2"/>
      <c r="ABW64" s="2"/>
      <c r="ABX64" s="2"/>
      <c r="ABY64" s="2"/>
      <c r="ABZ64" s="2"/>
      <c r="ACA64" s="2"/>
      <c r="ACB64" s="2"/>
      <c r="ACC64" s="2"/>
      <c r="ACD64" s="2"/>
      <c r="ACE64" s="2"/>
      <c r="ACF64" s="2"/>
      <c r="ACG64" s="2"/>
      <c r="ACH64" s="2"/>
      <c r="ACI64" s="2"/>
      <c r="ACJ64" s="2"/>
      <c r="ACK64" s="2"/>
      <c r="ACL64" s="2"/>
      <c r="ACM64" s="2"/>
      <c r="ACN64" s="2"/>
      <c r="ACO64" s="2"/>
      <c r="ACP64" s="2"/>
      <c r="ACQ64" s="2"/>
      <c r="ACR64" s="2"/>
      <c r="ACS64" s="2"/>
      <c r="ACT64" s="2"/>
      <c r="ACU64" s="2"/>
      <c r="ACV64" s="2"/>
      <c r="ACW64" s="2"/>
      <c r="ACX64" s="2"/>
      <c r="ACY64" s="2"/>
      <c r="ACZ64" s="2"/>
      <c r="ADA64" s="2"/>
      <c r="ADB64" s="2"/>
      <c r="ADC64" s="2"/>
      <c r="ADD64" s="2"/>
      <c r="ADE64" s="2"/>
      <c r="ADF64" s="2"/>
      <c r="ADG64" s="2"/>
      <c r="ADH64" s="2"/>
      <c r="ADI64" s="2"/>
      <c r="ADJ64" s="2"/>
      <c r="ADK64" s="2"/>
      <c r="ADL64" s="2"/>
      <c r="ADM64" s="2"/>
      <c r="ADN64" s="2"/>
      <c r="ADO64" s="2"/>
      <c r="ADP64" s="2"/>
      <c r="ADQ64" s="2"/>
      <c r="ADR64" s="2"/>
      <c r="ADS64" s="2"/>
      <c r="ADT64" s="2"/>
      <c r="ADU64" s="2"/>
      <c r="ADV64" s="2"/>
      <c r="ADW64" s="2"/>
      <c r="ADX64" s="2"/>
      <c r="ADY64" s="2"/>
      <c r="ADZ64" s="2"/>
      <c r="AEA64" s="2"/>
      <c r="AEB64" s="2"/>
      <c r="AEC64" s="2"/>
      <c r="AED64" s="2"/>
      <c r="AEE64" s="2"/>
      <c r="AEF64" s="2"/>
      <c r="AEG64" s="2"/>
      <c r="AEH64" s="2"/>
      <c r="AEI64" s="2"/>
      <c r="AEJ64" s="2"/>
      <c r="AEK64" s="2"/>
      <c r="AEL64" s="2"/>
      <c r="AEM64" s="2"/>
      <c r="AEN64" s="2"/>
      <c r="AEO64" s="2"/>
      <c r="AEP64" s="2"/>
      <c r="AEQ64" s="2"/>
      <c r="AER64" s="2"/>
      <c r="AES64" s="2"/>
      <c r="AET64" s="2"/>
      <c r="AEU64" s="2"/>
      <c r="AEV64" s="2"/>
      <c r="AEW64" s="2"/>
      <c r="AEX64" s="2"/>
      <c r="AEY64" s="2"/>
      <c r="AEZ64" s="2"/>
      <c r="AFA64" s="2"/>
      <c r="AFB64" s="2"/>
      <c r="AFC64" s="2"/>
      <c r="AFD64" s="2"/>
      <c r="AFE64" s="2"/>
      <c r="AFF64" s="2"/>
      <c r="AFG64" s="2"/>
      <c r="AFH64" s="2"/>
      <c r="AFI64" s="2"/>
      <c r="AFJ64" s="2"/>
      <c r="AFK64" s="2"/>
      <c r="AFL64" s="2"/>
      <c r="AFM64" s="2"/>
      <c r="AFN64" s="2"/>
      <c r="AFO64" s="2"/>
      <c r="AFP64" s="2"/>
      <c r="AFQ64" s="2"/>
      <c r="AFR64" s="2"/>
      <c r="AFS64" s="2"/>
      <c r="AFT64" s="2"/>
      <c r="AFU64" s="2"/>
      <c r="AFV64" s="2"/>
      <c r="AFW64" s="2"/>
      <c r="AFX64" s="2"/>
      <c r="AFY64" s="2"/>
      <c r="AFZ64" s="2"/>
      <c r="AGA64" s="2"/>
      <c r="AGB64" s="2"/>
      <c r="AGC64" s="2"/>
      <c r="AGD64" s="2"/>
      <c r="AGE64" s="2"/>
      <c r="AGF64" s="2"/>
      <c r="AGG64" s="2"/>
      <c r="AGH64" s="2"/>
      <c r="AGI64" s="2"/>
      <c r="AGJ64" s="2"/>
      <c r="AGK64" s="2"/>
      <c r="AGL64" s="2"/>
      <c r="AGM64" s="2"/>
      <c r="AGN64" s="2"/>
      <c r="AGO64" s="2"/>
      <c r="AGP64" s="2"/>
      <c r="AGQ64" s="2"/>
      <c r="AGR64" s="2"/>
      <c r="AGS64" s="2"/>
      <c r="AGT64" s="2"/>
      <c r="AGU64" s="2"/>
      <c r="AGV64" s="2"/>
      <c r="AGW64" s="2"/>
      <c r="AGX64" s="2"/>
      <c r="AGY64" s="2"/>
      <c r="AGZ64" s="2"/>
      <c r="AHA64" s="2"/>
      <c r="AHB64" s="2"/>
      <c r="AHC64" s="2"/>
      <c r="AHD64" s="2"/>
      <c r="AHE64" s="2"/>
      <c r="AHF64" s="2"/>
      <c r="AHG64" s="2"/>
      <c r="AHH64" s="2"/>
      <c r="AHI64" s="2"/>
      <c r="AHJ64" s="2"/>
      <c r="AHK64" s="2"/>
      <c r="AHL64" s="2"/>
      <c r="AHM64" s="2"/>
      <c r="AHN64" s="2"/>
      <c r="AHO64" s="2"/>
      <c r="AHP64" s="2"/>
      <c r="AHQ64" s="2"/>
      <c r="AHR64" s="2"/>
      <c r="AHS64" s="2"/>
      <c r="AHT64" s="2"/>
      <c r="AHU64" s="2"/>
      <c r="AHV64" s="2"/>
      <c r="AHW64" s="2"/>
      <c r="AHX64" s="2"/>
      <c r="AHY64" s="2"/>
      <c r="AHZ64" s="2"/>
      <c r="AIA64" s="2"/>
      <c r="AIB64" s="2"/>
      <c r="AIC64" s="2"/>
      <c r="AID64" s="2"/>
      <c r="AIE64" s="2"/>
      <c r="AIF64" s="2"/>
      <c r="AIG64" s="2"/>
      <c r="AIH64" s="2"/>
      <c r="AII64" s="2"/>
      <c r="AIJ64" s="2"/>
      <c r="AIK64" s="2"/>
      <c r="AIL64" s="2"/>
      <c r="AIM64" s="2"/>
      <c r="AIN64" s="2"/>
      <c r="AIO64" s="2"/>
      <c r="AIP64" s="2"/>
      <c r="AIQ64" s="2"/>
      <c r="AIR64" s="2"/>
      <c r="AIS64" s="2"/>
      <c r="AIT64" s="2"/>
      <c r="AIU64" s="2"/>
      <c r="AIV64" s="2"/>
      <c r="AIW64" s="2"/>
      <c r="AIX64" s="2"/>
      <c r="AIY64" s="2"/>
      <c r="AIZ64" s="2"/>
      <c r="AJA64" s="2"/>
      <c r="AJB64" s="2"/>
      <c r="AJC64" s="2"/>
      <c r="AJD64" s="2"/>
      <c r="AJE64" s="2"/>
      <c r="AJF64" s="2"/>
      <c r="AJG64" s="2"/>
      <c r="AJH64" s="2"/>
      <c r="AJI64" s="2"/>
      <c r="AJJ64" s="2"/>
      <c r="AJK64" s="2"/>
      <c r="AJL64" s="2"/>
      <c r="AJM64" s="2"/>
      <c r="AJN64" s="2"/>
      <c r="AJO64" s="2"/>
      <c r="AJP64" s="2"/>
      <c r="AJQ64" s="2"/>
      <c r="AJR64" s="2"/>
      <c r="AJS64" s="2"/>
      <c r="AJT64" s="2"/>
      <c r="AJU64" s="2"/>
      <c r="AJV64" s="2"/>
      <c r="AJW64" s="2"/>
      <c r="AJX64" s="2"/>
      <c r="AJY64" s="2"/>
      <c r="AJZ64" s="2"/>
      <c r="AKA64" s="2"/>
      <c r="AKB64" s="2"/>
      <c r="AKC64" s="2"/>
      <c r="AKD64" s="2"/>
      <c r="AKE64" s="2"/>
      <c r="AKF64" s="2"/>
      <c r="AKG64" s="2"/>
      <c r="AKH64" s="2"/>
      <c r="AKI64" s="2"/>
      <c r="AKJ64" s="2"/>
      <c r="AKK64" s="2"/>
      <c r="AKL64" s="2"/>
      <c r="AKM64" s="2"/>
      <c r="AKN64" s="2"/>
      <c r="AKO64" s="2"/>
      <c r="AKP64" s="2"/>
      <c r="AKQ64" s="2"/>
      <c r="AKR64" s="2"/>
      <c r="AKS64" s="2"/>
      <c r="AKT64" s="2"/>
      <c r="AKU64" s="2"/>
      <c r="AKV64" s="2"/>
      <c r="AKW64" s="2"/>
      <c r="AKX64" s="2"/>
      <c r="AKY64" s="2"/>
      <c r="AKZ64" s="2"/>
      <c r="ALA64" s="2"/>
      <c r="ALB64" s="2"/>
      <c r="ALC64" s="2"/>
      <c r="ALD64" s="2"/>
      <c r="ALE64" s="2"/>
      <c r="ALF64" s="2"/>
      <c r="ALG64" s="2"/>
      <c r="ALH64" s="2"/>
      <c r="ALI64" s="2"/>
      <c r="ALJ64" s="2"/>
      <c r="ALK64" s="2"/>
      <c r="ALL64" s="2"/>
      <c r="ALM64" s="2"/>
      <c r="ALN64" s="2"/>
      <c r="ALO64" s="2"/>
      <c r="ALP64" s="2"/>
      <c r="ALQ64" s="2"/>
      <c r="ALR64" s="2"/>
      <c r="ALS64" s="2"/>
      <c r="ALT64" s="2"/>
      <c r="ALU64" s="2"/>
      <c r="ALV64" s="2"/>
      <c r="ALW64" s="2"/>
      <c r="ALX64" s="2"/>
      <c r="ALY64" s="2"/>
      <c r="ALZ64" s="2"/>
      <c r="AMA64" s="2"/>
      <c r="AMB64" s="2"/>
      <c r="AMC64" s="2"/>
      <c r="AMD64" s="2"/>
      <c r="AME64" s="2"/>
      <c r="AMF64" s="2"/>
      <c r="AMG64" s="2"/>
      <c r="AMH64" s="2"/>
      <c r="AMI64" s="2"/>
      <c r="AMJ64" s="2"/>
      <c r="AMK64" s="2"/>
      <c r="AML64" s="2"/>
      <c r="AMM64" s="2"/>
      <c r="AMN64" s="2"/>
      <c r="AMO64" s="2"/>
      <c r="AMP64" s="2"/>
      <c r="AMQ64" s="2"/>
      <c r="AMR64" s="2"/>
      <c r="AMS64" s="2"/>
      <c r="AMT64" s="2"/>
      <c r="AMU64" s="2"/>
      <c r="AMV64" s="2"/>
      <c r="AMW64" s="2"/>
      <c r="AMX64" s="2"/>
      <c r="AMY64" s="2"/>
      <c r="AMZ64" s="2"/>
      <c r="ANA64" s="2"/>
      <c r="ANB64" s="2"/>
      <c r="ANC64" s="2"/>
      <c r="AND64" s="2"/>
      <c r="ANE64" s="2"/>
      <c r="ANF64" s="2"/>
      <c r="ANG64" s="2"/>
      <c r="ANH64" s="2"/>
      <c r="ANI64" s="2"/>
      <c r="ANJ64" s="2"/>
      <c r="ANK64" s="2"/>
      <c r="ANL64" s="2"/>
      <c r="ANM64" s="2"/>
      <c r="ANN64" s="2"/>
      <c r="ANO64" s="2"/>
      <c r="ANP64" s="2"/>
      <c r="ANQ64" s="2"/>
      <c r="ANR64" s="2"/>
      <c r="ANS64" s="2"/>
      <c r="ANT64" s="2"/>
      <c r="ANU64" s="2"/>
      <c r="ANV64" s="2"/>
      <c r="ANW64" s="2"/>
      <c r="ANX64" s="2"/>
      <c r="ANY64" s="2"/>
      <c r="ANZ64" s="2"/>
      <c r="AOA64" s="2"/>
      <c r="AOB64" s="2"/>
      <c r="AOC64" s="2"/>
      <c r="AOD64" s="2"/>
      <c r="AOE64" s="2"/>
      <c r="AOF64" s="2"/>
      <c r="AOG64" s="2"/>
      <c r="AOH64" s="2"/>
      <c r="AOI64" s="2"/>
      <c r="AOJ64" s="2"/>
      <c r="AOK64" s="2"/>
      <c r="AOL64" s="2"/>
      <c r="AOM64" s="2"/>
      <c r="AON64" s="2"/>
      <c r="AOO64" s="2"/>
      <c r="AOP64" s="2"/>
      <c r="AOQ64" s="2"/>
      <c r="AOR64" s="2"/>
      <c r="AOS64" s="2"/>
      <c r="AOT64" s="2"/>
      <c r="AOU64" s="2"/>
      <c r="AOV64" s="2"/>
      <c r="AOW64" s="2"/>
      <c r="AOX64" s="2"/>
      <c r="AOY64" s="2"/>
      <c r="AOZ64" s="2"/>
      <c r="APA64" s="2"/>
      <c r="APB64" s="2"/>
      <c r="APC64" s="2"/>
      <c r="APD64" s="2"/>
      <c r="APE64" s="2"/>
      <c r="APF64" s="2"/>
      <c r="APG64" s="2"/>
      <c r="APH64" s="2"/>
      <c r="API64" s="2"/>
      <c r="APJ64" s="2"/>
      <c r="APK64" s="2"/>
      <c r="APL64" s="2"/>
      <c r="APM64" s="2"/>
      <c r="APN64" s="2"/>
      <c r="APO64" s="2"/>
      <c r="APP64" s="2"/>
      <c r="APQ64" s="2"/>
      <c r="APR64" s="2"/>
      <c r="APS64" s="2"/>
      <c r="APT64" s="2"/>
      <c r="APU64" s="2"/>
      <c r="APV64" s="2"/>
      <c r="APW64" s="2"/>
      <c r="APX64" s="2"/>
      <c r="APY64" s="2"/>
      <c r="APZ64" s="2"/>
      <c r="AQA64" s="2"/>
      <c r="AQB64" s="2"/>
      <c r="AQC64" s="2"/>
      <c r="AQD64" s="2"/>
      <c r="AQE64" s="2"/>
      <c r="AQF64" s="2"/>
      <c r="AQG64" s="2"/>
      <c r="AQH64" s="2"/>
      <c r="AQI64" s="2"/>
      <c r="AQJ64" s="2"/>
      <c r="AQK64" s="2"/>
      <c r="AQL64" s="2"/>
      <c r="AQM64" s="2"/>
      <c r="AQN64" s="2"/>
      <c r="AQO64" s="2"/>
      <c r="AQP64" s="2"/>
      <c r="AQQ64" s="2"/>
      <c r="AQR64" s="2"/>
      <c r="AQS64" s="2"/>
      <c r="AQT64" s="2"/>
      <c r="AQU64" s="2"/>
      <c r="AQV64" s="2"/>
      <c r="AQW64" s="2"/>
      <c r="AQX64" s="2"/>
      <c r="AQY64" s="2"/>
      <c r="AQZ64" s="2"/>
      <c r="ARA64" s="2"/>
      <c r="ARB64" s="2"/>
      <c r="ARC64" s="2"/>
      <c r="ARD64" s="2"/>
      <c r="ARE64" s="2"/>
      <c r="ARF64" s="2"/>
      <c r="ARG64" s="2"/>
      <c r="ARH64" s="2"/>
      <c r="ARI64" s="2"/>
      <c r="ARJ64" s="2"/>
      <c r="ARK64" s="2"/>
      <c r="ARL64" s="2"/>
      <c r="ARM64" s="2"/>
      <c r="ARN64" s="2"/>
      <c r="ARO64" s="2"/>
      <c r="ARP64" s="2"/>
      <c r="ARQ64" s="2"/>
      <c r="ARR64" s="2"/>
      <c r="ARS64" s="2"/>
      <c r="ART64" s="2"/>
      <c r="ARU64" s="2"/>
      <c r="ARV64" s="2"/>
      <c r="ARW64" s="2"/>
      <c r="ARX64" s="2"/>
      <c r="ARY64" s="2"/>
      <c r="ARZ64" s="2"/>
      <c r="ASA64" s="2"/>
      <c r="ASB64" s="2"/>
      <c r="ASC64" s="2"/>
      <c r="ASD64" s="2"/>
      <c r="ASE64" s="2"/>
      <c r="ASF64" s="2"/>
      <c r="ASG64" s="2"/>
      <c r="ASH64" s="2"/>
      <c r="ASI64" s="2"/>
      <c r="ASJ64" s="2"/>
      <c r="ASK64" s="2"/>
      <c r="ASL64" s="2"/>
      <c r="ASM64" s="2"/>
      <c r="ASN64" s="2"/>
      <c r="ASO64" s="2"/>
      <c r="ASP64" s="2"/>
      <c r="ASQ64" s="2"/>
      <c r="ASR64" s="2"/>
      <c r="ASS64" s="2"/>
      <c r="AST64" s="2"/>
      <c r="ASU64" s="2"/>
      <c r="ASV64" s="2"/>
      <c r="ASW64" s="2"/>
      <c r="ASX64" s="2"/>
      <c r="ASY64" s="2"/>
      <c r="ASZ64" s="2"/>
      <c r="ATA64" s="2"/>
      <c r="ATB64" s="2"/>
      <c r="ATC64" s="2"/>
      <c r="ATD64" s="2"/>
      <c r="ATE64" s="2"/>
      <c r="ATF64" s="2"/>
      <c r="ATG64" s="2"/>
      <c r="ATH64" s="2"/>
      <c r="ATI64" s="2"/>
      <c r="ATJ64" s="2"/>
      <c r="ATK64" s="2"/>
      <c r="ATL64" s="2"/>
      <c r="ATM64" s="2"/>
      <c r="ATN64" s="2"/>
      <c r="ATO64" s="2"/>
      <c r="ATP64" s="2"/>
      <c r="ATQ64" s="2"/>
      <c r="ATR64" s="2"/>
      <c r="ATS64" s="2"/>
      <c r="ATT64" s="2"/>
      <c r="ATU64" s="2"/>
      <c r="ATV64" s="2"/>
      <c r="ATW64" s="2"/>
      <c r="ATX64" s="2"/>
      <c r="ATY64" s="2"/>
      <c r="ATZ64" s="2"/>
      <c r="AUA64" s="2"/>
      <c r="AUB64" s="2"/>
      <c r="AUC64" s="2"/>
      <c r="AUD64" s="2"/>
      <c r="AUE64" s="2"/>
      <c r="AUF64" s="2"/>
      <c r="AUG64" s="2"/>
      <c r="AUH64" s="2"/>
      <c r="AUI64" s="2"/>
      <c r="AUJ64" s="2"/>
      <c r="AUK64" s="2"/>
      <c r="AUL64" s="2"/>
      <c r="AUM64" s="2"/>
      <c r="AUN64" s="2"/>
      <c r="AUO64" s="2"/>
      <c r="AUP64" s="2"/>
      <c r="AUQ64" s="2"/>
      <c r="AUR64" s="2"/>
      <c r="AUS64" s="2"/>
      <c r="AUT64" s="2"/>
      <c r="AUU64" s="2"/>
      <c r="AUV64" s="2"/>
      <c r="AUW64" s="2"/>
      <c r="AUX64" s="2"/>
      <c r="AUY64" s="2"/>
      <c r="AUZ64" s="2"/>
      <c r="AVA64" s="2"/>
      <c r="AVB64" s="2"/>
      <c r="AVC64" s="2"/>
      <c r="AVD64" s="2"/>
      <c r="AVE64" s="2"/>
      <c r="AVF64" s="2"/>
      <c r="AVG64" s="2"/>
      <c r="AVH64" s="2"/>
      <c r="AVI64" s="2"/>
      <c r="AVJ64" s="2"/>
      <c r="AVK64" s="2"/>
      <c r="AVL64" s="2"/>
      <c r="AVM64" s="2"/>
      <c r="AVN64" s="2"/>
      <c r="AVO64" s="2"/>
      <c r="AVP64" s="2"/>
      <c r="AVQ64" s="2"/>
      <c r="AVR64" s="2"/>
      <c r="AVS64" s="2"/>
      <c r="AVT64" s="2"/>
      <c r="AVU64" s="2"/>
      <c r="AVV64" s="2"/>
      <c r="AVW64" s="2"/>
      <c r="AVX64" s="2"/>
      <c r="AVY64" s="2"/>
      <c r="AVZ64" s="2"/>
      <c r="AWA64" s="2"/>
      <c r="AWB64" s="2"/>
      <c r="AWC64" s="2"/>
      <c r="AWD64" s="2"/>
      <c r="AWE64" s="2"/>
      <c r="AWF64" s="2"/>
      <c r="AWG64" s="2"/>
      <c r="AWH64" s="2"/>
      <c r="AWI64" s="2"/>
      <c r="AWJ64" s="2"/>
      <c r="AWK64" s="2"/>
      <c r="AWL64" s="2"/>
      <c r="AWM64" s="2"/>
      <c r="AWN64" s="2"/>
      <c r="AWO64" s="2"/>
      <c r="AWP64" s="2"/>
      <c r="AWQ64" s="2"/>
      <c r="AWR64" s="2"/>
      <c r="AWS64" s="2"/>
      <c r="AWT64" s="2"/>
      <c r="AWU64" s="2"/>
      <c r="AWV64" s="2"/>
      <c r="AWW64" s="2"/>
      <c r="AWX64" s="2"/>
      <c r="AWY64" s="2"/>
      <c r="AWZ64" s="2"/>
      <c r="AXA64" s="2"/>
      <c r="AXB64" s="2"/>
      <c r="AXC64" s="2"/>
      <c r="AXD64" s="2"/>
      <c r="AXE64" s="2"/>
      <c r="AXF64" s="2"/>
      <c r="AXG64" s="2"/>
      <c r="AXH64" s="2"/>
      <c r="AXI64" s="2"/>
      <c r="AXJ64" s="2"/>
      <c r="AXK64" s="2"/>
      <c r="AXL64" s="2"/>
      <c r="AXM64" s="2"/>
      <c r="AXN64" s="2"/>
      <c r="AXO64" s="2"/>
      <c r="AXP64" s="2"/>
      <c r="AXQ64" s="2"/>
      <c r="AXR64" s="2"/>
      <c r="AXS64" s="2"/>
      <c r="AXT64" s="2"/>
      <c r="AXU64" s="2"/>
      <c r="AXV64" s="2"/>
      <c r="AXW64" s="2"/>
      <c r="AXX64" s="2"/>
      <c r="AXY64" s="2"/>
      <c r="AXZ64" s="2"/>
      <c r="AYA64" s="2"/>
      <c r="AYB64" s="2"/>
      <c r="AYC64" s="2"/>
      <c r="AYD64" s="2"/>
      <c r="AYE64" s="2"/>
      <c r="AYF64" s="2"/>
      <c r="AYG64" s="2"/>
      <c r="AYH64" s="2"/>
      <c r="AYI64" s="2"/>
      <c r="AYJ64" s="2"/>
      <c r="AYK64" s="2"/>
      <c r="AYL64" s="2"/>
      <c r="AYM64" s="2"/>
      <c r="AYN64" s="2"/>
      <c r="AYO64" s="2"/>
      <c r="AYP64" s="2"/>
      <c r="AYQ64" s="2"/>
      <c r="AYR64" s="2"/>
      <c r="AYS64" s="2"/>
      <c r="AYT64" s="2"/>
      <c r="AYU64" s="2"/>
      <c r="AYV64" s="2"/>
      <c r="AYW64" s="2"/>
      <c r="AYX64" s="2"/>
      <c r="AYY64" s="2"/>
      <c r="AYZ64" s="2"/>
      <c r="AZA64" s="2"/>
      <c r="AZB64" s="2"/>
      <c r="AZC64" s="2"/>
      <c r="AZD64" s="2"/>
      <c r="AZE64" s="2"/>
      <c r="AZF64" s="2"/>
      <c r="AZG64" s="2"/>
      <c r="AZH64" s="2"/>
      <c r="AZI64" s="2"/>
      <c r="AZJ64" s="2"/>
      <c r="AZK64" s="2"/>
      <c r="AZL64" s="2"/>
      <c r="AZM64" s="2"/>
      <c r="AZN64" s="2"/>
      <c r="AZO64" s="2"/>
      <c r="AZP64" s="2"/>
      <c r="AZQ64" s="2"/>
      <c r="AZR64" s="2"/>
      <c r="AZS64" s="2"/>
      <c r="AZT64" s="2"/>
      <c r="AZU64" s="2"/>
      <c r="AZV64" s="2"/>
      <c r="AZW64" s="2"/>
      <c r="AZX64" s="2"/>
      <c r="AZY64" s="2"/>
      <c r="AZZ64" s="2"/>
      <c r="BAA64" s="2"/>
      <c r="BAB64" s="2"/>
      <c r="BAC64" s="2"/>
      <c r="BAD64" s="2"/>
      <c r="BAE64" s="2"/>
      <c r="BAF64" s="2"/>
      <c r="BAG64" s="2"/>
      <c r="BAH64" s="2"/>
      <c r="BAI64" s="2"/>
      <c r="BAJ64" s="2"/>
      <c r="BAK64" s="2"/>
      <c r="BAL64" s="2"/>
      <c r="BAM64" s="2"/>
      <c r="BAN64" s="2"/>
      <c r="BAO64" s="2"/>
      <c r="BAP64" s="2"/>
      <c r="BAQ64" s="2"/>
      <c r="BAR64" s="2"/>
      <c r="BAS64" s="2"/>
      <c r="BAT64" s="2"/>
      <c r="BAU64" s="2"/>
      <c r="BAV64" s="2"/>
      <c r="BAW64" s="2"/>
      <c r="BAX64" s="2"/>
      <c r="BAY64" s="2"/>
      <c r="BAZ64" s="2"/>
      <c r="BBA64" s="2"/>
      <c r="BBB64" s="2"/>
      <c r="BBC64" s="2"/>
      <c r="BBD64" s="2"/>
      <c r="BBE64" s="2"/>
      <c r="BBF64" s="2"/>
      <c r="BBG64" s="2"/>
      <c r="BBH64" s="2"/>
      <c r="BBI64" s="2"/>
      <c r="BBJ64" s="2"/>
      <c r="BBK64" s="2"/>
      <c r="BBL64" s="2"/>
      <c r="BBM64" s="2"/>
      <c r="BBN64" s="2"/>
      <c r="BBO64" s="2"/>
      <c r="BBP64" s="2"/>
      <c r="BBQ64" s="2"/>
      <c r="BBR64" s="2"/>
      <c r="BBS64" s="2"/>
      <c r="BBT64" s="2"/>
      <c r="BBU64" s="2"/>
      <c r="BBV64" s="2"/>
      <c r="BBW64" s="2"/>
      <c r="BBX64" s="2"/>
      <c r="BBY64" s="2"/>
      <c r="BBZ64" s="2"/>
      <c r="BCA64" s="2"/>
      <c r="BCB64" s="2"/>
      <c r="BCC64" s="2"/>
      <c r="BCD64" s="2"/>
      <c r="BCE64" s="2"/>
      <c r="BCF64" s="2"/>
      <c r="BCG64" s="2"/>
      <c r="BCH64" s="2"/>
      <c r="BCI64" s="2"/>
      <c r="BCJ64" s="2"/>
      <c r="BCK64" s="2"/>
      <c r="BCL64" s="2"/>
      <c r="BCM64" s="2"/>
      <c r="BCN64" s="2"/>
      <c r="BCO64" s="2"/>
      <c r="BCP64" s="2"/>
      <c r="BCQ64" s="2"/>
      <c r="BCR64" s="2"/>
      <c r="BCS64" s="2"/>
      <c r="BCT64" s="2"/>
      <c r="BCU64" s="2"/>
      <c r="BCV64" s="2"/>
      <c r="BCW64" s="2"/>
      <c r="BCX64" s="2"/>
      <c r="BCY64" s="2"/>
      <c r="BCZ64" s="2"/>
      <c r="BDA64" s="2"/>
      <c r="BDB64" s="2"/>
      <c r="BDC64" s="2"/>
      <c r="BDD64" s="2"/>
      <c r="BDE64" s="2"/>
      <c r="BDF64" s="2"/>
      <c r="BDG64" s="2"/>
      <c r="BDH64" s="2"/>
      <c r="BDI64" s="2"/>
      <c r="BDJ64" s="2"/>
      <c r="BDK64" s="2"/>
      <c r="BDL64" s="2"/>
      <c r="BDM64" s="2"/>
      <c r="BDN64" s="2"/>
      <c r="BDO64" s="2"/>
      <c r="BDP64" s="2"/>
      <c r="BDQ64" s="2"/>
      <c r="BDR64" s="2"/>
      <c r="BDS64" s="2"/>
      <c r="BDT64" s="2"/>
      <c r="BDU64" s="2"/>
      <c r="BDV64" s="2"/>
      <c r="BDW64" s="2"/>
      <c r="BDX64" s="2"/>
      <c r="BDY64" s="2"/>
      <c r="BDZ64" s="2"/>
      <c r="BEA64" s="2"/>
      <c r="BEB64" s="2"/>
      <c r="BEC64" s="2"/>
      <c r="BED64" s="2"/>
      <c r="BEE64" s="2"/>
      <c r="BEF64" s="2"/>
      <c r="BEG64" s="2"/>
      <c r="BEH64" s="2"/>
      <c r="BEI64" s="2"/>
      <c r="BEJ64" s="2"/>
      <c r="BEK64" s="2"/>
      <c r="BEL64" s="2"/>
      <c r="BEM64" s="2"/>
      <c r="BEN64" s="2"/>
      <c r="BEO64" s="2"/>
      <c r="BEP64" s="2"/>
      <c r="BEQ64" s="2"/>
      <c r="BER64" s="2"/>
      <c r="BES64" s="2"/>
      <c r="BET64" s="2"/>
      <c r="BEU64" s="2"/>
      <c r="BEV64" s="2"/>
      <c r="BEW64" s="2"/>
      <c r="BEX64" s="2"/>
      <c r="BEY64" s="2"/>
      <c r="BEZ64" s="2"/>
      <c r="BFA64" s="2"/>
      <c r="BFB64" s="2"/>
      <c r="BFC64" s="2"/>
      <c r="BFD64" s="2"/>
      <c r="BFE64" s="2"/>
      <c r="BFF64" s="2"/>
      <c r="BFG64" s="2"/>
      <c r="BFH64" s="2"/>
      <c r="BFI64" s="2"/>
      <c r="BFJ64" s="2"/>
      <c r="BFK64" s="2"/>
      <c r="BFL64" s="2"/>
      <c r="BFM64" s="2"/>
      <c r="BFN64" s="2"/>
      <c r="BFO64" s="2"/>
      <c r="BFP64" s="2"/>
      <c r="BFQ64" s="2"/>
      <c r="BFR64" s="2"/>
      <c r="BFS64" s="2"/>
      <c r="BFT64" s="2"/>
      <c r="BFU64" s="2"/>
      <c r="BFV64" s="2"/>
      <c r="BFW64" s="2"/>
      <c r="BFX64" s="2"/>
      <c r="BFY64" s="2"/>
      <c r="BFZ64" s="2"/>
      <c r="BGA64" s="2"/>
      <c r="BGB64" s="2"/>
      <c r="BGC64" s="2"/>
      <c r="BGD64" s="2"/>
      <c r="BGE64" s="2"/>
      <c r="BGF64" s="2"/>
      <c r="BGG64" s="2"/>
      <c r="BGH64" s="2"/>
      <c r="BGI64" s="2"/>
      <c r="BGJ64" s="2"/>
      <c r="BGK64" s="2"/>
      <c r="BGL64" s="2"/>
      <c r="BGM64" s="2"/>
      <c r="BGN64" s="2"/>
      <c r="BGO64" s="2"/>
      <c r="BGP64" s="2"/>
      <c r="BGQ64" s="2"/>
      <c r="BGR64" s="2"/>
      <c r="BGS64" s="2"/>
      <c r="BGT64" s="2"/>
      <c r="BGU64" s="2"/>
      <c r="BGV64" s="2"/>
      <c r="BGW64" s="2"/>
      <c r="BGX64" s="2"/>
      <c r="BGY64" s="2"/>
      <c r="BGZ64" s="2"/>
      <c r="BHA64" s="2"/>
      <c r="BHB64" s="2"/>
      <c r="BHC64" s="2"/>
      <c r="BHD64" s="2"/>
      <c r="BHE64" s="2"/>
      <c r="BHF64" s="2"/>
      <c r="BHG64" s="2"/>
      <c r="BHH64" s="2"/>
      <c r="BHI64" s="2"/>
      <c r="BHJ64" s="2"/>
      <c r="BHK64" s="2"/>
      <c r="BHL64" s="2"/>
      <c r="BHM64" s="2"/>
      <c r="BHN64" s="2"/>
      <c r="BHO64" s="2"/>
      <c r="BHP64" s="2"/>
      <c r="BHQ64" s="2"/>
      <c r="BHR64" s="2"/>
      <c r="BHS64" s="2"/>
      <c r="BHT64" s="2"/>
      <c r="BHU64" s="2"/>
      <c r="BHV64" s="2"/>
      <c r="BHW64" s="2"/>
      <c r="BHX64" s="2"/>
      <c r="BHY64" s="2"/>
      <c r="BHZ64" s="2"/>
      <c r="BIA64" s="2"/>
      <c r="BIB64" s="2"/>
      <c r="BIC64" s="2"/>
      <c r="BID64" s="2"/>
      <c r="BIE64" s="2"/>
      <c r="BIF64" s="2"/>
      <c r="BIG64" s="2"/>
      <c r="BIH64" s="2"/>
      <c r="BII64" s="2"/>
      <c r="BIJ64" s="2"/>
      <c r="BIK64" s="2"/>
      <c r="BIL64" s="2"/>
      <c r="BIM64" s="2"/>
      <c r="BIN64" s="2"/>
      <c r="BIO64" s="2"/>
      <c r="BIP64" s="2"/>
      <c r="BIQ64" s="2"/>
      <c r="BIR64" s="2"/>
      <c r="BIS64" s="2"/>
      <c r="BIT64" s="2"/>
      <c r="BIU64" s="2"/>
      <c r="BIV64" s="2"/>
      <c r="BIW64" s="2"/>
      <c r="BIX64" s="2"/>
      <c r="BIY64" s="2"/>
      <c r="BIZ64" s="2"/>
      <c r="BJA64" s="2"/>
      <c r="BJB64" s="2"/>
      <c r="BJC64" s="2"/>
      <c r="BJD64" s="2"/>
      <c r="BJE64" s="2"/>
      <c r="BJF64" s="2"/>
      <c r="BJG64" s="2"/>
      <c r="BJH64" s="2"/>
      <c r="BJI64" s="2"/>
      <c r="BJJ64" s="2"/>
      <c r="BJK64" s="2"/>
      <c r="BJL64" s="2"/>
      <c r="BJM64" s="2"/>
      <c r="BJN64" s="2"/>
      <c r="BJO64" s="2"/>
      <c r="BJP64" s="2"/>
      <c r="BJQ64" s="2"/>
      <c r="BJR64" s="2"/>
      <c r="BJS64" s="2"/>
      <c r="BJT64" s="2"/>
      <c r="BJU64" s="2"/>
      <c r="BJV64" s="2"/>
      <c r="BJW64" s="2"/>
      <c r="BJX64" s="2"/>
      <c r="BJY64" s="2"/>
      <c r="BJZ64" s="2"/>
      <c r="BKA64" s="2"/>
      <c r="BKB64" s="2"/>
      <c r="BKC64" s="2"/>
      <c r="BKD64" s="2"/>
      <c r="BKE64" s="2"/>
      <c r="BKF64" s="2"/>
      <c r="BKG64" s="2"/>
      <c r="BKH64" s="2"/>
      <c r="BKI64" s="2"/>
      <c r="BKJ64" s="2"/>
      <c r="BKK64" s="2"/>
      <c r="BKL64" s="2"/>
      <c r="BKM64" s="2"/>
      <c r="BKN64" s="2"/>
      <c r="BKO64" s="2"/>
      <c r="BKP64" s="2"/>
      <c r="BKQ64" s="2"/>
      <c r="BKR64" s="2"/>
      <c r="BKS64" s="2"/>
      <c r="BKT64" s="2"/>
      <c r="BKU64" s="2"/>
      <c r="BKV64" s="2"/>
      <c r="BKW64" s="2"/>
      <c r="BKX64" s="2"/>
      <c r="BKY64" s="2"/>
      <c r="BKZ64" s="2"/>
      <c r="BLA64" s="2"/>
      <c r="BLB64" s="2"/>
      <c r="BLC64" s="2"/>
      <c r="BLD64" s="2"/>
      <c r="BLE64" s="2"/>
      <c r="BLF64" s="2"/>
      <c r="BLG64" s="2"/>
      <c r="BLH64" s="2"/>
      <c r="BLI64" s="2"/>
      <c r="BLJ64" s="2"/>
      <c r="BLK64" s="2"/>
      <c r="BLL64" s="2"/>
      <c r="BLM64" s="2"/>
      <c r="BLN64" s="2"/>
      <c r="BLO64" s="2"/>
      <c r="BLP64" s="2"/>
      <c r="BLQ64" s="2"/>
      <c r="BLR64" s="2"/>
      <c r="BLS64" s="2"/>
      <c r="BLT64" s="2"/>
      <c r="BLU64" s="2"/>
      <c r="BLV64" s="2"/>
      <c r="BLW64" s="2"/>
      <c r="BLX64" s="2"/>
      <c r="BLY64" s="2"/>
      <c r="BLZ64" s="2"/>
      <c r="BMA64" s="2"/>
      <c r="BMB64" s="2"/>
      <c r="BMC64" s="2"/>
      <c r="BMD64" s="2"/>
      <c r="BME64" s="2"/>
      <c r="BMF64" s="2"/>
      <c r="BMG64" s="2"/>
      <c r="BMH64" s="2"/>
      <c r="BMI64" s="2"/>
      <c r="BMJ64" s="2"/>
      <c r="BMK64" s="2"/>
      <c r="BML64" s="2"/>
      <c r="BMM64" s="2"/>
      <c r="BMN64" s="2"/>
      <c r="BMO64" s="2"/>
      <c r="BMP64" s="2"/>
      <c r="BMQ64" s="2"/>
      <c r="BMR64" s="2"/>
      <c r="BMS64" s="2"/>
      <c r="BMT64" s="2"/>
      <c r="BMU64" s="2"/>
      <c r="BMV64" s="2"/>
      <c r="BMW64" s="2"/>
      <c r="BMX64" s="2"/>
      <c r="BMY64" s="2"/>
      <c r="BMZ64" s="2"/>
      <c r="BNA64" s="2"/>
      <c r="BNB64" s="2"/>
      <c r="BNC64" s="2"/>
      <c r="BND64" s="2"/>
      <c r="BNE64" s="2"/>
      <c r="BNF64" s="2"/>
      <c r="BNG64" s="2"/>
      <c r="BNH64" s="2"/>
      <c r="BNI64" s="2"/>
      <c r="BNJ64" s="2"/>
      <c r="BNK64" s="2"/>
      <c r="BNL64" s="2"/>
      <c r="BNM64" s="2"/>
      <c r="BNN64" s="2"/>
      <c r="BNO64" s="2"/>
      <c r="BNP64" s="2"/>
      <c r="BNQ64" s="2"/>
      <c r="BNR64" s="2"/>
      <c r="BNS64" s="2"/>
      <c r="BNT64" s="2"/>
      <c r="BNU64" s="2"/>
      <c r="BNV64" s="2"/>
      <c r="BNW64" s="2"/>
      <c r="BNX64" s="2"/>
      <c r="BNY64" s="2"/>
      <c r="BNZ64" s="2"/>
      <c r="BOA64" s="2"/>
      <c r="BOB64" s="2"/>
      <c r="BOC64" s="2"/>
      <c r="BOD64" s="2"/>
      <c r="BOE64" s="2"/>
      <c r="BOF64" s="2"/>
      <c r="BOG64" s="2"/>
      <c r="BOH64" s="2"/>
      <c r="BOI64" s="2"/>
      <c r="BOJ64" s="2"/>
      <c r="BOK64" s="2"/>
      <c r="BOL64" s="2"/>
      <c r="BOM64" s="2"/>
      <c r="BON64" s="2"/>
      <c r="BOO64" s="2"/>
      <c r="BOP64" s="2"/>
      <c r="BOQ64" s="2"/>
      <c r="BOR64" s="2"/>
      <c r="BOS64" s="2"/>
      <c r="BOT64" s="2"/>
      <c r="BOU64" s="2"/>
      <c r="BOV64" s="2"/>
      <c r="BOW64" s="2"/>
      <c r="BOX64" s="2"/>
      <c r="BOY64" s="2"/>
      <c r="BOZ64" s="2"/>
      <c r="BPA64" s="2"/>
      <c r="BPB64" s="2"/>
      <c r="BPC64" s="2"/>
      <c r="BPD64" s="2"/>
      <c r="BPE64" s="2"/>
      <c r="BPF64" s="2"/>
      <c r="BPG64" s="2"/>
      <c r="BPH64" s="2"/>
      <c r="BPI64" s="2"/>
      <c r="BPJ64" s="2"/>
      <c r="BPK64" s="2"/>
      <c r="BPL64" s="2"/>
      <c r="BPM64" s="2"/>
      <c r="BPN64" s="2"/>
      <c r="BPO64" s="2"/>
      <c r="BPP64" s="2"/>
      <c r="BPQ64" s="2"/>
      <c r="BPR64" s="2"/>
      <c r="BPS64" s="2"/>
      <c r="BPT64" s="2"/>
      <c r="BPU64" s="2"/>
      <c r="BPV64" s="2"/>
      <c r="BPW64" s="2"/>
      <c r="BPX64" s="2"/>
      <c r="BPY64" s="2"/>
      <c r="BPZ64" s="2"/>
      <c r="BQA64" s="2"/>
      <c r="BQB64" s="2"/>
      <c r="BQC64" s="2"/>
      <c r="BQD64" s="2"/>
      <c r="BQE64" s="2"/>
      <c r="BQF64" s="2"/>
      <c r="BQG64" s="2"/>
      <c r="BQH64" s="2"/>
      <c r="BQI64" s="2"/>
      <c r="BQJ64" s="2"/>
      <c r="BQK64" s="2"/>
      <c r="BQL64" s="2"/>
      <c r="BQM64" s="2"/>
      <c r="BQN64" s="2"/>
      <c r="BQO64" s="2"/>
      <c r="BQP64" s="2"/>
      <c r="BQQ64" s="2"/>
      <c r="BQR64" s="2"/>
      <c r="BQS64" s="2"/>
      <c r="BQT64" s="2"/>
      <c r="BQU64" s="2"/>
      <c r="BQV64" s="2"/>
      <c r="BQW64" s="2"/>
      <c r="BQX64" s="2"/>
      <c r="BQY64" s="2"/>
      <c r="BQZ64" s="2"/>
      <c r="BRA64" s="2"/>
      <c r="BRB64" s="2"/>
      <c r="BRC64" s="2"/>
      <c r="BRD64" s="2"/>
      <c r="BRE64" s="2"/>
      <c r="BRF64" s="2"/>
      <c r="BRG64" s="2"/>
      <c r="BRH64" s="2"/>
      <c r="BRI64" s="2"/>
      <c r="BRJ64" s="2"/>
      <c r="BRK64" s="2"/>
      <c r="BRL64" s="2"/>
      <c r="BRM64" s="2"/>
      <c r="BRN64" s="2"/>
      <c r="BRO64" s="2"/>
      <c r="BRP64" s="2"/>
      <c r="BRQ64" s="2"/>
      <c r="BRR64" s="2"/>
      <c r="BRS64" s="2"/>
      <c r="BRT64" s="2"/>
      <c r="BRU64" s="2"/>
      <c r="BRV64" s="2"/>
      <c r="BRW64" s="2"/>
      <c r="BRX64" s="2"/>
      <c r="BRY64" s="2"/>
      <c r="BRZ64" s="2"/>
      <c r="BSA64" s="2"/>
      <c r="BSB64" s="2"/>
      <c r="BSC64" s="2"/>
      <c r="BSD64" s="2"/>
      <c r="BSE64" s="2"/>
      <c r="BSF64" s="2"/>
      <c r="BSG64" s="2"/>
      <c r="BSH64" s="2"/>
      <c r="BSI64" s="2"/>
      <c r="BSJ64" s="2"/>
      <c r="BSK64" s="2"/>
      <c r="BSL64" s="2"/>
      <c r="BSM64" s="2"/>
      <c r="BSN64" s="2"/>
      <c r="BSO64" s="2"/>
      <c r="BSP64" s="2"/>
      <c r="BSQ64" s="2"/>
      <c r="BSR64" s="2"/>
      <c r="BSS64" s="2"/>
      <c r="BST64" s="2"/>
      <c r="BSU64" s="2"/>
      <c r="BSV64" s="2"/>
      <c r="BSW64" s="2"/>
      <c r="BSX64" s="2"/>
      <c r="BSY64" s="2"/>
      <c r="BSZ64" s="2"/>
      <c r="BTA64" s="2"/>
      <c r="BTB64" s="2"/>
      <c r="BTC64" s="2"/>
      <c r="BTD64" s="2"/>
      <c r="BTE64" s="2"/>
      <c r="BTF64" s="2"/>
      <c r="BTG64" s="2"/>
      <c r="BTH64" s="2"/>
      <c r="BTI64" s="2"/>
      <c r="BTJ64" s="2"/>
      <c r="BTK64" s="2"/>
      <c r="BTL64" s="2"/>
      <c r="BTM64" s="2"/>
      <c r="BTN64" s="2"/>
      <c r="BTO64" s="2"/>
      <c r="BTP64" s="2"/>
      <c r="BTQ64" s="2"/>
      <c r="BTR64" s="2"/>
      <c r="BTS64" s="2"/>
      <c r="BTT64" s="2"/>
      <c r="BTU64" s="2"/>
      <c r="BTV64" s="2"/>
      <c r="BTW64" s="2"/>
      <c r="BTX64" s="2"/>
      <c r="BTY64" s="2"/>
      <c r="BTZ64" s="2"/>
      <c r="BUA64" s="2"/>
      <c r="BUB64" s="2"/>
      <c r="BUC64" s="2"/>
      <c r="BUD64" s="2"/>
      <c r="BUE64" s="2"/>
      <c r="BUF64" s="2"/>
      <c r="BUG64" s="2"/>
      <c r="BUH64" s="2"/>
      <c r="BUI64" s="2"/>
      <c r="BUJ64" s="2"/>
      <c r="BUK64" s="2"/>
      <c r="BUL64" s="2"/>
      <c r="BUM64" s="2"/>
      <c r="BUN64" s="2"/>
      <c r="BUO64" s="2"/>
      <c r="BUP64" s="2"/>
      <c r="BUQ64" s="2"/>
      <c r="BUR64" s="2"/>
      <c r="BUS64" s="2"/>
      <c r="BUT64" s="2"/>
      <c r="BUU64" s="2"/>
      <c r="BUV64" s="2"/>
      <c r="BUW64" s="2"/>
      <c r="BUX64" s="2"/>
      <c r="BUY64" s="2"/>
      <c r="BUZ64" s="2"/>
      <c r="BVA64" s="2"/>
      <c r="BVB64" s="2"/>
      <c r="BVC64" s="2"/>
      <c r="BVD64" s="2"/>
      <c r="BVE64" s="2"/>
      <c r="BVF64" s="2"/>
      <c r="BVG64" s="2"/>
      <c r="BVH64" s="2"/>
      <c r="BVI64" s="2"/>
      <c r="BVJ64" s="2"/>
      <c r="BVK64" s="2"/>
      <c r="BVL64" s="2"/>
      <c r="BVM64" s="2"/>
      <c r="BVN64" s="2"/>
      <c r="BVO64" s="2"/>
      <c r="BVP64" s="2"/>
      <c r="BVQ64" s="2"/>
      <c r="BVR64" s="2"/>
      <c r="BVS64" s="2"/>
      <c r="BVT64" s="2"/>
      <c r="BVU64" s="2"/>
      <c r="BVV64" s="2"/>
      <c r="BVW64" s="2"/>
      <c r="BVX64" s="2"/>
      <c r="BVY64" s="2"/>
      <c r="BVZ64" s="2"/>
      <c r="BWA64" s="2"/>
      <c r="BWB64" s="2"/>
      <c r="BWC64" s="2"/>
      <c r="BWD64" s="2"/>
      <c r="BWE64" s="2"/>
      <c r="BWF64" s="2"/>
      <c r="BWG64" s="2"/>
      <c r="BWH64" s="2"/>
      <c r="BWI64" s="2"/>
      <c r="BWJ64" s="2"/>
      <c r="BWK64" s="2"/>
      <c r="BWL64" s="2"/>
      <c r="BWM64" s="2"/>
      <c r="BWN64" s="2"/>
      <c r="BWO64" s="2"/>
      <c r="BWP64" s="2"/>
      <c r="BWQ64" s="2"/>
      <c r="BWR64" s="2"/>
      <c r="BWS64" s="2"/>
      <c r="BWT64" s="2"/>
      <c r="BWU64" s="2"/>
      <c r="BWV64" s="2"/>
      <c r="BWW64" s="2"/>
      <c r="BWX64" s="2"/>
      <c r="BWY64" s="2"/>
      <c r="BWZ64" s="2"/>
      <c r="BXA64" s="2"/>
      <c r="BXB64" s="2"/>
      <c r="BXC64" s="2"/>
      <c r="BXD64" s="2"/>
      <c r="BXE64" s="2"/>
      <c r="BXF64" s="2"/>
      <c r="BXG64" s="2"/>
      <c r="BXH64" s="2"/>
      <c r="BXI64" s="2"/>
      <c r="BXJ64" s="2"/>
      <c r="BXK64" s="2"/>
      <c r="BXL64" s="2"/>
      <c r="BXM64" s="2"/>
      <c r="BXN64" s="2"/>
      <c r="BXO64" s="2"/>
      <c r="BXP64" s="2"/>
      <c r="BXQ64" s="2"/>
      <c r="BXR64" s="2"/>
      <c r="BXS64" s="2"/>
      <c r="BXT64" s="2"/>
      <c r="BXU64" s="2"/>
      <c r="BXV64" s="2"/>
      <c r="BXW64" s="2"/>
      <c r="BXX64" s="2"/>
      <c r="BXY64" s="2"/>
      <c r="BXZ64" s="2"/>
      <c r="BYA64" s="2"/>
      <c r="BYB64" s="2"/>
      <c r="BYC64" s="2"/>
      <c r="BYD64" s="2"/>
      <c r="BYE64" s="2"/>
      <c r="BYF64" s="2"/>
      <c r="BYG64" s="2"/>
      <c r="BYH64" s="2"/>
      <c r="BYI64" s="2"/>
      <c r="BYJ64" s="2"/>
      <c r="BYK64" s="2"/>
      <c r="BYL64" s="2"/>
      <c r="BYM64" s="2"/>
      <c r="BYN64" s="2"/>
      <c r="BYO64" s="2"/>
      <c r="BYP64" s="2"/>
      <c r="BYQ64" s="2"/>
      <c r="BYR64" s="2"/>
      <c r="BYS64" s="2"/>
      <c r="BYT64" s="2"/>
      <c r="BYU64" s="2"/>
      <c r="BYV64" s="2"/>
      <c r="BYW64" s="2"/>
      <c r="BYX64" s="2"/>
      <c r="BYY64" s="2"/>
      <c r="BYZ64" s="2"/>
      <c r="BZA64" s="2"/>
      <c r="BZB64" s="2"/>
      <c r="BZC64" s="2"/>
      <c r="BZD64" s="2"/>
      <c r="BZE64" s="2"/>
      <c r="BZF64" s="2"/>
      <c r="BZG64" s="2"/>
      <c r="BZH64" s="2"/>
      <c r="BZI64" s="2"/>
      <c r="BZJ64" s="2"/>
      <c r="BZK64" s="2"/>
      <c r="BZL64" s="2"/>
      <c r="BZM64" s="2"/>
      <c r="BZN64" s="2"/>
      <c r="BZO64" s="2"/>
      <c r="BZP64" s="2"/>
      <c r="BZQ64" s="2"/>
      <c r="BZR64" s="2"/>
      <c r="BZS64" s="2"/>
      <c r="BZT64" s="2"/>
      <c r="BZU64" s="2"/>
      <c r="BZV64" s="2"/>
      <c r="BZW64" s="2"/>
      <c r="BZX64" s="2"/>
      <c r="BZY64" s="2"/>
      <c r="BZZ64" s="2"/>
      <c r="CAA64" s="2"/>
      <c r="CAB64" s="2"/>
      <c r="CAC64" s="2"/>
      <c r="CAD64" s="2"/>
      <c r="CAE64" s="2"/>
      <c r="CAF64" s="2"/>
      <c r="CAG64" s="2"/>
      <c r="CAH64" s="2"/>
      <c r="CAI64" s="2"/>
      <c r="CAJ64" s="2"/>
      <c r="CAK64" s="2"/>
      <c r="CAL64" s="2"/>
      <c r="CAM64" s="2"/>
      <c r="CAN64" s="2"/>
      <c r="CAO64" s="2"/>
      <c r="CAP64" s="2"/>
      <c r="CAQ64" s="2"/>
      <c r="CAR64" s="2"/>
      <c r="CAS64" s="2"/>
      <c r="CAT64" s="2"/>
      <c r="CAU64" s="2"/>
      <c r="CAV64" s="2"/>
      <c r="CAW64" s="2"/>
      <c r="CAX64" s="2"/>
      <c r="CAY64" s="2"/>
      <c r="CAZ64" s="2"/>
      <c r="CBA64" s="2"/>
      <c r="CBB64" s="2"/>
      <c r="CBC64" s="2"/>
      <c r="CBD64" s="2"/>
      <c r="CBE64" s="2"/>
      <c r="CBF64" s="2"/>
      <c r="CBG64" s="2"/>
      <c r="CBH64" s="2"/>
      <c r="CBI64" s="2"/>
      <c r="CBJ64" s="2"/>
      <c r="CBK64" s="2"/>
      <c r="CBL64" s="2"/>
      <c r="CBM64" s="2"/>
      <c r="CBN64" s="2"/>
      <c r="CBO64" s="2"/>
      <c r="CBP64" s="2"/>
      <c r="CBQ64" s="2"/>
      <c r="CBR64" s="2"/>
      <c r="CBS64" s="2"/>
      <c r="CBT64" s="2"/>
      <c r="CBU64" s="2"/>
      <c r="CBV64" s="2"/>
      <c r="CBW64" s="2"/>
      <c r="CBX64" s="2"/>
      <c r="CBY64" s="2"/>
      <c r="CBZ64" s="2"/>
      <c r="CCA64" s="2"/>
      <c r="CCB64" s="2"/>
      <c r="CCC64" s="2"/>
      <c r="CCD64" s="2"/>
      <c r="CCE64" s="2"/>
      <c r="CCF64" s="2"/>
      <c r="CCG64" s="2"/>
      <c r="CCH64" s="2"/>
      <c r="CCI64" s="2"/>
      <c r="CCJ64" s="2"/>
      <c r="CCK64" s="2"/>
      <c r="CCL64" s="2"/>
      <c r="CCM64" s="2"/>
      <c r="CCN64" s="2"/>
      <c r="CCO64" s="2"/>
      <c r="CCP64" s="2"/>
      <c r="CCQ64" s="2"/>
      <c r="CCR64" s="2"/>
      <c r="CCS64" s="2"/>
      <c r="CCT64" s="2"/>
      <c r="CCU64" s="2"/>
      <c r="CCV64" s="2"/>
      <c r="CCW64" s="2"/>
      <c r="CCX64" s="2"/>
      <c r="CCY64" s="2"/>
      <c r="CCZ64" s="2"/>
      <c r="CDA64" s="2"/>
      <c r="CDB64" s="2"/>
      <c r="CDC64" s="2"/>
      <c r="CDD64" s="2"/>
      <c r="CDE64" s="2"/>
      <c r="CDF64" s="2"/>
      <c r="CDG64" s="2"/>
      <c r="CDH64" s="2"/>
      <c r="CDI64" s="2"/>
      <c r="CDJ64" s="2"/>
      <c r="CDK64" s="2"/>
      <c r="CDL64" s="2"/>
      <c r="CDM64" s="2"/>
      <c r="CDN64" s="2"/>
      <c r="CDO64" s="2"/>
      <c r="CDP64" s="2"/>
      <c r="CDQ64" s="2"/>
      <c r="CDR64" s="2"/>
      <c r="CDS64" s="2"/>
      <c r="CDT64" s="2"/>
      <c r="CDU64" s="2"/>
      <c r="CDV64" s="2"/>
      <c r="CDW64" s="2"/>
      <c r="CDX64" s="2"/>
      <c r="CDY64" s="2"/>
      <c r="CDZ64" s="2"/>
      <c r="CEA64" s="2"/>
      <c r="CEB64" s="2"/>
      <c r="CEC64" s="2"/>
      <c r="CED64" s="2"/>
      <c r="CEE64" s="2"/>
      <c r="CEF64" s="2"/>
      <c r="CEG64" s="2"/>
      <c r="CEH64" s="2"/>
      <c r="CEI64" s="2"/>
      <c r="CEJ64" s="2"/>
      <c r="CEK64" s="2"/>
      <c r="CEL64" s="2"/>
      <c r="CEM64" s="2"/>
      <c r="CEN64" s="2"/>
      <c r="CEO64" s="2"/>
      <c r="CEP64" s="2"/>
      <c r="CEQ64" s="2"/>
      <c r="CER64" s="2"/>
      <c r="CES64" s="2"/>
      <c r="CET64" s="2"/>
      <c r="CEU64" s="2"/>
      <c r="CEV64" s="2"/>
      <c r="CEW64" s="2"/>
      <c r="CEX64" s="2"/>
      <c r="CEY64" s="2"/>
      <c r="CEZ64" s="2"/>
      <c r="CFA64" s="2"/>
      <c r="CFB64" s="2"/>
      <c r="CFC64" s="2"/>
      <c r="CFD64" s="2"/>
      <c r="CFE64" s="2"/>
      <c r="CFF64" s="2"/>
      <c r="CFG64" s="2"/>
      <c r="CFH64" s="2"/>
      <c r="CFI64" s="2"/>
      <c r="CFJ64" s="2"/>
      <c r="CFK64" s="2"/>
      <c r="CFL64" s="2"/>
      <c r="CFM64" s="2"/>
      <c r="CFN64" s="2"/>
      <c r="CFO64" s="2"/>
      <c r="CFP64" s="2"/>
      <c r="CFQ64" s="2"/>
      <c r="CFR64" s="2"/>
      <c r="CFS64" s="2"/>
      <c r="CFT64" s="2"/>
      <c r="CFU64" s="2"/>
      <c r="CFV64" s="2"/>
      <c r="CFW64" s="2"/>
      <c r="CFX64" s="2"/>
      <c r="CFY64" s="2"/>
      <c r="CFZ64" s="2"/>
      <c r="CGA64" s="2"/>
      <c r="CGB64" s="2"/>
      <c r="CGC64" s="2"/>
      <c r="CGD64" s="2"/>
      <c r="CGE64" s="2"/>
      <c r="CGF64" s="2"/>
      <c r="CGG64" s="2"/>
      <c r="CGH64" s="2"/>
      <c r="CGI64" s="2"/>
      <c r="CGJ64" s="2"/>
      <c r="CGK64" s="2"/>
      <c r="CGL64" s="2"/>
      <c r="CGM64" s="2"/>
      <c r="CGN64" s="2"/>
      <c r="CGO64" s="2"/>
      <c r="CGP64" s="2"/>
      <c r="CGQ64" s="2"/>
      <c r="CGR64" s="2"/>
      <c r="CGS64" s="2"/>
      <c r="CGT64" s="2"/>
      <c r="CGU64" s="2"/>
      <c r="CGV64" s="2"/>
      <c r="CGW64" s="2"/>
      <c r="CGX64" s="2"/>
      <c r="CGY64" s="2"/>
      <c r="CGZ64" s="2"/>
      <c r="CHA64" s="2"/>
      <c r="CHB64" s="2"/>
      <c r="CHC64" s="2"/>
      <c r="CHD64" s="2"/>
      <c r="CHE64" s="2"/>
      <c r="CHF64" s="2"/>
      <c r="CHG64" s="2"/>
      <c r="CHH64" s="2"/>
      <c r="CHI64" s="2"/>
      <c r="CHJ64" s="2"/>
      <c r="CHK64" s="2"/>
      <c r="CHL64" s="2"/>
      <c r="CHM64" s="2"/>
      <c r="CHN64" s="2"/>
      <c r="CHO64" s="2"/>
      <c r="CHP64" s="2"/>
      <c r="CHQ64" s="2"/>
      <c r="CHR64" s="2"/>
      <c r="CHS64" s="2"/>
      <c r="CHT64" s="2"/>
      <c r="CHU64" s="2"/>
      <c r="CHV64" s="2"/>
      <c r="CHW64" s="2"/>
      <c r="CHX64" s="2"/>
      <c r="CHY64" s="2"/>
      <c r="CHZ64" s="2"/>
      <c r="CIA64" s="2"/>
      <c r="CIB64" s="2"/>
      <c r="CIC64" s="2"/>
      <c r="CID64" s="2"/>
      <c r="CIE64" s="2"/>
      <c r="CIF64" s="2"/>
      <c r="CIG64" s="2"/>
      <c r="CIH64" s="2"/>
      <c r="CII64" s="2"/>
      <c r="CIJ64" s="2"/>
      <c r="CIK64" s="2"/>
      <c r="CIL64" s="2"/>
      <c r="CIM64" s="2"/>
      <c r="CIN64" s="2"/>
      <c r="CIO64" s="2"/>
      <c r="CIP64" s="2"/>
      <c r="CIQ64" s="2"/>
      <c r="CIR64" s="2"/>
      <c r="CIS64" s="2"/>
      <c r="CIT64" s="2"/>
      <c r="CIU64" s="2"/>
      <c r="CIV64" s="2"/>
      <c r="CIW64" s="2"/>
      <c r="CIX64" s="2"/>
      <c r="CIY64" s="2"/>
      <c r="CIZ64" s="2"/>
      <c r="CJA64" s="2"/>
      <c r="CJB64" s="2"/>
      <c r="CJC64" s="2"/>
      <c r="CJD64" s="2"/>
      <c r="CJE64" s="2"/>
      <c r="CJF64" s="2"/>
      <c r="CJG64" s="2"/>
      <c r="CJH64" s="2"/>
      <c r="CJI64" s="2"/>
      <c r="CJJ64" s="2"/>
      <c r="CJK64" s="2"/>
      <c r="CJL64" s="2"/>
      <c r="CJM64" s="2"/>
      <c r="CJN64" s="2"/>
      <c r="CJO64" s="2"/>
      <c r="CJP64" s="2"/>
      <c r="CJQ64" s="2"/>
      <c r="CJR64" s="2"/>
      <c r="CJS64" s="2"/>
      <c r="CJT64" s="2"/>
      <c r="CJU64" s="2"/>
      <c r="CJV64" s="2"/>
      <c r="CJW64" s="2"/>
      <c r="CJX64" s="2"/>
      <c r="CJY64" s="2"/>
      <c r="CJZ64" s="2"/>
      <c r="CKA64" s="2"/>
      <c r="CKB64" s="2"/>
      <c r="CKC64" s="2"/>
      <c r="CKD64" s="2"/>
      <c r="CKE64" s="2"/>
      <c r="CKF64" s="2"/>
      <c r="CKG64" s="2"/>
      <c r="CKH64" s="2"/>
      <c r="CKI64" s="2"/>
      <c r="CKJ64" s="2"/>
      <c r="CKK64" s="2"/>
      <c r="CKL64" s="2"/>
      <c r="CKM64" s="2"/>
      <c r="CKN64" s="2"/>
      <c r="CKO64" s="2"/>
      <c r="CKP64" s="2"/>
      <c r="CKQ64" s="2"/>
      <c r="CKR64" s="2"/>
      <c r="CKS64" s="2"/>
      <c r="CKT64" s="2"/>
      <c r="CKU64" s="2"/>
      <c r="CKV64" s="2"/>
      <c r="CKW64" s="2"/>
      <c r="CKX64" s="2"/>
      <c r="CKY64" s="2"/>
      <c r="CKZ64" s="2"/>
      <c r="CLA64" s="2"/>
      <c r="CLB64" s="2"/>
      <c r="CLC64" s="2"/>
      <c r="CLD64" s="2"/>
      <c r="CLE64" s="2"/>
      <c r="CLF64" s="2"/>
      <c r="CLG64" s="2"/>
      <c r="CLH64" s="2"/>
      <c r="CLI64" s="2"/>
      <c r="CLJ64" s="2"/>
      <c r="CLK64" s="2"/>
      <c r="CLL64" s="2"/>
      <c r="CLM64" s="2"/>
      <c r="CLN64" s="2"/>
      <c r="CLO64" s="2"/>
      <c r="CLP64" s="2"/>
      <c r="CLQ64" s="2"/>
      <c r="CLR64" s="2"/>
      <c r="CLS64" s="2"/>
      <c r="CLT64" s="2"/>
      <c r="CLU64" s="2"/>
      <c r="CLV64" s="2"/>
      <c r="CLW64" s="2"/>
      <c r="CLX64" s="2"/>
      <c r="CLY64" s="2"/>
      <c r="CLZ64" s="2"/>
      <c r="CMA64" s="2"/>
      <c r="CMB64" s="2"/>
      <c r="CMC64" s="2"/>
      <c r="CMD64" s="2"/>
      <c r="CME64" s="2"/>
      <c r="CMF64" s="2"/>
      <c r="CMG64" s="2"/>
      <c r="CMH64" s="2"/>
      <c r="CMI64" s="2"/>
      <c r="CMJ64" s="2"/>
      <c r="CMK64" s="2"/>
      <c r="CML64" s="2"/>
      <c r="CMM64" s="2"/>
      <c r="CMN64" s="2"/>
      <c r="CMO64" s="2"/>
      <c r="CMP64" s="2"/>
      <c r="CMQ64" s="2"/>
      <c r="CMR64" s="2"/>
      <c r="CMS64" s="2"/>
      <c r="CMT64" s="2"/>
      <c r="CMU64" s="2"/>
      <c r="CMV64" s="2"/>
      <c r="CMW64" s="2"/>
      <c r="CMX64" s="2"/>
      <c r="CMY64" s="2"/>
      <c r="CMZ64" s="2"/>
      <c r="CNA64" s="2"/>
      <c r="CNB64" s="2"/>
      <c r="CNC64" s="2"/>
      <c r="CND64" s="2"/>
      <c r="CNE64" s="2"/>
      <c r="CNF64" s="2"/>
      <c r="CNG64" s="2"/>
      <c r="CNH64" s="2"/>
      <c r="CNI64" s="2"/>
      <c r="CNJ64" s="2"/>
      <c r="CNK64" s="2"/>
      <c r="CNL64" s="2"/>
      <c r="CNM64" s="2"/>
      <c r="CNN64" s="2"/>
      <c r="CNO64" s="2"/>
      <c r="CNP64" s="2"/>
      <c r="CNQ64" s="2"/>
      <c r="CNR64" s="2"/>
      <c r="CNS64" s="2"/>
      <c r="CNT64" s="2"/>
      <c r="CNU64" s="2"/>
      <c r="CNV64" s="2"/>
      <c r="CNW64" s="2"/>
      <c r="CNX64" s="2"/>
      <c r="CNY64" s="2"/>
      <c r="CNZ64" s="2"/>
      <c r="COA64" s="2"/>
      <c r="COB64" s="2"/>
      <c r="COC64" s="2"/>
      <c r="COD64" s="2"/>
      <c r="COE64" s="2"/>
      <c r="COF64" s="2"/>
      <c r="COG64" s="2"/>
      <c r="COH64" s="2"/>
      <c r="COI64" s="2"/>
      <c r="COJ64" s="2"/>
      <c r="COK64" s="2"/>
      <c r="COL64" s="2"/>
      <c r="COM64" s="2"/>
      <c r="CON64" s="2"/>
      <c r="COO64" s="2"/>
      <c r="COP64" s="2"/>
      <c r="COQ64" s="2"/>
      <c r="COR64" s="2"/>
      <c r="COS64" s="2"/>
      <c r="COT64" s="2"/>
      <c r="COU64" s="2"/>
      <c r="COV64" s="2"/>
      <c r="COW64" s="2"/>
      <c r="COX64" s="2"/>
      <c r="COY64" s="2"/>
      <c r="COZ64" s="2"/>
      <c r="CPA64" s="2"/>
      <c r="CPB64" s="2"/>
      <c r="CPC64" s="2"/>
      <c r="CPD64" s="2"/>
      <c r="CPE64" s="2"/>
      <c r="CPF64" s="2"/>
      <c r="CPG64" s="2"/>
      <c r="CPH64" s="2"/>
      <c r="CPI64" s="2"/>
      <c r="CPJ64" s="2"/>
      <c r="CPK64" s="2"/>
      <c r="CPL64" s="2"/>
      <c r="CPM64" s="2"/>
      <c r="CPN64" s="2"/>
      <c r="CPO64" s="2"/>
      <c r="CPP64" s="2"/>
      <c r="CPQ64" s="2"/>
      <c r="CPR64" s="2"/>
      <c r="CPS64" s="2"/>
      <c r="CPT64" s="2"/>
      <c r="CPU64" s="2"/>
      <c r="CPV64" s="2"/>
      <c r="CPW64" s="2"/>
      <c r="CPX64" s="2"/>
      <c r="CPY64" s="2"/>
      <c r="CPZ64" s="2"/>
      <c r="CQA64" s="2"/>
      <c r="CQB64" s="2"/>
      <c r="CQC64" s="2"/>
      <c r="CQD64" s="2"/>
      <c r="CQE64" s="2"/>
      <c r="CQF64" s="2"/>
      <c r="CQG64" s="2"/>
      <c r="CQH64" s="2"/>
      <c r="CQI64" s="2"/>
      <c r="CQJ64" s="2"/>
      <c r="CQK64" s="2"/>
      <c r="CQL64" s="2"/>
      <c r="CQM64" s="2"/>
      <c r="CQN64" s="2"/>
      <c r="CQO64" s="2"/>
      <c r="CQP64" s="2"/>
      <c r="CQQ64" s="2"/>
      <c r="CQR64" s="2"/>
      <c r="CQS64" s="2"/>
      <c r="CQT64" s="2"/>
      <c r="CQU64" s="2"/>
      <c r="CQV64" s="2"/>
      <c r="CQW64" s="2"/>
      <c r="CQX64" s="2"/>
      <c r="CQY64" s="2"/>
      <c r="CQZ64" s="2"/>
      <c r="CRA64" s="2"/>
      <c r="CRB64" s="2"/>
      <c r="CRC64" s="2"/>
      <c r="CRD64" s="2"/>
      <c r="CRE64" s="2"/>
      <c r="CRF64" s="2"/>
      <c r="CRG64" s="2"/>
      <c r="CRH64" s="2"/>
      <c r="CRI64" s="2"/>
      <c r="CRJ64" s="2"/>
      <c r="CRK64" s="2"/>
      <c r="CRL64" s="2"/>
      <c r="CRM64" s="2"/>
      <c r="CRN64" s="2"/>
      <c r="CRO64" s="2"/>
      <c r="CRP64" s="2"/>
      <c r="CRQ64" s="2"/>
      <c r="CRR64" s="2"/>
      <c r="CRS64" s="2"/>
      <c r="CRT64" s="2"/>
      <c r="CRU64" s="2"/>
      <c r="CRV64" s="2"/>
      <c r="CRW64" s="2"/>
      <c r="CRX64" s="2"/>
      <c r="CRY64" s="2"/>
      <c r="CRZ64" s="2"/>
      <c r="CSA64" s="2"/>
      <c r="CSB64" s="2"/>
      <c r="CSC64" s="2"/>
      <c r="CSD64" s="2"/>
      <c r="CSE64" s="2"/>
      <c r="CSF64" s="2"/>
      <c r="CSG64" s="2"/>
      <c r="CSH64" s="2"/>
      <c r="CSI64" s="2"/>
      <c r="CSJ64" s="2"/>
      <c r="CSK64" s="2"/>
      <c r="CSL64" s="2"/>
      <c r="CSM64" s="2"/>
      <c r="CSN64" s="2"/>
      <c r="CSO64" s="2"/>
      <c r="CSP64" s="2"/>
      <c r="CSQ64" s="2"/>
      <c r="CSR64" s="2"/>
      <c r="CSS64" s="2"/>
      <c r="CST64" s="2"/>
      <c r="CSU64" s="2"/>
      <c r="CSV64" s="2"/>
      <c r="CSW64" s="2"/>
      <c r="CSX64" s="2"/>
      <c r="CSY64" s="2"/>
      <c r="CSZ64" s="2"/>
      <c r="CTA64" s="2"/>
      <c r="CTB64" s="2"/>
      <c r="CTC64" s="2"/>
      <c r="CTD64" s="2"/>
      <c r="CTE64" s="2"/>
      <c r="CTF64" s="2"/>
      <c r="CTG64" s="2"/>
      <c r="CTH64" s="2"/>
      <c r="CTI64" s="2"/>
      <c r="CTJ64" s="2"/>
      <c r="CTK64" s="2"/>
      <c r="CTL64" s="2"/>
      <c r="CTM64" s="2"/>
      <c r="CTN64" s="2"/>
      <c r="CTO64" s="2"/>
      <c r="CTP64" s="2"/>
      <c r="CTQ64" s="2"/>
      <c r="CTR64" s="2"/>
      <c r="CTS64" s="2"/>
      <c r="CTT64" s="2"/>
      <c r="CTU64" s="2"/>
      <c r="CTV64" s="2"/>
      <c r="CTW64" s="2"/>
      <c r="CTX64" s="2"/>
      <c r="CTY64" s="2"/>
      <c r="CTZ64" s="2"/>
      <c r="CUA64" s="2"/>
      <c r="CUB64" s="2"/>
      <c r="CUC64" s="2"/>
      <c r="CUD64" s="2"/>
      <c r="CUE64" s="2"/>
      <c r="CUF64" s="2"/>
      <c r="CUG64" s="2"/>
      <c r="CUH64" s="2"/>
      <c r="CUI64" s="2"/>
      <c r="CUJ64" s="2"/>
      <c r="CUK64" s="2"/>
      <c r="CUL64" s="2"/>
      <c r="CUM64" s="2"/>
      <c r="CUN64" s="2"/>
      <c r="CUO64" s="2"/>
      <c r="CUP64" s="2"/>
      <c r="CUQ64" s="2"/>
      <c r="CUR64" s="2"/>
      <c r="CUS64" s="2"/>
      <c r="CUT64" s="2"/>
      <c r="CUU64" s="2"/>
      <c r="CUV64" s="2"/>
      <c r="CUW64" s="2"/>
      <c r="CUX64" s="2"/>
      <c r="CUY64" s="2"/>
      <c r="CUZ64" s="2"/>
      <c r="CVA64" s="2"/>
      <c r="CVB64" s="2"/>
      <c r="CVC64" s="2"/>
      <c r="CVD64" s="2"/>
      <c r="CVE64" s="2"/>
      <c r="CVF64" s="2"/>
      <c r="CVG64" s="2"/>
      <c r="CVH64" s="2"/>
      <c r="CVI64" s="2"/>
      <c r="CVJ64" s="2"/>
      <c r="CVK64" s="2"/>
      <c r="CVL64" s="2"/>
      <c r="CVM64" s="2"/>
      <c r="CVN64" s="2"/>
      <c r="CVO64" s="2"/>
      <c r="CVP64" s="2"/>
      <c r="CVQ64" s="2"/>
      <c r="CVR64" s="2"/>
      <c r="CVS64" s="2"/>
      <c r="CVT64" s="2"/>
      <c r="CVU64" s="2"/>
      <c r="CVV64" s="2"/>
      <c r="CVW64" s="2"/>
      <c r="CVX64" s="2"/>
      <c r="CVY64" s="2"/>
      <c r="CVZ64" s="2"/>
      <c r="CWA64" s="2"/>
      <c r="CWB64" s="2"/>
      <c r="CWC64" s="2"/>
      <c r="CWD64" s="2"/>
      <c r="CWE64" s="2"/>
      <c r="CWF64" s="2"/>
      <c r="CWG64" s="2"/>
      <c r="CWH64" s="2"/>
      <c r="CWI64" s="2"/>
      <c r="CWJ64" s="2"/>
      <c r="CWK64" s="2"/>
      <c r="CWL64" s="2"/>
      <c r="CWM64" s="2"/>
      <c r="CWN64" s="2"/>
      <c r="CWO64" s="2"/>
      <c r="CWP64" s="2"/>
      <c r="CWQ64" s="2"/>
      <c r="CWR64" s="2"/>
      <c r="CWS64" s="2"/>
      <c r="CWT64" s="2"/>
      <c r="CWU64" s="2"/>
      <c r="CWV64" s="2"/>
      <c r="CWW64" s="2"/>
      <c r="CWX64" s="2"/>
      <c r="CWY64" s="2"/>
      <c r="CWZ64" s="2"/>
      <c r="CXA64" s="2"/>
      <c r="CXB64" s="2"/>
      <c r="CXC64" s="2"/>
      <c r="CXD64" s="2"/>
      <c r="CXE64" s="2"/>
      <c r="CXF64" s="2"/>
      <c r="CXG64" s="2"/>
      <c r="CXH64" s="2"/>
      <c r="CXI64" s="2"/>
      <c r="CXJ64" s="2"/>
      <c r="CXK64" s="2"/>
      <c r="CXL64" s="2"/>
      <c r="CXM64" s="2"/>
      <c r="CXN64" s="2"/>
      <c r="CXO64" s="2"/>
      <c r="CXP64" s="2"/>
      <c r="CXQ64" s="2"/>
      <c r="CXR64" s="2"/>
      <c r="CXS64" s="2"/>
      <c r="CXT64" s="2"/>
      <c r="CXU64" s="2"/>
      <c r="CXV64" s="2"/>
      <c r="CXW64" s="2"/>
      <c r="CXX64" s="2"/>
      <c r="CXY64" s="2"/>
      <c r="CXZ64" s="2"/>
      <c r="CYA64" s="2"/>
      <c r="CYB64" s="2"/>
      <c r="CYC64" s="2"/>
      <c r="CYD64" s="2"/>
      <c r="CYE64" s="2"/>
      <c r="CYF64" s="2"/>
      <c r="CYG64" s="2"/>
      <c r="CYH64" s="2"/>
      <c r="CYI64" s="2"/>
      <c r="CYJ64" s="2"/>
      <c r="CYK64" s="2"/>
      <c r="CYL64" s="2"/>
      <c r="CYM64" s="2"/>
      <c r="CYN64" s="2"/>
      <c r="CYO64" s="2"/>
      <c r="CYP64" s="2"/>
      <c r="CYQ64" s="2"/>
      <c r="CYR64" s="2"/>
      <c r="CYS64" s="2"/>
      <c r="CYT64" s="2"/>
      <c r="CYU64" s="2"/>
      <c r="CYV64" s="2"/>
      <c r="CYW64" s="2"/>
      <c r="CYX64" s="2"/>
      <c r="CYY64" s="2"/>
      <c r="CYZ64" s="2"/>
      <c r="CZA64" s="2"/>
      <c r="CZB64" s="2"/>
      <c r="CZC64" s="2"/>
      <c r="CZD64" s="2"/>
      <c r="CZE64" s="2"/>
      <c r="CZF64" s="2"/>
      <c r="CZG64" s="2"/>
      <c r="CZH64" s="2"/>
      <c r="CZI64" s="2"/>
      <c r="CZJ64" s="2"/>
      <c r="CZK64" s="2"/>
      <c r="CZL64" s="2"/>
      <c r="CZM64" s="2"/>
      <c r="CZN64" s="2"/>
      <c r="CZO64" s="2"/>
      <c r="CZP64" s="2"/>
      <c r="CZQ64" s="2"/>
      <c r="CZR64" s="2"/>
      <c r="CZS64" s="2"/>
      <c r="CZT64" s="2"/>
      <c r="CZU64" s="2"/>
      <c r="CZV64" s="2"/>
      <c r="CZW64" s="2"/>
      <c r="CZX64" s="2"/>
      <c r="CZY64" s="2"/>
      <c r="CZZ64" s="2"/>
      <c r="DAA64" s="2"/>
      <c r="DAB64" s="2"/>
      <c r="DAC64" s="2"/>
      <c r="DAD64" s="2"/>
      <c r="DAE64" s="2"/>
      <c r="DAF64" s="2"/>
      <c r="DAG64" s="2"/>
      <c r="DAH64" s="2"/>
      <c r="DAI64" s="2"/>
      <c r="DAJ64" s="2"/>
      <c r="DAK64" s="2"/>
      <c r="DAL64" s="2"/>
      <c r="DAM64" s="2"/>
      <c r="DAN64" s="2"/>
      <c r="DAO64" s="2"/>
      <c r="DAP64" s="2"/>
      <c r="DAQ64" s="2"/>
      <c r="DAR64" s="2"/>
      <c r="DAS64" s="2"/>
      <c r="DAT64" s="2"/>
      <c r="DAU64" s="2"/>
      <c r="DAV64" s="2"/>
      <c r="DAW64" s="2"/>
      <c r="DAX64" s="2"/>
      <c r="DAY64" s="2"/>
      <c r="DAZ64" s="2"/>
      <c r="DBA64" s="2"/>
      <c r="DBB64" s="2"/>
      <c r="DBC64" s="2"/>
      <c r="DBD64" s="2"/>
      <c r="DBE64" s="2"/>
      <c r="DBF64" s="2"/>
      <c r="DBG64" s="2"/>
      <c r="DBH64" s="2"/>
      <c r="DBI64" s="2"/>
      <c r="DBJ64" s="2"/>
      <c r="DBK64" s="2"/>
      <c r="DBL64" s="2"/>
      <c r="DBM64" s="2"/>
      <c r="DBN64" s="2"/>
      <c r="DBO64" s="2"/>
      <c r="DBP64" s="2"/>
      <c r="DBQ64" s="2"/>
      <c r="DBR64" s="2"/>
      <c r="DBS64" s="2"/>
      <c r="DBT64" s="2"/>
      <c r="DBU64" s="2"/>
      <c r="DBV64" s="2"/>
      <c r="DBW64" s="2"/>
      <c r="DBX64" s="2"/>
      <c r="DBY64" s="2"/>
      <c r="DBZ64" s="2"/>
      <c r="DCA64" s="2"/>
      <c r="DCB64" s="2"/>
      <c r="DCC64" s="2"/>
      <c r="DCD64" s="2"/>
      <c r="DCE64" s="2"/>
      <c r="DCF64" s="2"/>
      <c r="DCG64" s="2"/>
      <c r="DCH64" s="2"/>
      <c r="DCI64" s="2"/>
      <c r="DCJ64" s="2"/>
      <c r="DCK64" s="2"/>
      <c r="DCL64" s="2"/>
      <c r="DCM64" s="2"/>
      <c r="DCN64" s="2"/>
      <c r="DCO64" s="2"/>
      <c r="DCP64" s="2"/>
      <c r="DCQ64" s="2"/>
      <c r="DCR64" s="2"/>
      <c r="DCS64" s="2"/>
      <c r="DCT64" s="2"/>
      <c r="DCU64" s="2"/>
      <c r="DCV64" s="2"/>
      <c r="DCW64" s="2"/>
      <c r="DCX64" s="2"/>
      <c r="DCY64" s="2"/>
      <c r="DCZ64" s="2"/>
      <c r="DDA64" s="2"/>
      <c r="DDB64" s="2"/>
      <c r="DDC64" s="2"/>
      <c r="DDD64" s="2"/>
      <c r="DDE64" s="2"/>
      <c r="DDF64" s="2"/>
      <c r="DDG64" s="2"/>
      <c r="DDH64" s="2"/>
      <c r="DDI64" s="2"/>
      <c r="DDJ64" s="2"/>
      <c r="DDK64" s="2"/>
      <c r="DDL64" s="2"/>
      <c r="DDM64" s="2"/>
      <c r="DDN64" s="2"/>
      <c r="DDO64" s="2"/>
      <c r="DDP64" s="2"/>
      <c r="DDQ64" s="2"/>
      <c r="DDR64" s="2"/>
      <c r="DDS64" s="2"/>
      <c r="DDT64" s="2"/>
      <c r="DDU64" s="2"/>
      <c r="DDV64" s="2"/>
      <c r="DDW64" s="2"/>
      <c r="DDX64" s="2"/>
      <c r="DDY64" s="2"/>
      <c r="DDZ64" s="2"/>
      <c r="DEA64" s="2"/>
      <c r="DEB64" s="2"/>
      <c r="DEC64" s="2"/>
      <c r="DED64" s="2"/>
      <c r="DEE64" s="2"/>
      <c r="DEF64" s="2"/>
      <c r="DEG64" s="2"/>
      <c r="DEH64" s="2"/>
      <c r="DEI64" s="2"/>
      <c r="DEJ64" s="2"/>
      <c r="DEK64" s="2"/>
      <c r="DEL64" s="2"/>
      <c r="DEM64" s="2"/>
      <c r="DEN64" s="2"/>
      <c r="DEO64" s="2"/>
      <c r="DEP64" s="2"/>
      <c r="DEQ64" s="2"/>
      <c r="DER64" s="2"/>
      <c r="DES64" s="2"/>
      <c r="DET64" s="2"/>
      <c r="DEU64" s="2"/>
      <c r="DEV64" s="2"/>
      <c r="DEW64" s="2"/>
      <c r="DEX64" s="2"/>
      <c r="DEY64" s="2"/>
      <c r="DEZ64" s="2"/>
      <c r="DFA64" s="2"/>
      <c r="DFB64" s="2"/>
      <c r="DFC64" s="2"/>
      <c r="DFD64" s="2"/>
      <c r="DFE64" s="2"/>
      <c r="DFF64" s="2"/>
      <c r="DFG64" s="2"/>
      <c r="DFH64" s="2"/>
      <c r="DFI64" s="2"/>
      <c r="DFJ64" s="2"/>
      <c r="DFK64" s="2"/>
      <c r="DFL64" s="2"/>
      <c r="DFM64" s="2"/>
      <c r="DFN64" s="2"/>
      <c r="DFO64" s="2"/>
      <c r="DFP64" s="2"/>
      <c r="DFQ64" s="2"/>
      <c r="DFR64" s="2"/>
      <c r="DFS64" s="2"/>
      <c r="DFT64" s="2"/>
      <c r="DFU64" s="2"/>
      <c r="DFV64" s="2"/>
      <c r="DFW64" s="2"/>
      <c r="DFX64" s="2"/>
      <c r="DFY64" s="2"/>
      <c r="DFZ64" s="2"/>
      <c r="DGA64" s="2"/>
      <c r="DGB64" s="2"/>
      <c r="DGC64" s="2"/>
      <c r="DGD64" s="2"/>
      <c r="DGE64" s="2"/>
      <c r="DGF64" s="2"/>
      <c r="DGG64" s="2"/>
      <c r="DGH64" s="2"/>
      <c r="DGI64" s="2"/>
      <c r="DGJ64" s="2"/>
      <c r="DGK64" s="2"/>
      <c r="DGL64" s="2"/>
      <c r="DGM64" s="2"/>
      <c r="DGN64" s="2"/>
      <c r="DGO64" s="2"/>
      <c r="DGP64" s="2"/>
      <c r="DGQ64" s="2"/>
      <c r="DGR64" s="2"/>
      <c r="DGS64" s="2"/>
      <c r="DGT64" s="2"/>
      <c r="DGU64" s="2"/>
      <c r="DGV64" s="2"/>
      <c r="DGW64" s="2"/>
      <c r="DGX64" s="2"/>
      <c r="DGY64" s="2"/>
      <c r="DGZ64" s="2"/>
      <c r="DHA64" s="2"/>
      <c r="DHB64" s="2"/>
      <c r="DHC64" s="2"/>
      <c r="DHD64" s="2"/>
      <c r="DHE64" s="2"/>
      <c r="DHF64" s="2"/>
      <c r="DHG64" s="2"/>
      <c r="DHH64" s="2"/>
      <c r="DHI64" s="2"/>
      <c r="DHJ64" s="2"/>
      <c r="DHK64" s="2"/>
      <c r="DHL64" s="2"/>
      <c r="DHM64" s="2"/>
      <c r="DHN64" s="2"/>
      <c r="DHO64" s="2"/>
      <c r="DHP64" s="2"/>
      <c r="DHQ64" s="2"/>
      <c r="DHR64" s="2"/>
      <c r="DHS64" s="2"/>
      <c r="DHT64" s="2"/>
      <c r="DHU64" s="2"/>
      <c r="DHV64" s="2"/>
      <c r="DHW64" s="2"/>
      <c r="DHX64" s="2"/>
      <c r="DHY64" s="2"/>
      <c r="DHZ64" s="2"/>
      <c r="DIA64" s="2"/>
      <c r="DIB64" s="2"/>
      <c r="DIC64" s="2"/>
      <c r="DID64" s="2"/>
      <c r="DIE64" s="2"/>
      <c r="DIF64" s="2"/>
      <c r="DIG64" s="2"/>
      <c r="DIH64" s="2"/>
      <c r="DII64" s="2"/>
      <c r="DIJ64" s="2"/>
      <c r="DIK64" s="2"/>
      <c r="DIL64" s="2"/>
      <c r="DIM64" s="2"/>
      <c r="DIN64" s="2"/>
      <c r="DIO64" s="2"/>
      <c r="DIP64" s="2"/>
      <c r="DIQ64" s="2"/>
      <c r="DIR64" s="2"/>
      <c r="DIS64" s="2"/>
      <c r="DIT64" s="2"/>
      <c r="DIU64" s="2"/>
      <c r="DIV64" s="2"/>
      <c r="DIW64" s="2"/>
      <c r="DIX64" s="2"/>
      <c r="DIY64" s="2"/>
      <c r="DIZ64" s="2"/>
      <c r="DJA64" s="2"/>
      <c r="DJB64" s="2"/>
      <c r="DJC64" s="2"/>
      <c r="DJD64" s="2"/>
      <c r="DJE64" s="2"/>
      <c r="DJF64" s="2"/>
      <c r="DJG64" s="2"/>
      <c r="DJH64" s="2"/>
      <c r="DJI64" s="2"/>
      <c r="DJJ64" s="2"/>
      <c r="DJK64" s="2"/>
      <c r="DJL64" s="2"/>
      <c r="DJM64" s="2"/>
      <c r="DJN64" s="2"/>
      <c r="DJO64" s="2"/>
      <c r="DJP64" s="2"/>
      <c r="DJQ64" s="2"/>
      <c r="DJR64" s="2"/>
      <c r="DJS64" s="2"/>
      <c r="DJT64" s="2"/>
      <c r="DJU64" s="2"/>
      <c r="DJV64" s="2"/>
      <c r="DJW64" s="2"/>
      <c r="DJX64" s="2"/>
      <c r="DJY64" s="2"/>
      <c r="DJZ64" s="2"/>
      <c r="DKA64" s="2"/>
      <c r="DKB64" s="2"/>
      <c r="DKC64" s="2"/>
      <c r="DKD64" s="2"/>
      <c r="DKE64" s="2"/>
      <c r="DKF64" s="2"/>
      <c r="DKG64" s="2"/>
      <c r="DKH64" s="2"/>
      <c r="DKI64" s="2"/>
      <c r="DKJ64" s="2"/>
      <c r="DKK64" s="2"/>
      <c r="DKL64" s="2"/>
      <c r="DKM64" s="2"/>
      <c r="DKN64" s="2"/>
      <c r="DKO64" s="2"/>
      <c r="DKP64" s="2"/>
      <c r="DKQ64" s="2"/>
      <c r="DKR64" s="2"/>
      <c r="DKS64" s="2"/>
      <c r="DKT64" s="2"/>
      <c r="DKU64" s="2"/>
      <c r="DKV64" s="2"/>
      <c r="DKW64" s="2"/>
      <c r="DKX64" s="2"/>
      <c r="DKY64" s="2"/>
      <c r="DKZ64" s="2"/>
      <c r="DLA64" s="2"/>
      <c r="DLB64" s="2"/>
      <c r="DLC64" s="2"/>
      <c r="DLD64" s="2"/>
      <c r="DLE64" s="2"/>
      <c r="DLF64" s="2"/>
      <c r="DLG64" s="2"/>
      <c r="DLH64" s="2"/>
      <c r="DLI64" s="2"/>
      <c r="DLJ64" s="2"/>
      <c r="DLK64" s="2"/>
      <c r="DLL64" s="2"/>
      <c r="DLM64" s="2"/>
      <c r="DLN64" s="2"/>
      <c r="DLO64" s="2"/>
      <c r="DLP64" s="2"/>
      <c r="DLQ64" s="2"/>
      <c r="DLR64" s="2"/>
      <c r="DLS64" s="2"/>
      <c r="DLT64" s="2"/>
      <c r="DLU64" s="2"/>
      <c r="DLV64" s="2"/>
      <c r="DLW64" s="2"/>
      <c r="DLX64" s="2"/>
      <c r="DLY64" s="2"/>
      <c r="DLZ64" s="2"/>
      <c r="DMA64" s="2"/>
      <c r="DMB64" s="2"/>
      <c r="DMC64" s="2"/>
      <c r="DMD64" s="2"/>
      <c r="DME64" s="2"/>
      <c r="DMF64" s="2"/>
      <c r="DMG64" s="2"/>
      <c r="DMH64" s="2"/>
      <c r="DMI64" s="2"/>
      <c r="DMJ64" s="2"/>
      <c r="DMK64" s="2"/>
      <c r="DML64" s="2"/>
      <c r="DMM64" s="2"/>
      <c r="DMN64" s="2"/>
      <c r="DMO64" s="2"/>
      <c r="DMP64" s="2"/>
      <c r="DMQ64" s="2"/>
      <c r="DMR64" s="2"/>
      <c r="DMS64" s="2"/>
      <c r="DMT64" s="2"/>
      <c r="DMU64" s="2"/>
      <c r="DMV64" s="2"/>
      <c r="DMW64" s="2"/>
      <c r="DMX64" s="2"/>
      <c r="DMY64" s="2"/>
      <c r="DMZ64" s="2"/>
      <c r="DNA64" s="2"/>
      <c r="DNB64" s="2"/>
      <c r="DNC64" s="2"/>
      <c r="DND64" s="2"/>
      <c r="DNE64" s="2"/>
      <c r="DNF64" s="2"/>
      <c r="DNG64" s="2"/>
      <c r="DNH64" s="2"/>
      <c r="DNI64" s="2"/>
      <c r="DNJ64" s="2"/>
      <c r="DNK64" s="2"/>
      <c r="DNL64" s="2"/>
      <c r="DNM64" s="2"/>
      <c r="DNN64" s="2"/>
      <c r="DNO64" s="2"/>
      <c r="DNP64" s="2"/>
      <c r="DNQ64" s="2"/>
      <c r="DNR64" s="2"/>
      <c r="DNS64" s="2"/>
      <c r="DNT64" s="2"/>
      <c r="DNU64" s="2"/>
      <c r="DNV64" s="2"/>
      <c r="DNW64" s="2"/>
      <c r="DNX64" s="2"/>
      <c r="DNY64" s="2"/>
      <c r="DNZ64" s="2"/>
      <c r="DOA64" s="2"/>
      <c r="DOB64" s="2"/>
      <c r="DOC64" s="2"/>
      <c r="DOD64" s="2"/>
      <c r="DOE64" s="2"/>
      <c r="DOF64" s="2"/>
      <c r="DOG64" s="2"/>
      <c r="DOH64" s="2"/>
      <c r="DOI64" s="2"/>
      <c r="DOJ64" s="2"/>
      <c r="DOK64" s="2"/>
      <c r="DOL64" s="2"/>
      <c r="DOM64" s="2"/>
      <c r="DON64" s="2"/>
      <c r="DOO64" s="2"/>
      <c r="DOP64" s="2"/>
      <c r="DOQ64" s="2"/>
      <c r="DOR64" s="2"/>
      <c r="DOS64" s="2"/>
      <c r="DOT64" s="2"/>
      <c r="DOU64" s="2"/>
      <c r="DOV64" s="2"/>
      <c r="DOW64" s="2"/>
      <c r="DOX64" s="2"/>
      <c r="DOY64" s="2"/>
      <c r="DOZ64" s="2"/>
      <c r="DPA64" s="2"/>
      <c r="DPB64" s="2"/>
      <c r="DPC64" s="2"/>
      <c r="DPD64" s="2"/>
      <c r="DPE64" s="2"/>
      <c r="DPF64" s="2"/>
      <c r="DPG64" s="2"/>
      <c r="DPH64" s="2"/>
      <c r="DPI64" s="2"/>
      <c r="DPJ64" s="2"/>
      <c r="DPK64" s="2"/>
      <c r="DPL64" s="2"/>
      <c r="DPM64" s="2"/>
      <c r="DPN64" s="2"/>
      <c r="DPO64" s="2"/>
      <c r="DPP64" s="2"/>
      <c r="DPQ64" s="2"/>
      <c r="DPR64" s="2"/>
      <c r="DPS64" s="2"/>
      <c r="DPT64" s="2"/>
      <c r="DPU64" s="2"/>
      <c r="DPV64" s="2"/>
      <c r="DPW64" s="2"/>
      <c r="DPX64" s="2"/>
      <c r="DPY64" s="2"/>
      <c r="DPZ64" s="2"/>
      <c r="DQA64" s="2"/>
      <c r="DQB64" s="2"/>
      <c r="DQC64" s="2"/>
      <c r="DQD64" s="2"/>
      <c r="DQE64" s="2"/>
      <c r="DQF64" s="2"/>
      <c r="DQG64" s="2"/>
      <c r="DQH64" s="2"/>
      <c r="DQI64" s="2"/>
      <c r="DQJ64" s="2"/>
      <c r="DQK64" s="2"/>
      <c r="DQL64" s="2"/>
      <c r="DQM64" s="2"/>
      <c r="DQN64" s="2"/>
      <c r="DQO64" s="2"/>
      <c r="DQP64" s="2"/>
      <c r="DQQ64" s="2"/>
      <c r="DQR64" s="2"/>
      <c r="DQS64" s="2"/>
      <c r="DQT64" s="2"/>
      <c r="DQU64" s="2"/>
      <c r="DQV64" s="2"/>
      <c r="DQW64" s="2"/>
      <c r="DQX64" s="2"/>
      <c r="DQY64" s="2"/>
      <c r="DQZ64" s="2"/>
      <c r="DRA64" s="2"/>
      <c r="DRB64" s="2"/>
      <c r="DRC64" s="2"/>
      <c r="DRD64" s="2"/>
      <c r="DRE64" s="2"/>
      <c r="DRF64" s="2"/>
      <c r="DRG64" s="2"/>
      <c r="DRH64" s="2"/>
      <c r="DRI64" s="2"/>
      <c r="DRJ64" s="2"/>
      <c r="DRK64" s="2"/>
      <c r="DRL64" s="2"/>
      <c r="DRM64" s="2"/>
      <c r="DRN64" s="2"/>
      <c r="DRO64" s="2"/>
      <c r="DRP64" s="2"/>
      <c r="DRQ64" s="2"/>
      <c r="DRR64" s="2"/>
      <c r="DRS64" s="2"/>
      <c r="DRT64" s="2"/>
      <c r="DRU64" s="2"/>
      <c r="DRV64" s="2"/>
      <c r="DRW64" s="2"/>
      <c r="DRX64" s="2"/>
      <c r="DRY64" s="2"/>
      <c r="DRZ64" s="2"/>
      <c r="DSA64" s="2"/>
      <c r="DSB64" s="2"/>
      <c r="DSC64" s="2"/>
      <c r="DSD64" s="2"/>
      <c r="DSE64" s="2"/>
      <c r="DSF64" s="2"/>
      <c r="DSG64" s="2"/>
      <c r="DSH64" s="2"/>
      <c r="DSI64" s="2"/>
      <c r="DSJ64" s="2"/>
      <c r="DSK64" s="2"/>
      <c r="DSL64" s="2"/>
      <c r="DSM64" s="2"/>
      <c r="DSN64" s="2"/>
      <c r="DSO64" s="2"/>
      <c r="DSP64" s="2"/>
      <c r="DSQ64" s="2"/>
      <c r="DSR64" s="2"/>
      <c r="DSS64" s="2"/>
      <c r="DST64" s="2"/>
      <c r="DSU64" s="2"/>
      <c r="DSV64" s="2"/>
      <c r="DSW64" s="2"/>
      <c r="DSX64" s="2"/>
      <c r="DSY64" s="2"/>
      <c r="DSZ64" s="2"/>
      <c r="DTA64" s="2"/>
      <c r="DTB64" s="2"/>
      <c r="DTC64" s="2"/>
      <c r="DTD64" s="2"/>
      <c r="DTE64" s="2"/>
      <c r="DTF64" s="2"/>
      <c r="DTG64" s="2"/>
      <c r="DTH64" s="2"/>
      <c r="DTI64" s="2"/>
      <c r="DTJ64" s="2"/>
      <c r="DTK64" s="2"/>
      <c r="DTL64" s="2"/>
      <c r="DTM64" s="2"/>
      <c r="DTN64" s="2"/>
      <c r="DTO64" s="2"/>
      <c r="DTP64" s="2"/>
      <c r="DTQ64" s="2"/>
      <c r="DTR64" s="2"/>
      <c r="DTS64" s="2"/>
      <c r="DTT64" s="2"/>
      <c r="DTU64" s="2"/>
      <c r="DTV64" s="2"/>
      <c r="DTW64" s="2"/>
      <c r="DTX64" s="2"/>
      <c r="DTY64" s="2"/>
      <c r="DTZ64" s="2"/>
      <c r="DUA64" s="2"/>
      <c r="DUB64" s="2"/>
      <c r="DUC64" s="2"/>
      <c r="DUD64" s="2"/>
      <c r="DUE64" s="2"/>
      <c r="DUF64" s="2"/>
      <c r="DUG64" s="2"/>
      <c r="DUH64" s="2"/>
      <c r="DUI64" s="2"/>
      <c r="DUJ64" s="2"/>
      <c r="DUK64" s="2"/>
      <c r="DUL64" s="2"/>
      <c r="DUM64" s="2"/>
      <c r="DUN64" s="2"/>
      <c r="DUO64" s="2"/>
      <c r="DUP64" s="2"/>
      <c r="DUQ64" s="2"/>
      <c r="DUR64" s="2"/>
      <c r="DUS64" s="2"/>
      <c r="DUT64" s="2"/>
      <c r="DUU64" s="2"/>
      <c r="DUV64" s="2"/>
      <c r="DUW64" s="2"/>
      <c r="DUX64" s="2"/>
      <c r="DUY64" s="2"/>
      <c r="DUZ64" s="2"/>
      <c r="DVA64" s="2"/>
      <c r="DVB64" s="2"/>
      <c r="DVC64" s="2"/>
      <c r="DVD64" s="2"/>
      <c r="DVE64" s="2"/>
      <c r="DVF64" s="2"/>
      <c r="DVG64" s="2"/>
      <c r="DVH64" s="2"/>
      <c r="DVI64" s="2"/>
      <c r="DVJ64" s="2"/>
      <c r="DVK64" s="2"/>
      <c r="DVL64" s="2"/>
      <c r="DVM64" s="2"/>
      <c r="DVN64" s="2"/>
      <c r="DVO64" s="2"/>
      <c r="DVP64" s="2"/>
      <c r="DVQ64" s="2"/>
      <c r="DVR64" s="2"/>
      <c r="DVS64" s="2"/>
      <c r="DVT64" s="2"/>
      <c r="DVU64" s="2"/>
      <c r="DVV64" s="2"/>
      <c r="DVW64" s="2"/>
      <c r="DVX64" s="2"/>
      <c r="DVY64" s="2"/>
      <c r="DVZ64" s="2"/>
      <c r="DWA64" s="2"/>
      <c r="DWB64" s="2"/>
      <c r="DWC64" s="2"/>
      <c r="DWD64" s="2"/>
      <c r="DWE64" s="2"/>
      <c r="DWF64" s="2"/>
      <c r="DWG64" s="2"/>
      <c r="DWH64" s="2"/>
      <c r="DWI64" s="2"/>
      <c r="DWJ64" s="2"/>
      <c r="DWK64" s="2"/>
      <c r="DWL64" s="2"/>
      <c r="DWM64" s="2"/>
      <c r="DWN64" s="2"/>
      <c r="DWO64" s="2"/>
      <c r="DWP64" s="2"/>
      <c r="DWQ64" s="2"/>
      <c r="DWR64" s="2"/>
      <c r="DWS64" s="2"/>
      <c r="DWT64" s="2"/>
      <c r="DWU64" s="2"/>
      <c r="DWV64" s="2"/>
      <c r="DWW64" s="2"/>
      <c r="DWX64" s="2"/>
      <c r="DWY64" s="2"/>
      <c r="DWZ64" s="2"/>
      <c r="DXA64" s="2"/>
      <c r="DXB64" s="2"/>
      <c r="DXC64" s="2"/>
      <c r="DXD64" s="2"/>
      <c r="DXE64" s="2"/>
      <c r="DXF64" s="2"/>
      <c r="DXG64" s="2"/>
      <c r="DXH64" s="2"/>
      <c r="DXI64" s="2"/>
      <c r="DXJ64" s="2"/>
      <c r="DXK64" s="2"/>
      <c r="DXL64" s="2"/>
      <c r="DXM64" s="2"/>
      <c r="DXN64" s="2"/>
      <c r="DXO64" s="2"/>
      <c r="DXP64" s="2"/>
      <c r="DXQ64" s="2"/>
      <c r="DXR64" s="2"/>
      <c r="DXS64" s="2"/>
      <c r="DXT64" s="2"/>
      <c r="DXU64" s="2"/>
      <c r="DXV64" s="2"/>
      <c r="DXW64" s="2"/>
      <c r="DXX64" s="2"/>
      <c r="DXY64" s="2"/>
      <c r="DXZ64" s="2"/>
      <c r="DYA64" s="2"/>
      <c r="DYB64" s="2"/>
      <c r="DYC64" s="2"/>
      <c r="DYD64" s="2"/>
      <c r="DYE64" s="2"/>
      <c r="DYF64" s="2"/>
      <c r="DYG64" s="2"/>
      <c r="DYH64" s="2"/>
      <c r="DYI64" s="2"/>
      <c r="DYJ64" s="2"/>
      <c r="DYK64" s="2"/>
      <c r="DYL64" s="2"/>
      <c r="DYM64" s="2"/>
      <c r="DYN64" s="2"/>
      <c r="DYO64" s="2"/>
      <c r="DYP64" s="2"/>
      <c r="DYQ64" s="2"/>
      <c r="DYR64" s="2"/>
      <c r="DYS64" s="2"/>
      <c r="DYT64" s="2"/>
      <c r="DYU64" s="2"/>
      <c r="DYV64" s="2"/>
      <c r="DYW64" s="2"/>
      <c r="DYX64" s="2"/>
      <c r="DYY64" s="2"/>
      <c r="DYZ64" s="2"/>
      <c r="DZA64" s="2"/>
      <c r="DZB64" s="2"/>
      <c r="DZC64" s="2"/>
      <c r="DZD64" s="2"/>
      <c r="DZE64" s="2"/>
      <c r="DZF64" s="2"/>
      <c r="DZG64" s="2"/>
      <c r="DZH64" s="2"/>
      <c r="DZI64" s="2"/>
      <c r="DZJ64" s="2"/>
      <c r="DZK64" s="2"/>
      <c r="DZL64" s="2"/>
      <c r="DZM64" s="2"/>
      <c r="DZN64" s="2"/>
      <c r="DZO64" s="2"/>
      <c r="DZP64" s="2"/>
      <c r="DZQ64" s="2"/>
      <c r="DZR64" s="2"/>
      <c r="DZS64" s="2"/>
      <c r="DZT64" s="2"/>
      <c r="DZU64" s="2"/>
      <c r="DZV64" s="2"/>
      <c r="DZW64" s="2"/>
      <c r="DZX64" s="2"/>
      <c r="DZY64" s="2"/>
      <c r="DZZ64" s="2"/>
      <c r="EAA64" s="2"/>
      <c r="EAB64" s="2"/>
      <c r="EAC64" s="2"/>
      <c r="EAD64" s="2"/>
      <c r="EAE64" s="2"/>
      <c r="EAF64" s="2"/>
      <c r="EAG64" s="2"/>
      <c r="EAH64" s="2"/>
      <c r="EAI64" s="2"/>
      <c r="EAJ64" s="2"/>
      <c r="EAK64" s="2"/>
      <c r="EAL64" s="2"/>
      <c r="EAM64" s="2"/>
      <c r="EAN64" s="2"/>
      <c r="EAO64" s="2"/>
      <c r="EAP64" s="2"/>
      <c r="EAQ64" s="2"/>
      <c r="EAR64" s="2"/>
      <c r="EAS64" s="2"/>
      <c r="EAT64" s="2"/>
      <c r="EAU64" s="2"/>
      <c r="EAV64" s="2"/>
      <c r="EAW64" s="2"/>
      <c r="EAX64" s="2"/>
      <c r="EAY64" s="2"/>
      <c r="EAZ64" s="2"/>
      <c r="EBA64" s="2"/>
      <c r="EBB64" s="2"/>
      <c r="EBC64" s="2"/>
      <c r="EBD64" s="2"/>
      <c r="EBE64" s="2"/>
      <c r="EBF64" s="2"/>
      <c r="EBG64" s="2"/>
      <c r="EBH64" s="2"/>
      <c r="EBI64" s="2"/>
      <c r="EBJ64" s="2"/>
      <c r="EBK64" s="2"/>
      <c r="EBL64" s="2"/>
      <c r="EBM64" s="2"/>
      <c r="EBN64" s="2"/>
      <c r="EBO64" s="2"/>
      <c r="EBP64" s="2"/>
      <c r="EBQ64" s="2"/>
      <c r="EBR64" s="2"/>
      <c r="EBS64" s="2"/>
      <c r="EBT64" s="2"/>
      <c r="EBU64" s="2"/>
      <c r="EBV64" s="2"/>
      <c r="EBW64" s="2"/>
      <c r="EBX64" s="2"/>
      <c r="EBY64" s="2"/>
      <c r="EBZ64" s="2"/>
      <c r="ECA64" s="2"/>
      <c r="ECB64" s="2"/>
      <c r="ECC64" s="2"/>
      <c r="ECD64" s="2"/>
      <c r="ECE64" s="2"/>
      <c r="ECF64" s="2"/>
      <c r="ECG64" s="2"/>
      <c r="ECH64" s="2"/>
      <c r="ECI64" s="2"/>
      <c r="ECJ64" s="2"/>
      <c r="ECK64" s="2"/>
      <c r="ECL64" s="2"/>
      <c r="ECM64" s="2"/>
      <c r="ECN64" s="2"/>
      <c r="ECO64" s="2"/>
      <c r="ECP64" s="2"/>
      <c r="ECQ64" s="2"/>
      <c r="ECR64" s="2"/>
      <c r="ECS64" s="2"/>
      <c r="ECT64" s="2"/>
      <c r="ECU64" s="2"/>
      <c r="ECV64" s="2"/>
      <c r="ECW64" s="2"/>
      <c r="ECX64" s="2"/>
      <c r="ECY64" s="2"/>
      <c r="ECZ64" s="2"/>
      <c r="EDA64" s="2"/>
      <c r="EDB64" s="2"/>
      <c r="EDC64" s="2"/>
      <c r="EDD64" s="2"/>
      <c r="EDE64" s="2"/>
      <c r="EDF64" s="2"/>
      <c r="EDG64" s="2"/>
      <c r="EDH64" s="2"/>
      <c r="EDI64" s="2"/>
      <c r="EDJ64" s="2"/>
      <c r="EDK64" s="2"/>
      <c r="EDL64" s="2"/>
      <c r="EDM64" s="2"/>
      <c r="EDN64" s="2"/>
      <c r="EDO64" s="2"/>
      <c r="EDP64" s="2"/>
      <c r="EDQ64" s="2"/>
      <c r="EDR64" s="2"/>
      <c r="EDS64" s="2"/>
      <c r="EDT64" s="2"/>
      <c r="EDU64" s="2"/>
      <c r="EDV64" s="2"/>
      <c r="EDW64" s="2"/>
      <c r="EDX64" s="2"/>
      <c r="EDY64" s="2"/>
      <c r="EDZ64" s="2"/>
      <c r="EEA64" s="2"/>
      <c r="EEB64" s="2"/>
      <c r="EEC64" s="2"/>
      <c r="EED64" s="2"/>
      <c r="EEE64" s="2"/>
      <c r="EEF64" s="2"/>
      <c r="EEG64" s="2"/>
      <c r="EEH64" s="2"/>
      <c r="EEI64" s="2"/>
      <c r="EEJ64" s="2"/>
      <c r="EEK64" s="2"/>
      <c r="EEL64" s="2"/>
      <c r="EEM64" s="2"/>
      <c r="EEN64" s="2"/>
      <c r="EEO64" s="2"/>
      <c r="EEP64" s="2"/>
      <c r="EEQ64" s="2"/>
      <c r="EER64" s="2"/>
      <c r="EES64" s="2"/>
      <c r="EET64" s="2"/>
      <c r="EEU64" s="2"/>
      <c r="EEV64" s="2"/>
      <c r="EEW64" s="2"/>
      <c r="EEX64" s="2"/>
      <c r="EEY64" s="2"/>
      <c r="EEZ64" s="2"/>
      <c r="EFA64" s="2"/>
      <c r="EFB64" s="2"/>
      <c r="EFC64" s="2"/>
      <c r="EFD64" s="2"/>
      <c r="EFE64" s="2"/>
      <c r="EFF64" s="2"/>
      <c r="EFG64" s="2"/>
      <c r="EFH64" s="2"/>
      <c r="EFI64" s="2"/>
      <c r="EFJ64" s="2"/>
      <c r="EFK64" s="2"/>
      <c r="EFL64" s="2"/>
      <c r="EFM64" s="2"/>
      <c r="EFN64" s="2"/>
      <c r="EFO64" s="2"/>
      <c r="EFP64" s="2"/>
      <c r="EFQ64" s="2"/>
      <c r="EFR64" s="2"/>
      <c r="EFS64" s="2"/>
      <c r="EFT64" s="2"/>
      <c r="EFU64" s="2"/>
      <c r="EFV64" s="2"/>
      <c r="EFW64" s="2"/>
      <c r="EFX64" s="2"/>
      <c r="EFY64" s="2"/>
      <c r="EFZ64" s="2"/>
      <c r="EGA64" s="2"/>
      <c r="EGB64" s="2"/>
      <c r="EGC64" s="2"/>
      <c r="EGD64" s="2"/>
      <c r="EGE64" s="2"/>
      <c r="EGF64" s="2"/>
      <c r="EGG64" s="2"/>
      <c r="EGH64" s="2"/>
      <c r="EGI64" s="2"/>
      <c r="EGJ64" s="2"/>
      <c r="EGK64" s="2"/>
      <c r="EGL64" s="2"/>
      <c r="EGM64" s="2"/>
      <c r="EGN64" s="2"/>
      <c r="EGO64" s="2"/>
      <c r="EGP64" s="2"/>
      <c r="EGQ64" s="2"/>
      <c r="EGR64" s="2"/>
      <c r="EGS64" s="2"/>
      <c r="EGT64" s="2"/>
      <c r="EGU64" s="2"/>
      <c r="EGV64" s="2"/>
      <c r="EGW64" s="2"/>
      <c r="EGX64" s="2"/>
      <c r="EGY64" s="2"/>
      <c r="EGZ64" s="2"/>
      <c r="EHA64" s="2"/>
      <c r="EHB64" s="2"/>
      <c r="EHC64" s="2"/>
      <c r="EHD64" s="2"/>
      <c r="EHE64" s="2"/>
      <c r="EHF64" s="2"/>
      <c r="EHG64" s="2"/>
      <c r="EHH64" s="2"/>
      <c r="EHI64" s="2"/>
      <c r="EHJ64" s="2"/>
      <c r="EHK64" s="2"/>
      <c r="EHL64" s="2"/>
      <c r="EHM64" s="2"/>
      <c r="EHN64" s="2"/>
      <c r="EHO64" s="2"/>
      <c r="EHP64" s="2"/>
      <c r="EHQ64" s="2"/>
      <c r="EHR64" s="2"/>
      <c r="EHS64" s="2"/>
      <c r="EHT64" s="2"/>
      <c r="EHU64" s="2"/>
      <c r="EHV64" s="2"/>
      <c r="EHW64" s="2"/>
      <c r="EHX64" s="2"/>
      <c r="EHY64" s="2"/>
      <c r="EHZ64" s="2"/>
      <c r="EIA64" s="2"/>
      <c r="EIB64" s="2"/>
      <c r="EIC64" s="2"/>
      <c r="EID64" s="2"/>
      <c r="EIE64" s="2"/>
      <c r="EIF64" s="2"/>
      <c r="EIG64" s="2"/>
      <c r="EIH64" s="2"/>
      <c r="EII64" s="2"/>
      <c r="EIJ64" s="2"/>
      <c r="EIK64" s="2"/>
      <c r="EIL64" s="2"/>
      <c r="EIM64" s="2"/>
      <c r="EIN64" s="2"/>
      <c r="EIO64" s="2"/>
      <c r="EIP64" s="2"/>
      <c r="EIQ64" s="2"/>
      <c r="EIR64" s="2"/>
      <c r="EIS64" s="2"/>
      <c r="EIT64" s="2"/>
      <c r="EIU64" s="2"/>
      <c r="EIV64" s="2"/>
      <c r="EIW64" s="2"/>
      <c r="EIX64" s="2"/>
      <c r="EIY64" s="2"/>
      <c r="EIZ64" s="2"/>
      <c r="EJA64" s="2"/>
      <c r="EJB64" s="2"/>
      <c r="EJC64" s="2"/>
      <c r="EJD64" s="2"/>
      <c r="EJE64" s="2"/>
      <c r="EJF64" s="2"/>
      <c r="EJG64" s="2"/>
      <c r="EJH64" s="2"/>
      <c r="EJI64" s="2"/>
      <c r="EJJ64" s="2"/>
      <c r="EJK64" s="2"/>
      <c r="EJL64" s="2"/>
      <c r="EJM64" s="2"/>
      <c r="EJN64" s="2"/>
      <c r="EJO64" s="2"/>
      <c r="EJP64" s="2"/>
      <c r="EJQ64" s="2"/>
      <c r="EJR64" s="2"/>
      <c r="EJS64" s="2"/>
      <c r="EJT64" s="2"/>
      <c r="EJU64" s="2"/>
      <c r="EJV64" s="2"/>
      <c r="EJW64" s="2"/>
      <c r="EJX64" s="2"/>
      <c r="EJY64" s="2"/>
      <c r="EJZ64" s="2"/>
      <c r="EKA64" s="2"/>
      <c r="EKB64" s="2"/>
      <c r="EKC64" s="2"/>
      <c r="EKD64" s="2"/>
      <c r="EKE64" s="2"/>
      <c r="EKF64" s="2"/>
      <c r="EKG64" s="2"/>
      <c r="EKH64" s="2"/>
      <c r="EKI64" s="2"/>
      <c r="EKJ64" s="2"/>
      <c r="EKK64" s="2"/>
      <c r="EKL64" s="2"/>
      <c r="EKM64" s="2"/>
      <c r="EKN64" s="2"/>
      <c r="EKO64" s="2"/>
      <c r="EKP64" s="2"/>
      <c r="EKQ64" s="2"/>
      <c r="EKR64" s="2"/>
      <c r="EKS64" s="2"/>
      <c r="EKT64" s="2"/>
      <c r="EKU64" s="2"/>
      <c r="EKV64" s="2"/>
      <c r="EKW64" s="2"/>
      <c r="EKX64" s="2"/>
      <c r="EKY64" s="2"/>
      <c r="EKZ64" s="2"/>
      <c r="ELA64" s="2"/>
      <c r="ELB64" s="2"/>
      <c r="ELC64" s="2"/>
      <c r="ELD64" s="2"/>
      <c r="ELE64" s="2"/>
      <c r="ELF64" s="2"/>
      <c r="ELG64" s="2"/>
      <c r="ELH64" s="2"/>
      <c r="ELI64" s="2"/>
      <c r="ELJ64" s="2"/>
      <c r="ELK64" s="2"/>
      <c r="ELL64" s="2"/>
      <c r="ELM64" s="2"/>
      <c r="ELN64" s="2"/>
      <c r="ELO64" s="2"/>
      <c r="ELP64" s="2"/>
      <c r="ELQ64" s="2"/>
      <c r="ELR64" s="2"/>
      <c r="ELS64" s="2"/>
      <c r="ELT64" s="2"/>
      <c r="ELU64" s="2"/>
      <c r="ELV64" s="2"/>
      <c r="ELW64" s="2"/>
      <c r="ELX64" s="2"/>
      <c r="ELY64" s="2"/>
      <c r="ELZ64" s="2"/>
      <c r="EMA64" s="2"/>
      <c r="EMB64" s="2"/>
      <c r="EMC64" s="2"/>
      <c r="EMD64" s="2"/>
      <c r="EME64" s="2"/>
      <c r="EMF64" s="2"/>
      <c r="EMG64" s="2"/>
      <c r="EMH64" s="2"/>
      <c r="EMI64" s="2"/>
      <c r="EMJ64" s="2"/>
      <c r="EMK64" s="2"/>
      <c r="EML64" s="2"/>
      <c r="EMM64" s="2"/>
      <c r="EMN64" s="2"/>
      <c r="EMO64" s="2"/>
      <c r="EMP64" s="2"/>
      <c r="EMQ64" s="2"/>
      <c r="EMR64" s="2"/>
      <c r="EMS64" s="2"/>
      <c r="EMT64" s="2"/>
      <c r="EMU64" s="2"/>
      <c r="EMV64" s="2"/>
      <c r="EMW64" s="2"/>
      <c r="EMX64" s="2"/>
      <c r="EMY64" s="2"/>
      <c r="EMZ64" s="2"/>
      <c r="ENA64" s="2"/>
      <c r="ENB64" s="2"/>
      <c r="ENC64" s="2"/>
      <c r="END64" s="2"/>
      <c r="ENE64" s="2"/>
      <c r="ENF64" s="2"/>
      <c r="ENG64" s="2"/>
      <c r="ENH64" s="2"/>
      <c r="ENI64" s="2"/>
      <c r="ENJ64" s="2"/>
      <c r="ENK64" s="2"/>
      <c r="ENL64" s="2"/>
      <c r="ENM64" s="2"/>
      <c r="ENN64" s="2"/>
      <c r="ENO64" s="2"/>
      <c r="ENP64" s="2"/>
      <c r="ENQ64" s="2"/>
      <c r="ENR64" s="2"/>
      <c r="ENS64" s="2"/>
      <c r="ENT64" s="2"/>
      <c r="ENU64" s="2"/>
      <c r="ENV64" s="2"/>
      <c r="ENW64" s="2"/>
      <c r="ENX64" s="2"/>
      <c r="ENY64" s="2"/>
      <c r="ENZ64" s="2"/>
      <c r="EOA64" s="2"/>
      <c r="EOB64" s="2"/>
      <c r="EOC64" s="2"/>
      <c r="EOD64" s="2"/>
      <c r="EOE64" s="2"/>
      <c r="EOF64" s="2"/>
      <c r="EOG64" s="2"/>
      <c r="EOH64" s="2"/>
      <c r="EOI64" s="2"/>
      <c r="EOJ64" s="2"/>
      <c r="EOK64" s="2"/>
      <c r="EOL64" s="2"/>
      <c r="EOM64" s="2"/>
      <c r="EON64" s="2"/>
      <c r="EOO64" s="2"/>
      <c r="EOP64" s="2"/>
      <c r="EOQ64" s="2"/>
      <c r="EOR64" s="2"/>
      <c r="EOS64" s="2"/>
      <c r="EOT64" s="2"/>
      <c r="EOU64" s="2"/>
      <c r="EOV64" s="2"/>
      <c r="EOW64" s="2"/>
      <c r="EOX64" s="2"/>
      <c r="EOY64" s="2"/>
      <c r="EOZ64" s="2"/>
      <c r="EPA64" s="2"/>
      <c r="EPB64" s="2"/>
      <c r="EPC64" s="2"/>
      <c r="EPD64" s="2"/>
      <c r="EPE64" s="2"/>
      <c r="EPF64" s="2"/>
      <c r="EPG64" s="2"/>
      <c r="EPH64" s="2"/>
      <c r="EPI64" s="2"/>
      <c r="EPJ64" s="2"/>
      <c r="EPK64" s="2"/>
      <c r="EPL64" s="2"/>
      <c r="EPM64" s="2"/>
      <c r="EPN64" s="2"/>
      <c r="EPO64" s="2"/>
      <c r="EPP64" s="2"/>
      <c r="EPQ64" s="2"/>
      <c r="EPR64" s="2"/>
      <c r="EPS64" s="2"/>
      <c r="EPT64" s="2"/>
      <c r="EPU64" s="2"/>
      <c r="EPV64" s="2"/>
      <c r="EPW64" s="2"/>
      <c r="EPX64" s="2"/>
      <c r="EPY64" s="2"/>
      <c r="EPZ64" s="2"/>
      <c r="EQA64" s="2"/>
      <c r="EQB64" s="2"/>
      <c r="EQC64" s="2"/>
      <c r="EQD64" s="2"/>
      <c r="EQE64" s="2"/>
      <c r="EQF64" s="2"/>
      <c r="EQG64" s="2"/>
      <c r="EQH64" s="2"/>
      <c r="EQI64" s="2"/>
      <c r="EQJ64" s="2"/>
      <c r="EQK64" s="2"/>
      <c r="EQL64" s="2"/>
      <c r="EQM64" s="2"/>
      <c r="EQN64" s="2"/>
      <c r="EQO64" s="2"/>
      <c r="EQP64" s="2"/>
      <c r="EQQ64" s="2"/>
      <c r="EQR64" s="2"/>
      <c r="EQS64" s="2"/>
      <c r="EQT64" s="2"/>
      <c r="EQU64" s="2"/>
      <c r="EQV64" s="2"/>
      <c r="EQW64" s="2"/>
      <c r="EQX64" s="2"/>
      <c r="EQY64" s="2"/>
      <c r="EQZ64" s="2"/>
      <c r="ERA64" s="2"/>
      <c r="ERB64" s="2"/>
      <c r="ERC64" s="2"/>
      <c r="ERD64" s="2"/>
      <c r="ERE64" s="2"/>
      <c r="ERF64" s="2"/>
      <c r="ERG64" s="2"/>
      <c r="ERH64" s="2"/>
      <c r="ERI64" s="2"/>
      <c r="ERJ64" s="2"/>
      <c r="ERK64" s="2"/>
      <c r="ERL64" s="2"/>
      <c r="ERM64" s="2"/>
      <c r="ERN64" s="2"/>
      <c r="ERO64" s="2"/>
      <c r="ERP64" s="2"/>
      <c r="ERQ64" s="2"/>
      <c r="ERR64" s="2"/>
      <c r="ERS64" s="2"/>
      <c r="ERT64" s="2"/>
      <c r="ERU64" s="2"/>
      <c r="ERV64" s="2"/>
      <c r="ERW64" s="2"/>
      <c r="ERX64" s="2"/>
      <c r="ERY64" s="2"/>
      <c r="ERZ64" s="2"/>
      <c r="ESA64" s="2"/>
      <c r="ESB64" s="2"/>
      <c r="ESC64" s="2"/>
      <c r="ESD64" s="2"/>
      <c r="ESE64" s="2"/>
      <c r="ESF64" s="2"/>
      <c r="ESG64" s="2"/>
      <c r="ESH64" s="2"/>
      <c r="ESI64" s="2"/>
      <c r="ESJ64" s="2"/>
      <c r="ESK64" s="2"/>
      <c r="ESL64" s="2"/>
      <c r="ESM64" s="2"/>
      <c r="ESN64" s="2"/>
      <c r="ESO64" s="2"/>
      <c r="ESP64" s="2"/>
      <c r="ESQ64" s="2"/>
      <c r="ESR64" s="2"/>
      <c r="ESS64" s="2"/>
      <c r="EST64" s="2"/>
      <c r="ESU64" s="2"/>
      <c r="ESV64" s="2"/>
      <c r="ESW64" s="2"/>
      <c r="ESX64" s="2"/>
      <c r="ESY64" s="2"/>
      <c r="ESZ64" s="2"/>
      <c r="ETA64" s="2"/>
      <c r="ETB64" s="2"/>
      <c r="ETC64" s="2"/>
      <c r="ETD64" s="2"/>
      <c r="ETE64" s="2"/>
      <c r="ETF64" s="2"/>
      <c r="ETG64" s="2"/>
      <c r="ETH64" s="2"/>
      <c r="ETI64" s="2"/>
      <c r="ETJ64" s="2"/>
      <c r="ETK64" s="2"/>
      <c r="ETL64" s="2"/>
      <c r="ETM64" s="2"/>
      <c r="ETN64" s="2"/>
      <c r="ETO64" s="2"/>
      <c r="ETP64" s="2"/>
      <c r="ETQ64" s="2"/>
      <c r="ETR64" s="2"/>
      <c r="ETS64" s="2"/>
      <c r="ETT64" s="2"/>
      <c r="ETU64" s="2"/>
      <c r="ETV64" s="2"/>
      <c r="ETW64" s="2"/>
      <c r="ETX64" s="2"/>
      <c r="ETY64" s="2"/>
      <c r="ETZ64" s="2"/>
      <c r="EUA64" s="2"/>
      <c r="EUB64" s="2"/>
      <c r="EUC64" s="2"/>
      <c r="EUD64" s="2"/>
      <c r="EUE64" s="2"/>
      <c r="EUF64" s="2"/>
      <c r="EUG64" s="2"/>
      <c r="EUH64" s="2"/>
      <c r="EUI64" s="2"/>
      <c r="EUJ64" s="2"/>
      <c r="EUK64" s="2"/>
      <c r="EUL64" s="2"/>
      <c r="EUM64" s="2"/>
      <c r="EUN64" s="2"/>
      <c r="EUO64" s="2"/>
      <c r="EUP64" s="2"/>
      <c r="EUQ64" s="2"/>
      <c r="EUR64" s="2"/>
      <c r="EUS64" s="2"/>
      <c r="EUT64" s="2"/>
      <c r="EUU64" s="2"/>
      <c r="EUV64" s="2"/>
      <c r="EUW64" s="2"/>
      <c r="EUX64" s="2"/>
      <c r="EUY64" s="2"/>
      <c r="EUZ64" s="2"/>
      <c r="EVA64" s="2"/>
      <c r="EVB64" s="2"/>
      <c r="EVC64" s="2"/>
      <c r="EVD64" s="2"/>
      <c r="EVE64" s="2"/>
      <c r="EVF64" s="2"/>
      <c r="EVG64" s="2"/>
      <c r="EVH64" s="2"/>
      <c r="EVI64" s="2"/>
      <c r="EVJ64" s="2"/>
      <c r="EVK64" s="2"/>
      <c r="EVL64" s="2"/>
      <c r="EVM64" s="2"/>
      <c r="EVN64" s="2"/>
      <c r="EVO64" s="2"/>
      <c r="EVP64" s="2"/>
      <c r="EVQ64" s="2"/>
      <c r="EVR64" s="2"/>
      <c r="EVS64" s="2"/>
      <c r="EVT64" s="2"/>
      <c r="EVU64" s="2"/>
      <c r="EVV64" s="2"/>
      <c r="EVW64" s="2"/>
      <c r="EVX64" s="2"/>
      <c r="EVY64" s="2"/>
      <c r="EVZ64" s="2"/>
      <c r="EWA64" s="2"/>
      <c r="EWB64" s="2"/>
      <c r="EWC64" s="2"/>
      <c r="EWD64" s="2"/>
      <c r="EWE64" s="2"/>
      <c r="EWF64" s="2"/>
      <c r="EWG64" s="2"/>
      <c r="EWH64" s="2"/>
      <c r="EWI64" s="2"/>
      <c r="EWJ64" s="2"/>
      <c r="EWK64" s="2"/>
      <c r="EWL64" s="2"/>
      <c r="EWM64" s="2"/>
      <c r="EWN64" s="2"/>
      <c r="EWO64" s="2"/>
      <c r="EWP64" s="2"/>
      <c r="EWQ64" s="2"/>
      <c r="EWR64" s="2"/>
      <c r="EWS64" s="2"/>
      <c r="EWT64" s="2"/>
      <c r="EWU64" s="2"/>
      <c r="EWV64" s="2"/>
      <c r="EWW64" s="2"/>
      <c r="EWX64" s="2"/>
      <c r="EWY64" s="2"/>
      <c r="EWZ64" s="2"/>
      <c r="EXA64" s="2"/>
      <c r="EXB64" s="2"/>
      <c r="EXC64" s="2"/>
      <c r="EXD64" s="2"/>
      <c r="EXE64" s="2"/>
      <c r="EXF64" s="2"/>
      <c r="EXG64" s="2"/>
      <c r="EXH64" s="2"/>
      <c r="EXI64" s="2"/>
      <c r="EXJ64" s="2"/>
      <c r="EXK64" s="2"/>
      <c r="EXL64" s="2"/>
      <c r="EXM64" s="2"/>
      <c r="EXN64" s="2"/>
      <c r="EXO64" s="2"/>
      <c r="EXP64" s="2"/>
      <c r="EXQ64" s="2"/>
      <c r="EXR64" s="2"/>
      <c r="EXS64" s="2"/>
      <c r="EXT64" s="2"/>
      <c r="EXU64" s="2"/>
      <c r="EXV64" s="2"/>
      <c r="EXW64" s="2"/>
      <c r="EXX64" s="2"/>
      <c r="EXY64" s="2"/>
      <c r="EXZ64" s="2"/>
      <c r="EYA64" s="2"/>
      <c r="EYB64" s="2"/>
      <c r="EYC64" s="2"/>
      <c r="EYD64" s="2"/>
      <c r="EYE64" s="2"/>
      <c r="EYF64" s="2"/>
      <c r="EYG64" s="2"/>
      <c r="EYH64" s="2"/>
      <c r="EYI64" s="2"/>
      <c r="EYJ64" s="2"/>
      <c r="EYK64" s="2"/>
      <c r="EYL64" s="2"/>
      <c r="EYM64" s="2"/>
      <c r="EYN64" s="2"/>
      <c r="EYO64" s="2"/>
      <c r="EYP64" s="2"/>
      <c r="EYQ64" s="2"/>
      <c r="EYR64" s="2"/>
      <c r="EYS64" s="2"/>
      <c r="EYT64" s="2"/>
      <c r="EYU64" s="2"/>
      <c r="EYV64" s="2"/>
      <c r="EYW64" s="2"/>
      <c r="EYX64" s="2"/>
      <c r="EYY64" s="2"/>
      <c r="EYZ64" s="2"/>
      <c r="EZA64" s="2"/>
      <c r="EZB64" s="2"/>
      <c r="EZC64" s="2"/>
      <c r="EZD64" s="2"/>
      <c r="EZE64" s="2"/>
      <c r="EZF64" s="2"/>
      <c r="EZG64" s="2"/>
      <c r="EZH64" s="2"/>
      <c r="EZI64" s="2"/>
      <c r="EZJ64" s="2"/>
      <c r="EZK64" s="2"/>
      <c r="EZL64" s="2"/>
      <c r="EZM64" s="2"/>
      <c r="EZN64" s="2"/>
      <c r="EZO64" s="2"/>
      <c r="EZP64" s="2"/>
      <c r="EZQ64" s="2"/>
      <c r="EZR64" s="2"/>
      <c r="EZS64" s="2"/>
      <c r="EZT64" s="2"/>
      <c r="EZU64" s="2"/>
      <c r="EZV64" s="2"/>
      <c r="EZW64" s="2"/>
      <c r="EZX64" s="2"/>
      <c r="EZY64" s="2"/>
      <c r="EZZ64" s="2"/>
      <c r="FAA64" s="2"/>
      <c r="FAB64" s="2"/>
      <c r="FAC64" s="2"/>
      <c r="FAD64" s="2"/>
      <c r="FAE64" s="2"/>
      <c r="FAF64" s="2"/>
      <c r="FAG64" s="2"/>
      <c r="FAH64" s="2"/>
      <c r="FAI64" s="2"/>
      <c r="FAJ64" s="2"/>
      <c r="FAK64" s="2"/>
      <c r="FAL64" s="2"/>
      <c r="FAM64" s="2"/>
      <c r="FAN64" s="2"/>
      <c r="FAO64" s="2"/>
      <c r="FAP64" s="2"/>
      <c r="FAQ64" s="2"/>
      <c r="FAR64" s="2"/>
      <c r="FAS64" s="2"/>
      <c r="FAT64" s="2"/>
      <c r="FAU64" s="2"/>
      <c r="FAV64" s="2"/>
      <c r="FAW64" s="2"/>
      <c r="FAX64" s="2"/>
      <c r="FAY64" s="2"/>
      <c r="FAZ64" s="2"/>
      <c r="FBA64" s="2"/>
      <c r="FBB64" s="2"/>
      <c r="FBC64" s="2"/>
      <c r="FBD64" s="2"/>
      <c r="FBE64" s="2"/>
      <c r="FBF64" s="2"/>
      <c r="FBG64" s="2"/>
      <c r="FBH64" s="2"/>
      <c r="FBI64" s="2"/>
      <c r="FBJ64" s="2"/>
      <c r="FBK64" s="2"/>
      <c r="FBL64" s="2"/>
      <c r="FBM64" s="2"/>
      <c r="FBN64" s="2"/>
      <c r="FBO64" s="2"/>
      <c r="FBP64" s="2"/>
      <c r="FBQ64" s="2"/>
      <c r="FBR64" s="2"/>
      <c r="FBS64" s="2"/>
      <c r="FBT64" s="2"/>
      <c r="FBU64" s="2"/>
      <c r="FBV64" s="2"/>
      <c r="FBW64" s="2"/>
      <c r="FBX64" s="2"/>
      <c r="FBY64" s="2"/>
      <c r="FBZ64" s="2"/>
      <c r="FCA64" s="2"/>
      <c r="FCB64" s="2"/>
      <c r="FCC64" s="2"/>
      <c r="FCD64" s="2"/>
      <c r="FCE64" s="2"/>
      <c r="FCF64" s="2"/>
      <c r="FCG64" s="2"/>
      <c r="FCH64" s="2"/>
      <c r="FCI64" s="2"/>
      <c r="FCJ64" s="2"/>
      <c r="FCK64" s="2"/>
      <c r="FCL64" s="2"/>
      <c r="FCM64" s="2"/>
      <c r="FCN64" s="2"/>
      <c r="FCO64" s="2"/>
      <c r="FCP64" s="2"/>
      <c r="FCQ64" s="2"/>
      <c r="FCR64" s="2"/>
      <c r="FCS64" s="2"/>
      <c r="FCT64" s="2"/>
      <c r="FCU64" s="2"/>
      <c r="FCV64" s="2"/>
      <c r="FCW64" s="2"/>
      <c r="FCX64" s="2"/>
      <c r="FCY64" s="2"/>
      <c r="FCZ64" s="2"/>
      <c r="FDA64" s="2"/>
      <c r="FDB64" s="2"/>
      <c r="FDC64" s="2"/>
      <c r="FDD64" s="2"/>
      <c r="FDE64" s="2"/>
      <c r="FDF64" s="2"/>
      <c r="FDG64" s="2"/>
      <c r="FDH64" s="2"/>
      <c r="FDI64" s="2"/>
      <c r="FDJ64" s="2"/>
      <c r="FDK64" s="2"/>
      <c r="FDL64" s="2"/>
      <c r="FDM64" s="2"/>
      <c r="FDN64" s="2"/>
      <c r="FDO64" s="2"/>
      <c r="FDP64" s="2"/>
      <c r="FDQ64" s="2"/>
      <c r="FDR64" s="2"/>
      <c r="FDS64" s="2"/>
      <c r="FDT64" s="2"/>
      <c r="FDU64" s="2"/>
      <c r="FDV64" s="2"/>
      <c r="FDW64" s="2"/>
      <c r="FDX64" s="2"/>
      <c r="FDY64" s="2"/>
      <c r="FDZ64" s="2"/>
      <c r="FEA64" s="2"/>
      <c r="FEB64" s="2"/>
      <c r="FEC64" s="2"/>
      <c r="FED64" s="2"/>
      <c r="FEE64" s="2"/>
      <c r="FEF64" s="2"/>
      <c r="FEG64" s="2"/>
      <c r="FEH64" s="2"/>
      <c r="FEI64" s="2"/>
      <c r="FEJ64" s="2"/>
      <c r="FEK64" s="2"/>
      <c r="FEL64" s="2"/>
      <c r="FEM64" s="2"/>
      <c r="FEN64" s="2"/>
      <c r="FEO64" s="2"/>
      <c r="FEP64" s="2"/>
      <c r="FEQ64" s="2"/>
      <c r="FER64" s="2"/>
      <c r="FES64" s="2"/>
      <c r="FET64" s="2"/>
      <c r="FEU64" s="2"/>
      <c r="FEV64" s="2"/>
      <c r="FEW64" s="2"/>
      <c r="FEX64" s="2"/>
      <c r="FEY64" s="2"/>
      <c r="FEZ64" s="2"/>
      <c r="FFA64" s="2"/>
      <c r="FFB64" s="2"/>
      <c r="FFC64" s="2"/>
      <c r="FFD64" s="2"/>
      <c r="FFE64" s="2"/>
      <c r="FFF64" s="2"/>
      <c r="FFG64" s="2"/>
      <c r="FFH64" s="2"/>
      <c r="FFI64" s="2"/>
      <c r="FFJ64" s="2"/>
      <c r="FFK64" s="2"/>
      <c r="FFL64" s="2"/>
      <c r="FFM64" s="2"/>
      <c r="FFN64" s="2"/>
      <c r="FFO64" s="2"/>
      <c r="FFP64" s="2"/>
      <c r="FFQ64" s="2"/>
      <c r="FFR64" s="2"/>
      <c r="FFS64" s="2"/>
      <c r="FFT64" s="2"/>
      <c r="FFU64" s="2"/>
      <c r="FFV64" s="2"/>
      <c r="FFW64" s="2"/>
      <c r="FFX64" s="2"/>
      <c r="FFY64" s="2"/>
      <c r="FFZ64" s="2"/>
      <c r="FGA64" s="2"/>
      <c r="FGB64" s="2"/>
      <c r="FGC64" s="2"/>
      <c r="FGD64" s="2"/>
      <c r="FGE64" s="2"/>
      <c r="FGF64" s="2"/>
      <c r="FGG64" s="2"/>
      <c r="FGH64" s="2"/>
      <c r="FGI64" s="2"/>
      <c r="FGJ64" s="2"/>
      <c r="FGK64" s="2"/>
      <c r="FGL64" s="2"/>
      <c r="FGM64" s="2"/>
      <c r="FGN64" s="2"/>
      <c r="FGO64" s="2"/>
      <c r="FGP64" s="2"/>
      <c r="FGQ64" s="2"/>
      <c r="FGR64" s="2"/>
      <c r="FGS64" s="2"/>
      <c r="FGT64" s="2"/>
      <c r="FGU64" s="2"/>
      <c r="FGV64" s="2"/>
      <c r="FGW64" s="2"/>
      <c r="FGX64" s="2"/>
      <c r="FGY64" s="2"/>
      <c r="FGZ64" s="2"/>
      <c r="FHA64" s="2"/>
      <c r="FHB64" s="2"/>
      <c r="FHC64" s="2"/>
      <c r="FHD64" s="2"/>
      <c r="FHE64" s="2"/>
      <c r="FHF64" s="2"/>
      <c r="FHG64" s="2"/>
      <c r="FHH64" s="2"/>
      <c r="FHI64" s="2"/>
      <c r="FHJ64" s="2"/>
      <c r="FHK64" s="2"/>
      <c r="FHL64" s="2"/>
      <c r="FHM64" s="2"/>
      <c r="FHN64" s="2"/>
      <c r="FHO64" s="2"/>
      <c r="FHP64" s="2"/>
      <c r="FHQ64" s="2"/>
      <c r="FHR64" s="2"/>
      <c r="FHS64" s="2"/>
      <c r="FHT64" s="2"/>
      <c r="FHU64" s="2"/>
      <c r="FHV64" s="2"/>
      <c r="FHW64" s="2"/>
      <c r="FHX64" s="2"/>
      <c r="FHY64" s="2"/>
      <c r="FHZ64" s="2"/>
      <c r="FIA64" s="2"/>
      <c r="FIB64" s="2"/>
      <c r="FIC64" s="2"/>
      <c r="FID64" s="2"/>
      <c r="FIE64" s="2"/>
      <c r="FIF64" s="2"/>
      <c r="FIG64" s="2"/>
      <c r="FIH64" s="2"/>
      <c r="FII64" s="2"/>
      <c r="FIJ64" s="2"/>
      <c r="FIK64" s="2"/>
      <c r="FIL64" s="2"/>
      <c r="FIM64" s="2"/>
      <c r="FIN64" s="2"/>
      <c r="FIO64" s="2"/>
      <c r="FIP64" s="2"/>
      <c r="FIQ64" s="2"/>
      <c r="FIR64" s="2"/>
      <c r="FIS64" s="2"/>
      <c r="FIT64" s="2"/>
      <c r="FIU64" s="2"/>
      <c r="FIV64" s="2"/>
      <c r="FIW64" s="2"/>
      <c r="FIX64" s="2"/>
      <c r="FIY64" s="2"/>
      <c r="FIZ64" s="2"/>
      <c r="FJA64" s="2"/>
      <c r="FJB64" s="2"/>
      <c r="FJC64" s="2"/>
      <c r="FJD64" s="2"/>
      <c r="FJE64" s="2"/>
      <c r="FJF64" s="2"/>
      <c r="FJG64" s="2"/>
      <c r="FJH64" s="2"/>
      <c r="FJI64" s="2"/>
      <c r="FJJ64" s="2"/>
      <c r="FJK64" s="2"/>
      <c r="FJL64" s="2"/>
      <c r="FJM64" s="2"/>
      <c r="FJN64" s="2"/>
      <c r="FJO64" s="2"/>
      <c r="FJP64" s="2"/>
      <c r="FJQ64" s="2"/>
      <c r="FJR64" s="2"/>
      <c r="FJS64" s="2"/>
      <c r="FJT64" s="2"/>
      <c r="FJU64" s="2"/>
      <c r="FJV64" s="2"/>
      <c r="FJW64" s="2"/>
      <c r="FJX64" s="2"/>
      <c r="FJY64" s="2"/>
      <c r="FJZ64" s="2"/>
      <c r="FKA64" s="2"/>
      <c r="FKB64" s="2"/>
      <c r="FKC64" s="2"/>
      <c r="FKD64" s="2"/>
      <c r="FKE64" s="2"/>
      <c r="FKF64" s="2"/>
      <c r="FKG64" s="2"/>
      <c r="FKH64" s="2"/>
      <c r="FKI64" s="2"/>
      <c r="FKJ64" s="2"/>
      <c r="FKK64" s="2"/>
      <c r="FKL64" s="2"/>
      <c r="FKM64" s="2"/>
      <c r="FKN64" s="2"/>
      <c r="FKO64" s="2"/>
      <c r="FKP64" s="2"/>
      <c r="FKQ64" s="2"/>
      <c r="FKR64" s="2"/>
      <c r="FKS64" s="2"/>
      <c r="FKT64" s="2"/>
      <c r="FKU64" s="2"/>
      <c r="FKV64" s="2"/>
      <c r="FKW64" s="2"/>
      <c r="FKX64" s="2"/>
      <c r="FKY64" s="2"/>
      <c r="FKZ64" s="2"/>
      <c r="FLA64" s="2"/>
      <c r="FLB64" s="2"/>
      <c r="FLC64" s="2"/>
      <c r="FLD64" s="2"/>
      <c r="FLE64" s="2"/>
      <c r="FLF64" s="2"/>
      <c r="FLG64" s="2"/>
      <c r="FLH64" s="2"/>
      <c r="FLI64" s="2"/>
      <c r="FLJ64" s="2"/>
      <c r="FLK64" s="2"/>
      <c r="FLL64" s="2"/>
      <c r="FLM64" s="2"/>
      <c r="FLN64" s="2"/>
      <c r="FLO64" s="2"/>
      <c r="FLP64" s="2"/>
      <c r="FLQ64" s="2"/>
      <c r="FLR64" s="2"/>
      <c r="FLS64" s="2"/>
      <c r="FLT64" s="2"/>
      <c r="FLU64" s="2"/>
      <c r="FLV64" s="2"/>
      <c r="FLW64" s="2"/>
      <c r="FLX64" s="2"/>
      <c r="FLY64" s="2"/>
      <c r="FLZ64" s="2"/>
      <c r="FMA64" s="2"/>
      <c r="FMB64" s="2"/>
      <c r="FMC64" s="2"/>
      <c r="FMD64" s="2"/>
      <c r="FME64" s="2"/>
      <c r="FMF64" s="2"/>
      <c r="FMG64" s="2"/>
      <c r="FMH64" s="2"/>
      <c r="FMI64" s="2"/>
      <c r="FMJ64" s="2"/>
      <c r="FMK64" s="2"/>
      <c r="FML64" s="2"/>
      <c r="FMM64" s="2"/>
      <c r="FMN64" s="2"/>
      <c r="FMO64" s="2"/>
      <c r="FMP64" s="2"/>
      <c r="FMQ64" s="2"/>
      <c r="FMR64" s="2"/>
      <c r="FMS64" s="2"/>
      <c r="FMT64" s="2"/>
      <c r="FMU64" s="2"/>
      <c r="FMV64" s="2"/>
      <c r="FMW64" s="2"/>
      <c r="FMX64" s="2"/>
      <c r="FMY64" s="2"/>
      <c r="FMZ64" s="2"/>
      <c r="FNA64" s="2"/>
      <c r="FNB64" s="2"/>
      <c r="FNC64" s="2"/>
      <c r="FND64" s="2"/>
      <c r="FNE64" s="2"/>
      <c r="FNF64" s="2"/>
      <c r="FNG64" s="2"/>
      <c r="FNH64" s="2"/>
      <c r="FNI64" s="2"/>
      <c r="FNJ64" s="2"/>
      <c r="FNK64" s="2"/>
      <c r="FNL64" s="2"/>
      <c r="FNM64" s="2"/>
      <c r="FNN64" s="2"/>
      <c r="FNO64" s="2"/>
      <c r="FNP64" s="2"/>
      <c r="FNQ64" s="2"/>
      <c r="FNR64" s="2"/>
      <c r="FNS64" s="2"/>
      <c r="FNT64" s="2"/>
      <c r="FNU64" s="2"/>
      <c r="FNV64" s="2"/>
      <c r="FNW64" s="2"/>
      <c r="FNX64" s="2"/>
      <c r="FNY64" s="2"/>
      <c r="FNZ64" s="2"/>
      <c r="FOA64" s="2"/>
      <c r="FOB64" s="2"/>
      <c r="FOC64" s="2"/>
      <c r="FOD64" s="2"/>
      <c r="FOE64" s="2"/>
      <c r="FOF64" s="2"/>
      <c r="FOG64" s="2"/>
      <c r="FOH64" s="2"/>
      <c r="FOI64" s="2"/>
      <c r="FOJ64" s="2"/>
      <c r="FOK64" s="2"/>
      <c r="FOL64" s="2"/>
      <c r="FOM64" s="2"/>
      <c r="FON64" s="2"/>
      <c r="FOO64" s="2"/>
      <c r="FOP64" s="2"/>
      <c r="FOQ64" s="2"/>
      <c r="FOR64" s="2"/>
      <c r="FOS64" s="2"/>
      <c r="FOT64" s="2"/>
      <c r="FOU64" s="2"/>
      <c r="FOV64" s="2"/>
      <c r="FOW64" s="2"/>
      <c r="FOX64" s="2"/>
      <c r="FOY64" s="2"/>
      <c r="FOZ64" s="2"/>
      <c r="FPA64" s="2"/>
      <c r="FPB64" s="2"/>
      <c r="FPC64" s="2"/>
      <c r="FPD64" s="2"/>
      <c r="FPE64" s="2"/>
      <c r="FPF64" s="2"/>
      <c r="FPG64" s="2"/>
      <c r="FPH64" s="2"/>
      <c r="FPI64" s="2"/>
      <c r="FPJ64" s="2"/>
      <c r="FPK64" s="2"/>
      <c r="FPL64" s="2"/>
      <c r="FPM64" s="2"/>
      <c r="FPN64" s="2"/>
      <c r="FPO64" s="2"/>
      <c r="FPP64" s="2"/>
      <c r="FPQ64" s="2"/>
      <c r="FPR64" s="2"/>
      <c r="FPS64" s="2"/>
      <c r="FPT64" s="2"/>
      <c r="FPU64" s="2"/>
      <c r="FPV64" s="2"/>
      <c r="FPW64" s="2"/>
      <c r="FPX64" s="2"/>
      <c r="FPY64" s="2"/>
      <c r="FPZ64" s="2"/>
      <c r="FQA64" s="2"/>
      <c r="FQB64" s="2"/>
      <c r="FQC64" s="2"/>
      <c r="FQD64" s="2"/>
      <c r="FQE64" s="2"/>
      <c r="FQF64" s="2"/>
      <c r="FQG64" s="2"/>
      <c r="FQH64" s="2"/>
      <c r="FQI64" s="2"/>
      <c r="FQJ64" s="2"/>
      <c r="FQK64" s="2"/>
      <c r="FQL64" s="2"/>
      <c r="FQM64" s="2"/>
      <c r="FQN64" s="2"/>
      <c r="FQO64" s="2"/>
      <c r="FQP64" s="2"/>
      <c r="FQQ64" s="2"/>
      <c r="FQR64" s="2"/>
      <c r="FQS64" s="2"/>
      <c r="FQT64" s="2"/>
      <c r="FQU64" s="2"/>
      <c r="FQV64" s="2"/>
      <c r="FQW64" s="2"/>
      <c r="FQX64" s="2"/>
      <c r="FQY64" s="2"/>
      <c r="FQZ64" s="2"/>
      <c r="FRA64" s="2"/>
      <c r="FRB64" s="2"/>
      <c r="FRC64" s="2"/>
      <c r="FRD64" s="2"/>
      <c r="FRE64" s="2"/>
      <c r="FRF64" s="2"/>
      <c r="FRG64" s="2"/>
      <c r="FRH64" s="2"/>
      <c r="FRI64" s="2"/>
      <c r="FRJ64" s="2"/>
      <c r="FRK64" s="2"/>
      <c r="FRL64" s="2"/>
      <c r="FRM64" s="2"/>
      <c r="FRN64" s="2"/>
      <c r="FRO64" s="2"/>
      <c r="FRP64" s="2"/>
      <c r="FRQ64" s="2"/>
      <c r="FRR64" s="2"/>
      <c r="FRS64" s="2"/>
      <c r="FRT64" s="2"/>
      <c r="FRU64" s="2"/>
      <c r="FRV64" s="2"/>
      <c r="FRW64" s="2"/>
      <c r="FRX64" s="2"/>
      <c r="FRY64" s="2"/>
      <c r="FRZ64" s="2"/>
      <c r="FSA64" s="2"/>
      <c r="FSB64" s="2"/>
      <c r="FSC64" s="2"/>
      <c r="FSD64" s="2"/>
      <c r="FSE64" s="2"/>
      <c r="FSF64" s="2"/>
      <c r="FSG64" s="2"/>
      <c r="FSH64" s="2"/>
      <c r="FSI64" s="2"/>
      <c r="FSJ64" s="2"/>
      <c r="FSK64" s="2"/>
      <c r="FSL64" s="2"/>
      <c r="FSM64" s="2"/>
      <c r="FSN64" s="2"/>
      <c r="FSO64" s="2"/>
      <c r="FSP64" s="2"/>
      <c r="FSQ64" s="2"/>
      <c r="FSR64" s="2"/>
      <c r="FSS64" s="2"/>
      <c r="FST64" s="2"/>
      <c r="FSU64" s="2"/>
      <c r="FSV64" s="2"/>
      <c r="FSW64" s="2"/>
      <c r="FSX64" s="2"/>
      <c r="FSY64" s="2"/>
      <c r="FSZ64" s="2"/>
      <c r="FTA64" s="2"/>
      <c r="FTB64" s="2"/>
      <c r="FTC64" s="2"/>
      <c r="FTD64" s="2"/>
      <c r="FTE64" s="2"/>
      <c r="FTF64" s="2"/>
      <c r="FTG64" s="2"/>
      <c r="FTH64" s="2"/>
      <c r="FTI64" s="2"/>
      <c r="FTJ64" s="2"/>
      <c r="FTK64" s="2"/>
      <c r="FTL64" s="2"/>
      <c r="FTM64" s="2"/>
      <c r="FTN64" s="2"/>
      <c r="FTO64" s="2"/>
      <c r="FTP64" s="2"/>
      <c r="FTQ64" s="2"/>
      <c r="FTR64" s="2"/>
      <c r="FTS64" s="2"/>
      <c r="FTT64" s="2"/>
      <c r="FTU64" s="2"/>
      <c r="FTV64" s="2"/>
      <c r="FTW64" s="2"/>
      <c r="FTX64" s="2"/>
      <c r="FTY64" s="2"/>
      <c r="FTZ64" s="2"/>
      <c r="FUA64" s="2"/>
      <c r="FUB64" s="2"/>
      <c r="FUC64" s="2"/>
      <c r="FUD64" s="2"/>
      <c r="FUE64" s="2"/>
      <c r="FUF64" s="2"/>
      <c r="FUG64" s="2"/>
      <c r="FUH64" s="2"/>
      <c r="FUI64" s="2"/>
      <c r="FUJ64" s="2"/>
      <c r="FUK64" s="2"/>
      <c r="FUL64" s="2"/>
      <c r="FUM64" s="2"/>
      <c r="FUN64" s="2"/>
      <c r="FUO64" s="2"/>
      <c r="FUP64" s="2"/>
      <c r="FUQ64" s="2"/>
      <c r="FUR64" s="2"/>
      <c r="FUS64" s="2"/>
      <c r="FUT64" s="2"/>
      <c r="FUU64" s="2"/>
      <c r="FUV64" s="2"/>
      <c r="FUW64" s="2"/>
      <c r="FUX64" s="2"/>
      <c r="FUY64" s="2"/>
      <c r="FUZ64" s="2"/>
      <c r="FVA64" s="2"/>
      <c r="FVB64" s="2"/>
      <c r="FVC64" s="2"/>
      <c r="FVD64" s="2"/>
      <c r="FVE64" s="2"/>
      <c r="FVF64" s="2"/>
      <c r="FVG64" s="2"/>
      <c r="FVH64" s="2"/>
      <c r="FVI64" s="2"/>
      <c r="FVJ64" s="2"/>
      <c r="FVK64" s="2"/>
      <c r="FVL64" s="2"/>
      <c r="FVM64" s="2"/>
      <c r="FVN64" s="2"/>
      <c r="FVO64" s="2"/>
      <c r="FVP64" s="2"/>
      <c r="FVQ64" s="2"/>
      <c r="FVR64" s="2"/>
      <c r="FVS64" s="2"/>
      <c r="FVT64" s="2"/>
      <c r="FVU64" s="2"/>
      <c r="FVV64" s="2"/>
      <c r="FVW64" s="2"/>
      <c r="FVX64" s="2"/>
      <c r="FVY64" s="2"/>
      <c r="FVZ64" s="2"/>
      <c r="FWA64" s="2"/>
      <c r="FWB64" s="2"/>
      <c r="FWC64" s="2"/>
      <c r="FWD64" s="2"/>
      <c r="FWE64" s="2"/>
      <c r="FWF64" s="2"/>
      <c r="FWG64" s="2"/>
      <c r="FWH64" s="2"/>
      <c r="FWI64" s="2"/>
      <c r="FWJ64" s="2"/>
      <c r="FWK64" s="2"/>
      <c r="FWL64" s="2"/>
      <c r="FWM64" s="2"/>
      <c r="FWN64" s="2"/>
      <c r="FWO64" s="2"/>
      <c r="FWP64" s="2"/>
      <c r="FWQ64" s="2"/>
      <c r="FWR64" s="2"/>
      <c r="FWS64" s="2"/>
      <c r="FWT64" s="2"/>
      <c r="FWU64" s="2"/>
      <c r="FWV64" s="2"/>
      <c r="FWW64" s="2"/>
      <c r="FWX64" s="2"/>
      <c r="FWY64" s="2"/>
      <c r="FWZ64" s="2"/>
      <c r="FXA64" s="2"/>
      <c r="FXB64" s="2"/>
      <c r="FXC64" s="2"/>
      <c r="FXD64" s="2"/>
      <c r="FXE64" s="2"/>
      <c r="FXF64" s="2"/>
      <c r="FXG64" s="2"/>
      <c r="FXH64" s="2"/>
      <c r="FXI64" s="2"/>
      <c r="FXJ64" s="2"/>
      <c r="FXK64" s="2"/>
      <c r="FXL64" s="2"/>
      <c r="FXM64" s="2"/>
      <c r="FXN64" s="2"/>
      <c r="FXO64" s="2"/>
      <c r="FXP64" s="2"/>
      <c r="FXQ64" s="2"/>
      <c r="FXR64" s="2"/>
      <c r="FXS64" s="2"/>
      <c r="FXT64" s="2"/>
      <c r="FXU64" s="2"/>
      <c r="FXV64" s="2"/>
      <c r="FXW64" s="2"/>
      <c r="FXX64" s="2"/>
      <c r="FXY64" s="2"/>
      <c r="FXZ64" s="2"/>
      <c r="FYA64" s="2"/>
      <c r="FYB64" s="2"/>
      <c r="FYC64" s="2"/>
      <c r="FYD64" s="2"/>
      <c r="FYE64" s="2"/>
      <c r="FYF64" s="2"/>
      <c r="FYG64" s="2"/>
      <c r="FYH64" s="2"/>
      <c r="FYI64" s="2"/>
      <c r="FYJ64" s="2"/>
      <c r="FYK64" s="2"/>
      <c r="FYL64" s="2"/>
      <c r="FYM64" s="2"/>
      <c r="FYN64" s="2"/>
      <c r="FYO64" s="2"/>
      <c r="FYP64" s="2"/>
      <c r="FYQ64" s="2"/>
      <c r="FYR64" s="2"/>
      <c r="FYS64" s="2"/>
      <c r="FYT64" s="2"/>
      <c r="FYU64" s="2"/>
      <c r="FYV64" s="2"/>
      <c r="FYW64" s="2"/>
      <c r="FYX64" s="2"/>
      <c r="FYY64" s="2"/>
      <c r="FYZ64" s="2"/>
      <c r="FZA64" s="2"/>
      <c r="FZB64" s="2"/>
      <c r="FZC64" s="2"/>
      <c r="FZD64" s="2"/>
      <c r="FZE64" s="2"/>
      <c r="FZF64" s="2"/>
      <c r="FZG64" s="2"/>
      <c r="FZH64" s="2"/>
      <c r="FZI64" s="2"/>
      <c r="FZJ64" s="2"/>
      <c r="FZK64" s="2"/>
      <c r="FZL64" s="2"/>
      <c r="FZM64" s="2"/>
      <c r="FZN64" s="2"/>
      <c r="FZO64" s="2"/>
      <c r="FZP64" s="2"/>
      <c r="FZQ64" s="2"/>
      <c r="FZR64" s="2"/>
      <c r="FZS64" s="2"/>
      <c r="FZT64" s="2"/>
      <c r="FZU64" s="2"/>
      <c r="FZV64" s="2"/>
      <c r="FZW64" s="2"/>
      <c r="FZX64" s="2"/>
      <c r="FZY64" s="2"/>
      <c r="FZZ64" s="2"/>
      <c r="GAA64" s="2"/>
      <c r="GAB64" s="2"/>
      <c r="GAC64" s="2"/>
      <c r="GAD64" s="2"/>
      <c r="GAE64" s="2"/>
      <c r="GAF64" s="2"/>
      <c r="GAG64" s="2"/>
      <c r="GAH64" s="2"/>
      <c r="GAI64" s="2"/>
      <c r="GAJ64" s="2"/>
      <c r="GAK64" s="2"/>
      <c r="GAL64" s="2"/>
      <c r="GAM64" s="2"/>
      <c r="GAN64" s="2"/>
      <c r="GAO64" s="2"/>
      <c r="GAP64" s="2"/>
      <c r="GAQ64" s="2"/>
      <c r="GAR64" s="2"/>
      <c r="GAS64" s="2"/>
      <c r="GAT64" s="2"/>
      <c r="GAU64" s="2"/>
      <c r="GAV64" s="2"/>
      <c r="GAW64" s="2"/>
      <c r="GAX64" s="2"/>
      <c r="GAY64" s="2"/>
      <c r="GAZ64" s="2"/>
      <c r="GBA64" s="2"/>
      <c r="GBB64" s="2"/>
      <c r="GBC64" s="2"/>
      <c r="GBD64" s="2"/>
      <c r="GBE64" s="2"/>
      <c r="GBF64" s="2"/>
      <c r="GBG64" s="2"/>
      <c r="GBH64" s="2"/>
      <c r="GBI64" s="2"/>
      <c r="GBJ64" s="2"/>
      <c r="GBK64" s="2"/>
      <c r="GBL64" s="2"/>
      <c r="GBM64" s="2"/>
      <c r="GBN64" s="2"/>
      <c r="GBO64" s="2"/>
      <c r="GBP64" s="2"/>
      <c r="GBQ64" s="2"/>
      <c r="GBR64" s="2"/>
      <c r="GBS64" s="2"/>
      <c r="GBT64" s="2"/>
      <c r="GBU64" s="2"/>
      <c r="GBV64" s="2"/>
      <c r="GBW64" s="2"/>
      <c r="GBX64" s="2"/>
      <c r="GBY64" s="2"/>
      <c r="GBZ64" s="2"/>
      <c r="GCA64" s="2"/>
      <c r="GCB64" s="2"/>
      <c r="GCC64" s="2"/>
      <c r="GCD64" s="2"/>
      <c r="GCE64" s="2"/>
      <c r="GCF64" s="2"/>
      <c r="GCG64" s="2"/>
      <c r="GCH64" s="2"/>
      <c r="GCI64" s="2"/>
      <c r="GCJ64" s="2"/>
      <c r="GCK64" s="2"/>
      <c r="GCL64" s="2"/>
      <c r="GCM64" s="2"/>
      <c r="GCN64" s="2"/>
      <c r="GCO64" s="2"/>
      <c r="GCP64" s="2"/>
      <c r="GCQ64" s="2"/>
      <c r="GCR64" s="2"/>
      <c r="GCS64" s="2"/>
      <c r="GCT64" s="2"/>
      <c r="GCU64" s="2"/>
      <c r="GCV64" s="2"/>
      <c r="GCW64" s="2"/>
      <c r="GCX64" s="2"/>
      <c r="GCY64" s="2"/>
      <c r="GCZ64" s="2"/>
      <c r="GDA64" s="2"/>
      <c r="GDB64" s="2"/>
      <c r="GDC64" s="2"/>
      <c r="GDD64" s="2"/>
      <c r="GDE64" s="2"/>
      <c r="GDF64" s="2"/>
      <c r="GDG64" s="2"/>
      <c r="GDH64" s="2"/>
      <c r="GDI64" s="2"/>
      <c r="GDJ64" s="2"/>
      <c r="GDK64" s="2"/>
      <c r="GDL64" s="2"/>
      <c r="GDM64" s="2"/>
      <c r="GDN64" s="2"/>
      <c r="GDO64" s="2"/>
      <c r="GDP64" s="2"/>
      <c r="GDQ64" s="2"/>
      <c r="GDR64" s="2"/>
      <c r="GDS64" s="2"/>
      <c r="GDT64" s="2"/>
      <c r="GDU64" s="2"/>
      <c r="GDV64" s="2"/>
      <c r="GDW64" s="2"/>
      <c r="GDX64" s="2"/>
      <c r="GDY64" s="2"/>
      <c r="GDZ64" s="2"/>
      <c r="GEA64" s="2"/>
      <c r="GEB64" s="2"/>
      <c r="GEC64" s="2"/>
      <c r="GED64" s="2"/>
      <c r="GEE64" s="2"/>
      <c r="GEF64" s="2"/>
      <c r="GEG64" s="2"/>
      <c r="GEH64" s="2"/>
      <c r="GEI64" s="2"/>
      <c r="GEJ64" s="2"/>
      <c r="GEK64" s="2"/>
      <c r="GEL64" s="2"/>
      <c r="GEM64" s="2"/>
      <c r="GEN64" s="2"/>
      <c r="GEO64" s="2"/>
      <c r="GEP64" s="2"/>
      <c r="GEQ64" s="2"/>
      <c r="GER64" s="2"/>
      <c r="GES64" s="2"/>
      <c r="GET64" s="2"/>
      <c r="GEU64" s="2"/>
      <c r="GEV64" s="2"/>
      <c r="GEW64" s="2"/>
      <c r="GEX64" s="2"/>
      <c r="GEY64" s="2"/>
      <c r="GEZ64" s="2"/>
      <c r="GFA64" s="2"/>
      <c r="GFB64" s="2"/>
      <c r="GFC64" s="2"/>
      <c r="GFD64" s="2"/>
      <c r="GFE64" s="2"/>
      <c r="GFF64" s="2"/>
      <c r="GFG64" s="2"/>
      <c r="GFH64" s="2"/>
      <c r="GFI64" s="2"/>
      <c r="GFJ64" s="2"/>
      <c r="GFK64" s="2"/>
      <c r="GFL64" s="2"/>
      <c r="GFM64" s="2"/>
      <c r="GFN64" s="2"/>
      <c r="GFO64" s="2"/>
      <c r="GFP64" s="2"/>
      <c r="GFQ64" s="2"/>
      <c r="GFR64" s="2"/>
      <c r="GFS64" s="2"/>
      <c r="GFT64" s="2"/>
      <c r="GFU64" s="2"/>
      <c r="GFV64" s="2"/>
      <c r="GFW64" s="2"/>
      <c r="GFX64" s="2"/>
      <c r="GFY64" s="2"/>
      <c r="GFZ64" s="2"/>
      <c r="GGA64" s="2"/>
      <c r="GGB64" s="2"/>
      <c r="GGC64" s="2"/>
      <c r="GGD64" s="2"/>
      <c r="GGE64" s="2"/>
      <c r="GGF64" s="2"/>
      <c r="GGG64" s="2"/>
      <c r="GGH64" s="2"/>
      <c r="GGI64" s="2"/>
      <c r="GGJ64" s="2"/>
      <c r="GGK64" s="2"/>
      <c r="GGL64" s="2"/>
      <c r="GGM64" s="2"/>
      <c r="GGN64" s="2"/>
      <c r="GGO64" s="2"/>
      <c r="GGP64" s="2"/>
      <c r="GGQ64" s="2"/>
      <c r="GGR64" s="2"/>
      <c r="GGS64" s="2"/>
      <c r="GGT64" s="2"/>
      <c r="GGU64" s="2"/>
      <c r="GGV64" s="2"/>
      <c r="GGW64" s="2"/>
      <c r="GGX64" s="2"/>
      <c r="GGY64" s="2"/>
      <c r="GGZ64" s="2"/>
      <c r="GHA64" s="2"/>
      <c r="GHB64" s="2"/>
      <c r="GHC64" s="2"/>
      <c r="GHD64" s="2"/>
      <c r="GHE64" s="2"/>
      <c r="GHF64" s="2"/>
      <c r="GHG64" s="2"/>
      <c r="GHH64" s="2"/>
      <c r="GHI64" s="2"/>
      <c r="GHJ64" s="2"/>
      <c r="GHK64" s="2"/>
      <c r="GHL64" s="2"/>
      <c r="GHM64" s="2"/>
      <c r="GHN64" s="2"/>
      <c r="GHO64" s="2"/>
      <c r="GHP64" s="2"/>
      <c r="GHQ64" s="2"/>
      <c r="GHR64" s="2"/>
      <c r="GHS64" s="2"/>
      <c r="GHT64" s="2"/>
      <c r="GHU64" s="2"/>
      <c r="GHV64" s="2"/>
      <c r="GHW64" s="2"/>
      <c r="GHX64" s="2"/>
      <c r="GHY64" s="2"/>
      <c r="GHZ64" s="2"/>
      <c r="GIA64" s="2"/>
      <c r="GIB64" s="2"/>
      <c r="GIC64" s="2"/>
      <c r="GID64" s="2"/>
      <c r="GIE64" s="2"/>
      <c r="GIF64" s="2"/>
      <c r="GIG64" s="2"/>
      <c r="GIH64" s="2"/>
      <c r="GII64" s="2"/>
      <c r="GIJ64" s="2"/>
      <c r="GIK64" s="2"/>
      <c r="GIL64" s="2"/>
      <c r="GIM64" s="2"/>
      <c r="GIN64" s="2"/>
      <c r="GIO64" s="2"/>
      <c r="GIP64" s="2"/>
      <c r="GIQ64" s="2"/>
      <c r="GIR64" s="2"/>
      <c r="GIS64" s="2"/>
      <c r="GIT64" s="2"/>
      <c r="GIU64" s="2"/>
      <c r="GIV64" s="2"/>
      <c r="GIW64" s="2"/>
      <c r="GIX64" s="2"/>
      <c r="GIY64" s="2"/>
      <c r="GIZ64" s="2"/>
      <c r="GJA64" s="2"/>
      <c r="GJB64" s="2"/>
      <c r="GJC64" s="2"/>
      <c r="GJD64" s="2"/>
      <c r="GJE64" s="2"/>
      <c r="GJF64" s="2"/>
      <c r="GJG64" s="2"/>
      <c r="GJH64" s="2"/>
      <c r="GJI64" s="2"/>
      <c r="GJJ64" s="2"/>
      <c r="GJK64" s="2"/>
      <c r="GJL64" s="2"/>
      <c r="GJM64" s="2"/>
      <c r="GJN64" s="2"/>
      <c r="GJO64" s="2"/>
      <c r="GJP64" s="2"/>
      <c r="GJQ64" s="2"/>
      <c r="GJR64" s="2"/>
      <c r="GJS64" s="2"/>
      <c r="GJT64" s="2"/>
      <c r="GJU64" s="2"/>
      <c r="GJV64" s="2"/>
      <c r="GJW64" s="2"/>
      <c r="GJX64" s="2"/>
      <c r="GJY64" s="2"/>
      <c r="GJZ64" s="2"/>
      <c r="GKA64" s="2"/>
      <c r="GKB64" s="2"/>
      <c r="GKC64" s="2"/>
      <c r="GKD64" s="2"/>
      <c r="GKE64" s="2"/>
      <c r="GKF64" s="2"/>
      <c r="GKG64" s="2"/>
      <c r="GKH64" s="2"/>
      <c r="GKI64" s="2"/>
      <c r="GKJ64" s="2"/>
      <c r="GKK64" s="2"/>
      <c r="GKL64" s="2"/>
      <c r="GKM64" s="2"/>
      <c r="GKN64" s="2"/>
      <c r="GKO64" s="2"/>
      <c r="GKP64" s="2"/>
      <c r="GKQ64" s="2"/>
      <c r="GKR64" s="2"/>
      <c r="GKS64" s="2"/>
      <c r="GKT64" s="2"/>
      <c r="GKU64" s="2"/>
      <c r="GKV64" s="2"/>
      <c r="GKW64" s="2"/>
      <c r="GKX64" s="2"/>
      <c r="GKY64" s="2"/>
      <c r="GKZ64" s="2"/>
      <c r="GLA64" s="2"/>
      <c r="GLB64" s="2"/>
      <c r="GLC64" s="2"/>
      <c r="GLD64" s="2"/>
      <c r="GLE64" s="2"/>
      <c r="GLF64" s="2"/>
      <c r="GLG64" s="2"/>
      <c r="GLH64" s="2"/>
      <c r="GLI64" s="2"/>
      <c r="GLJ64" s="2"/>
      <c r="GLK64" s="2"/>
      <c r="GLL64" s="2"/>
      <c r="GLM64" s="2"/>
      <c r="GLN64" s="2"/>
      <c r="GLO64" s="2"/>
      <c r="GLP64" s="2"/>
      <c r="GLQ64" s="2"/>
      <c r="GLR64" s="2"/>
      <c r="GLS64" s="2"/>
      <c r="GLT64" s="2"/>
      <c r="GLU64" s="2"/>
      <c r="GLV64" s="2"/>
      <c r="GLW64" s="2"/>
      <c r="GLX64" s="2"/>
      <c r="GLY64" s="2"/>
      <c r="GLZ64" s="2"/>
      <c r="GMA64" s="2"/>
      <c r="GMB64" s="2"/>
      <c r="GMC64" s="2"/>
      <c r="GMD64" s="2"/>
      <c r="GME64" s="2"/>
      <c r="GMF64" s="2"/>
      <c r="GMG64" s="2"/>
      <c r="GMH64" s="2"/>
      <c r="GMI64" s="2"/>
      <c r="GMJ64" s="2"/>
      <c r="GMK64" s="2"/>
      <c r="GML64" s="2"/>
      <c r="GMM64" s="2"/>
      <c r="GMN64" s="2"/>
      <c r="GMO64" s="2"/>
      <c r="GMP64" s="2"/>
      <c r="GMQ64" s="2"/>
      <c r="GMR64" s="2"/>
      <c r="GMS64" s="2"/>
      <c r="GMT64" s="2"/>
      <c r="GMU64" s="2"/>
      <c r="GMV64" s="2"/>
      <c r="GMW64" s="2"/>
      <c r="GMX64" s="2"/>
      <c r="GMY64" s="2"/>
      <c r="GMZ64" s="2"/>
      <c r="GNA64" s="2"/>
      <c r="GNB64" s="2"/>
      <c r="GNC64" s="2"/>
      <c r="GND64" s="2"/>
      <c r="GNE64" s="2"/>
      <c r="GNF64" s="2"/>
      <c r="GNG64" s="2"/>
      <c r="GNH64" s="2"/>
      <c r="GNI64" s="2"/>
      <c r="GNJ64" s="2"/>
      <c r="GNK64" s="2"/>
      <c r="GNL64" s="2"/>
      <c r="GNM64" s="2"/>
      <c r="GNN64" s="2"/>
      <c r="GNO64" s="2"/>
      <c r="GNP64" s="2"/>
      <c r="GNQ64" s="2"/>
      <c r="GNR64" s="2"/>
      <c r="GNS64" s="2"/>
      <c r="GNT64" s="2"/>
      <c r="GNU64" s="2"/>
      <c r="GNV64" s="2"/>
      <c r="GNW64" s="2"/>
      <c r="GNX64" s="2"/>
      <c r="GNY64" s="2"/>
      <c r="GNZ64" s="2"/>
      <c r="GOA64" s="2"/>
      <c r="GOB64" s="2"/>
      <c r="GOC64" s="2"/>
      <c r="GOD64" s="2"/>
      <c r="GOE64" s="2"/>
      <c r="GOF64" s="2"/>
      <c r="GOG64" s="2"/>
      <c r="GOH64" s="2"/>
      <c r="GOI64" s="2"/>
      <c r="GOJ64" s="2"/>
      <c r="GOK64" s="2"/>
      <c r="GOL64" s="2"/>
      <c r="GOM64" s="2"/>
      <c r="GON64" s="2"/>
      <c r="GOO64" s="2"/>
      <c r="GOP64" s="2"/>
      <c r="GOQ64" s="2"/>
      <c r="GOR64" s="2"/>
      <c r="GOS64" s="2"/>
      <c r="GOT64" s="2"/>
      <c r="GOU64" s="2"/>
      <c r="GOV64" s="2"/>
      <c r="GOW64" s="2"/>
      <c r="GOX64" s="2"/>
      <c r="GOY64" s="2"/>
      <c r="GOZ64" s="2"/>
      <c r="GPA64" s="2"/>
      <c r="GPB64" s="2"/>
      <c r="GPC64" s="2"/>
      <c r="GPD64" s="2"/>
      <c r="GPE64" s="2"/>
      <c r="GPF64" s="2"/>
      <c r="GPG64" s="2"/>
      <c r="GPH64" s="2"/>
      <c r="GPI64" s="2"/>
      <c r="GPJ64" s="2"/>
      <c r="GPK64" s="2"/>
      <c r="GPL64" s="2"/>
      <c r="GPM64" s="2"/>
      <c r="GPN64" s="2"/>
      <c r="GPO64" s="2"/>
      <c r="GPP64" s="2"/>
      <c r="GPQ64" s="2"/>
      <c r="GPR64" s="2"/>
      <c r="GPS64" s="2"/>
      <c r="GPT64" s="2"/>
      <c r="GPU64" s="2"/>
      <c r="GPV64" s="2"/>
      <c r="GPW64" s="2"/>
      <c r="GPX64" s="2"/>
      <c r="GPY64" s="2"/>
      <c r="GPZ64" s="2"/>
      <c r="GQA64" s="2"/>
      <c r="GQB64" s="2"/>
      <c r="GQC64" s="2"/>
      <c r="GQD64" s="2"/>
      <c r="GQE64" s="2"/>
      <c r="GQF64" s="2"/>
      <c r="GQG64" s="2"/>
      <c r="GQH64" s="2"/>
      <c r="GQI64" s="2"/>
      <c r="GQJ64" s="2"/>
      <c r="GQK64" s="2"/>
      <c r="GQL64" s="2"/>
      <c r="GQM64" s="2"/>
      <c r="GQN64" s="2"/>
      <c r="GQO64" s="2"/>
      <c r="GQP64" s="2"/>
      <c r="GQQ64" s="2"/>
      <c r="GQR64" s="2"/>
      <c r="GQS64" s="2"/>
      <c r="GQT64" s="2"/>
      <c r="GQU64" s="2"/>
      <c r="GQV64" s="2"/>
      <c r="GQW64" s="2"/>
      <c r="GQX64" s="2"/>
      <c r="GQY64" s="2"/>
      <c r="GQZ64" s="2"/>
      <c r="GRA64" s="2"/>
      <c r="GRB64" s="2"/>
      <c r="GRC64" s="2"/>
      <c r="GRD64" s="2"/>
      <c r="GRE64" s="2"/>
      <c r="GRF64" s="2"/>
      <c r="GRG64" s="2"/>
      <c r="GRH64" s="2"/>
      <c r="GRI64" s="2"/>
      <c r="GRJ64" s="2"/>
      <c r="GRK64" s="2"/>
      <c r="GRL64" s="2"/>
      <c r="GRM64" s="2"/>
      <c r="GRN64" s="2"/>
      <c r="GRO64" s="2"/>
      <c r="GRP64" s="2"/>
      <c r="GRQ64" s="2"/>
      <c r="GRR64" s="2"/>
      <c r="GRS64" s="2"/>
      <c r="GRT64" s="2"/>
      <c r="GRU64" s="2"/>
      <c r="GRV64" s="2"/>
      <c r="GRW64" s="2"/>
      <c r="GRX64" s="2"/>
      <c r="GRY64" s="2"/>
      <c r="GRZ64" s="2"/>
      <c r="GSA64" s="2"/>
      <c r="GSB64" s="2"/>
      <c r="GSC64" s="2"/>
      <c r="GSD64" s="2"/>
      <c r="GSE64" s="2"/>
      <c r="GSF64" s="2"/>
      <c r="GSG64" s="2"/>
      <c r="GSH64" s="2"/>
      <c r="GSI64" s="2"/>
      <c r="GSJ64" s="2"/>
      <c r="GSK64" s="2"/>
      <c r="GSL64" s="2"/>
      <c r="GSM64" s="2"/>
      <c r="GSN64" s="2"/>
      <c r="GSO64" s="2"/>
      <c r="GSP64" s="2"/>
      <c r="GSQ64" s="2"/>
      <c r="GSR64" s="2"/>
      <c r="GSS64" s="2"/>
      <c r="GST64" s="2"/>
      <c r="GSU64" s="2"/>
      <c r="GSV64" s="2"/>
      <c r="GSW64" s="2"/>
      <c r="GSX64" s="2"/>
      <c r="GSY64" s="2"/>
      <c r="GSZ64" s="2"/>
      <c r="GTA64" s="2"/>
      <c r="GTB64" s="2"/>
      <c r="GTC64" s="2"/>
      <c r="GTD64" s="2"/>
      <c r="GTE64" s="2"/>
      <c r="GTF64" s="2"/>
      <c r="GTG64" s="2"/>
      <c r="GTH64" s="2"/>
      <c r="GTI64" s="2"/>
      <c r="GTJ64" s="2"/>
      <c r="GTK64" s="2"/>
      <c r="GTL64" s="2"/>
      <c r="GTM64" s="2"/>
      <c r="GTN64" s="2"/>
      <c r="GTO64" s="2"/>
      <c r="GTP64" s="2"/>
      <c r="GTQ64" s="2"/>
      <c r="GTR64" s="2"/>
      <c r="GTS64" s="2"/>
      <c r="GTT64" s="2"/>
      <c r="GTU64" s="2"/>
      <c r="GTV64" s="2"/>
      <c r="GTW64" s="2"/>
      <c r="GTX64" s="2"/>
      <c r="GTY64" s="2"/>
      <c r="GTZ64" s="2"/>
      <c r="GUA64" s="2"/>
      <c r="GUB64" s="2"/>
      <c r="GUC64" s="2"/>
      <c r="GUD64" s="2"/>
      <c r="GUE64" s="2"/>
      <c r="GUF64" s="2"/>
      <c r="GUG64" s="2"/>
      <c r="GUH64" s="2"/>
      <c r="GUI64" s="2"/>
      <c r="GUJ64" s="2"/>
      <c r="GUK64" s="2"/>
      <c r="GUL64" s="2"/>
      <c r="GUM64" s="2"/>
      <c r="GUN64" s="2"/>
      <c r="GUO64" s="2"/>
      <c r="GUP64" s="2"/>
      <c r="GUQ64" s="2"/>
      <c r="GUR64" s="2"/>
      <c r="GUS64" s="2"/>
      <c r="GUT64" s="2"/>
      <c r="GUU64" s="2"/>
      <c r="GUV64" s="2"/>
      <c r="GUW64" s="2"/>
      <c r="GUX64" s="2"/>
      <c r="GUY64" s="2"/>
      <c r="GUZ64" s="2"/>
      <c r="GVA64" s="2"/>
      <c r="GVB64" s="2"/>
      <c r="GVC64" s="2"/>
      <c r="GVD64" s="2"/>
      <c r="GVE64" s="2"/>
      <c r="GVF64" s="2"/>
      <c r="GVG64" s="2"/>
      <c r="GVH64" s="2"/>
      <c r="GVI64" s="2"/>
      <c r="GVJ64" s="2"/>
      <c r="GVK64" s="2"/>
      <c r="GVL64" s="2"/>
      <c r="GVM64" s="2"/>
      <c r="GVN64" s="2"/>
      <c r="GVO64" s="2"/>
      <c r="GVP64" s="2"/>
      <c r="GVQ64" s="2"/>
      <c r="GVR64" s="2"/>
      <c r="GVS64" s="2"/>
      <c r="GVT64" s="2"/>
      <c r="GVU64" s="2"/>
      <c r="GVV64" s="2"/>
      <c r="GVW64" s="2"/>
      <c r="GVX64" s="2"/>
      <c r="GVY64" s="2"/>
      <c r="GVZ64" s="2"/>
      <c r="GWA64" s="2"/>
      <c r="GWB64" s="2"/>
      <c r="GWC64" s="2"/>
      <c r="GWD64" s="2"/>
      <c r="GWE64" s="2"/>
      <c r="GWF64" s="2"/>
      <c r="GWG64" s="2"/>
      <c r="GWH64" s="2"/>
      <c r="GWI64" s="2"/>
      <c r="GWJ64" s="2"/>
      <c r="GWK64" s="2"/>
      <c r="GWL64" s="2"/>
      <c r="GWM64" s="2"/>
      <c r="GWN64" s="2"/>
      <c r="GWO64" s="2"/>
      <c r="GWP64" s="2"/>
      <c r="GWQ64" s="2"/>
      <c r="GWR64" s="2"/>
      <c r="GWS64" s="2"/>
      <c r="GWT64" s="2"/>
      <c r="GWU64" s="2"/>
      <c r="GWV64" s="2"/>
      <c r="GWW64" s="2"/>
      <c r="GWX64" s="2"/>
      <c r="GWY64" s="2"/>
      <c r="GWZ64" s="2"/>
      <c r="GXA64" s="2"/>
      <c r="GXB64" s="2"/>
      <c r="GXC64" s="2"/>
      <c r="GXD64" s="2"/>
      <c r="GXE64" s="2"/>
      <c r="GXF64" s="2"/>
      <c r="GXG64" s="2"/>
      <c r="GXH64" s="2"/>
      <c r="GXI64" s="2"/>
      <c r="GXJ64" s="2"/>
      <c r="GXK64" s="2"/>
      <c r="GXL64" s="2"/>
      <c r="GXM64" s="2"/>
      <c r="GXN64" s="2"/>
      <c r="GXO64" s="2"/>
      <c r="GXP64" s="2"/>
      <c r="GXQ64" s="2"/>
      <c r="GXR64" s="2"/>
      <c r="GXS64" s="2"/>
      <c r="GXT64" s="2"/>
      <c r="GXU64" s="2"/>
      <c r="GXV64" s="2"/>
      <c r="GXW64" s="2"/>
      <c r="GXX64" s="2"/>
      <c r="GXY64" s="2"/>
      <c r="GXZ64" s="2"/>
      <c r="GYA64" s="2"/>
      <c r="GYB64" s="2"/>
      <c r="GYC64" s="2"/>
      <c r="GYD64" s="2"/>
      <c r="GYE64" s="2"/>
      <c r="GYF64" s="2"/>
      <c r="GYG64" s="2"/>
      <c r="GYH64" s="2"/>
      <c r="GYI64" s="2"/>
      <c r="GYJ64" s="2"/>
      <c r="GYK64" s="2"/>
      <c r="GYL64" s="2"/>
      <c r="GYM64" s="2"/>
      <c r="GYN64" s="2"/>
      <c r="GYO64" s="2"/>
      <c r="GYP64" s="2"/>
      <c r="GYQ64" s="2"/>
      <c r="GYR64" s="2"/>
      <c r="GYS64" s="2"/>
      <c r="GYT64" s="2"/>
      <c r="GYU64" s="2"/>
      <c r="GYV64" s="2"/>
      <c r="GYW64" s="2"/>
      <c r="GYX64" s="2"/>
      <c r="GYY64" s="2"/>
      <c r="GYZ64" s="2"/>
      <c r="GZA64" s="2"/>
      <c r="GZB64" s="2"/>
      <c r="GZC64" s="2"/>
      <c r="GZD64" s="2"/>
      <c r="GZE64" s="2"/>
      <c r="GZF64" s="2"/>
      <c r="GZG64" s="2"/>
      <c r="GZH64" s="2"/>
      <c r="GZI64" s="2"/>
      <c r="GZJ64" s="2"/>
      <c r="GZK64" s="2"/>
      <c r="GZL64" s="2"/>
      <c r="GZM64" s="2"/>
      <c r="GZN64" s="2"/>
      <c r="GZO64" s="2"/>
      <c r="GZP64" s="2"/>
      <c r="GZQ64" s="2"/>
      <c r="GZR64" s="2"/>
      <c r="GZS64" s="2"/>
      <c r="GZT64" s="2"/>
      <c r="GZU64" s="2"/>
      <c r="GZV64" s="2"/>
      <c r="GZW64" s="2"/>
      <c r="GZX64" s="2"/>
      <c r="GZY64" s="2"/>
      <c r="GZZ64" s="2"/>
      <c r="HAA64" s="2"/>
      <c r="HAB64" s="2"/>
      <c r="HAC64" s="2"/>
      <c r="HAD64" s="2"/>
      <c r="HAE64" s="2"/>
      <c r="HAF64" s="2"/>
      <c r="HAG64" s="2"/>
      <c r="HAH64" s="2"/>
      <c r="HAI64" s="2"/>
      <c r="HAJ64" s="2"/>
      <c r="HAK64" s="2"/>
      <c r="HAL64" s="2"/>
      <c r="HAM64" s="2"/>
      <c r="HAN64" s="2"/>
      <c r="HAO64" s="2"/>
      <c r="HAP64" s="2"/>
      <c r="HAQ64" s="2"/>
      <c r="HAR64" s="2"/>
      <c r="HAS64" s="2"/>
      <c r="HAT64" s="2"/>
      <c r="HAU64" s="2"/>
      <c r="HAV64" s="2"/>
      <c r="HAW64" s="2"/>
      <c r="HAX64" s="2"/>
      <c r="HAY64" s="2"/>
      <c r="HAZ64" s="2"/>
      <c r="HBA64" s="2"/>
      <c r="HBB64" s="2"/>
      <c r="HBC64" s="2"/>
      <c r="HBD64" s="2"/>
      <c r="HBE64" s="2"/>
      <c r="HBF64" s="2"/>
      <c r="HBG64" s="2"/>
      <c r="HBH64" s="2"/>
      <c r="HBI64" s="2"/>
      <c r="HBJ64" s="2"/>
      <c r="HBK64" s="2"/>
      <c r="HBL64" s="2"/>
      <c r="HBM64" s="2"/>
      <c r="HBN64" s="2"/>
      <c r="HBO64" s="2"/>
      <c r="HBP64" s="2"/>
      <c r="HBQ64" s="2"/>
      <c r="HBR64" s="2"/>
      <c r="HBS64" s="2"/>
      <c r="HBT64" s="2"/>
      <c r="HBU64" s="2"/>
      <c r="HBV64" s="2"/>
      <c r="HBW64" s="2"/>
      <c r="HBX64" s="2"/>
      <c r="HBY64" s="2"/>
      <c r="HBZ64" s="2"/>
      <c r="HCA64" s="2"/>
      <c r="HCB64" s="2"/>
      <c r="HCC64" s="2"/>
      <c r="HCD64" s="2"/>
      <c r="HCE64" s="2"/>
      <c r="HCF64" s="2"/>
      <c r="HCG64" s="2"/>
      <c r="HCH64" s="2"/>
      <c r="HCI64" s="2"/>
      <c r="HCJ64" s="2"/>
      <c r="HCK64" s="2"/>
      <c r="HCL64" s="2"/>
      <c r="HCM64" s="2"/>
      <c r="HCN64" s="2"/>
      <c r="HCO64" s="2"/>
      <c r="HCP64" s="2"/>
      <c r="HCQ64" s="2"/>
      <c r="HCR64" s="2"/>
      <c r="HCS64" s="2"/>
      <c r="HCT64" s="2"/>
      <c r="HCU64" s="2"/>
      <c r="HCV64" s="2"/>
      <c r="HCW64" s="2"/>
      <c r="HCX64" s="2"/>
      <c r="HCY64" s="2"/>
      <c r="HCZ64" s="2"/>
      <c r="HDA64" s="2"/>
      <c r="HDB64" s="2"/>
      <c r="HDC64" s="2"/>
      <c r="HDD64" s="2"/>
      <c r="HDE64" s="2"/>
      <c r="HDF64" s="2"/>
      <c r="HDG64" s="2"/>
      <c r="HDH64" s="2"/>
      <c r="HDI64" s="2"/>
      <c r="HDJ64" s="2"/>
      <c r="HDK64" s="2"/>
      <c r="HDL64" s="2"/>
      <c r="HDM64" s="2"/>
      <c r="HDN64" s="2"/>
      <c r="HDO64" s="2"/>
      <c r="HDP64" s="2"/>
      <c r="HDQ64" s="2"/>
      <c r="HDR64" s="2"/>
      <c r="HDS64" s="2"/>
      <c r="HDT64" s="2"/>
      <c r="HDU64" s="2"/>
      <c r="HDV64" s="2"/>
      <c r="HDW64" s="2"/>
      <c r="HDX64" s="2"/>
      <c r="HDY64" s="2"/>
      <c r="HDZ64" s="2"/>
      <c r="HEA64" s="2"/>
      <c r="HEB64" s="2"/>
      <c r="HEC64" s="2"/>
      <c r="HED64" s="2"/>
      <c r="HEE64" s="2"/>
      <c r="HEF64" s="2"/>
      <c r="HEG64" s="2"/>
      <c r="HEH64" s="2"/>
      <c r="HEI64" s="2"/>
      <c r="HEJ64" s="2"/>
      <c r="HEK64" s="2"/>
      <c r="HEL64" s="2"/>
      <c r="HEM64" s="2"/>
      <c r="HEN64" s="2"/>
      <c r="HEO64" s="2"/>
      <c r="HEP64" s="2"/>
      <c r="HEQ64" s="2"/>
      <c r="HER64" s="2"/>
      <c r="HES64" s="2"/>
      <c r="HET64" s="2"/>
      <c r="HEU64" s="2"/>
      <c r="HEV64" s="2"/>
      <c r="HEW64" s="2"/>
      <c r="HEX64" s="2"/>
      <c r="HEY64" s="2"/>
      <c r="HEZ64" s="2"/>
      <c r="HFA64" s="2"/>
      <c r="HFB64" s="2"/>
      <c r="HFC64" s="2"/>
      <c r="HFD64" s="2"/>
      <c r="HFE64" s="2"/>
      <c r="HFF64" s="2"/>
      <c r="HFG64" s="2"/>
      <c r="HFH64" s="2"/>
      <c r="HFI64" s="2"/>
      <c r="HFJ64" s="2"/>
      <c r="HFK64" s="2"/>
      <c r="HFL64" s="2"/>
      <c r="HFM64" s="2"/>
      <c r="HFN64" s="2"/>
      <c r="HFO64" s="2"/>
      <c r="HFP64" s="2"/>
      <c r="HFQ64" s="2"/>
      <c r="HFR64" s="2"/>
      <c r="HFS64" s="2"/>
      <c r="HFT64" s="2"/>
      <c r="HFU64" s="2"/>
      <c r="HFV64" s="2"/>
      <c r="HFW64" s="2"/>
      <c r="HFX64" s="2"/>
      <c r="HFY64" s="2"/>
      <c r="HFZ64" s="2"/>
      <c r="HGA64" s="2"/>
      <c r="HGB64" s="2"/>
      <c r="HGC64" s="2"/>
      <c r="HGD64" s="2"/>
      <c r="HGE64" s="2"/>
      <c r="HGF64" s="2"/>
      <c r="HGG64" s="2"/>
      <c r="HGH64" s="2"/>
      <c r="HGI64" s="2"/>
      <c r="HGJ64" s="2"/>
      <c r="HGK64" s="2"/>
      <c r="HGL64" s="2"/>
      <c r="HGM64" s="2"/>
      <c r="HGN64" s="2"/>
      <c r="HGO64" s="2"/>
      <c r="HGP64" s="2"/>
      <c r="HGQ64" s="2"/>
      <c r="HGR64" s="2"/>
      <c r="HGS64" s="2"/>
      <c r="HGT64" s="2"/>
      <c r="HGU64" s="2"/>
      <c r="HGV64" s="2"/>
      <c r="HGW64" s="2"/>
      <c r="HGX64" s="2"/>
      <c r="HGY64" s="2"/>
      <c r="HGZ64" s="2"/>
      <c r="HHA64" s="2"/>
      <c r="HHB64" s="2"/>
      <c r="HHC64" s="2"/>
      <c r="HHD64" s="2"/>
      <c r="HHE64" s="2"/>
      <c r="HHF64" s="2"/>
      <c r="HHG64" s="2"/>
      <c r="HHH64" s="2"/>
      <c r="HHI64" s="2"/>
      <c r="HHJ64" s="2"/>
      <c r="HHK64" s="2"/>
      <c r="HHL64" s="2"/>
      <c r="HHM64" s="2"/>
      <c r="HHN64" s="2"/>
      <c r="HHO64" s="2"/>
      <c r="HHP64" s="2"/>
      <c r="HHQ64" s="2"/>
      <c r="HHR64" s="2"/>
      <c r="HHS64" s="2"/>
      <c r="HHT64" s="2"/>
      <c r="HHU64" s="2"/>
      <c r="HHV64" s="2"/>
      <c r="HHW64" s="2"/>
      <c r="HHX64" s="2"/>
      <c r="HHY64" s="2"/>
      <c r="HHZ64" s="2"/>
      <c r="HIA64" s="2"/>
      <c r="HIB64" s="2"/>
      <c r="HIC64" s="2"/>
      <c r="HID64" s="2"/>
      <c r="HIE64" s="2"/>
      <c r="HIF64" s="2"/>
      <c r="HIG64" s="2"/>
      <c r="HIH64" s="2"/>
      <c r="HII64" s="2"/>
      <c r="HIJ64" s="2"/>
      <c r="HIK64" s="2"/>
      <c r="HIL64" s="2"/>
      <c r="HIM64" s="2"/>
      <c r="HIN64" s="2"/>
      <c r="HIO64" s="2"/>
      <c r="HIP64" s="2"/>
      <c r="HIQ64" s="2"/>
      <c r="HIR64" s="2"/>
      <c r="HIS64" s="2"/>
      <c r="HIT64" s="2"/>
      <c r="HIU64" s="2"/>
      <c r="HIV64" s="2"/>
      <c r="HIW64" s="2"/>
      <c r="HIX64" s="2"/>
      <c r="HIY64" s="2"/>
      <c r="HIZ64" s="2"/>
      <c r="HJA64" s="2"/>
      <c r="HJB64" s="2"/>
      <c r="HJC64" s="2"/>
      <c r="HJD64" s="2"/>
      <c r="HJE64" s="2"/>
      <c r="HJF64" s="2"/>
      <c r="HJG64" s="2"/>
      <c r="HJH64" s="2"/>
      <c r="HJI64" s="2"/>
      <c r="HJJ64" s="2"/>
      <c r="HJK64" s="2"/>
      <c r="HJL64" s="2"/>
      <c r="HJM64" s="2"/>
      <c r="HJN64" s="2"/>
      <c r="HJO64" s="2"/>
      <c r="HJP64" s="2"/>
      <c r="HJQ64" s="2"/>
      <c r="HJR64" s="2"/>
      <c r="HJS64" s="2"/>
      <c r="HJT64" s="2"/>
      <c r="HJU64" s="2"/>
      <c r="HJV64" s="2"/>
      <c r="HJW64" s="2"/>
      <c r="HJX64" s="2"/>
      <c r="HJY64" s="2"/>
      <c r="HJZ64" s="2"/>
      <c r="HKA64" s="2"/>
      <c r="HKB64" s="2"/>
      <c r="HKC64" s="2"/>
      <c r="HKD64" s="2"/>
      <c r="HKE64" s="2"/>
      <c r="HKF64" s="2"/>
      <c r="HKG64" s="2"/>
      <c r="HKH64" s="2"/>
      <c r="HKI64" s="2"/>
      <c r="HKJ64" s="2"/>
      <c r="HKK64" s="2"/>
      <c r="HKL64" s="2"/>
      <c r="HKM64" s="2"/>
      <c r="HKN64" s="2"/>
      <c r="HKO64" s="2"/>
      <c r="HKP64" s="2"/>
      <c r="HKQ64" s="2"/>
      <c r="HKR64" s="2"/>
      <c r="HKS64" s="2"/>
      <c r="HKT64" s="2"/>
      <c r="HKU64" s="2"/>
      <c r="HKV64" s="2"/>
      <c r="HKW64" s="2"/>
      <c r="HKX64" s="2"/>
      <c r="HKY64" s="2"/>
      <c r="HKZ64" s="2"/>
      <c r="HLA64" s="2"/>
      <c r="HLB64" s="2"/>
      <c r="HLC64" s="2"/>
      <c r="HLD64" s="2"/>
      <c r="HLE64" s="2"/>
      <c r="HLF64" s="2"/>
      <c r="HLG64" s="2"/>
      <c r="HLH64" s="2"/>
      <c r="HLI64" s="2"/>
      <c r="HLJ64" s="2"/>
      <c r="HLK64" s="2"/>
      <c r="HLL64" s="2"/>
      <c r="HLM64" s="2"/>
      <c r="HLN64" s="2"/>
      <c r="HLO64" s="2"/>
      <c r="HLP64" s="2"/>
      <c r="HLQ64" s="2"/>
      <c r="HLR64" s="2"/>
      <c r="HLS64" s="2"/>
      <c r="HLT64" s="2"/>
      <c r="HLU64" s="2"/>
      <c r="HLV64" s="2"/>
      <c r="HLW64" s="2"/>
      <c r="HLX64" s="2"/>
      <c r="HLY64" s="2"/>
      <c r="HLZ64" s="2"/>
      <c r="HMA64" s="2"/>
      <c r="HMB64" s="2"/>
      <c r="HMC64" s="2"/>
      <c r="HMD64" s="2"/>
      <c r="HME64" s="2"/>
      <c r="HMF64" s="2"/>
      <c r="HMG64" s="2"/>
      <c r="HMH64" s="2"/>
      <c r="HMI64" s="2"/>
      <c r="HMJ64" s="2"/>
      <c r="HMK64" s="2"/>
      <c r="HML64" s="2"/>
      <c r="HMM64" s="2"/>
      <c r="HMN64" s="2"/>
      <c r="HMO64" s="2"/>
      <c r="HMP64" s="2"/>
      <c r="HMQ64" s="2"/>
      <c r="HMR64" s="2"/>
      <c r="HMS64" s="2"/>
      <c r="HMT64" s="2"/>
      <c r="HMU64" s="2"/>
      <c r="HMV64" s="2"/>
      <c r="HMW64" s="2"/>
      <c r="HMX64" s="2"/>
      <c r="HMY64" s="2"/>
      <c r="HMZ64" s="2"/>
      <c r="HNA64" s="2"/>
      <c r="HNB64" s="2"/>
      <c r="HNC64" s="2"/>
      <c r="HND64" s="2"/>
      <c r="HNE64" s="2"/>
      <c r="HNF64" s="2"/>
      <c r="HNG64" s="2"/>
      <c r="HNH64" s="2"/>
      <c r="HNI64" s="2"/>
      <c r="HNJ64" s="2"/>
      <c r="HNK64" s="2"/>
      <c r="HNL64" s="2"/>
      <c r="HNM64" s="2"/>
      <c r="HNN64" s="2"/>
      <c r="HNO64" s="2"/>
      <c r="HNP64" s="2"/>
      <c r="HNQ64" s="2"/>
      <c r="HNR64" s="2"/>
      <c r="HNS64" s="2"/>
      <c r="HNT64" s="2"/>
      <c r="HNU64" s="2"/>
      <c r="HNV64" s="2"/>
      <c r="HNW64" s="2"/>
      <c r="HNX64" s="2"/>
      <c r="HNY64" s="2"/>
      <c r="HNZ64" s="2"/>
      <c r="HOA64" s="2"/>
      <c r="HOB64" s="2"/>
      <c r="HOC64" s="2"/>
      <c r="HOD64" s="2"/>
      <c r="HOE64" s="2"/>
      <c r="HOF64" s="2"/>
      <c r="HOG64" s="2"/>
      <c r="HOH64" s="2"/>
      <c r="HOI64" s="2"/>
      <c r="HOJ64" s="2"/>
      <c r="HOK64" s="2"/>
      <c r="HOL64" s="2"/>
      <c r="HOM64" s="2"/>
      <c r="HON64" s="2"/>
      <c r="HOO64" s="2"/>
      <c r="HOP64" s="2"/>
      <c r="HOQ64" s="2"/>
      <c r="HOR64" s="2"/>
      <c r="HOS64" s="2"/>
      <c r="HOT64" s="2"/>
      <c r="HOU64" s="2"/>
      <c r="HOV64" s="2"/>
      <c r="HOW64" s="2"/>
      <c r="HOX64" s="2"/>
      <c r="HOY64" s="2"/>
      <c r="HOZ64" s="2"/>
      <c r="HPA64" s="2"/>
      <c r="HPB64" s="2"/>
      <c r="HPC64" s="2"/>
      <c r="HPD64" s="2"/>
      <c r="HPE64" s="2"/>
      <c r="HPF64" s="2"/>
      <c r="HPG64" s="2"/>
      <c r="HPH64" s="2"/>
      <c r="HPI64" s="2"/>
      <c r="HPJ64" s="2"/>
      <c r="HPK64" s="2"/>
      <c r="HPL64" s="2"/>
      <c r="HPM64" s="2"/>
      <c r="HPN64" s="2"/>
      <c r="HPO64" s="2"/>
      <c r="HPP64" s="2"/>
      <c r="HPQ64" s="2"/>
      <c r="HPR64" s="2"/>
      <c r="HPS64" s="2"/>
      <c r="HPT64" s="2"/>
      <c r="HPU64" s="2"/>
      <c r="HPV64" s="2"/>
      <c r="HPW64" s="2"/>
      <c r="HPX64" s="2"/>
      <c r="HPY64" s="2"/>
      <c r="HPZ64" s="2"/>
      <c r="HQA64" s="2"/>
      <c r="HQB64" s="2"/>
      <c r="HQC64" s="2"/>
      <c r="HQD64" s="2"/>
      <c r="HQE64" s="2"/>
      <c r="HQF64" s="2"/>
      <c r="HQG64" s="2"/>
      <c r="HQH64" s="2"/>
      <c r="HQI64" s="2"/>
      <c r="HQJ64" s="2"/>
      <c r="HQK64" s="2"/>
      <c r="HQL64" s="2"/>
      <c r="HQM64" s="2"/>
      <c r="HQN64" s="2"/>
      <c r="HQO64" s="2"/>
      <c r="HQP64" s="2"/>
      <c r="HQQ64" s="2"/>
      <c r="HQR64" s="2"/>
      <c r="HQS64" s="2"/>
      <c r="HQT64" s="2"/>
      <c r="HQU64" s="2"/>
      <c r="HQV64" s="2"/>
      <c r="HQW64" s="2"/>
      <c r="HQX64" s="2"/>
      <c r="HQY64" s="2"/>
      <c r="HQZ64" s="2"/>
      <c r="HRA64" s="2"/>
      <c r="HRB64" s="2"/>
      <c r="HRC64" s="2"/>
      <c r="HRD64" s="2"/>
      <c r="HRE64" s="2"/>
      <c r="HRF64" s="2"/>
      <c r="HRG64" s="2"/>
      <c r="HRH64" s="2"/>
      <c r="HRI64" s="2"/>
      <c r="HRJ64" s="2"/>
      <c r="HRK64" s="2"/>
      <c r="HRL64" s="2"/>
      <c r="HRM64" s="2"/>
      <c r="HRN64" s="2"/>
      <c r="HRO64" s="2"/>
      <c r="HRP64" s="2"/>
      <c r="HRQ64" s="2"/>
      <c r="HRR64" s="2"/>
      <c r="HRS64" s="2"/>
      <c r="HRT64" s="2"/>
      <c r="HRU64" s="2"/>
      <c r="HRV64" s="2"/>
      <c r="HRW64" s="2"/>
      <c r="HRX64" s="2"/>
      <c r="HRY64" s="2"/>
      <c r="HRZ64" s="2"/>
      <c r="HSA64" s="2"/>
      <c r="HSB64" s="2"/>
      <c r="HSC64" s="2"/>
      <c r="HSD64" s="2"/>
      <c r="HSE64" s="2"/>
      <c r="HSF64" s="2"/>
      <c r="HSG64" s="2"/>
      <c r="HSH64" s="2"/>
      <c r="HSI64" s="2"/>
      <c r="HSJ64" s="2"/>
      <c r="HSK64" s="2"/>
      <c r="HSL64" s="2"/>
      <c r="HSM64" s="2"/>
      <c r="HSN64" s="2"/>
      <c r="HSO64" s="2"/>
      <c r="HSP64" s="2"/>
      <c r="HSQ64" s="2"/>
      <c r="HSR64" s="2"/>
      <c r="HSS64" s="2"/>
      <c r="HST64" s="2"/>
      <c r="HSU64" s="2"/>
      <c r="HSV64" s="2"/>
      <c r="HSW64" s="2"/>
      <c r="HSX64" s="2"/>
      <c r="HSY64" s="2"/>
      <c r="HSZ64" s="2"/>
      <c r="HTA64" s="2"/>
      <c r="HTB64" s="2"/>
      <c r="HTC64" s="2"/>
      <c r="HTD64" s="2"/>
      <c r="HTE64" s="2"/>
      <c r="HTF64" s="2"/>
      <c r="HTG64" s="2"/>
      <c r="HTH64" s="2"/>
      <c r="HTI64" s="2"/>
      <c r="HTJ64" s="2"/>
      <c r="HTK64" s="2"/>
      <c r="HTL64" s="2"/>
      <c r="HTM64" s="2"/>
      <c r="HTN64" s="2"/>
      <c r="HTO64" s="2"/>
      <c r="HTP64" s="2"/>
      <c r="HTQ64" s="2"/>
      <c r="HTR64" s="2"/>
      <c r="HTS64" s="2"/>
      <c r="HTT64" s="2"/>
      <c r="HTU64" s="2"/>
      <c r="HTV64" s="2"/>
      <c r="HTW64" s="2"/>
      <c r="HTX64" s="2"/>
      <c r="HTY64" s="2"/>
      <c r="HTZ64" s="2"/>
      <c r="HUA64" s="2"/>
      <c r="HUB64" s="2"/>
      <c r="HUC64" s="2"/>
      <c r="HUD64" s="2"/>
      <c r="HUE64" s="2"/>
      <c r="HUF64" s="2"/>
      <c r="HUG64" s="2"/>
      <c r="HUH64" s="2"/>
      <c r="HUI64" s="2"/>
      <c r="HUJ64" s="2"/>
      <c r="HUK64" s="2"/>
      <c r="HUL64" s="2"/>
      <c r="HUM64" s="2"/>
      <c r="HUN64" s="2"/>
      <c r="HUO64" s="2"/>
      <c r="HUP64" s="2"/>
      <c r="HUQ64" s="2"/>
      <c r="HUR64" s="2"/>
      <c r="HUS64" s="2"/>
      <c r="HUT64" s="2"/>
      <c r="HUU64" s="2"/>
      <c r="HUV64" s="2"/>
      <c r="HUW64" s="2"/>
      <c r="HUX64" s="2"/>
      <c r="HUY64" s="2"/>
      <c r="HUZ64" s="2"/>
      <c r="HVA64" s="2"/>
      <c r="HVB64" s="2"/>
      <c r="HVC64" s="2"/>
      <c r="HVD64" s="2"/>
      <c r="HVE64" s="2"/>
      <c r="HVF64" s="2"/>
      <c r="HVG64" s="2"/>
      <c r="HVH64" s="2"/>
      <c r="HVI64" s="2"/>
      <c r="HVJ64" s="2"/>
      <c r="HVK64" s="2"/>
      <c r="HVL64" s="2"/>
      <c r="HVM64" s="2"/>
      <c r="HVN64" s="2"/>
      <c r="HVO64" s="2"/>
      <c r="HVP64" s="2"/>
      <c r="HVQ64" s="2"/>
      <c r="HVR64" s="2"/>
      <c r="HVS64" s="2"/>
      <c r="HVT64" s="2"/>
      <c r="HVU64" s="2"/>
      <c r="HVV64" s="2"/>
      <c r="HVW64" s="2"/>
      <c r="HVX64" s="2"/>
      <c r="HVY64" s="2"/>
      <c r="HVZ64" s="2"/>
      <c r="HWA64" s="2"/>
      <c r="HWB64" s="2"/>
      <c r="HWC64" s="2"/>
      <c r="HWD64" s="2"/>
      <c r="HWE64" s="2"/>
      <c r="HWF64" s="2"/>
      <c r="HWG64" s="2"/>
      <c r="HWH64" s="2"/>
      <c r="HWI64" s="2"/>
      <c r="HWJ64" s="2"/>
      <c r="HWK64" s="2"/>
      <c r="HWL64" s="2"/>
      <c r="HWM64" s="2"/>
      <c r="HWN64" s="2"/>
      <c r="HWO64" s="2"/>
      <c r="HWP64" s="2"/>
      <c r="HWQ64" s="2"/>
      <c r="HWR64" s="2"/>
      <c r="HWS64" s="2"/>
      <c r="HWT64" s="2"/>
      <c r="HWU64" s="2"/>
      <c r="HWV64" s="2"/>
      <c r="HWW64" s="2"/>
      <c r="HWX64" s="2"/>
      <c r="HWY64" s="2"/>
      <c r="HWZ64" s="2"/>
      <c r="HXA64" s="2"/>
      <c r="HXB64" s="2"/>
      <c r="HXC64" s="2"/>
      <c r="HXD64" s="2"/>
      <c r="HXE64" s="2"/>
      <c r="HXF64" s="2"/>
      <c r="HXG64" s="2"/>
      <c r="HXH64" s="2"/>
      <c r="HXI64" s="2"/>
      <c r="HXJ64" s="2"/>
      <c r="HXK64" s="2"/>
      <c r="HXL64" s="2"/>
      <c r="HXM64" s="2"/>
      <c r="HXN64" s="2"/>
      <c r="HXO64" s="2"/>
      <c r="HXP64" s="2"/>
      <c r="HXQ64" s="2"/>
      <c r="HXR64" s="2"/>
      <c r="HXS64" s="2"/>
      <c r="HXT64" s="2"/>
      <c r="HXU64" s="2"/>
      <c r="HXV64" s="2"/>
      <c r="HXW64" s="2"/>
      <c r="HXX64" s="2"/>
      <c r="HXY64" s="2"/>
      <c r="HXZ64" s="2"/>
      <c r="HYA64" s="2"/>
      <c r="HYB64" s="2"/>
      <c r="HYC64" s="2"/>
      <c r="HYD64" s="2"/>
      <c r="HYE64" s="2"/>
      <c r="HYF64" s="2"/>
      <c r="HYG64" s="2"/>
      <c r="HYH64" s="2"/>
      <c r="HYI64" s="2"/>
      <c r="HYJ64" s="2"/>
      <c r="HYK64" s="2"/>
      <c r="HYL64" s="2"/>
      <c r="HYM64" s="2"/>
      <c r="HYN64" s="2"/>
      <c r="HYO64" s="2"/>
      <c r="HYP64" s="2"/>
      <c r="HYQ64" s="2"/>
      <c r="HYR64" s="2"/>
      <c r="HYS64" s="2"/>
      <c r="HYT64" s="2"/>
      <c r="HYU64" s="2"/>
      <c r="HYV64" s="2"/>
      <c r="HYW64" s="2"/>
      <c r="HYX64" s="2"/>
      <c r="HYY64" s="2"/>
      <c r="HYZ64" s="2"/>
      <c r="HZA64" s="2"/>
      <c r="HZB64" s="2"/>
      <c r="HZC64" s="2"/>
      <c r="HZD64" s="2"/>
      <c r="HZE64" s="2"/>
      <c r="HZF64" s="2"/>
      <c r="HZG64" s="2"/>
      <c r="HZH64" s="2"/>
      <c r="HZI64" s="2"/>
      <c r="HZJ64" s="2"/>
      <c r="HZK64" s="2"/>
      <c r="HZL64" s="2"/>
      <c r="HZM64" s="2"/>
      <c r="HZN64" s="2"/>
      <c r="HZO64" s="2"/>
      <c r="HZP64" s="2"/>
      <c r="HZQ64" s="2"/>
      <c r="HZR64" s="2"/>
      <c r="HZS64" s="2"/>
      <c r="HZT64" s="2"/>
      <c r="HZU64" s="2"/>
      <c r="HZV64" s="2"/>
      <c r="HZW64" s="2"/>
      <c r="HZX64" s="2"/>
      <c r="HZY64" s="2"/>
      <c r="HZZ64" s="2"/>
      <c r="IAA64" s="2"/>
      <c r="IAB64" s="2"/>
      <c r="IAC64" s="2"/>
      <c r="IAD64" s="2"/>
      <c r="IAE64" s="2"/>
      <c r="IAF64" s="2"/>
      <c r="IAG64" s="2"/>
      <c r="IAH64" s="2"/>
      <c r="IAI64" s="2"/>
      <c r="IAJ64" s="2"/>
      <c r="IAK64" s="2"/>
      <c r="IAL64" s="2"/>
      <c r="IAM64" s="2"/>
      <c r="IAN64" s="2"/>
      <c r="IAO64" s="2"/>
      <c r="IAP64" s="2"/>
      <c r="IAQ64" s="2"/>
      <c r="IAR64" s="2"/>
      <c r="IAS64" s="2"/>
      <c r="IAT64" s="2"/>
      <c r="IAU64" s="2"/>
      <c r="IAV64" s="2"/>
      <c r="IAW64" s="2"/>
      <c r="IAX64" s="2"/>
      <c r="IAY64" s="2"/>
      <c r="IAZ64" s="2"/>
      <c r="IBA64" s="2"/>
      <c r="IBB64" s="2"/>
      <c r="IBC64" s="2"/>
      <c r="IBD64" s="2"/>
      <c r="IBE64" s="2"/>
      <c r="IBF64" s="2"/>
      <c r="IBG64" s="2"/>
      <c r="IBH64" s="2"/>
      <c r="IBI64" s="2"/>
      <c r="IBJ64" s="2"/>
      <c r="IBK64" s="2"/>
      <c r="IBL64" s="2"/>
      <c r="IBM64" s="2"/>
      <c r="IBN64" s="2"/>
      <c r="IBO64" s="2"/>
      <c r="IBP64" s="2"/>
      <c r="IBQ64" s="2"/>
      <c r="IBR64" s="2"/>
      <c r="IBS64" s="2"/>
      <c r="IBT64" s="2"/>
      <c r="IBU64" s="2"/>
      <c r="IBV64" s="2"/>
      <c r="IBW64" s="2"/>
      <c r="IBX64" s="2"/>
      <c r="IBY64" s="2"/>
      <c r="IBZ64" s="2"/>
      <c r="ICA64" s="2"/>
      <c r="ICB64" s="2"/>
      <c r="ICC64" s="2"/>
      <c r="ICD64" s="2"/>
      <c r="ICE64" s="2"/>
      <c r="ICF64" s="2"/>
      <c r="ICG64" s="2"/>
      <c r="ICH64" s="2"/>
      <c r="ICI64" s="2"/>
      <c r="ICJ64" s="2"/>
      <c r="ICK64" s="2"/>
      <c r="ICL64" s="2"/>
      <c r="ICM64" s="2"/>
      <c r="ICN64" s="2"/>
      <c r="ICO64" s="2"/>
      <c r="ICP64" s="2"/>
      <c r="ICQ64" s="2"/>
      <c r="ICR64" s="2"/>
      <c r="ICS64" s="2"/>
      <c r="ICT64" s="2"/>
      <c r="ICU64" s="2"/>
      <c r="ICV64" s="2"/>
      <c r="ICW64" s="2"/>
      <c r="ICX64" s="2"/>
      <c r="ICY64" s="2"/>
      <c r="ICZ64" s="2"/>
      <c r="IDA64" s="2"/>
      <c r="IDB64" s="2"/>
      <c r="IDC64" s="2"/>
      <c r="IDD64" s="2"/>
      <c r="IDE64" s="2"/>
      <c r="IDF64" s="2"/>
      <c r="IDG64" s="2"/>
      <c r="IDH64" s="2"/>
      <c r="IDI64" s="2"/>
      <c r="IDJ64" s="2"/>
      <c r="IDK64" s="2"/>
      <c r="IDL64" s="2"/>
      <c r="IDM64" s="2"/>
      <c r="IDN64" s="2"/>
      <c r="IDO64" s="2"/>
      <c r="IDP64" s="2"/>
      <c r="IDQ64" s="2"/>
      <c r="IDR64" s="2"/>
      <c r="IDS64" s="2"/>
      <c r="IDT64" s="2"/>
      <c r="IDU64" s="2"/>
      <c r="IDV64" s="2"/>
      <c r="IDW64" s="2"/>
      <c r="IDX64" s="2"/>
      <c r="IDY64" s="2"/>
      <c r="IDZ64" s="2"/>
      <c r="IEA64" s="2"/>
      <c r="IEB64" s="2"/>
      <c r="IEC64" s="2"/>
      <c r="IED64" s="2"/>
      <c r="IEE64" s="2"/>
      <c r="IEF64" s="2"/>
      <c r="IEG64" s="2"/>
      <c r="IEH64" s="2"/>
      <c r="IEI64" s="2"/>
      <c r="IEJ64" s="2"/>
      <c r="IEK64" s="2"/>
      <c r="IEL64" s="2"/>
      <c r="IEM64" s="2"/>
      <c r="IEN64" s="2"/>
      <c r="IEO64" s="2"/>
      <c r="IEP64" s="2"/>
      <c r="IEQ64" s="2"/>
      <c r="IER64" s="2"/>
      <c r="IES64" s="2"/>
      <c r="IET64" s="2"/>
      <c r="IEU64" s="2"/>
      <c r="IEV64" s="2"/>
      <c r="IEW64" s="2"/>
      <c r="IEX64" s="2"/>
      <c r="IEY64" s="2"/>
      <c r="IEZ64" s="2"/>
      <c r="IFA64" s="2"/>
      <c r="IFB64" s="2"/>
      <c r="IFC64" s="2"/>
      <c r="IFD64" s="2"/>
      <c r="IFE64" s="2"/>
      <c r="IFF64" s="2"/>
      <c r="IFG64" s="2"/>
      <c r="IFH64" s="2"/>
      <c r="IFI64" s="2"/>
      <c r="IFJ64" s="2"/>
      <c r="IFK64" s="2"/>
      <c r="IFL64" s="2"/>
      <c r="IFM64" s="2"/>
      <c r="IFN64" s="2"/>
      <c r="IFO64" s="2"/>
      <c r="IFP64" s="2"/>
      <c r="IFQ64" s="2"/>
      <c r="IFR64" s="2"/>
      <c r="IFS64" s="2"/>
      <c r="IFT64" s="2"/>
      <c r="IFU64" s="2"/>
      <c r="IFV64" s="2"/>
      <c r="IFW64" s="2"/>
      <c r="IFX64" s="2"/>
      <c r="IFY64" s="2"/>
      <c r="IFZ64" s="2"/>
      <c r="IGA64" s="2"/>
      <c r="IGB64" s="2"/>
      <c r="IGC64" s="2"/>
      <c r="IGD64" s="2"/>
      <c r="IGE64" s="2"/>
      <c r="IGF64" s="2"/>
      <c r="IGG64" s="2"/>
      <c r="IGH64" s="2"/>
      <c r="IGI64" s="2"/>
      <c r="IGJ64" s="2"/>
      <c r="IGK64" s="2"/>
      <c r="IGL64" s="2"/>
      <c r="IGM64" s="2"/>
      <c r="IGN64" s="2"/>
      <c r="IGO64" s="2"/>
      <c r="IGP64" s="2"/>
      <c r="IGQ64" s="2"/>
      <c r="IGR64" s="2"/>
      <c r="IGS64" s="2"/>
      <c r="IGT64" s="2"/>
      <c r="IGU64" s="2"/>
      <c r="IGV64" s="2"/>
      <c r="IGW64" s="2"/>
      <c r="IGX64" s="2"/>
      <c r="IGY64" s="2"/>
      <c r="IGZ64" s="2"/>
      <c r="IHA64" s="2"/>
      <c r="IHB64" s="2"/>
      <c r="IHC64" s="2"/>
      <c r="IHD64" s="2"/>
      <c r="IHE64" s="2"/>
      <c r="IHF64" s="2"/>
      <c r="IHG64" s="2"/>
      <c r="IHH64" s="2"/>
      <c r="IHI64" s="2"/>
      <c r="IHJ64" s="2"/>
      <c r="IHK64" s="2"/>
      <c r="IHL64" s="2"/>
      <c r="IHM64" s="2"/>
      <c r="IHN64" s="2"/>
      <c r="IHO64" s="2"/>
      <c r="IHP64" s="2"/>
      <c r="IHQ64" s="2"/>
      <c r="IHR64" s="2"/>
      <c r="IHS64" s="2"/>
      <c r="IHT64" s="2"/>
      <c r="IHU64" s="2"/>
      <c r="IHV64" s="2"/>
      <c r="IHW64" s="2"/>
      <c r="IHX64" s="2"/>
      <c r="IHY64" s="2"/>
      <c r="IHZ64" s="2"/>
      <c r="IIA64" s="2"/>
      <c r="IIB64" s="2"/>
      <c r="IIC64" s="2"/>
      <c r="IID64" s="2"/>
      <c r="IIE64" s="2"/>
      <c r="IIF64" s="2"/>
      <c r="IIG64" s="2"/>
      <c r="IIH64" s="2"/>
      <c r="III64" s="2"/>
      <c r="IIJ64" s="2"/>
      <c r="IIK64" s="2"/>
      <c r="IIL64" s="2"/>
      <c r="IIM64" s="2"/>
      <c r="IIN64" s="2"/>
      <c r="IIO64" s="2"/>
      <c r="IIP64" s="2"/>
      <c r="IIQ64" s="2"/>
      <c r="IIR64" s="2"/>
      <c r="IIS64" s="2"/>
      <c r="IIT64" s="2"/>
      <c r="IIU64" s="2"/>
      <c r="IIV64" s="2"/>
      <c r="IIW64" s="2"/>
      <c r="IIX64" s="2"/>
      <c r="IIY64" s="2"/>
      <c r="IIZ64" s="2"/>
      <c r="IJA64" s="2"/>
      <c r="IJB64" s="2"/>
      <c r="IJC64" s="2"/>
      <c r="IJD64" s="2"/>
      <c r="IJE64" s="2"/>
      <c r="IJF64" s="2"/>
      <c r="IJG64" s="2"/>
      <c r="IJH64" s="2"/>
      <c r="IJI64" s="2"/>
      <c r="IJJ64" s="2"/>
      <c r="IJK64" s="2"/>
      <c r="IJL64" s="2"/>
      <c r="IJM64" s="2"/>
      <c r="IJN64" s="2"/>
      <c r="IJO64" s="2"/>
      <c r="IJP64" s="2"/>
      <c r="IJQ64" s="2"/>
      <c r="IJR64" s="2"/>
      <c r="IJS64" s="2"/>
      <c r="IJT64" s="2"/>
      <c r="IJU64" s="2"/>
      <c r="IJV64" s="2"/>
      <c r="IJW64" s="2"/>
      <c r="IJX64" s="2"/>
      <c r="IJY64" s="2"/>
      <c r="IJZ64" s="2"/>
      <c r="IKA64" s="2"/>
      <c r="IKB64" s="2"/>
      <c r="IKC64" s="2"/>
      <c r="IKD64" s="2"/>
      <c r="IKE64" s="2"/>
      <c r="IKF64" s="2"/>
      <c r="IKG64" s="2"/>
      <c r="IKH64" s="2"/>
      <c r="IKI64" s="2"/>
      <c r="IKJ64" s="2"/>
      <c r="IKK64" s="2"/>
      <c r="IKL64" s="2"/>
      <c r="IKM64" s="2"/>
      <c r="IKN64" s="2"/>
      <c r="IKO64" s="2"/>
      <c r="IKP64" s="2"/>
      <c r="IKQ64" s="2"/>
      <c r="IKR64" s="2"/>
      <c r="IKS64" s="2"/>
      <c r="IKT64" s="2"/>
      <c r="IKU64" s="2"/>
      <c r="IKV64" s="2"/>
      <c r="IKW64" s="2"/>
      <c r="IKX64" s="2"/>
      <c r="IKY64" s="2"/>
      <c r="IKZ64" s="2"/>
      <c r="ILA64" s="2"/>
      <c r="ILB64" s="2"/>
      <c r="ILC64" s="2"/>
      <c r="ILD64" s="2"/>
      <c r="ILE64" s="2"/>
      <c r="ILF64" s="2"/>
      <c r="ILG64" s="2"/>
      <c r="ILH64" s="2"/>
      <c r="ILI64" s="2"/>
      <c r="ILJ64" s="2"/>
      <c r="ILK64" s="2"/>
      <c r="ILL64" s="2"/>
      <c r="ILM64" s="2"/>
      <c r="ILN64" s="2"/>
      <c r="ILO64" s="2"/>
      <c r="ILP64" s="2"/>
      <c r="ILQ64" s="2"/>
      <c r="ILR64" s="2"/>
      <c r="ILS64" s="2"/>
      <c r="ILT64" s="2"/>
      <c r="ILU64" s="2"/>
      <c r="ILV64" s="2"/>
      <c r="ILW64" s="2"/>
      <c r="ILX64" s="2"/>
      <c r="ILY64" s="2"/>
      <c r="ILZ64" s="2"/>
      <c r="IMA64" s="2"/>
      <c r="IMB64" s="2"/>
      <c r="IMC64" s="2"/>
      <c r="IMD64" s="2"/>
      <c r="IME64" s="2"/>
      <c r="IMF64" s="2"/>
      <c r="IMG64" s="2"/>
      <c r="IMH64" s="2"/>
      <c r="IMI64" s="2"/>
      <c r="IMJ64" s="2"/>
      <c r="IMK64" s="2"/>
      <c r="IML64" s="2"/>
      <c r="IMM64" s="2"/>
      <c r="IMN64" s="2"/>
      <c r="IMO64" s="2"/>
      <c r="IMP64" s="2"/>
      <c r="IMQ64" s="2"/>
      <c r="IMR64" s="2"/>
      <c r="IMS64" s="2"/>
      <c r="IMT64" s="2"/>
      <c r="IMU64" s="2"/>
      <c r="IMV64" s="2"/>
      <c r="IMW64" s="2"/>
      <c r="IMX64" s="2"/>
      <c r="IMY64" s="2"/>
      <c r="IMZ64" s="2"/>
      <c r="INA64" s="2"/>
      <c r="INB64" s="2"/>
      <c r="INC64" s="2"/>
      <c r="IND64" s="2"/>
      <c r="INE64" s="2"/>
      <c r="INF64" s="2"/>
      <c r="ING64" s="2"/>
      <c r="INH64" s="2"/>
      <c r="INI64" s="2"/>
      <c r="INJ64" s="2"/>
      <c r="INK64" s="2"/>
      <c r="INL64" s="2"/>
      <c r="INM64" s="2"/>
      <c r="INN64" s="2"/>
      <c r="INO64" s="2"/>
      <c r="INP64" s="2"/>
      <c r="INQ64" s="2"/>
      <c r="INR64" s="2"/>
      <c r="INS64" s="2"/>
      <c r="INT64" s="2"/>
      <c r="INU64" s="2"/>
      <c r="INV64" s="2"/>
      <c r="INW64" s="2"/>
      <c r="INX64" s="2"/>
      <c r="INY64" s="2"/>
      <c r="INZ64" s="2"/>
      <c r="IOA64" s="2"/>
      <c r="IOB64" s="2"/>
      <c r="IOC64" s="2"/>
      <c r="IOD64" s="2"/>
      <c r="IOE64" s="2"/>
      <c r="IOF64" s="2"/>
      <c r="IOG64" s="2"/>
      <c r="IOH64" s="2"/>
      <c r="IOI64" s="2"/>
      <c r="IOJ64" s="2"/>
      <c r="IOK64" s="2"/>
      <c r="IOL64" s="2"/>
      <c r="IOM64" s="2"/>
      <c r="ION64" s="2"/>
      <c r="IOO64" s="2"/>
      <c r="IOP64" s="2"/>
      <c r="IOQ64" s="2"/>
      <c r="IOR64" s="2"/>
      <c r="IOS64" s="2"/>
      <c r="IOT64" s="2"/>
      <c r="IOU64" s="2"/>
      <c r="IOV64" s="2"/>
      <c r="IOW64" s="2"/>
      <c r="IOX64" s="2"/>
      <c r="IOY64" s="2"/>
      <c r="IOZ64" s="2"/>
      <c r="IPA64" s="2"/>
      <c r="IPB64" s="2"/>
      <c r="IPC64" s="2"/>
      <c r="IPD64" s="2"/>
      <c r="IPE64" s="2"/>
      <c r="IPF64" s="2"/>
      <c r="IPG64" s="2"/>
      <c r="IPH64" s="2"/>
      <c r="IPI64" s="2"/>
      <c r="IPJ64" s="2"/>
      <c r="IPK64" s="2"/>
      <c r="IPL64" s="2"/>
      <c r="IPM64" s="2"/>
      <c r="IPN64" s="2"/>
      <c r="IPO64" s="2"/>
      <c r="IPP64" s="2"/>
      <c r="IPQ64" s="2"/>
      <c r="IPR64" s="2"/>
      <c r="IPS64" s="2"/>
      <c r="IPT64" s="2"/>
      <c r="IPU64" s="2"/>
      <c r="IPV64" s="2"/>
      <c r="IPW64" s="2"/>
      <c r="IPX64" s="2"/>
      <c r="IPY64" s="2"/>
      <c r="IPZ64" s="2"/>
      <c r="IQA64" s="2"/>
      <c r="IQB64" s="2"/>
      <c r="IQC64" s="2"/>
      <c r="IQD64" s="2"/>
      <c r="IQE64" s="2"/>
      <c r="IQF64" s="2"/>
      <c r="IQG64" s="2"/>
      <c r="IQH64" s="2"/>
      <c r="IQI64" s="2"/>
      <c r="IQJ64" s="2"/>
      <c r="IQK64" s="2"/>
      <c r="IQL64" s="2"/>
      <c r="IQM64" s="2"/>
      <c r="IQN64" s="2"/>
      <c r="IQO64" s="2"/>
      <c r="IQP64" s="2"/>
      <c r="IQQ64" s="2"/>
      <c r="IQR64" s="2"/>
      <c r="IQS64" s="2"/>
      <c r="IQT64" s="2"/>
      <c r="IQU64" s="2"/>
      <c r="IQV64" s="2"/>
      <c r="IQW64" s="2"/>
      <c r="IQX64" s="2"/>
      <c r="IQY64" s="2"/>
      <c r="IQZ64" s="2"/>
      <c r="IRA64" s="2"/>
      <c r="IRB64" s="2"/>
      <c r="IRC64" s="2"/>
      <c r="IRD64" s="2"/>
      <c r="IRE64" s="2"/>
      <c r="IRF64" s="2"/>
      <c r="IRG64" s="2"/>
      <c r="IRH64" s="2"/>
      <c r="IRI64" s="2"/>
      <c r="IRJ64" s="2"/>
      <c r="IRK64" s="2"/>
      <c r="IRL64" s="2"/>
      <c r="IRM64" s="2"/>
      <c r="IRN64" s="2"/>
      <c r="IRO64" s="2"/>
      <c r="IRP64" s="2"/>
      <c r="IRQ64" s="2"/>
      <c r="IRR64" s="2"/>
      <c r="IRS64" s="2"/>
      <c r="IRT64" s="2"/>
      <c r="IRU64" s="2"/>
      <c r="IRV64" s="2"/>
      <c r="IRW64" s="2"/>
      <c r="IRX64" s="2"/>
      <c r="IRY64" s="2"/>
      <c r="IRZ64" s="2"/>
      <c r="ISA64" s="2"/>
      <c r="ISB64" s="2"/>
      <c r="ISC64" s="2"/>
      <c r="ISD64" s="2"/>
      <c r="ISE64" s="2"/>
      <c r="ISF64" s="2"/>
      <c r="ISG64" s="2"/>
      <c r="ISH64" s="2"/>
      <c r="ISI64" s="2"/>
      <c r="ISJ64" s="2"/>
      <c r="ISK64" s="2"/>
      <c r="ISL64" s="2"/>
      <c r="ISM64" s="2"/>
      <c r="ISN64" s="2"/>
      <c r="ISO64" s="2"/>
      <c r="ISP64" s="2"/>
      <c r="ISQ64" s="2"/>
      <c r="ISR64" s="2"/>
      <c r="ISS64" s="2"/>
      <c r="IST64" s="2"/>
      <c r="ISU64" s="2"/>
      <c r="ISV64" s="2"/>
      <c r="ISW64" s="2"/>
      <c r="ISX64" s="2"/>
      <c r="ISY64" s="2"/>
      <c r="ISZ64" s="2"/>
      <c r="ITA64" s="2"/>
      <c r="ITB64" s="2"/>
      <c r="ITC64" s="2"/>
      <c r="ITD64" s="2"/>
      <c r="ITE64" s="2"/>
      <c r="ITF64" s="2"/>
      <c r="ITG64" s="2"/>
      <c r="ITH64" s="2"/>
      <c r="ITI64" s="2"/>
      <c r="ITJ64" s="2"/>
      <c r="ITK64" s="2"/>
      <c r="ITL64" s="2"/>
      <c r="ITM64" s="2"/>
      <c r="ITN64" s="2"/>
      <c r="ITO64" s="2"/>
      <c r="ITP64" s="2"/>
      <c r="ITQ64" s="2"/>
      <c r="ITR64" s="2"/>
      <c r="ITS64" s="2"/>
      <c r="ITT64" s="2"/>
      <c r="ITU64" s="2"/>
      <c r="ITV64" s="2"/>
      <c r="ITW64" s="2"/>
      <c r="ITX64" s="2"/>
      <c r="ITY64" s="2"/>
      <c r="ITZ64" s="2"/>
      <c r="IUA64" s="2"/>
      <c r="IUB64" s="2"/>
      <c r="IUC64" s="2"/>
      <c r="IUD64" s="2"/>
      <c r="IUE64" s="2"/>
      <c r="IUF64" s="2"/>
      <c r="IUG64" s="2"/>
      <c r="IUH64" s="2"/>
      <c r="IUI64" s="2"/>
      <c r="IUJ64" s="2"/>
      <c r="IUK64" s="2"/>
      <c r="IUL64" s="2"/>
      <c r="IUM64" s="2"/>
      <c r="IUN64" s="2"/>
      <c r="IUO64" s="2"/>
      <c r="IUP64" s="2"/>
      <c r="IUQ64" s="2"/>
      <c r="IUR64" s="2"/>
      <c r="IUS64" s="2"/>
      <c r="IUT64" s="2"/>
      <c r="IUU64" s="2"/>
      <c r="IUV64" s="2"/>
      <c r="IUW64" s="2"/>
      <c r="IUX64" s="2"/>
      <c r="IUY64" s="2"/>
      <c r="IUZ64" s="2"/>
      <c r="IVA64" s="2"/>
      <c r="IVB64" s="2"/>
      <c r="IVC64" s="2"/>
      <c r="IVD64" s="2"/>
      <c r="IVE64" s="2"/>
      <c r="IVF64" s="2"/>
      <c r="IVG64" s="2"/>
      <c r="IVH64" s="2"/>
      <c r="IVI64" s="2"/>
      <c r="IVJ64" s="2"/>
      <c r="IVK64" s="2"/>
      <c r="IVL64" s="2"/>
      <c r="IVM64" s="2"/>
      <c r="IVN64" s="2"/>
      <c r="IVO64" s="2"/>
      <c r="IVP64" s="2"/>
      <c r="IVQ64" s="2"/>
      <c r="IVR64" s="2"/>
      <c r="IVS64" s="2"/>
      <c r="IVT64" s="2"/>
      <c r="IVU64" s="2"/>
      <c r="IVV64" s="2"/>
      <c r="IVW64" s="2"/>
      <c r="IVX64" s="2"/>
      <c r="IVY64" s="2"/>
      <c r="IVZ64" s="2"/>
      <c r="IWA64" s="2"/>
      <c r="IWB64" s="2"/>
      <c r="IWC64" s="2"/>
      <c r="IWD64" s="2"/>
      <c r="IWE64" s="2"/>
      <c r="IWF64" s="2"/>
      <c r="IWG64" s="2"/>
      <c r="IWH64" s="2"/>
      <c r="IWI64" s="2"/>
      <c r="IWJ64" s="2"/>
      <c r="IWK64" s="2"/>
      <c r="IWL64" s="2"/>
      <c r="IWM64" s="2"/>
      <c r="IWN64" s="2"/>
      <c r="IWO64" s="2"/>
      <c r="IWP64" s="2"/>
      <c r="IWQ64" s="2"/>
      <c r="IWR64" s="2"/>
      <c r="IWS64" s="2"/>
      <c r="IWT64" s="2"/>
      <c r="IWU64" s="2"/>
      <c r="IWV64" s="2"/>
      <c r="IWW64" s="2"/>
      <c r="IWX64" s="2"/>
      <c r="IWY64" s="2"/>
      <c r="IWZ64" s="2"/>
      <c r="IXA64" s="2"/>
      <c r="IXB64" s="2"/>
      <c r="IXC64" s="2"/>
      <c r="IXD64" s="2"/>
      <c r="IXE64" s="2"/>
      <c r="IXF64" s="2"/>
      <c r="IXG64" s="2"/>
      <c r="IXH64" s="2"/>
      <c r="IXI64" s="2"/>
      <c r="IXJ64" s="2"/>
      <c r="IXK64" s="2"/>
      <c r="IXL64" s="2"/>
      <c r="IXM64" s="2"/>
      <c r="IXN64" s="2"/>
      <c r="IXO64" s="2"/>
      <c r="IXP64" s="2"/>
      <c r="IXQ64" s="2"/>
      <c r="IXR64" s="2"/>
      <c r="IXS64" s="2"/>
      <c r="IXT64" s="2"/>
      <c r="IXU64" s="2"/>
      <c r="IXV64" s="2"/>
      <c r="IXW64" s="2"/>
      <c r="IXX64" s="2"/>
      <c r="IXY64" s="2"/>
      <c r="IXZ64" s="2"/>
      <c r="IYA64" s="2"/>
      <c r="IYB64" s="2"/>
      <c r="IYC64" s="2"/>
      <c r="IYD64" s="2"/>
      <c r="IYE64" s="2"/>
      <c r="IYF64" s="2"/>
      <c r="IYG64" s="2"/>
      <c r="IYH64" s="2"/>
      <c r="IYI64" s="2"/>
      <c r="IYJ64" s="2"/>
      <c r="IYK64" s="2"/>
      <c r="IYL64" s="2"/>
      <c r="IYM64" s="2"/>
      <c r="IYN64" s="2"/>
      <c r="IYO64" s="2"/>
      <c r="IYP64" s="2"/>
      <c r="IYQ64" s="2"/>
      <c r="IYR64" s="2"/>
      <c r="IYS64" s="2"/>
      <c r="IYT64" s="2"/>
      <c r="IYU64" s="2"/>
      <c r="IYV64" s="2"/>
      <c r="IYW64" s="2"/>
      <c r="IYX64" s="2"/>
      <c r="IYY64" s="2"/>
      <c r="IYZ64" s="2"/>
      <c r="IZA64" s="2"/>
      <c r="IZB64" s="2"/>
      <c r="IZC64" s="2"/>
      <c r="IZD64" s="2"/>
      <c r="IZE64" s="2"/>
      <c r="IZF64" s="2"/>
      <c r="IZG64" s="2"/>
      <c r="IZH64" s="2"/>
      <c r="IZI64" s="2"/>
      <c r="IZJ64" s="2"/>
      <c r="IZK64" s="2"/>
      <c r="IZL64" s="2"/>
      <c r="IZM64" s="2"/>
      <c r="IZN64" s="2"/>
      <c r="IZO64" s="2"/>
      <c r="IZP64" s="2"/>
      <c r="IZQ64" s="2"/>
      <c r="IZR64" s="2"/>
      <c r="IZS64" s="2"/>
      <c r="IZT64" s="2"/>
      <c r="IZU64" s="2"/>
      <c r="IZV64" s="2"/>
      <c r="IZW64" s="2"/>
      <c r="IZX64" s="2"/>
      <c r="IZY64" s="2"/>
      <c r="IZZ64" s="2"/>
      <c r="JAA64" s="2"/>
      <c r="JAB64" s="2"/>
      <c r="JAC64" s="2"/>
      <c r="JAD64" s="2"/>
      <c r="JAE64" s="2"/>
      <c r="JAF64" s="2"/>
      <c r="JAG64" s="2"/>
      <c r="JAH64" s="2"/>
      <c r="JAI64" s="2"/>
      <c r="JAJ64" s="2"/>
      <c r="JAK64" s="2"/>
      <c r="JAL64" s="2"/>
      <c r="JAM64" s="2"/>
      <c r="JAN64" s="2"/>
      <c r="JAO64" s="2"/>
      <c r="JAP64" s="2"/>
      <c r="JAQ64" s="2"/>
      <c r="JAR64" s="2"/>
      <c r="JAS64" s="2"/>
      <c r="JAT64" s="2"/>
      <c r="JAU64" s="2"/>
      <c r="JAV64" s="2"/>
      <c r="JAW64" s="2"/>
      <c r="JAX64" s="2"/>
      <c r="JAY64" s="2"/>
      <c r="JAZ64" s="2"/>
      <c r="JBA64" s="2"/>
      <c r="JBB64" s="2"/>
      <c r="JBC64" s="2"/>
      <c r="JBD64" s="2"/>
      <c r="JBE64" s="2"/>
      <c r="JBF64" s="2"/>
      <c r="JBG64" s="2"/>
      <c r="JBH64" s="2"/>
      <c r="JBI64" s="2"/>
      <c r="JBJ64" s="2"/>
      <c r="JBK64" s="2"/>
      <c r="JBL64" s="2"/>
      <c r="JBM64" s="2"/>
      <c r="JBN64" s="2"/>
      <c r="JBO64" s="2"/>
      <c r="JBP64" s="2"/>
      <c r="JBQ64" s="2"/>
      <c r="JBR64" s="2"/>
      <c r="JBS64" s="2"/>
      <c r="JBT64" s="2"/>
      <c r="JBU64" s="2"/>
      <c r="JBV64" s="2"/>
      <c r="JBW64" s="2"/>
      <c r="JBX64" s="2"/>
      <c r="JBY64" s="2"/>
      <c r="JBZ64" s="2"/>
      <c r="JCA64" s="2"/>
      <c r="JCB64" s="2"/>
      <c r="JCC64" s="2"/>
      <c r="JCD64" s="2"/>
      <c r="JCE64" s="2"/>
      <c r="JCF64" s="2"/>
      <c r="JCG64" s="2"/>
      <c r="JCH64" s="2"/>
      <c r="JCI64" s="2"/>
      <c r="JCJ64" s="2"/>
      <c r="JCK64" s="2"/>
      <c r="JCL64" s="2"/>
      <c r="JCM64" s="2"/>
      <c r="JCN64" s="2"/>
      <c r="JCO64" s="2"/>
      <c r="JCP64" s="2"/>
      <c r="JCQ64" s="2"/>
      <c r="JCR64" s="2"/>
      <c r="JCS64" s="2"/>
      <c r="JCT64" s="2"/>
      <c r="JCU64" s="2"/>
      <c r="JCV64" s="2"/>
      <c r="JCW64" s="2"/>
      <c r="JCX64" s="2"/>
      <c r="JCY64" s="2"/>
      <c r="JCZ64" s="2"/>
      <c r="JDA64" s="2"/>
      <c r="JDB64" s="2"/>
      <c r="JDC64" s="2"/>
      <c r="JDD64" s="2"/>
      <c r="JDE64" s="2"/>
      <c r="JDF64" s="2"/>
      <c r="JDG64" s="2"/>
      <c r="JDH64" s="2"/>
      <c r="JDI64" s="2"/>
      <c r="JDJ64" s="2"/>
      <c r="JDK64" s="2"/>
      <c r="JDL64" s="2"/>
      <c r="JDM64" s="2"/>
      <c r="JDN64" s="2"/>
      <c r="JDO64" s="2"/>
      <c r="JDP64" s="2"/>
      <c r="JDQ64" s="2"/>
      <c r="JDR64" s="2"/>
      <c r="JDS64" s="2"/>
      <c r="JDT64" s="2"/>
      <c r="JDU64" s="2"/>
      <c r="JDV64" s="2"/>
      <c r="JDW64" s="2"/>
      <c r="JDX64" s="2"/>
      <c r="JDY64" s="2"/>
      <c r="JDZ64" s="2"/>
      <c r="JEA64" s="2"/>
      <c r="JEB64" s="2"/>
      <c r="JEC64" s="2"/>
      <c r="JED64" s="2"/>
      <c r="JEE64" s="2"/>
      <c r="JEF64" s="2"/>
      <c r="JEG64" s="2"/>
      <c r="JEH64" s="2"/>
      <c r="JEI64" s="2"/>
      <c r="JEJ64" s="2"/>
      <c r="JEK64" s="2"/>
      <c r="JEL64" s="2"/>
      <c r="JEM64" s="2"/>
      <c r="JEN64" s="2"/>
      <c r="JEO64" s="2"/>
      <c r="JEP64" s="2"/>
      <c r="JEQ64" s="2"/>
      <c r="JER64" s="2"/>
      <c r="JES64" s="2"/>
      <c r="JET64" s="2"/>
      <c r="JEU64" s="2"/>
      <c r="JEV64" s="2"/>
      <c r="JEW64" s="2"/>
      <c r="JEX64" s="2"/>
      <c r="JEY64" s="2"/>
      <c r="JEZ64" s="2"/>
      <c r="JFA64" s="2"/>
      <c r="JFB64" s="2"/>
      <c r="JFC64" s="2"/>
      <c r="JFD64" s="2"/>
      <c r="JFE64" s="2"/>
      <c r="JFF64" s="2"/>
      <c r="JFG64" s="2"/>
      <c r="JFH64" s="2"/>
      <c r="JFI64" s="2"/>
      <c r="JFJ64" s="2"/>
      <c r="JFK64" s="2"/>
      <c r="JFL64" s="2"/>
      <c r="JFM64" s="2"/>
      <c r="JFN64" s="2"/>
      <c r="JFO64" s="2"/>
      <c r="JFP64" s="2"/>
      <c r="JFQ64" s="2"/>
      <c r="JFR64" s="2"/>
      <c r="JFS64" s="2"/>
      <c r="JFT64" s="2"/>
      <c r="JFU64" s="2"/>
      <c r="JFV64" s="2"/>
      <c r="JFW64" s="2"/>
      <c r="JFX64" s="2"/>
      <c r="JFY64" s="2"/>
      <c r="JFZ64" s="2"/>
      <c r="JGA64" s="2"/>
      <c r="JGB64" s="2"/>
      <c r="JGC64" s="2"/>
      <c r="JGD64" s="2"/>
      <c r="JGE64" s="2"/>
      <c r="JGF64" s="2"/>
      <c r="JGG64" s="2"/>
      <c r="JGH64" s="2"/>
      <c r="JGI64" s="2"/>
      <c r="JGJ64" s="2"/>
      <c r="JGK64" s="2"/>
      <c r="JGL64" s="2"/>
      <c r="JGM64" s="2"/>
      <c r="JGN64" s="2"/>
      <c r="JGO64" s="2"/>
      <c r="JGP64" s="2"/>
      <c r="JGQ64" s="2"/>
      <c r="JGR64" s="2"/>
      <c r="JGS64" s="2"/>
      <c r="JGT64" s="2"/>
      <c r="JGU64" s="2"/>
      <c r="JGV64" s="2"/>
      <c r="JGW64" s="2"/>
      <c r="JGX64" s="2"/>
      <c r="JGY64" s="2"/>
      <c r="JGZ64" s="2"/>
      <c r="JHA64" s="2"/>
      <c r="JHB64" s="2"/>
      <c r="JHC64" s="2"/>
      <c r="JHD64" s="2"/>
      <c r="JHE64" s="2"/>
      <c r="JHF64" s="2"/>
      <c r="JHG64" s="2"/>
      <c r="JHH64" s="2"/>
      <c r="JHI64" s="2"/>
      <c r="JHJ64" s="2"/>
      <c r="JHK64" s="2"/>
      <c r="JHL64" s="2"/>
      <c r="JHM64" s="2"/>
      <c r="JHN64" s="2"/>
      <c r="JHO64" s="2"/>
      <c r="JHP64" s="2"/>
      <c r="JHQ64" s="2"/>
      <c r="JHR64" s="2"/>
      <c r="JHS64" s="2"/>
      <c r="JHT64" s="2"/>
      <c r="JHU64" s="2"/>
      <c r="JHV64" s="2"/>
      <c r="JHW64" s="2"/>
      <c r="JHX64" s="2"/>
      <c r="JHY64" s="2"/>
      <c r="JHZ64" s="2"/>
      <c r="JIA64" s="2"/>
      <c r="JIB64" s="2"/>
      <c r="JIC64" s="2"/>
      <c r="JID64" s="2"/>
      <c r="JIE64" s="2"/>
      <c r="JIF64" s="2"/>
      <c r="JIG64" s="2"/>
      <c r="JIH64" s="2"/>
      <c r="JII64" s="2"/>
      <c r="JIJ64" s="2"/>
      <c r="JIK64" s="2"/>
      <c r="JIL64" s="2"/>
      <c r="JIM64" s="2"/>
      <c r="JIN64" s="2"/>
      <c r="JIO64" s="2"/>
      <c r="JIP64" s="2"/>
      <c r="JIQ64" s="2"/>
      <c r="JIR64" s="2"/>
      <c r="JIS64" s="2"/>
      <c r="JIT64" s="2"/>
      <c r="JIU64" s="2"/>
      <c r="JIV64" s="2"/>
      <c r="JIW64" s="2"/>
      <c r="JIX64" s="2"/>
      <c r="JIY64" s="2"/>
      <c r="JIZ64" s="2"/>
      <c r="JJA64" s="2"/>
      <c r="JJB64" s="2"/>
      <c r="JJC64" s="2"/>
      <c r="JJD64" s="2"/>
      <c r="JJE64" s="2"/>
      <c r="JJF64" s="2"/>
      <c r="JJG64" s="2"/>
      <c r="JJH64" s="2"/>
      <c r="JJI64" s="2"/>
      <c r="JJJ64" s="2"/>
      <c r="JJK64" s="2"/>
      <c r="JJL64" s="2"/>
      <c r="JJM64" s="2"/>
      <c r="JJN64" s="2"/>
      <c r="JJO64" s="2"/>
      <c r="JJP64" s="2"/>
      <c r="JJQ64" s="2"/>
      <c r="JJR64" s="2"/>
      <c r="JJS64" s="2"/>
      <c r="JJT64" s="2"/>
      <c r="JJU64" s="2"/>
      <c r="JJV64" s="2"/>
      <c r="JJW64" s="2"/>
      <c r="JJX64" s="2"/>
      <c r="JJY64" s="2"/>
      <c r="JJZ64" s="2"/>
      <c r="JKA64" s="2"/>
      <c r="JKB64" s="2"/>
      <c r="JKC64" s="2"/>
      <c r="JKD64" s="2"/>
      <c r="JKE64" s="2"/>
      <c r="JKF64" s="2"/>
      <c r="JKG64" s="2"/>
      <c r="JKH64" s="2"/>
      <c r="JKI64" s="2"/>
      <c r="JKJ64" s="2"/>
      <c r="JKK64" s="2"/>
      <c r="JKL64" s="2"/>
      <c r="JKM64" s="2"/>
      <c r="JKN64" s="2"/>
      <c r="JKO64" s="2"/>
      <c r="JKP64" s="2"/>
      <c r="JKQ64" s="2"/>
      <c r="JKR64" s="2"/>
      <c r="JKS64" s="2"/>
      <c r="JKT64" s="2"/>
      <c r="JKU64" s="2"/>
      <c r="JKV64" s="2"/>
      <c r="JKW64" s="2"/>
      <c r="JKX64" s="2"/>
      <c r="JKY64" s="2"/>
      <c r="JKZ64" s="2"/>
      <c r="JLA64" s="2"/>
      <c r="JLB64" s="2"/>
      <c r="JLC64" s="2"/>
      <c r="JLD64" s="2"/>
      <c r="JLE64" s="2"/>
      <c r="JLF64" s="2"/>
      <c r="JLG64" s="2"/>
      <c r="JLH64" s="2"/>
      <c r="JLI64" s="2"/>
      <c r="JLJ64" s="2"/>
      <c r="JLK64" s="2"/>
      <c r="JLL64" s="2"/>
      <c r="JLM64" s="2"/>
      <c r="JLN64" s="2"/>
      <c r="JLO64" s="2"/>
      <c r="JLP64" s="2"/>
      <c r="JLQ64" s="2"/>
      <c r="JLR64" s="2"/>
      <c r="JLS64" s="2"/>
      <c r="JLT64" s="2"/>
      <c r="JLU64" s="2"/>
      <c r="JLV64" s="2"/>
      <c r="JLW64" s="2"/>
      <c r="JLX64" s="2"/>
      <c r="JLY64" s="2"/>
      <c r="JLZ64" s="2"/>
      <c r="JMA64" s="2"/>
      <c r="JMB64" s="2"/>
      <c r="JMC64" s="2"/>
      <c r="JMD64" s="2"/>
      <c r="JME64" s="2"/>
      <c r="JMF64" s="2"/>
      <c r="JMG64" s="2"/>
      <c r="JMH64" s="2"/>
      <c r="JMI64" s="2"/>
      <c r="JMJ64" s="2"/>
      <c r="JMK64" s="2"/>
      <c r="JML64" s="2"/>
      <c r="JMM64" s="2"/>
      <c r="JMN64" s="2"/>
      <c r="JMO64" s="2"/>
      <c r="JMP64" s="2"/>
      <c r="JMQ64" s="2"/>
      <c r="JMR64" s="2"/>
      <c r="JMS64" s="2"/>
      <c r="JMT64" s="2"/>
      <c r="JMU64" s="2"/>
      <c r="JMV64" s="2"/>
      <c r="JMW64" s="2"/>
      <c r="JMX64" s="2"/>
      <c r="JMY64" s="2"/>
      <c r="JMZ64" s="2"/>
      <c r="JNA64" s="2"/>
      <c r="JNB64" s="2"/>
      <c r="JNC64" s="2"/>
      <c r="JND64" s="2"/>
      <c r="JNE64" s="2"/>
      <c r="JNF64" s="2"/>
      <c r="JNG64" s="2"/>
      <c r="JNH64" s="2"/>
      <c r="JNI64" s="2"/>
      <c r="JNJ64" s="2"/>
      <c r="JNK64" s="2"/>
      <c r="JNL64" s="2"/>
      <c r="JNM64" s="2"/>
      <c r="JNN64" s="2"/>
      <c r="JNO64" s="2"/>
      <c r="JNP64" s="2"/>
      <c r="JNQ64" s="2"/>
      <c r="JNR64" s="2"/>
      <c r="JNS64" s="2"/>
      <c r="JNT64" s="2"/>
      <c r="JNU64" s="2"/>
      <c r="JNV64" s="2"/>
      <c r="JNW64" s="2"/>
      <c r="JNX64" s="2"/>
      <c r="JNY64" s="2"/>
      <c r="JNZ64" s="2"/>
      <c r="JOA64" s="2"/>
      <c r="JOB64" s="2"/>
      <c r="JOC64" s="2"/>
      <c r="JOD64" s="2"/>
      <c r="JOE64" s="2"/>
      <c r="JOF64" s="2"/>
      <c r="JOG64" s="2"/>
      <c r="JOH64" s="2"/>
      <c r="JOI64" s="2"/>
      <c r="JOJ64" s="2"/>
      <c r="JOK64" s="2"/>
      <c r="JOL64" s="2"/>
      <c r="JOM64" s="2"/>
      <c r="JON64" s="2"/>
      <c r="JOO64" s="2"/>
      <c r="JOP64" s="2"/>
      <c r="JOQ64" s="2"/>
      <c r="JOR64" s="2"/>
      <c r="JOS64" s="2"/>
      <c r="JOT64" s="2"/>
      <c r="JOU64" s="2"/>
      <c r="JOV64" s="2"/>
      <c r="JOW64" s="2"/>
      <c r="JOX64" s="2"/>
      <c r="JOY64" s="2"/>
      <c r="JOZ64" s="2"/>
      <c r="JPA64" s="2"/>
      <c r="JPB64" s="2"/>
      <c r="JPC64" s="2"/>
      <c r="JPD64" s="2"/>
      <c r="JPE64" s="2"/>
      <c r="JPF64" s="2"/>
      <c r="JPG64" s="2"/>
      <c r="JPH64" s="2"/>
      <c r="JPI64" s="2"/>
      <c r="JPJ64" s="2"/>
      <c r="JPK64" s="2"/>
      <c r="JPL64" s="2"/>
      <c r="JPM64" s="2"/>
      <c r="JPN64" s="2"/>
      <c r="JPO64" s="2"/>
      <c r="JPP64" s="2"/>
      <c r="JPQ64" s="2"/>
      <c r="JPR64" s="2"/>
      <c r="JPS64" s="2"/>
      <c r="JPT64" s="2"/>
      <c r="JPU64" s="2"/>
      <c r="JPV64" s="2"/>
      <c r="JPW64" s="2"/>
      <c r="JPX64" s="2"/>
      <c r="JPY64" s="2"/>
      <c r="JPZ64" s="2"/>
      <c r="JQA64" s="2"/>
      <c r="JQB64" s="2"/>
      <c r="JQC64" s="2"/>
      <c r="JQD64" s="2"/>
      <c r="JQE64" s="2"/>
      <c r="JQF64" s="2"/>
      <c r="JQG64" s="2"/>
      <c r="JQH64" s="2"/>
      <c r="JQI64" s="2"/>
      <c r="JQJ64" s="2"/>
      <c r="JQK64" s="2"/>
      <c r="JQL64" s="2"/>
      <c r="JQM64" s="2"/>
      <c r="JQN64" s="2"/>
      <c r="JQO64" s="2"/>
      <c r="JQP64" s="2"/>
      <c r="JQQ64" s="2"/>
      <c r="JQR64" s="2"/>
      <c r="JQS64" s="2"/>
      <c r="JQT64" s="2"/>
      <c r="JQU64" s="2"/>
      <c r="JQV64" s="2"/>
      <c r="JQW64" s="2"/>
      <c r="JQX64" s="2"/>
      <c r="JQY64" s="2"/>
      <c r="JQZ64" s="2"/>
      <c r="JRA64" s="2"/>
      <c r="JRB64" s="2"/>
      <c r="JRC64" s="2"/>
      <c r="JRD64" s="2"/>
      <c r="JRE64" s="2"/>
      <c r="JRF64" s="2"/>
      <c r="JRG64" s="2"/>
      <c r="JRH64" s="2"/>
      <c r="JRI64" s="2"/>
      <c r="JRJ64" s="2"/>
      <c r="JRK64" s="2"/>
      <c r="JRL64" s="2"/>
      <c r="JRM64" s="2"/>
      <c r="JRN64" s="2"/>
      <c r="JRO64" s="2"/>
      <c r="JRP64" s="2"/>
      <c r="JRQ64" s="2"/>
      <c r="JRR64" s="2"/>
      <c r="JRS64" s="2"/>
      <c r="JRT64" s="2"/>
      <c r="JRU64" s="2"/>
      <c r="JRV64" s="2"/>
      <c r="JRW64" s="2"/>
      <c r="JRX64" s="2"/>
      <c r="JRY64" s="2"/>
      <c r="JRZ64" s="2"/>
      <c r="JSA64" s="2"/>
      <c r="JSB64" s="2"/>
      <c r="JSC64" s="2"/>
      <c r="JSD64" s="2"/>
      <c r="JSE64" s="2"/>
      <c r="JSF64" s="2"/>
      <c r="JSG64" s="2"/>
      <c r="JSH64" s="2"/>
      <c r="JSI64" s="2"/>
      <c r="JSJ64" s="2"/>
      <c r="JSK64" s="2"/>
      <c r="JSL64" s="2"/>
      <c r="JSM64" s="2"/>
      <c r="JSN64" s="2"/>
      <c r="JSO64" s="2"/>
      <c r="JSP64" s="2"/>
      <c r="JSQ64" s="2"/>
      <c r="JSR64" s="2"/>
      <c r="JSS64" s="2"/>
      <c r="JST64" s="2"/>
      <c r="JSU64" s="2"/>
      <c r="JSV64" s="2"/>
      <c r="JSW64" s="2"/>
      <c r="JSX64" s="2"/>
      <c r="JSY64" s="2"/>
      <c r="JSZ64" s="2"/>
      <c r="JTA64" s="2"/>
      <c r="JTB64" s="2"/>
      <c r="JTC64" s="2"/>
      <c r="JTD64" s="2"/>
      <c r="JTE64" s="2"/>
      <c r="JTF64" s="2"/>
      <c r="JTG64" s="2"/>
      <c r="JTH64" s="2"/>
      <c r="JTI64" s="2"/>
      <c r="JTJ64" s="2"/>
      <c r="JTK64" s="2"/>
      <c r="JTL64" s="2"/>
      <c r="JTM64" s="2"/>
      <c r="JTN64" s="2"/>
      <c r="JTO64" s="2"/>
      <c r="JTP64" s="2"/>
      <c r="JTQ64" s="2"/>
      <c r="JTR64" s="2"/>
      <c r="JTS64" s="2"/>
      <c r="JTT64" s="2"/>
      <c r="JTU64" s="2"/>
      <c r="JTV64" s="2"/>
      <c r="JTW64" s="2"/>
      <c r="JTX64" s="2"/>
      <c r="JTY64" s="2"/>
      <c r="JTZ64" s="2"/>
      <c r="JUA64" s="2"/>
      <c r="JUB64" s="2"/>
      <c r="JUC64" s="2"/>
      <c r="JUD64" s="2"/>
      <c r="JUE64" s="2"/>
      <c r="JUF64" s="2"/>
      <c r="JUG64" s="2"/>
      <c r="JUH64" s="2"/>
      <c r="JUI64" s="2"/>
      <c r="JUJ64" s="2"/>
      <c r="JUK64" s="2"/>
      <c r="JUL64" s="2"/>
      <c r="JUM64" s="2"/>
      <c r="JUN64" s="2"/>
      <c r="JUO64" s="2"/>
      <c r="JUP64" s="2"/>
      <c r="JUQ64" s="2"/>
      <c r="JUR64" s="2"/>
      <c r="JUS64" s="2"/>
      <c r="JUT64" s="2"/>
      <c r="JUU64" s="2"/>
      <c r="JUV64" s="2"/>
      <c r="JUW64" s="2"/>
      <c r="JUX64" s="2"/>
      <c r="JUY64" s="2"/>
      <c r="JUZ64" s="2"/>
      <c r="JVA64" s="2"/>
      <c r="JVB64" s="2"/>
      <c r="JVC64" s="2"/>
      <c r="JVD64" s="2"/>
      <c r="JVE64" s="2"/>
      <c r="JVF64" s="2"/>
      <c r="JVG64" s="2"/>
      <c r="JVH64" s="2"/>
      <c r="JVI64" s="2"/>
      <c r="JVJ64" s="2"/>
      <c r="JVK64" s="2"/>
      <c r="JVL64" s="2"/>
      <c r="JVM64" s="2"/>
      <c r="JVN64" s="2"/>
      <c r="JVO64" s="2"/>
      <c r="JVP64" s="2"/>
      <c r="JVQ64" s="2"/>
      <c r="JVR64" s="2"/>
      <c r="JVS64" s="2"/>
      <c r="JVT64" s="2"/>
      <c r="JVU64" s="2"/>
      <c r="JVV64" s="2"/>
      <c r="JVW64" s="2"/>
      <c r="JVX64" s="2"/>
      <c r="JVY64" s="2"/>
      <c r="JVZ64" s="2"/>
      <c r="JWA64" s="2"/>
      <c r="JWB64" s="2"/>
      <c r="JWC64" s="2"/>
      <c r="JWD64" s="2"/>
      <c r="JWE64" s="2"/>
      <c r="JWF64" s="2"/>
      <c r="JWG64" s="2"/>
      <c r="JWH64" s="2"/>
      <c r="JWI64" s="2"/>
      <c r="JWJ64" s="2"/>
      <c r="JWK64" s="2"/>
      <c r="JWL64" s="2"/>
      <c r="JWM64" s="2"/>
      <c r="JWN64" s="2"/>
      <c r="JWO64" s="2"/>
      <c r="JWP64" s="2"/>
      <c r="JWQ64" s="2"/>
      <c r="JWR64" s="2"/>
      <c r="JWS64" s="2"/>
      <c r="JWT64" s="2"/>
      <c r="JWU64" s="2"/>
      <c r="JWV64" s="2"/>
      <c r="JWW64" s="2"/>
      <c r="JWX64" s="2"/>
      <c r="JWY64" s="2"/>
      <c r="JWZ64" s="2"/>
      <c r="JXA64" s="2"/>
      <c r="JXB64" s="2"/>
      <c r="JXC64" s="2"/>
      <c r="JXD64" s="2"/>
      <c r="JXE64" s="2"/>
      <c r="JXF64" s="2"/>
      <c r="JXG64" s="2"/>
      <c r="JXH64" s="2"/>
      <c r="JXI64" s="2"/>
      <c r="JXJ64" s="2"/>
      <c r="JXK64" s="2"/>
      <c r="JXL64" s="2"/>
      <c r="JXM64" s="2"/>
      <c r="JXN64" s="2"/>
      <c r="JXO64" s="2"/>
      <c r="JXP64" s="2"/>
      <c r="JXQ64" s="2"/>
      <c r="JXR64" s="2"/>
      <c r="JXS64" s="2"/>
      <c r="JXT64" s="2"/>
      <c r="JXU64" s="2"/>
      <c r="JXV64" s="2"/>
      <c r="JXW64" s="2"/>
      <c r="JXX64" s="2"/>
      <c r="JXY64" s="2"/>
      <c r="JXZ64" s="2"/>
      <c r="JYA64" s="2"/>
      <c r="JYB64" s="2"/>
      <c r="JYC64" s="2"/>
      <c r="JYD64" s="2"/>
      <c r="JYE64" s="2"/>
      <c r="JYF64" s="2"/>
      <c r="JYG64" s="2"/>
      <c r="JYH64" s="2"/>
      <c r="JYI64" s="2"/>
      <c r="JYJ64" s="2"/>
      <c r="JYK64" s="2"/>
      <c r="JYL64" s="2"/>
      <c r="JYM64" s="2"/>
      <c r="JYN64" s="2"/>
      <c r="JYO64" s="2"/>
      <c r="JYP64" s="2"/>
      <c r="JYQ64" s="2"/>
      <c r="JYR64" s="2"/>
      <c r="JYS64" s="2"/>
      <c r="JYT64" s="2"/>
      <c r="JYU64" s="2"/>
      <c r="JYV64" s="2"/>
      <c r="JYW64" s="2"/>
      <c r="JYX64" s="2"/>
      <c r="JYY64" s="2"/>
      <c r="JYZ64" s="2"/>
      <c r="JZA64" s="2"/>
      <c r="JZB64" s="2"/>
      <c r="JZC64" s="2"/>
      <c r="JZD64" s="2"/>
      <c r="JZE64" s="2"/>
      <c r="JZF64" s="2"/>
      <c r="JZG64" s="2"/>
      <c r="JZH64" s="2"/>
      <c r="JZI64" s="2"/>
      <c r="JZJ64" s="2"/>
      <c r="JZK64" s="2"/>
      <c r="JZL64" s="2"/>
      <c r="JZM64" s="2"/>
      <c r="JZN64" s="2"/>
      <c r="JZO64" s="2"/>
      <c r="JZP64" s="2"/>
      <c r="JZQ64" s="2"/>
      <c r="JZR64" s="2"/>
      <c r="JZS64" s="2"/>
      <c r="JZT64" s="2"/>
      <c r="JZU64" s="2"/>
      <c r="JZV64" s="2"/>
      <c r="JZW64" s="2"/>
      <c r="JZX64" s="2"/>
      <c r="JZY64" s="2"/>
      <c r="JZZ64" s="2"/>
      <c r="KAA64" s="2"/>
      <c r="KAB64" s="2"/>
      <c r="KAC64" s="2"/>
      <c r="KAD64" s="2"/>
      <c r="KAE64" s="2"/>
      <c r="KAF64" s="2"/>
      <c r="KAG64" s="2"/>
      <c r="KAH64" s="2"/>
      <c r="KAI64" s="2"/>
      <c r="KAJ64" s="2"/>
      <c r="KAK64" s="2"/>
      <c r="KAL64" s="2"/>
      <c r="KAM64" s="2"/>
      <c r="KAN64" s="2"/>
      <c r="KAO64" s="2"/>
      <c r="KAP64" s="2"/>
      <c r="KAQ64" s="2"/>
      <c r="KAR64" s="2"/>
      <c r="KAS64" s="2"/>
      <c r="KAT64" s="2"/>
      <c r="KAU64" s="2"/>
      <c r="KAV64" s="2"/>
      <c r="KAW64" s="2"/>
      <c r="KAX64" s="2"/>
      <c r="KAY64" s="2"/>
      <c r="KAZ64" s="2"/>
      <c r="KBA64" s="2"/>
      <c r="KBB64" s="2"/>
      <c r="KBC64" s="2"/>
      <c r="KBD64" s="2"/>
      <c r="KBE64" s="2"/>
      <c r="KBF64" s="2"/>
      <c r="KBG64" s="2"/>
      <c r="KBH64" s="2"/>
      <c r="KBI64" s="2"/>
      <c r="KBJ64" s="2"/>
      <c r="KBK64" s="2"/>
      <c r="KBL64" s="2"/>
      <c r="KBM64" s="2"/>
      <c r="KBN64" s="2"/>
      <c r="KBO64" s="2"/>
      <c r="KBP64" s="2"/>
      <c r="KBQ64" s="2"/>
      <c r="KBR64" s="2"/>
      <c r="KBS64" s="2"/>
      <c r="KBT64" s="2"/>
      <c r="KBU64" s="2"/>
      <c r="KBV64" s="2"/>
      <c r="KBW64" s="2"/>
      <c r="KBX64" s="2"/>
      <c r="KBY64" s="2"/>
      <c r="KBZ64" s="2"/>
      <c r="KCA64" s="2"/>
      <c r="KCB64" s="2"/>
      <c r="KCC64" s="2"/>
      <c r="KCD64" s="2"/>
      <c r="KCE64" s="2"/>
      <c r="KCF64" s="2"/>
      <c r="KCG64" s="2"/>
      <c r="KCH64" s="2"/>
      <c r="KCI64" s="2"/>
      <c r="KCJ64" s="2"/>
      <c r="KCK64" s="2"/>
      <c r="KCL64" s="2"/>
      <c r="KCM64" s="2"/>
      <c r="KCN64" s="2"/>
      <c r="KCO64" s="2"/>
      <c r="KCP64" s="2"/>
      <c r="KCQ64" s="2"/>
      <c r="KCR64" s="2"/>
      <c r="KCS64" s="2"/>
      <c r="KCT64" s="2"/>
      <c r="KCU64" s="2"/>
      <c r="KCV64" s="2"/>
      <c r="KCW64" s="2"/>
      <c r="KCX64" s="2"/>
      <c r="KCY64" s="2"/>
      <c r="KCZ64" s="2"/>
      <c r="KDA64" s="2"/>
      <c r="KDB64" s="2"/>
      <c r="KDC64" s="2"/>
      <c r="KDD64" s="2"/>
      <c r="KDE64" s="2"/>
      <c r="KDF64" s="2"/>
      <c r="KDG64" s="2"/>
      <c r="KDH64" s="2"/>
      <c r="KDI64" s="2"/>
      <c r="KDJ64" s="2"/>
      <c r="KDK64" s="2"/>
      <c r="KDL64" s="2"/>
      <c r="KDM64" s="2"/>
      <c r="KDN64" s="2"/>
      <c r="KDO64" s="2"/>
      <c r="KDP64" s="2"/>
      <c r="KDQ64" s="2"/>
      <c r="KDR64" s="2"/>
      <c r="KDS64" s="2"/>
      <c r="KDT64" s="2"/>
      <c r="KDU64" s="2"/>
      <c r="KDV64" s="2"/>
      <c r="KDW64" s="2"/>
      <c r="KDX64" s="2"/>
      <c r="KDY64" s="2"/>
      <c r="KDZ64" s="2"/>
      <c r="KEA64" s="2"/>
      <c r="KEB64" s="2"/>
      <c r="KEC64" s="2"/>
      <c r="KED64" s="2"/>
      <c r="KEE64" s="2"/>
      <c r="KEF64" s="2"/>
      <c r="KEG64" s="2"/>
      <c r="KEH64" s="2"/>
      <c r="KEI64" s="2"/>
      <c r="KEJ64" s="2"/>
      <c r="KEK64" s="2"/>
      <c r="KEL64" s="2"/>
      <c r="KEM64" s="2"/>
      <c r="KEN64" s="2"/>
      <c r="KEO64" s="2"/>
      <c r="KEP64" s="2"/>
      <c r="KEQ64" s="2"/>
      <c r="KER64" s="2"/>
      <c r="KES64" s="2"/>
      <c r="KET64" s="2"/>
      <c r="KEU64" s="2"/>
      <c r="KEV64" s="2"/>
      <c r="KEW64" s="2"/>
      <c r="KEX64" s="2"/>
      <c r="KEY64" s="2"/>
      <c r="KEZ64" s="2"/>
      <c r="KFA64" s="2"/>
      <c r="KFB64" s="2"/>
      <c r="KFC64" s="2"/>
      <c r="KFD64" s="2"/>
      <c r="KFE64" s="2"/>
      <c r="KFF64" s="2"/>
      <c r="KFG64" s="2"/>
      <c r="KFH64" s="2"/>
      <c r="KFI64" s="2"/>
      <c r="KFJ64" s="2"/>
      <c r="KFK64" s="2"/>
      <c r="KFL64" s="2"/>
      <c r="KFM64" s="2"/>
      <c r="KFN64" s="2"/>
      <c r="KFO64" s="2"/>
      <c r="KFP64" s="2"/>
      <c r="KFQ64" s="2"/>
      <c r="KFR64" s="2"/>
      <c r="KFS64" s="2"/>
      <c r="KFT64" s="2"/>
      <c r="KFU64" s="2"/>
      <c r="KFV64" s="2"/>
      <c r="KFW64" s="2"/>
      <c r="KFX64" s="2"/>
      <c r="KFY64" s="2"/>
      <c r="KFZ64" s="2"/>
      <c r="KGA64" s="2"/>
      <c r="KGB64" s="2"/>
      <c r="KGC64" s="2"/>
      <c r="KGD64" s="2"/>
      <c r="KGE64" s="2"/>
      <c r="KGF64" s="2"/>
      <c r="KGG64" s="2"/>
      <c r="KGH64" s="2"/>
      <c r="KGI64" s="2"/>
      <c r="KGJ64" s="2"/>
      <c r="KGK64" s="2"/>
      <c r="KGL64" s="2"/>
      <c r="KGM64" s="2"/>
      <c r="KGN64" s="2"/>
      <c r="KGO64" s="2"/>
      <c r="KGP64" s="2"/>
      <c r="KGQ64" s="2"/>
      <c r="KGR64" s="2"/>
      <c r="KGS64" s="2"/>
      <c r="KGT64" s="2"/>
      <c r="KGU64" s="2"/>
      <c r="KGV64" s="2"/>
      <c r="KGW64" s="2"/>
      <c r="KGX64" s="2"/>
      <c r="KGY64" s="2"/>
      <c r="KGZ64" s="2"/>
      <c r="KHA64" s="2"/>
      <c r="KHB64" s="2"/>
      <c r="KHC64" s="2"/>
      <c r="KHD64" s="2"/>
      <c r="KHE64" s="2"/>
      <c r="KHF64" s="2"/>
      <c r="KHG64" s="2"/>
      <c r="KHH64" s="2"/>
      <c r="KHI64" s="2"/>
      <c r="KHJ64" s="2"/>
      <c r="KHK64" s="2"/>
      <c r="KHL64" s="2"/>
      <c r="KHM64" s="2"/>
      <c r="KHN64" s="2"/>
      <c r="KHO64" s="2"/>
      <c r="KHP64" s="2"/>
      <c r="KHQ64" s="2"/>
      <c r="KHR64" s="2"/>
      <c r="KHS64" s="2"/>
      <c r="KHT64" s="2"/>
      <c r="KHU64" s="2"/>
      <c r="KHV64" s="2"/>
      <c r="KHW64" s="2"/>
      <c r="KHX64" s="2"/>
      <c r="KHY64" s="2"/>
      <c r="KHZ64" s="2"/>
      <c r="KIA64" s="2"/>
      <c r="KIB64" s="2"/>
      <c r="KIC64" s="2"/>
      <c r="KID64" s="2"/>
      <c r="KIE64" s="2"/>
      <c r="KIF64" s="2"/>
      <c r="KIG64" s="2"/>
      <c r="KIH64" s="2"/>
      <c r="KII64" s="2"/>
      <c r="KIJ64" s="2"/>
      <c r="KIK64" s="2"/>
      <c r="KIL64" s="2"/>
      <c r="KIM64" s="2"/>
      <c r="KIN64" s="2"/>
      <c r="KIO64" s="2"/>
      <c r="KIP64" s="2"/>
      <c r="KIQ64" s="2"/>
      <c r="KIR64" s="2"/>
      <c r="KIS64" s="2"/>
      <c r="KIT64" s="2"/>
      <c r="KIU64" s="2"/>
      <c r="KIV64" s="2"/>
      <c r="KIW64" s="2"/>
      <c r="KIX64" s="2"/>
      <c r="KIY64" s="2"/>
      <c r="KIZ64" s="2"/>
      <c r="KJA64" s="2"/>
      <c r="KJB64" s="2"/>
      <c r="KJC64" s="2"/>
      <c r="KJD64" s="2"/>
      <c r="KJE64" s="2"/>
      <c r="KJF64" s="2"/>
      <c r="KJG64" s="2"/>
      <c r="KJH64" s="2"/>
      <c r="KJI64" s="2"/>
      <c r="KJJ64" s="2"/>
      <c r="KJK64" s="2"/>
      <c r="KJL64" s="2"/>
      <c r="KJM64" s="2"/>
      <c r="KJN64" s="2"/>
      <c r="KJO64" s="2"/>
      <c r="KJP64" s="2"/>
      <c r="KJQ64" s="2"/>
      <c r="KJR64" s="2"/>
      <c r="KJS64" s="2"/>
      <c r="KJT64" s="2"/>
      <c r="KJU64" s="2"/>
      <c r="KJV64" s="2"/>
      <c r="KJW64" s="2"/>
      <c r="KJX64" s="2"/>
      <c r="KJY64" s="2"/>
      <c r="KJZ64" s="2"/>
      <c r="KKA64" s="2"/>
      <c r="KKB64" s="2"/>
      <c r="KKC64" s="2"/>
      <c r="KKD64" s="2"/>
      <c r="KKE64" s="2"/>
      <c r="KKF64" s="2"/>
      <c r="KKG64" s="2"/>
      <c r="KKH64" s="2"/>
      <c r="KKI64" s="2"/>
      <c r="KKJ64" s="2"/>
      <c r="KKK64" s="2"/>
      <c r="KKL64" s="2"/>
      <c r="KKM64" s="2"/>
      <c r="KKN64" s="2"/>
      <c r="KKO64" s="2"/>
      <c r="KKP64" s="2"/>
      <c r="KKQ64" s="2"/>
      <c r="KKR64" s="2"/>
      <c r="KKS64" s="2"/>
      <c r="KKT64" s="2"/>
      <c r="KKU64" s="2"/>
      <c r="KKV64" s="2"/>
      <c r="KKW64" s="2"/>
      <c r="KKX64" s="2"/>
      <c r="KKY64" s="2"/>
      <c r="KKZ64" s="2"/>
      <c r="KLA64" s="2"/>
      <c r="KLB64" s="2"/>
      <c r="KLC64" s="2"/>
      <c r="KLD64" s="2"/>
      <c r="KLE64" s="2"/>
      <c r="KLF64" s="2"/>
      <c r="KLG64" s="2"/>
      <c r="KLH64" s="2"/>
      <c r="KLI64" s="2"/>
      <c r="KLJ64" s="2"/>
      <c r="KLK64" s="2"/>
      <c r="KLL64" s="2"/>
      <c r="KLM64" s="2"/>
      <c r="KLN64" s="2"/>
      <c r="KLO64" s="2"/>
      <c r="KLP64" s="2"/>
      <c r="KLQ64" s="2"/>
      <c r="KLR64" s="2"/>
      <c r="KLS64" s="2"/>
      <c r="KLT64" s="2"/>
      <c r="KLU64" s="2"/>
      <c r="KLV64" s="2"/>
      <c r="KLW64" s="2"/>
      <c r="KLX64" s="2"/>
      <c r="KLY64" s="2"/>
      <c r="KLZ64" s="2"/>
      <c r="KMA64" s="2"/>
      <c r="KMB64" s="2"/>
      <c r="KMC64" s="2"/>
      <c r="KMD64" s="2"/>
      <c r="KME64" s="2"/>
      <c r="KMF64" s="2"/>
      <c r="KMG64" s="2"/>
      <c r="KMH64" s="2"/>
      <c r="KMI64" s="2"/>
      <c r="KMJ64" s="2"/>
      <c r="KMK64" s="2"/>
      <c r="KML64" s="2"/>
      <c r="KMM64" s="2"/>
      <c r="KMN64" s="2"/>
      <c r="KMO64" s="2"/>
      <c r="KMP64" s="2"/>
      <c r="KMQ64" s="2"/>
      <c r="KMR64" s="2"/>
      <c r="KMS64" s="2"/>
      <c r="KMT64" s="2"/>
      <c r="KMU64" s="2"/>
      <c r="KMV64" s="2"/>
      <c r="KMW64" s="2"/>
      <c r="KMX64" s="2"/>
      <c r="KMY64" s="2"/>
      <c r="KMZ64" s="2"/>
      <c r="KNA64" s="2"/>
      <c r="KNB64" s="2"/>
      <c r="KNC64" s="2"/>
      <c r="KND64" s="2"/>
      <c r="KNE64" s="2"/>
      <c r="KNF64" s="2"/>
      <c r="KNG64" s="2"/>
      <c r="KNH64" s="2"/>
      <c r="KNI64" s="2"/>
      <c r="KNJ64" s="2"/>
      <c r="KNK64" s="2"/>
      <c r="KNL64" s="2"/>
      <c r="KNM64" s="2"/>
      <c r="KNN64" s="2"/>
      <c r="KNO64" s="2"/>
      <c r="KNP64" s="2"/>
      <c r="KNQ64" s="2"/>
      <c r="KNR64" s="2"/>
      <c r="KNS64" s="2"/>
      <c r="KNT64" s="2"/>
      <c r="KNU64" s="2"/>
      <c r="KNV64" s="2"/>
      <c r="KNW64" s="2"/>
      <c r="KNX64" s="2"/>
      <c r="KNY64" s="2"/>
      <c r="KNZ64" s="2"/>
      <c r="KOA64" s="2"/>
      <c r="KOB64" s="2"/>
      <c r="KOC64" s="2"/>
      <c r="KOD64" s="2"/>
      <c r="KOE64" s="2"/>
      <c r="KOF64" s="2"/>
      <c r="KOG64" s="2"/>
      <c r="KOH64" s="2"/>
      <c r="KOI64" s="2"/>
      <c r="KOJ64" s="2"/>
      <c r="KOK64" s="2"/>
      <c r="KOL64" s="2"/>
      <c r="KOM64" s="2"/>
      <c r="KON64" s="2"/>
      <c r="KOO64" s="2"/>
      <c r="KOP64" s="2"/>
      <c r="KOQ64" s="2"/>
      <c r="KOR64" s="2"/>
      <c r="KOS64" s="2"/>
      <c r="KOT64" s="2"/>
      <c r="KOU64" s="2"/>
      <c r="KOV64" s="2"/>
      <c r="KOW64" s="2"/>
      <c r="KOX64" s="2"/>
      <c r="KOY64" s="2"/>
      <c r="KOZ64" s="2"/>
      <c r="KPA64" s="2"/>
      <c r="KPB64" s="2"/>
      <c r="KPC64" s="2"/>
      <c r="KPD64" s="2"/>
      <c r="KPE64" s="2"/>
      <c r="KPF64" s="2"/>
      <c r="KPG64" s="2"/>
      <c r="KPH64" s="2"/>
      <c r="KPI64" s="2"/>
      <c r="KPJ64" s="2"/>
      <c r="KPK64" s="2"/>
      <c r="KPL64" s="2"/>
      <c r="KPM64" s="2"/>
      <c r="KPN64" s="2"/>
      <c r="KPO64" s="2"/>
      <c r="KPP64" s="2"/>
      <c r="KPQ64" s="2"/>
      <c r="KPR64" s="2"/>
      <c r="KPS64" s="2"/>
      <c r="KPT64" s="2"/>
      <c r="KPU64" s="2"/>
      <c r="KPV64" s="2"/>
      <c r="KPW64" s="2"/>
      <c r="KPX64" s="2"/>
      <c r="KPY64" s="2"/>
      <c r="KPZ64" s="2"/>
      <c r="KQA64" s="2"/>
      <c r="KQB64" s="2"/>
      <c r="KQC64" s="2"/>
      <c r="KQD64" s="2"/>
      <c r="KQE64" s="2"/>
      <c r="KQF64" s="2"/>
      <c r="KQG64" s="2"/>
      <c r="KQH64" s="2"/>
      <c r="KQI64" s="2"/>
      <c r="KQJ64" s="2"/>
      <c r="KQK64" s="2"/>
      <c r="KQL64" s="2"/>
      <c r="KQM64" s="2"/>
      <c r="KQN64" s="2"/>
      <c r="KQO64" s="2"/>
      <c r="KQP64" s="2"/>
      <c r="KQQ64" s="2"/>
      <c r="KQR64" s="2"/>
      <c r="KQS64" s="2"/>
      <c r="KQT64" s="2"/>
      <c r="KQU64" s="2"/>
      <c r="KQV64" s="2"/>
      <c r="KQW64" s="2"/>
      <c r="KQX64" s="2"/>
      <c r="KQY64" s="2"/>
      <c r="KQZ64" s="2"/>
      <c r="KRA64" s="2"/>
      <c r="KRB64" s="2"/>
      <c r="KRC64" s="2"/>
      <c r="KRD64" s="2"/>
      <c r="KRE64" s="2"/>
      <c r="KRF64" s="2"/>
      <c r="KRG64" s="2"/>
      <c r="KRH64" s="2"/>
      <c r="KRI64" s="2"/>
      <c r="KRJ64" s="2"/>
      <c r="KRK64" s="2"/>
      <c r="KRL64" s="2"/>
      <c r="KRM64" s="2"/>
      <c r="KRN64" s="2"/>
      <c r="KRO64" s="2"/>
      <c r="KRP64" s="2"/>
      <c r="KRQ64" s="2"/>
      <c r="KRR64" s="2"/>
      <c r="KRS64" s="2"/>
      <c r="KRT64" s="2"/>
      <c r="KRU64" s="2"/>
      <c r="KRV64" s="2"/>
      <c r="KRW64" s="2"/>
      <c r="KRX64" s="2"/>
      <c r="KRY64" s="2"/>
      <c r="KRZ64" s="2"/>
      <c r="KSA64" s="2"/>
      <c r="KSB64" s="2"/>
      <c r="KSC64" s="2"/>
      <c r="KSD64" s="2"/>
      <c r="KSE64" s="2"/>
      <c r="KSF64" s="2"/>
      <c r="KSG64" s="2"/>
      <c r="KSH64" s="2"/>
      <c r="KSI64" s="2"/>
      <c r="KSJ64" s="2"/>
      <c r="KSK64" s="2"/>
      <c r="KSL64" s="2"/>
      <c r="KSM64" s="2"/>
      <c r="KSN64" s="2"/>
      <c r="KSO64" s="2"/>
      <c r="KSP64" s="2"/>
      <c r="KSQ64" s="2"/>
      <c r="KSR64" s="2"/>
      <c r="KSS64" s="2"/>
      <c r="KST64" s="2"/>
      <c r="KSU64" s="2"/>
      <c r="KSV64" s="2"/>
      <c r="KSW64" s="2"/>
      <c r="KSX64" s="2"/>
      <c r="KSY64" s="2"/>
      <c r="KSZ64" s="2"/>
      <c r="KTA64" s="2"/>
      <c r="KTB64" s="2"/>
      <c r="KTC64" s="2"/>
      <c r="KTD64" s="2"/>
      <c r="KTE64" s="2"/>
      <c r="KTF64" s="2"/>
      <c r="KTG64" s="2"/>
      <c r="KTH64" s="2"/>
      <c r="KTI64" s="2"/>
      <c r="KTJ64" s="2"/>
      <c r="KTK64" s="2"/>
      <c r="KTL64" s="2"/>
      <c r="KTM64" s="2"/>
      <c r="KTN64" s="2"/>
      <c r="KTO64" s="2"/>
      <c r="KTP64" s="2"/>
      <c r="KTQ64" s="2"/>
      <c r="KTR64" s="2"/>
      <c r="KTS64" s="2"/>
      <c r="KTT64" s="2"/>
      <c r="KTU64" s="2"/>
      <c r="KTV64" s="2"/>
      <c r="KTW64" s="2"/>
      <c r="KTX64" s="2"/>
      <c r="KTY64" s="2"/>
      <c r="KTZ64" s="2"/>
      <c r="KUA64" s="2"/>
      <c r="KUB64" s="2"/>
      <c r="KUC64" s="2"/>
      <c r="KUD64" s="2"/>
      <c r="KUE64" s="2"/>
      <c r="KUF64" s="2"/>
      <c r="KUG64" s="2"/>
      <c r="KUH64" s="2"/>
      <c r="KUI64" s="2"/>
      <c r="KUJ64" s="2"/>
      <c r="KUK64" s="2"/>
      <c r="KUL64" s="2"/>
      <c r="KUM64" s="2"/>
      <c r="KUN64" s="2"/>
      <c r="KUO64" s="2"/>
      <c r="KUP64" s="2"/>
      <c r="KUQ64" s="2"/>
      <c r="KUR64" s="2"/>
      <c r="KUS64" s="2"/>
      <c r="KUT64" s="2"/>
      <c r="KUU64" s="2"/>
      <c r="KUV64" s="2"/>
      <c r="KUW64" s="2"/>
      <c r="KUX64" s="2"/>
      <c r="KUY64" s="2"/>
      <c r="KUZ64" s="2"/>
      <c r="KVA64" s="2"/>
      <c r="KVB64" s="2"/>
      <c r="KVC64" s="2"/>
      <c r="KVD64" s="2"/>
      <c r="KVE64" s="2"/>
      <c r="KVF64" s="2"/>
      <c r="KVG64" s="2"/>
      <c r="KVH64" s="2"/>
      <c r="KVI64" s="2"/>
      <c r="KVJ64" s="2"/>
      <c r="KVK64" s="2"/>
      <c r="KVL64" s="2"/>
      <c r="KVM64" s="2"/>
      <c r="KVN64" s="2"/>
      <c r="KVO64" s="2"/>
      <c r="KVP64" s="2"/>
      <c r="KVQ64" s="2"/>
      <c r="KVR64" s="2"/>
      <c r="KVS64" s="2"/>
      <c r="KVT64" s="2"/>
      <c r="KVU64" s="2"/>
      <c r="KVV64" s="2"/>
      <c r="KVW64" s="2"/>
      <c r="KVX64" s="2"/>
      <c r="KVY64" s="2"/>
      <c r="KVZ64" s="2"/>
      <c r="KWA64" s="2"/>
      <c r="KWB64" s="2"/>
      <c r="KWC64" s="2"/>
      <c r="KWD64" s="2"/>
      <c r="KWE64" s="2"/>
      <c r="KWF64" s="2"/>
      <c r="KWG64" s="2"/>
      <c r="KWH64" s="2"/>
      <c r="KWI64" s="2"/>
      <c r="KWJ64" s="2"/>
      <c r="KWK64" s="2"/>
      <c r="KWL64" s="2"/>
      <c r="KWM64" s="2"/>
      <c r="KWN64" s="2"/>
      <c r="KWO64" s="2"/>
      <c r="KWP64" s="2"/>
      <c r="KWQ64" s="2"/>
      <c r="KWR64" s="2"/>
      <c r="KWS64" s="2"/>
      <c r="KWT64" s="2"/>
      <c r="KWU64" s="2"/>
      <c r="KWV64" s="2"/>
      <c r="KWW64" s="2"/>
      <c r="KWX64" s="2"/>
      <c r="KWY64" s="2"/>
      <c r="KWZ64" s="2"/>
      <c r="KXA64" s="2"/>
      <c r="KXB64" s="2"/>
      <c r="KXC64" s="2"/>
      <c r="KXD64" s="2"/>
      <c r="KXE64" s="2"/>
      <c r="KXF64" s="2"/>
      <c r="KXG64" s="2"/>
      <c r="KXH64" s="2"/>
      <c r="KXI64" s="2"/>
      <c r="KXJ64" s="2"/>
      <c r="KXK64" s="2"/>
      <c r="KXL64" s="2"/>
      <c r="KXM64" s="2"/>
      <c r="KXN64" s="2"/>
      <c r="KXO64" s="2"/>
      <c r="KXP64" s="2"/>
      <c r="KXQ64" s="2"/>
      <c r="KXR64" s="2"/>
      <c r="KXS64" s="2"/>
      <c r="KXT64" s="2"/>
      <c r="KXU64" s="2"/>
      <c r="KXV64" s="2"/>
      <c r="KXW64" s="2"/>
      <c r="KXX64" s="2"/>
      <c r="KXY64" s="2"/>
      <c r="KXZ64" s="2"/>
      <c r="KYA64" s="2"/>
      <c r="KYB64" s="2"/>
      <c r="KYC64" s="2"/>
      <c r="KYD64" s="2"/>
      <c r="KYE64" s="2"/>
      <c r="KYF64" s="2"/>
      <c r="KYG64" s="2"/>
      <c r="KYH64" s="2"/>
      <c r="KYI64" s="2"/>
      <c r="KYJ64" s="2"/>
      <c r="KYK64" s="2"/>
      <c r="KYL64" s="2"/>
      <c r="KYM64" s="2"/>
      <c r="KYN64" s="2"/>
      <c r="KYO64" s="2"/>
      <c r="KYP64" s="2"/>
      <c r="KYQ64" s="2"/>
      <c r="KYR64" s="2"/>
      <c r="KYS64" s="2"/>
      <c r="KYT64" s="2"/>
      <c r="KYU64" s="2"/>
      <c r="KYV64" s="2"/>
      <c r="KYW64" s="2"/>
      <c r="KYX64" s="2"/>
      <c r="KYY64" s="2"/>
      <c r="KYZ64" s="2"/>
      <c r="KZA64" s="2"/>
      <c r="KZB64" s="2"/>
      <c r="KZC64" s="2"/>
      <c r="KZD64" s="2"/>
      <c r="KZE64" s="2"/>
      <c r="KZF64" s="2"/>
      <c r="KZG64" s="2"/>
      <c r="KZH64" s="2"/>
      <c r="KZI64" s="2"/>
      <c r="KZJ64" s="2"/>
      <c r="KZK64" s="2"/>
      <c r="KZL64" s="2"/>
      <c r="KZM64" s="2"/>
      <c r="KZN64" s="2"/>
      <c r="KZO64" s="2"/>
      <c r="KZP64" s="2"/>
      <c r="KZQ64" s="2"/>
      <c r="KZR64" s="2"/>
      <c r="KZS64" s="2"/>
      <c r="KZT64" s="2"/>
      <c r="KZU64" s="2"/>
      <c r="KZV64" s="2"/>
      <c r="KZW64" s="2"/>
      <c r="KZX64" s="2"/>
      <c r="KZY64" s="2"/>
      <c r="KZZ64" s="2"/>
      <c r="LAA64" s="2"/>
      <c r="LAB64" s="2"/>
      <c r="LAC64" s="2"/>
      <c r="LAD64" s="2"/>
      <c r="LAE64" s="2"/>
      <c r="LAF64" s="2"/>
      <c r="LAG64" s="2"/>
      <c r="LAH64" s="2"/>
      <c r="LAI64" s="2"/>
      <c r="LAJ64" s="2"/>
      <c r="LAK64" s="2"/>
      <c r="LAL64" s="2"/>
      <c r="LAM64" s="2"/>
      <c r="LAN64" s="2"/>
      <c r="LAO64" s="2"/>
      <c r="LAP64" s="2"/>
      <c r="LAQ64" s="2"/>
      <c r="LAR64" s="2"/>
      <c r="LAS64" s="2"/>
      <c r="LAT64" s="2"/>
      <c r="LAU64" s="2"/>
      <c r="LAV64" s="2"/>
      <c r="LAW64" s="2"/>
      <c r="LAX64" s="2"/>
      <c r="LAY64" s="2"/>
      <c r="LAZ64" s="2"/>
      <c r="LBA64" s="2"/>
      <c r="LBB64" s="2"/>
      <c r="LBC64" s="2"/>
      <c r="LBD64" s="2"/>
      <c r="LBE64" s="2"/>
      <c r="LBF64" s="2"/>
      <c r="LBG64" s="2"/>
      <c r="LBH64" s="2"/>
      <c r="LBI64" s="2"/>
      <c r="LBJ64" s="2"/>
      <c r="LBK64" s="2"/>
      <c r="LBL64" s="2"/>
      <c r="LBM64" s="2"/>
      <c r="LBN64" s="2"/>
      <c r="LBO64" s="2"/>
      <c r="LBP64" s="2"/>
      <c r="LBQ64" s="2"/>
      <c r="LBR64" s="2"/>
      <c r="LBS64" s="2"/>
      <c r="LBT64" s="2"/>
      <c r="LBU64" s="2"/>
      <c r="LBV64" s="2"/>
      <c r="LBW64" s="2"/>
      <c r="LBX64" s="2"/>
      <c r="LBY64" s="2"/>
      <c r="LBZ64" s="2"/>
      <c r="LCA64" s="2"/>
      <c r="LCB64" s="2"/>
      <c r="LCC64" s="2"/>
      <c r="LCD64" s="2"/>
      <c r="LCE64" s="2"/>
      <c r="LCF64" s="2"/>
      <c r="LCG64" s="2"/>
      <c r="LCH64" s="2"/>
      <c r="LCI64" s="2"/>
      <c r="LCJ64" s="2"/>
      <c r="LCK64" s="2"/>
      <c r="LCL64" s="2"/>
      <c r="LCM64" s="2"/>
      <c r="LCN64" s="2"/>
      <c r="LCO64" s="2"/>
      <c r="LCP64" s="2"/>
      <c r="LCQ64" s="2"/>
      <c r="LCR64" s="2"/>
      <c r="LCS64" s="2"/>
      <c r="LCT64" s="2"/>
      <c r="LCU64" s="2"/>
      <c r="LCV64" s="2"/>
      <c r="LCW64" s="2"/>
      <c r="LCX64" s="2"/>
      <c r="LCY64" s="2"/>
      <c r="LCZ64" s="2"/>
      <c r="LDA64" s="2"/>
      <c r="LDB64" s="2"/>
      <c r="LDC64" s="2"/>
      <c r="LDD64" s="2"/>
      <c r="LDE64" s="2"/>
      <c r="LDF64" s="2"/>
      <c r="LDG64" s="2"/>
      <c r="LDH64" s="2"/>
      <c r="LDI64" s="2"/>
      <c r="LDJ64" s="2"/>
      <c r="LDK64" s="2"/>
      <c r="LDL64" s="2"/>
      <c r="LDM64" s="2"/>
      <c r="LDN64" s="2"/>
      <c r="LDO64" s="2"/>
      <c r="LDP64" s="2"/>
      <c r="LDQ64" s="2"/>
      <c r="LDR64" s="2"/>
      <c r="LDS64" s="2"/>
      <c r="LDT64" s="2"/>
      <c r="LDU64" s="2"/>
      <c r="LDV64" s="2"/>
      <c r="LDW64" s="2"/>
      <c r="LDX64" s="2"/>
      <c r="LDY64" s="2"/>
      <c r="LDZ64" s="2"/>
      <c r="LEA64" s="2"/>
      <c r="LEB64" s="2"/>
      <c r="LEC64" s="2"/>
      <c r="LED64" s="2"/>
      <c r="LEE64" s="2"/>
      <c r="LEF64" s="2"/>
      <c r="LEG64" s="2"/>
      <c r="LEH64" s="2"/>
      <c r="LEI64" s="2"/>
      <c r="LEJ64" s="2"/>
      <c r="LEK64" s="2"/>
      <c r="LEL64" s="2"/>
      <c r="LEM64" s="2"/>
      <c r="LEN64" s="2"/>
      <c r="LEO64" s="2"/>
      <c r="LEP64" s="2"/>
      <c r="LEQ64" s="2"/>
      <c r="LER64" s="2"/>
      <c r="LES64" s="2"/>
      <c r="LET64" s="2"/>
      <c r="LEU64" s="2"/>
      <c r="LEV64" s="2"/>
      <c r="LEW64" s="2"/>
      <c r="LEX64" s="2"/>
      <c r="LEY64" s="2"/>
      <c r="LEZ64" s="2"/>
      <c r="LFA64" s="2"/>
      <c r="LFB64" s="2"/>
      <c r="LFC64" s="2"/>
      <c r="LFD64" s="2"/>
      <c r="LFE64" s="2"/>
      <c r="LFF64" s="2"/>
      <c r="LFG64" s="2"/>
      <c r="LFH64" s="2"/>
      <c r="LFI64" s="2"/>
      <c r="LFJ64" s="2"/>
      <c r="LFK64" s="2"/>
      <c r="LFL64" s="2"/>
      <c r="LFM64" s="2"/>
      <c r="LFN64" s="2"/>
      <c r="LFO64" s="2"/>
      <c r="LFP64" s="2"/>
      <c r="LFQ64" s="2"/>
      <c r="LFR64" s="2"/>
      <c r="LFS64" s="2"/>
      <c r="LFT64" s="2"/>
      <c r="LFU64" s="2"/>
      <c r="LFV64" s="2"/>
      <c r="LFW64" s="2"/>
      <c r="LFX64" s="2"/>
      <c r="LFY64" s="2"/>
      <c r="LFZ64" s="2"/>
      <c r="LGA64" s="2"/>
      <c r="LGB64" s="2"/>
      <c r="LGC64" s="2"/>
      <c r="LGD64" s="2"/>
      <c r="LGE64" s="2"/>
      <c r="LGF64" s="2"/>
      <c r="LGG64" s="2"/>
      <c r="LGH64" s="2"/>
      <c r="LGI64" s="2"/>
      <c r="LGJ64" s="2"/>
      <c r="LGK64" s="2"/>
      <c r="LGL64" s="2"/>
      <c r="LGM64" s="2"/>
      <c r="LGN64" s="2"/>
      <c r="LGO64" s="2"/>
      <c r="LGP64" s="2"/>
      <c r="LGQ64" s="2"/>
      <c r="LGR64" s="2"/>
      <c r="LGS64" s="2"/>
      <c r="LGT64" s="2"/>
      <c r="LGU64" s="2"/>
      <c r="LGV64" s="2"/>
      <c r="LGW64" s="2"/>
      <c r="LGX64" s="2"/>
      <c r="LGY64" s="2"/>
      <c r="LGZ64" s="2"/>
      <c r="LHA64" s="2"/>
      <c r="LHB64" s="2"/>
      <c r="LHC64" s="2"/>
      <c r="LHD64" s="2"/>
      <c r="LHE64" s="2"/>
      <c r="LHF64" s="2"/>
      <c r="LHG64" s="2"/>
      <c r="LHH64" s="2"/>
      <c r="LHI64" s="2"/>
      <c r="LHJ64" s="2"/>
      <c r="LHK64" s="2"/>
      <c r="LHL64" s="2"/>
      <c r="LHM64" s="2"/>
      <c r="LHN64" s="2"/>
      <c r="LHO64" s="2"/>
      <c r="LHP64" s="2"/>
      <c r="LHQ64" s="2"/>
      <c r="LHR64" s="2"/>
      <c r="LHS64" s="2"/>
      <c r="LHT64" s="2"/>
      <c r="LHU64" s="2"/>
      <c r="LHV64" s="2"/>
      <c r="LHW64" s="2"/>
      <c r="LHX64" s="2"/>
      <c r="LHY64" s="2"/>
      <c r="LHZ64" s="2"/>
      <c r="LIA64" s="2"/>
      <c r="LIB64" s="2"/>
      <c r="LIC64" s="2"/>
      <c r="LID64" s="2"/>
      <c r="LIE64" s="2"/>
      <c r="LIF64" s="2"/>
      <c r="LIG64" s="2"/>
      <c r="LIH64" s="2"/>
      <c r="LII64" s="2"/>
      <c r="LIJ64" s="2"/>
      <c r="LIK64" s="2"/>
      <c r="LIL64" s="2"/>
      <c r="LIM64" s="2"/>
      <c r="LIN64" s="2"/>
      <c r="LIO64" s="2"/>
      <c r="LIP64" s="2"/>
      <c r="LIQ64" s="2"/>
      <c r="LIR64" s="2"/>
      <c r="LIS64" s="2"/>
      <c r="LIT64" s="2"/>
      <c r="LIU64" s="2"/>
      <c r="LIV64" s="2"/>
      <c r="LIW64" s="2"/>
      <c r="LIX64" s="2"/>
      <c r="LIY64" s="2"/>
      <c r="LIZ64" s="2"/>
      <c r="LJA64" s="2"/>
      <c r="LJB64" s="2"/>
      <c r="LJC64" s="2"/>
      <c r="LJD64" s="2"/>
      <c r="LJE64" s="2"/>
      <c r="LJF64" s="2"/>
      <c r="LJG64" s="2"/>
      <c r="LJH64" s="2"/>
      <c r="LJI64" s="2"/>
      <c r="LJJ64" s="2"/>
      <c r="LJK64" s="2"/>
      <c r="LJL64" s="2"/>
      <c r="LJM64" s="2"/>
      <c r="LJN64" s="2"/>
      <c r="LJO64" s="2"/>
      <c r="LJP64" s="2"/>
      <c r="LJQ64" s="2"/>
      <c r="LJR64" s="2"/>
      <c r="LJS64" s="2"/>
      <c r="LJT64" s="2"/>
      <c r="LJU64" s="2"/>
      <c r="LJV64" s="2"/>
      <c r="LJW64" s="2"/>
      <c r="LJX64" s="2"/>
      <c r="LJY64" s="2"/>
      <c r="LJZ64" s="2"/>
      <c r="LKA64" s="2"/>
      <c r="LKB64" s="2"/>
      <c r="LKC64" s="2"/>
      <c r="LKD64" s="2"/>
      <c r="LKE64" s="2"/>
      <c r="LKF64" s="2"/>
      <c r="LKG64" s="2"/>
      <c r="LKH64" s="2"/>
      <c r="LKI64" s="2"/>
      <c r="LKJ64" s="2"/>
      <c r="LKK64" s="2"/>
      <c r="LKL64" s="2"/>
      <c r="LKM64" s="2"/>
      <c r="LKN64" s="2"/>
      <c r="LKO64" s="2"/>
      <c r="LKP64" s="2"/>
      <c r="LKQ64" s="2"/>
      <c r="LKR64" s="2"/>
      <c r="LKS64" s="2"/>
      <c r="LKT64" s="2"/>
      <c r="LKU64" s="2"/>
      <c r="LKV64" s="2"/>
      <c r="LKW64" s="2"/>
      <c r="LKX64" s="2"/>
      <c r="LKY64" s="2"/>
      <c r="LKZ64" s="2"/>
      <c r="LLA64" s="2"/>
      <c r="LLB64" s="2"/>
      <c r="LLC64" s="2"/>
      <c r="LLD64" s="2"/>
      <c r="LLE64" s="2"/>
      <c r="LLF64" s="2"/>
      <c r="LLG64" s="2"/>
      <c r="LLH64" s="2"/>
      <c r="LLI64" s="2"/>
      <c r="LLJ64" s="2"/>
      <c r="LLK64" s="2"/>
      <c r="LLL64" s="2"/>
      <c r="LLM64" s="2"/>
      <c r="LLN64" s="2"/>
      <c r="LLO64" s="2"/>
      <c r="LLP64" s="2"/>
      <c r="LLQ64" s="2"/>
      <c r="LLR64" s="2"/>
      <c r="LLS64" s="2"/>
      <c r="LLT64" s="2"/>
      <c r="LLU64" s="2"/>
      <c r="LLV64" s="2"/>
      <c r="LLW64" s="2"/>
      <c r="LLX64" s="2"/>
      <c r="LLY64" s="2"/>
      <c r="LLZ64" s="2"/>
      <c r="LMA64" s="2"/>
      <c r="LMB64" s="2"/>
      <c r="LMC64" s="2"/>
      <c r="LMD64" s="2"/>
      <c r="LME64" s="2"/>
      <c r="LMF64" s="2"/>
      <c r="LMG64" s="2"/>
      <c r="LMH64" s="2"/>
      <c r="LMI64" s="2"/>
      <c r="LMJ64" s="2"/>
      <c r="LMK64" s="2"/>
      <c r="LML64" s="2"/>
      <c r="LMM64" s="2"/>
      <c r="LMN64" s="2"/>
      <c r="LMO64" s="2"/>
      <c r="LMP64" s="2"/>
      <c r="LMQ64" s="2"/>
      <c r="LMR64" s="2"/>
      <c r="LMS64" s="2"/>
      <c r="LMT64" s="2"/>
      <c r="LMU64" s="2"/>
      <c r="LMV64" s="2"/>
      <c r="LMW64" s="2"/>
      <c r="LMX64" s="2"/>
      <c r="LMY64" s="2"/>
      <c r="LMZ64" s="2"/>
      <c r="LNA64" s="2"/>
      <c r="LNB64" s="2"/>
      <c r="LNC64" s="2"/>
      <c r="LND64" s="2"/>
      <c r="LNE64" s="2"/>
      <c r="LNF64" s="2"/>
      <c r="LNG64" s="2"/>
      <c r="LNH64" s="2"/>
      <c r="LNI64" s="2"/>
      <c r="LNJ64" s="2"/>
      <c r="LNK64" s="2"/>
      <c r="LNL64" s="2"/>
      <c r="LNM64" s="2"/>
      <c r="LNN64" s="2"/>
      <c r="LNO64" s="2"/>
      <c r="LNP64" s="2"/>
      <c r="LNQ64" s="2"/>
      <c r="LNR64" s="2"/>
      <c r="LNS64" s="2"/>
      <c r="LNT64" s="2"/>
      <c r="LNU64" s="2"/>
      <c r="LNV64" s="2"/>
      <c r="LNW64" s="2"/>
      <c r="LNX64" s="2"/>
      <c r="LNY64" s="2"/>
      <c r="LNZ64" s="2"/>
      <c r="LOA64" s="2"/>
      <c r="LOB64" s="2"/>
      <c r="LOC64" s="2"/>
      <c r="LOD64" s="2"/>
      <c r="LOE64" s="2"/>
      <c r="LOF64" s="2"/>
      <c r="LOG64" s="2"/>
      <c r="LOH64" s="2"/>
      <c r="LOI64" s="2"/>
      <c r="LOJ64" s="2"/>
      <c r="LOK64" s="2"/>
      <c r="LOL64" s="2"/>
      <c r="LOM64" s="2"/>
      <c r="LON64" s="2"/>
      <c r="LOO64" s="2"/>
      <c r="LOP64" s="2"/>
      <c r="LOQ64" s="2"/>
      <c r="LOR64" s="2"/>
      <c r="LOS64" s="2"/>
      <c r="LOT64" s="2"/>
      <c r="LOU64" s="2"/>
      <c r="LOV64" s="2"/>
      <c r="LOW64" s="2"/>
      <c r="LOX64" s="2"/>
      <c r="LOY64" s="2"/>
      <c r="LOZ64" s="2"/>
      <c r="LPA64" s="2"/>
      <c r="LPB64" s="2"/>
      <c r="LPC64" s="2"/>
      <c r="LPD64" s="2"/>
      <c r="LPE64" s="2"/>
      <c r="LPF64" s="2"/>
      <c r="LPG64" s="2"/>
      <c r="LPH64" s="2"/>
      <c r="LPI64" s="2"/>
      <c r="LPJ64" s="2"/>
      <c r="LPK64" s="2"/>
      <c r="LPL64" s="2"/>
      <c r="LPM64" s="2"/>
      <c r="LPN64" s="2"/>
      <c r="LPO64" s="2"/>
      <c r="LPP64" s="2"/>
      <c r="LPQ64" s="2"/>
      <c r="LPR64" s="2"/>
      <c r="LPS64" s="2"/>
      <c r="LPT64" s="2"/>
      <c r="LPU64" s="2"/>
      <c r="LPV64" s="2"/>
      <c r="LPW64" s="2"/>
      <c r="LPX64" s="2"/>
      <c r="LPY64" s="2"/>
      <c r="LPZ64" s="2"/>
      <c r="LQA64" s="2"/>
      <c r="LQB64" s="2"/>
      <c r="LQC64" s="2"/>
      <c r="LQD64" s="2"/>
      <c r="LQE64" s="2"/>
      <c r="LQF64" s="2"/>
      <c r="LQG64" s="2"/>
      <c r="LQH64" s="2"/>
      <c r="LQI64" s="2"/>
      <c r="LQJ64" s="2"/>
      <c r="LQK64" s="2"/>
      <c r="LQL64" s="2"/>
      <c r="LQM64" s="2"/>
      <c r="LQN64" s="2"/>
      <c r="LQO64" s="2"/>
      <c r="LQP64" s="2"/>
      <c r="LQQ64" s="2"/>
      <c r="LQR64" s="2"/>
      <c r="LQS64" s="2"/>
      <c r="LQT64" s="2"/>
      <c r="LQU64" s="2"/>
      <c r="LQV64" s="2"/>
      <c r="LQW64" s="2"/>
      <c r="LQX64" s="2"/>
      <c r="LQY64" s="2"/>
      <c r="LQZ64" s="2"/>
      <c r="LRA64" s="2"/>
      <c r="LRB64" s="2"/>
      <c r="LRC64" s="2"/>
      <c r="LRD64" s="2"/>
      <c r="LRE64" s="2"/>
      <c r="LRF64" s="2"/>
      <c r="LRG64" s="2"/>
      <c r="LRH64" s="2"/>
      <c r="LRI64" s="2"/>
      <c r="LRJ64" s="2"/>
      <c r="LRK64" s="2"/>
      <c r="LRL64" s="2"/>
      <c r="LRM64" s="2"/>
      <c r="LRN64" s="2"/>
      <c r="LRO64" s="2"/>
      <c r="LRP64" s="2"/>
      <c r="LRQ64" s="2"/>
      <c r="LRR64" s="2"/>
      <c r="LRS64" s="2"/>
      <c r="LRT64" s="2"/>
      <c r="LRU64" s="2"/>
      <c r="LRV64" s="2"/>
      <c r="LRW64" s="2"/>
      <c r="LRX64" s="2"/>
      <c r="LRY64" s="2"/>
      <c r="LRZ64" s="2"/>
      <c r="LSA64" s="2"/>
      <c r="LSB64" s="2"/>
      <c r="LSC64" s="2"/>
      <c r="LSD64" s="2"/>
      <c r="LSE64" s="2"/>
      <c r="LSF64" s="2"/>
      <c r="LSG64" s="2"/>
      <c r="LSH64" s="2"/>
      <c r="LSI64" s="2"/>
      <c r="LSJ64" s="2"/>
      <c r="LSK64" s="2"/>
      <c r="LSL64" s="2"/>
      <c r="LSM64" s="2"/>
      <c r="LSN64" s="2"/>
      <c r="LSO64" s="2"/>
      <c r="LSP64" s="2"/>
      <c r="LSQ64" s="2"/>
      <c r="LSR64" s="2"/>
      <c r="LSS64" s="2"/>
      <c r="LST64" s="2"/>
      <c r="LSU64" s="2"/>
      <c r="LSV64" s="2"/>
      <c r="LSW64" s="2"/>
      <c r="LSX64" s="2"/>
      <c r="LSY64" s="2"/>
      <c r="LSZ64" s="2"/>
      <c r="LTA64" s="2"/>
      <c r="LTB64" s="2"/>
      <c r="LTC64" s="2"/>
      <c r="LTD64" s="2"/>
      <c r="LTE64" s="2"/>
      <c r="LTF64" s="2"/>
      <c r="LTG64" s="2"/>
      <c r="LTH64" s="2"/>
      <c r="LTI64" s="2"/>
      <c r="LTJ64" s="2"/>
      <c r="LTK64" s="2"/>
      <c r="LTL64" s="2"/>
      <c r="LTM64" s="2"/>
      <c r="LTN64" s="2"/>
      <c r="LTO64" s="2"/>
      <c r="LTP64" s="2"/>
      <c r="LTQ64" s="2"/>
      <c r="LTR64" s="2"/>
      <c r="LTS64" s="2"/>
      <c r="LTT64" s="2"/>
      <c r="LTU64" s="2"/>
      <c r="LTV64" s="2"/>
      <c r="LTW64" s="2"/>
      <c r="LTX64" s="2"/>
      <c r="LTY64" s="2"/>
      <c r="LTZ64" s="2"/>
      <c r="LUA64" s="2"/>
      <c r="LUB64" s="2"/>
      <c r="LUC64" s="2"/>
      <c r="LUD64" s="2"/>
      <c r="LUE64" s="2"/>
      <c r="LUF64" s="2"/>
      <c r="LUG64" s="2"/>
      <c r="LUH64" s="2"/>
      <c r="LUI64" s="2"/>
      <c r="LUJ64" s="2"/>
      <c r="LUK64" s="2"/>
      <c r="LUL64" s="2"/>
      <c r="LUM64" s="2"/>
      <c r="LUN64" s="2"/>
      <c r="LUO64" s="2"/>
      <c r="LUP64" s="2"/>
      <c r="LUQ64" s="2"/>
      <c r="LUR64" s="2"/>
      <c r="LUS64" s="2"/>
      <c r="LUT64" s="2"/>
      <c r="LUU64" s="2"/>
      <c r="LUV64" s="2"/>
      <c r="LUW64" s="2"/>
      <c r="LUX64" s="2"/>
      <c r="LUY64" s="2"/>
      <c r="LUZ64" s="2"/>
      <c r="LVA64" s="2"/>
      <c r="LVB64" s="2"/>
      <c r="LVC64" s="2"/>
      <c r="LVD64" s="2"/>
      <c r="LVE64" s="2"/>
      <c r="LVF64" s="2"/>
      <c r="LVG64" s="2"/>
      <c r="LVH64" s="2"/>
      <c r="LVI64" s="2"/>
      <c r="LVJ64" s="2"/>
      <c r="LVK64" s="2"/>
      <c r="LVL64" s="2"/>
      <c r="LVM64" s="2"/>
      <c r="LVN64" s="2"/>
      <c r="LVO64" s="2"/>
      <c r="LVP64" s="2"/>
      <c r="LVQ64" s="2"/>
      <c r="LVR64" s="2"/>
      <c r="LVS64" s="2"/>
      <c r="LVT64" s="2"/>
      <c r="LVU64" s="2"/>
      <c r="LVV64" s="2"/>
      <c r="LVW64" s="2"/>
      <c r="LVX64" s="2"/>
      <c r="LVY64" s="2"/>
      <c r="LVZ64" s="2"/>
      <c r="LWA64" s="2"/>
      <c r="LWB64" s="2"/>
      <c r="LWC64" s="2"/>
      <c r="LWD64" s="2"/>
      <c r="LWE64" s="2"/>
      <c r="LWF64" s="2"/>
      <c r="LWG64" s="2"/>
      <c r="LWH64" s="2"/>
      <c r="LWI64" s="2"/>
      <c r="LWJ64" s="2"/>
      <c r="LWK64" s="2"/>
      <c r="LWL64" s="2"/>
      <c r="LWM64" s="2"/>
      <c r="LWN64" s="2"/>
      <c r="LWO64" s="2"/>
      <c r="LWP64" s="2"/>
      <c r="LWQ64" s="2"/>
      <c r="LWR64" s="2"/>
      <c r="LWS64" s="2"/>
      <c r="LWT64" s="2"/>
      <c r="LWU64" s="2"/>
      <c r="LWV64" s="2"/>
      <c r="LWW64" s="2"/>
      <c r="LWX64" s="2"/>
      <c r="LWY64" s="2"/>
      <c r="LWZ64" s="2"/>
      <c r="LXA64" s="2"/>
      <c r="LXB64" s="2"/>
      <c r="LXC64" s="2"/>
      <c r="LXD64" s="2"/>
      <c r="LXE64" s="2"/>
      <c r="LXF64" s="2"/>
      <c r="LXG64" s="2"/>
      <c r="LXH64" s="2"/>
      <c r="LXI64" s="2"/>
      <c r="LXJ64" s="2"/>
      <c r="LXK64" s="2"/>
      <c r="LXL64" s="2"/>
      <c r="LXM64" s="2"/>
      <c r="LXN64" s="2"/>
      <c r="LXO64" s="2"/>
      <c r="LXP64" s="2"/>
      <c r="LXQ64" s="2"/>
      <c r="LXR64" s="2"/>
      <c r="LXS64" s="2"/>
      <c r="LXT64" s="2"/>
      <c r="LXU64" s="2"/>
      <c r="LXV64" s="2"/>
      <c r="LXW64" s="2"/>
      <c r="LXX64" s="2"/>
      <c r="LXY64" s="2"/>
      <c r="LXZ64" s="2"/>
      <c r="LYA64" s="2"/>
      <c r="LYB64" s="2"/>
      <c r="LYC64" s="2"/>
      <c r="LYD64" s="2"/>
      <c r="LYE64" s="2"/>
      <c r="LYF64" s="2"/>
      <c r="LYG64" s="2"/>
      <c r="LYH64" s="2"/>
      <c r="LYI64" s="2"/>
      <c r="LYJ64" s="2"/>
      <c r="LYK64" s="2"/>
      <c r="LYL64" s="2"/>
      <c r="LYM64" s="2"/>
      <c r="LYN64" s="2"/>
      <c r="LYO64" s="2"/>
      <c r="LYP64" s="2"/>
      <c r="LYQ64" s="2"/>
      <c r="LYR64" s="2"/>
      <c r="LYS64" s="2"/>
      <c r="LYT64" s="2"/>
      <c r="LYU64" s="2"/>
      <c r="LYV64" s="2"/>
      <c r="LYW64" s="2"/>
      <c r="LYX64" s="2"/>
      <c r="LYY64" s="2"/>
      <c r="LYZ64" s="2"/>
      <c r="LZA64" s="2"/>
      <c r="LZB64" s="2"/>
      <c r="LZC64" s="2"/>
      <c r="LZD64" s="2"/>
      <c r="LZE64" s="2"/>
      <c r="LZF64" s="2"/>
      <c r="LZG64" s="2"/>
      <c r="LZH64" s="2"/>
      <c r="LZI64" s="2"/>
      <c r="LZJ64" s="2"/>
      <c r="LZK64" s="2"/>
      <c r="LZL64" s="2"/>
      <c r="LZM64" s="2"/>
      <c r="LZN64" s="2"/>
      <c r="LZO64" s="2"/>
      <c r="LZP64" s="2"/>
      <c r="LZQ64" s="2"/>
      <c r="LZR64" s="2"/>
      <c r="LZS64" s="2"/>
      <c r="LZT64" s="2"/>
      <c r="LZU64" s="2"/>
      <c r="LZV64" s="2"/>
      <c r="LZW64" s="2"/>
      <c r="LZX64" s="2"/>
      <c r="LZY64" s="2"/>
      <c r="LZZ64" s="2"/>
      <c r="MAA64" s="2"/>
      <c r="MAB64" s="2"/>
      <c r="MAC64" s="2"/>
      <c r="MAD64" s="2"/>
      <c r="MAE64" s="2"/>
      <c r="MAF64" s="2"/>
      <c r="MAG64" s="2"/>
      <c r="MAH64" s="2"/>
      <c r="MAI64" s="2"/>
      <c r="MAJ64" s="2"/>
      <c r="MAK64" s="2"/>
      <c r="MAL64" s="2"/>
      <c r="MAM64" s="2"/>
      <c r="MAN64" s="2"/>
      <c r="MAO64" s="2"/>
      <c r="MAP64" s="2"/>
      <c r="MAQ64" s="2"/>
      <c r="MAR64" s="2"/>
      <c r="MAS64" s="2"/>
      <c r="MAT64" s="2"/>
      <c r="MAU64" s="2"/>
      <c r="MAV64" s="2"/>
      <c r="MAW64" s="2"/>
      <c r="MAX64" s="2"/>
      <c r="MAY64" s="2"/>
      <c r="MAZ64" s="2"/>
      <c r="MBA64" s="2"/>
      <c r="MBB64" s="2"/>
      <c r="MBC64" s="2"/>
      <c r="MBD64" s="2"/>
      <c r="MBE64" s="2"/>
      <c r="MBF64" s="2"/>
      <c r="MBG64" s="2"/>
      <c r="MBH64" s="2"/>
      <c r="MBI64" s="2"/>
      <c r="MBJ64" s="2"/>
      <c r="MBK64" s="2"/>
      <c r="MBL64" s="2"/>
      <c r="MBM64" s="2"/>
      <c r="MBN64" s="2"/>
      <c r="MBO64" s="2"/>
      <c r="MBP64" s="2"/>
      <c r="MBQ64" s="2"/>
      <c r="MBR64" s="2"/>
      <c r="MBS64" s="2"/>
      <c r="MBT64" s="2"/>
      <c r="MBU64" s="2"/>
      <c r="MBV64" s="2"/>
      <c r="MBW64" s="2"/>
      <c r="MBX64" s="2"/>
      <c r="MBY64" s="2"/>
      <c r="MBZ64" s="2"/>
      <c r="MCA64" s="2"/>
      <c r="MCB64" s="2"/>
      <c r="MCC64" s="2"/>
      <c r="MCD64" s="2"/>
      <c r="MCE64" s="2"/>
      <c r="MCF64" s="2"/>
      <c r="MCG64" s="2"/>
      <c r="MCH64" s="2"/>
      <c r="MCI64" s="2"/>
      <c r="MCJ64" s="2"/>
      <c r="MCK64" s="2"/>
      <c r="MCL64" s="2"/>
      <c r="MCM64" s="2"/>
      <c r="MCN64" s="2"/>
      <c r="MCO64" s="2"/>
      <c r="MCP64" s="2"/>
      <c r="MCQ64" s="2"/>
      <c r="MCR64" s="2"/>
      <c r="MCS64" s="2"/>
      <c r="MCT64" s="2"/>
      <c r="MCU64" s="2"/>
      <c r="MCV64" s="2"/>
      <c r="MCW64" s="2"/>
      <c r="MCX64" s="2"/>
      <c r="MCY64" s="2"/>
      <c r="MCZ64" s="2"/>
      <c r="MDA64" s="2"/>
      <c r="MDB64" s="2"/>
      <c r="MDC64" s="2"/>
      <c r="MDD64" s="2"/>
      <c r="MDE64" s="2"/>
      <c r="MDF64" s="2"/>
      <c r="MDG64" s="2"/>
      <c r="MDH64" s="2"/>
      <c r="MDI64" s="2"/>
      <c r="MDJ64" s="2"/>
      <c r="MDK64" s="2"/>
      <c r="MDL64" s="2"/>
      <c r="MDM64" s="2"/>
      <c r="MDN64" s="2"/>
      <c r="MDO64" s="2"/>
      <c r="MDP64" s="2"/>
      <c r="MDQ64" s="2"/>
      <c r="MDR64" s="2"/>
      <c r="MDS64" s="2"/>
      <c r="MDT64" s="2"/>
      <c r="MDU64" s="2"/>
      <c r="MDV64" s="2"/>
      <c r="MDW64" s="2"/>
      <c r="MDX64" s="2"/>
      <c r="MDY64" s="2"/>
      <c r="MDZ64" s="2"/>
      <c r="MEA64" s="2"/>
      <c r="MEB64" s="2"/>
      <c r="MEC64" s="2"/>
      <c r="MED64" s="2"/>
      <c r="MEE64" s="2"/>
      <c r="MEF64" s="2"/>
      <c r="MEG64" s="2"/>
      <c r="MEH64" s="2"/>
      <c r="MEI64" s="2"/>
      <c r="MEJ64" s="2"/>
      <c r="MEK64" s="2"/>
      <c r="MEL64" s="2"/>
      <c r="MEM64" s="2"/>
      <c r="MEN64" s="2"/>
      <c r="MEO64" s="2"/>
      <c r="MEP64" s="2"/>
      <c r="MEQ64" s="2"/>
      <c r="MER64" s="2"/>
      <c r="MES64" s="2"/>
      <c r="MET64" s="2"/>
      <c r="MEU64" s="2"/>
      <c r="MEV64" s="2"/>
      <c r="MEW64" s="2"/>
      <c r="MEX64" s="2"/>
      <c r="MEY64" s="2"/>
      <c r="MEZ64" s="2"/>
      <c r="MFA64" s="2"/>
      <c r="MFB64" s="2"/>
      <c r="MFC64" s="2"/>
      <c r="MFD64" s="2"/>
      <c r="MFE64" s="2"/>
      <c r="MFF64" s="2"/>
      <c r="MFG64" s="2"/>
      <c r="MFH64" s="2"/>
      <c r="MFI64" s="2"/>
      <c r="MFJ64" s="2"/>
      <c r="MFK64" s="2"/>
      <c r="MFL64" s="2"/>
      <c r="MFM64" s="2"/>
      <c r="MFN64" s="2"/>
      <c r="MFO64" s="2"/>
      <c r="MFP64" s="2"/>
      <c r="MFQ64" s="2"/>
      <c r="MFR64" s="2"/>
      <c r="MFS64" s="2"/>
      <c r="MFT64" s="2"/>
      <c r="MFU64" s="2"/>
      <c r="MFV64" s="2"/>
      <c r="MFW64" s="2"/>
      <c r="MFX64" s="2"/>
      <c r="MFY64" s="2"/>
      <c r="MFZ64" s="2"/>
      <c r="MGA64" s="2"/>
      <c r="MGB64" s="2"/>
      <c r="MGC64" s="2"/>
      <c r="MGD64" s="2"/>
      <c r="MGE64" s="2"/>
      <c r="MGF64" s="2"/>
      <c r="MGG64" s="2"/>
      <c r="MGH64" s="2"/>
      <c r="MGI64" s="2"/>
      <c r="MGJ64" s="2"/>
      <c r="MGK64" s="2"/>
      <c r="MGL64" s="2"/>
      <c r="MGM64" s="2"/>
      <c r="MGN64" s="2"/>
      <c r="MGO64" s="2"/>
      <c r="MGP64" s="2"/>
      <c r="MGQ64" s="2"/>
      <c r="MGR64" s="2"/>
      <c r="MGS64" s="2"/>
      <c r="MGT64" s="2"/>
      <c r="MGU64" s="2"/>
      <c r="MGV64" s="2"/>
      <c r="MGW64" s="2"/>
      <c r="MGX64" s="2"/>
      <c r="MGY64" s="2"/>
      <c r="MGZ64" s="2"/>
      <c r="MHA64" s="2"/>
      <c r="MHB64" s="2"/>
      <c r="MHC64" s="2"/>
      <c r="MHD64" s="2"/>
      <c r="MHE64" s="2"/>
      <c r="MHF64" s="2"/>
      <c r="MHG64" s="2"/>
      <c r="MHH64" s="2"/>
      <c r="MHI64" s="2"/>
      <c r="MHJ64" s="2"/>
      <c r="MHK64" s="2"/>
      <c r="MHL64" s="2"/>
      <c r="MHM64" s="2"/>
      <c r="MHN64" s="2"/>
      <c r="MHO64" s="2"/>
      <c r="MHP64" s="2"/>
      <c r="MHQ64" s="2"/>
      <c r="MHR64" s="2"/>
      <c r="MHS64" s="2"/>
      <c r="MHT64" s="2"/>
      <c r="MHU64" s="2"/>
      <c r="MHV64" s="2"/>
      <c r="MHW64" s="2"/>
      <c r="MHX64" s="2"/>
      <c r="MHY64" s="2"/>
      <c r="MHZ64" s="2"/>
      <c r="MIA64" s="2"/>
      <c r="MIB64" s="2"/>
      <c r="MIC64" s="2"/>
      <c r="MID64" s="2"/>
      <c r="MIE64" s="2"/>
      <c r="MIF64" s="2"/>
      <c r="MIG64" s="2"/>
      <c r="MIH64" s="2"/>
      <c r="MII64" s="2"/>
      <c r="MIJ64" s="2"/>
      <c r="MIK64" s="2"/>
      <c r="MIL64" s="2"/>
      <c r="MIM64" s="2"/>
      <c r="MIN64" s="2"/>
      <c r="MIO64" s="2"/>
      <c r="MIP64" s="2"/>
      <c r="MIQ64" s="2"/>
      <c r="MIR64" s="2"/>
      <c r="MIS64" s="2"/>
      <c r="MIT64" s="2"/>
      <c r="MIU64" s="2"/>
      <c r="MIV64" s="2"/>
      <c r="MIW64" s="2"/>
      <c r="MIX64" s="2"/>
      <c r="MIY64" s="2"/>
      <c r="MIZ64" s="2"/>
      <c r="MJA64" s="2"/>
      <c r="MJB64" s="2"/>
      <c r="MJC64" s="2"/>
      <c r="MJD64" s="2"/>
      <c r="MJE64" s="2"/>
      <c r="MJF64" s="2"/>
      <c r="MJG64" s="2"/>
      <c r="MJH64" s="2"/>
      <c r="MJI64" s="2"/>
      <c r="MJJ64" s="2"/>
      <c r="MJK64" s="2"/>
      <c r="MJL64" s="2"/>
      <c r="MJM64" s="2"/>
      <c r="MJN64" s="2"/>
      <c r="MJO64" s="2"/>
      <c r="MJP64" s="2"/>
      <c r="MJQ64" s="2"/>
      <c r="MJR64" s="2"/>
      <c r="MJS64" s="2"/>
      <c r="MJT64" s="2"/>
      <c r="MJU64" s="2"/>
      <c r="MJV64" s="2"/>
      <c r="MJW64" s="2"/>
      <c r="MJX64" s="2"/>
      <c r="MJY64" s="2"/>
      <c r="MJZ64" s="2"/>
      <c r="MKA64" s="2"/>
      <c r="MKB64" s="2"/>
      <c r="MKC64" s="2"/>
      <c r="MKD64" s="2"/>
      <c r="MKE64" s="2"/>
      <c r="MKF64" s="2"/>
      <c r="MKG64" s="2"/>
      <c r="MKH64" s="2"/>
      <c r="MKI64" s="2"/>
      <c r="MKJ64" s="2"/>
      <c r="MKK64" s="2"/>
      <c r="MKL64" s="2"/>
      <c r="MKM64" s="2"/>
      <c r="MKN64" s="2"/>
      <c r="MKO64" s="2"/>
      <c r="MKP64" s="2"/>
      <c r="MKQ64" s="2"/>
      <c r="MKR64" s="2"/>
      <c r="MKS64" s="2"/>
      <c r="MKT64" s="2"/>
      <c r="MKU64" s="2"/>
      <c r="MKV64" s="2"/>
      <c r="MKW64" s="2"/>
      <c r="MKX64" s="2"/>
      <c r="MKY64" s="2"/>
      <c r="MKZ64" s="2"/>
      <c r="MLA64" s="2"/>
      <c r="MLB64" s="2"/>
      <c r="MLC64" s="2"/>
      <c r="MLD64" s="2"/>
      <c r="MLE64" s="2"/>
      <c r="MLF64" s="2"/>
      <c r="MLG64" s="2"/>
      <c r="MLH64" s="2"/>
      <c r="MLI64" s="2"/>
      <c r="MLJ64" s="2"/>
      <c r="MLK64" s="2"/>
      <c r="MLL64" s="2"/>
      <c r="MLM64" s="2"/>
      <c r="MLN64" s="2"/>
      <c r="MLO64" s="2"/>
      <c r="MLP64" s="2"/>
      <c r="MLQ64" s="2"/>
      <c r="MLR64" s="2"/>
      <c r="MLS64" s="2"/>
      <c r="MLT64" s="2"/>
      <c r="MLU64" s="2"/>
      <c r="MLV64" s="2"/>
      <c r="MLW64" s="2"/>
      <c r="MLX64" s="2"/>
      <c r="MLY64" s="2"/>
      <c r="MLZ64" s="2"/>
      <c r="MMA64" s="2"/>
      <c r="MMB64" s="2"/>
      <c r="MMC64" s="2"/>
      <c r="MMD64" s="2"/>
      <c r="MME64" s="2"/>
      <c r="MMF64" s="2"/>
      <c r="MMG64" s="2"/>
      <c r="MMH64" s="2"/>
      <c r="MMI64" s="2"/>
      <c r="MMJ64" s="2"/>
      <c r="MMK64" s="2"/>
      <c r="MML64" s="2"/>
      <c r="MMM64" s="2"/>
      <c r="MMN64" s="2"/>
      <c r="MMO64" s="2"/>
      <c r="MMP64" s="2"/>
      <c r="MMQ64" s="2"/>
      <c r="MMR64" s="2"/>
      <c r="MMS64" s="2"/>
      <c r="MMT64" s="2"/>
      <c r="MMU64" s="2"/>
      <c r="MMV64" s="2"/>
      <c r="MMW64" s="2"/>
      <c r="MMX64" s="2"/>
      <c r="MMY64" s="2"/>
      <c r="MMZ64" s="2"/>
      <c r="MNA64" s="2"/>
      <c r="MNB64" s="2"/>
      <c r="MNC64" s="2"/>
      <c r="MND64" s="2"/>
      <c r="MNE64" s="2"/>
      <c r="MNF64" s="2"/>
      <c r="MNG64" s="2"/>
      <c r="MNH64" s="2"/>
      <c r="MNI64" s="2"/>
      <c r="MNJ64" s="2"/>
      <c r="MNK64" s="2"/>
      <c r="MNL64" s="2"/>
      <c r="MNM64" s="2"/>
      <c r="MNN64" s="2"/>
      <c r="MNO64" s="2"/>
      <c r="MNP64" s="2"/>
      <c r="MNQ64" s="2"/>
      <c r="MNR64" s="2"/>
      <c r="MNS64" s="2"/>
      <c r="MNT64" s="2"/>
      <c r="MNU64" s="2"/>
      <c r="MNV64" s="2"/>
      <c r="MNW64" s="2"/>
      <c r="MNX64" s="2"/>
      <c r="MNY64" s="2"/>
      <c r="MNZ64" s="2"/>
      <c r="MOA64" s="2"/>
      <c r="MOB64" s="2"/>
      <c r="MOC64" s="2"/>
      <c r="MOD64" s="2"/>
      <c r="MOE64" s="2"/>
      <c r="MOF64" s="2"/>
      <c r="MOG64" s="2"/>
      <c r="MOH64" s="2"/>
      <c r="MOI64" s="2"/>
      <c r="MOJ64" s="2"/>
      <c r="MOK64" s="2"/>
      <c r="MOL64" s="2"/>
      <c r="MOM64" s="2"/>
      <c r="MON64" s="2"/>
      <c r="MOO64" s="2"/>
      <c r="MOP64" s="2"/>
      <c r="MOQ64" s="2"/>
      <c r="MOR64" s="2"/>
      <c r="MOS64" s="2"/>
      <c r="MOT64" s="2"/>
      <c r="MOU64" s="2"/>
      <c r="MOV64" s="2"/>
      <c r="MOW64" s="2"/>
      <c r="MOX64" s="2"/>
      <c r="MOY64" s="2"/>
      <c r="MOZ64" s="2"/>
      <c r="MPA64" s="2"/>
      <c r="MPB64" s="2"/>
      <c r="MPC64" s="2"/>
      <c r="MPD64" s="2"/>
      <c r="MPE64" s="2"/>
      <c r="MPF64" s="2"/>
      <c r="MPG64" s="2"/>
      <c r="MPH64" s="2"/>
      <c r="MPI64" s="2"/>
      <c r="MPJ64" s="2"/>
      <c r="MPK64" s="2"/>
      <c r="MPL64" s="2"/>
      <c r="MPM64" s="2"/>
      <c r="MPN64" s="2"/>
      <c r="MPO64" s="2"/>
      <c r="MPP64" s="2"/>
      <c r="MPQ64" s="2"/>
      <c r="MPR64" s="2"/>
      <c r="MPS64" s="2"/>
      <c r="MPT64" s="2"/>
      <c r="MPU64" s="2"/>
      <c r="MPV64" s="2"/>
      <c r="MPW64" s="2"/>
      <c r="MPX64" s="2"/>
      <c r="MPY64" s="2"/>
      <c r="MPZ64" s="2"/>
      <c r="MQA64" s="2"/>
      <c r="MQB64" s="2"/>
      <c r="MQC64" s="2"/>
      <c r="MQD64" s="2"/>
      <c r="MQE64" s="2"/>
      <c r="MQF64" s="2"/>
      <c r="MQG64" s="2"/>
      <c r="MQH64" s="2"/>
      <c r="MQI64" s="2"/>
      <c r="MQJ64" s="2"/>
      <c r="MQK64" s="2"/>
      <c r="MQL64" s="2"/>
      <c r="MQM64" s="2"/>
      <c r="MQN64" s="2"/>
      <c r="MQO64" s="2"/>
      <c r="MQP64" s="2"/>
      <c r="MQQ64" s="2"/>
      <c r="MQR64" s="2"/>
      <c r="MQS64" s="2"/>
      <c r="MQT64" s="2"/>
      <c r="MQU64" s="2"/>
      <c r="MQV64" s="2"/>
      <c r="MQW64" s="2"/>
      <c r="MQX64" s="2"/>
      <c r="MQY64" s="2"/>
      <c r="MQZ64" s="2"/>
      <c r="MRA64" s="2"/>
      <c r="MRB64" s="2"/>
      <c r="MRC64" s="2"/>
      <c r="MRD64" s="2"/>
      <c r="MRE64" s="2"/>
      <c r="MRF64" s="2"/>
      <c r="MRG64" s="2"/>
      <c r="MRH64" s="2"/>
      <c r="MRI64" s="2"/>
      <c r="MRJ64" s="2"/>
      <c r="MRK64" s="2"/>
      <c r="MRL64" s="2"/>
      <c r="MRM64" s="2"/>
      <c r="MRN64" s="2"/>
      <c r="MRO64" s="2"/>
      <c r="MRP64" s="2"/>
      <c r="MRQ64" s="2"/>
      <c r="MRR64" s="2"/>
      <c r="MRS64" s="2"/>
      <c r="MRT64" s="2"/>
      <c r="MRU64" s="2"/>
      <c r="MRV64" s="2"/>
      <c r="MRW64" s="2"/>
      <c r="MRX64" s="2"/>
      <c r="MRY64" s="2"/>
      <c r="MRZ64" s="2"/>
      <c r="MSA64" s="2"/>
      <c r="MSB64" s="2"/>
      <c r="MSC64" s="2"/>
      <c r="MSD64" s="2"/>
      <c r="MSE64" s="2"/>
      <c r="MSF64" s="2"/>
      <c r="MSG64" s="2"/>
      <c r="MSH64" s="2"/>
      <c r="MSI64" s="2"/>
      <c r="MSJ64" s="2"/>
      <c r="MSK64" s="2"/>
      <c r="MSL64" s="2"/>
      <c r="MSM64" s="2"/>
      <c r="MSN64" s="2"/>
      <c r="MSO64" s="2"/>
      <c r="MSP64" s="2"/>
      <c r="MSQ64" s="2"/>
      <c r="MSR64" s="2"/>
      <c r="MSS64" s="2"/>
      <c r="MST64" s="2"/>
      <c r="MSU64" s="2"/>
      <c r="MSV64" s="2"/>
      <c r="MSW64" s="2"/>
      <c r="MSX64" s="2"/>
      <c r="MSY64" s="2"/>
      <c r="MSZ64" s="2"/>
      <c r="MTA64" s="2"/>
      <c r="MTB64" s="2"/>
      <c r="MTC64" s="2"/>
      <c r="MTD64" s="2"/>
      <c r="MTE64" s="2"/>
      <c r="MTF64" s="2"/>
      <c r="MTG64" s="2"/>
      <c r="MTH64" s="2"/>
      <c r="MTI64" s="2"/>
      <c r="MTJ64" s="2"/>
      <c r="MTK64" s="2"/>
      <c r="MTL64" s="2"/>
      <c r="MTM64" s="2"/>
      <c r="MTN64" s="2"/>
      <c r="MTO64" s="2"/>
      <c r="MTP64" s="2"/>
      <c r="MTQ64" s="2"/>
      <c r="MTR64" s="2"/>
      <c r="MTS64" s="2"/>
      <c r="MTT64" s="2"/>
      <c r="MTU64" s="2"/>
      <c r="MTV64" s="2"/>
      <c r="MTW64" s="2"/>
      <c r="MTX64" s="2"/>
      <c r="MTY64" s="2"/>
      <c r="MTZ64" s="2"/>
      <c r="MUA64" s="2"/>
      <c r="MUB64" s="2"/>
      <c r="MUC64" s="2"/>
      <c r="MUD64" s="2"/>
      <c r="MUE64" s="2"/>
      <c r="MUF64" s="2"/>
      <c r="MUG64" s="2"/>
      <c r="MUH64" s="2"/>
      <c r="MUI64" s="2"/>
      <c r="MUJ64" s="2"/>
      <c r="MUK64" s="2"/>
      <c r="MUL64" s="2"/>
      <c r="MUM64" s="2"/>
      <c r="MUN64" s="2"/>
      <c r="MUO64" s="2"/>
      <c r="MUP64" s="2"/>
      <c r="MUQ64" s="2"/>
      <c r="MUR64" s="2"/>
      <c r="MUS64" s="2"/>
      <c r="MUT64" s="2"/>
      <c r="MUU64" s="2"/>
      <c r="MUV64" s="2"/>
      <c r="MUW64" s="2"/>
      <c r="MUX64" s="2"/>
      <c r="MUY64" s="2"/>
      <c r="MUZ64" s="2"/>
      <c r="MVA64" s="2"/>
      <c r="MVB64" s="2"/>
      <c r="MVC64" s="2"/>
      <c r="MVD64" s="2"/>
      <c r="MVE64" s="2"/>
      <c r="MVF64" s="2"/>
      <c r="MVG64" s="2"/>
      <c r="MVH64" s="2"/>
      <c r="MVI64" s="2"/>
      <c r="MVJ64" s="2"/>
      <c r="MVK64" s="2"/>
      <c r="MVL64" s="2"/>
      <c r="MVM64" s="2"/>
      <c r="MVN64" s="2"/>
      <c r="MVO64" s="2"/>
      <c r="MVP64" s="2"/>
      <c r="MVQ64" s="2"/>
      <c r="MVR64" s="2"/>
      <c r="MVS64" s="2"/>
      <c r="MVT64" s="2"/>
      <c r="MVU64" s="2"/>
      <c r="MVV64" s="2"/>
      <c r="MVW64" s="2"/>
      <c r="MVX64" s="2"/>
      <c r="MVY64" s="2"/>
      <c r="MVZ64" s="2"/>
      <c r="MWA64" s="2"/>
      <c r="MWB64" s="2"/>
      <c r="MWC64" s="2"/>
      <c r="MWD64" s="2"/>
      <c r="MWE64" s="2"/>
      <c r="MWF64" s="2"/>
      <c r="MWG64" s="2"/>
      <c r="MWH64" s="2"/>
      <c r="MWI64" s="2"/>
      <c r="MWJ64" s="2"/>
      <c r="MWK64" s="2"/>
      <c r="MWL64" s="2"/>
      <c r="MWM64" s="2"/>
      <c r="MWN64" s="2"/>
      <c r="MWO64" s="2"/>
      <c r="MWP64" s="2"/>
      <c r="MWQ64" s="2"/>
      <c r="MWR64" s="2"/>
      <c r="MWS64" s="2"/>
      <c r="MWT64" s="2"/>
      <c r="MWU64" s="2"/>
      <c r="MWV64" s="2"/>
      <c r="MWW64" s="2"/>
      <c r="MWX64" s="2"/>
      <c r="MWY64" s="2"/>
      <c r="MWZ64" s="2"/>
      <c r="MXA64" s="2"/>
      <c r="MXB64" s="2"/>
      <c r="MXC64" s="2"/>
      <c r="MXD64" s="2"/>
      <c r="MXE64" s="2"/>
      <c r="MXF64" s="2"/>
      <c r="MXG64" s="2"/>
      <c r="MXH64" s="2"/>
      <c r="MXI64" s="2"/>
      <c r="MXJ64" s="2"/>
      <c r="MXK64" s="2"/>
      <c r="MXL64" s="2"/>
      <c r="MXM64" s="2"/>
      <c r="MXN64" s="2"/>
      <c r="MXO64" s="2"/>
      <c r="MXP64" s="2"/>
      <c r="MXQ64" s="2"/>
      <c r="MXR64" s="2"/>
      <c r="MXS64" s="2"/>
      <c r="MXT64" s="2"/>
      <c r="MXU64" s="2"/>
      <c r="MXV64" s="2"/>
      <c r="MXW64" s="2"/>
      <c r="MXX64" s="2"/>
      <c r="MXY64" s="2"/>
      <c r="MXZ64" s="2"/>
      <c r="MYA64" s="2"/>
      <c r="MYB64" s="2"/>
      <c r="MYC64" s="2"/>
      <c r="MYD64" s="2"/>
      <c r="MYE64" s="2"/>
      <c r="MYF64" s="2"/>
      <c r="MYG64" s="2"/>
      <c r="MYH64" s="2"/>
      <c r="MYI64" s="2"/>
      <c r="MYJ64" s="2"/>
      <c r="MYK64" s="2"/>
      <c r="MYL64" s="2"/>
      <c r="MYM64" s="2"/>
      <c r="MYN64" s="2"/>
      <c r="MYO64" s="2"/>
      <c r="MYP64" s="2"/>
      <c r="MYQ64" s="2"/>
      <c r="MYR64" s="2"/>
      <c r="MYS64" s="2"/>
      <c r="MYT64" s="2"/>
      <c r="MYU64" s="2"/>
      <c r="MYV64" s="2"/>
      <c r="MYW64" s="2"/>
      <c r="MYX64" s="2"/>
      <c r="MYY64" s="2"/>
      <c r="MYZ64" s="2"/>
      <c r="MZA64" s="2"/>
      <c r="MZB64" s="2"/>
      <c r="MZC64" s="2"/>
      <c r="MZD64" s="2"/>
      <c r="MZE64" s="2"/>
      <c r="MZF64" s="2"/>
      <c r="MZG64" s="2"/>
      <c r="MZH64" s="2"/>
      <c r="MZI64" s="2"/>
      <c r="MZJ64" s="2"/>
      <c r="MZK64" s="2"/>
      <c r="MZL64" s="2"/>
      <c r="MZM64" s="2"/>
      <c r="MZN64" s="2"/>
      <c r="MZO64" s="2"/>
      <c r="MZP64" s="2"/>
      <c r="MZQ64" s="2"/>
      <c r="MZR64" s="2"/>
      <c r="MZS64" s="2"/>
      <c r="MZT64" s="2"/>
      <c r="MZU64" s="2"/>
      <c r="MZV64" s="2"/>
      <c r="MZW64" s="2"/>
      <c r="MZX64" s="2"/>
      <c r="MZY64" s="2"/>
      <c r="MZZ64" s="2"/>
      <c r="NAA64" s="2"/>
      <c r="NAB64" s="2"/>
      <c r="NAC64" s="2"/>
      <c r="NAD64" s="2"/>
      <c r="NAE64" s="2"/>
      <c r="NAF64" s="2"/>
      <c r="NAG64" s="2"/>
      <c r="NAH64" s="2"/>
      <c r="NAI64" s="2"/>
      <c r="NAJ64" s="2"/>
      <c r="NAK64" s="2"/>
      <c r="NAL64" s="2"/>
      <c r="NAM64" s="2"/>
      <c r="NAN64" s="2"/>
      <c r="NAO64" s="2"/>
      <c r="NAP64" s="2"/>
      <c r="NAQ64" s="2"/>
      <c r="NAR64" s="2"/>
      <c r="NAS64" s="2"/>
      <c r="NAT64" s="2"/>
      <c r="NAU64" s="2"/>
      <c r="NAV64" s="2"/>
      <c r="NAW64" s="2"/>
      <c r="NAX64" s="2"/>
      <c r="NAY64" s="2"/>
      <c r="NAZ64" s="2"/>
      <c r="NBA64" s="2"/>
      <c r="NBB64" s="2"/>
      <c r="NBC64" s="2"/>
      <c r="NBD64" s="2"/>
      <c r="NBE64" s="2"/>
      <c r="NBF64" s="2"/>
      <c r="NBG64" s="2"/>
      <c r="NBH64" s="2"/>
      <c r="NBI64" s="2"/>
      <c r="NBJ64" s="2"/>
      <c r="NBK64" s="2"/>
      <c r="NBL64" s="2"/>
      <c r="NBM64" s="2"/>
      <c r="NBN64" s="2"/>
      <c r="NBO64" s="2"/>
      <c r="NBP64" s="2"/>
      <c r="NBQ64" s="2"/>
      <c r="NBR64" s="2"/>
      <c r="NBS64" s="2"/>
      <c r="NBT64" s="2"/>
      <c r="NBU64" s="2"/>
      <c r="NBV64" s="2"/>
      <c r="NBW64" s="2"/>
      <c r="NBX64" s="2"/>
      <c r="NBY64" s="2"/>
      <c r="NBZ64" s="2"/>
      <c r="NCA64" s="2"/>
      <c r="NCB64" s="2"/>
      <c r="NCC64" s="2"/>
      <c r="NCD64" s="2"/>
      <c r="NCE64" s="2"/>
      <c r="NCF64" s="2"/>
      <c r="NCG64" s="2"/>
      <c r="NCH64" s="2"/>
      <c r="NCI64" s="2"/>
      <c r="NCJ64" s="2"/>
      <c r="NCK64" s="2"/>
      <c r="NCL64" s="2"/>
      <c r="NCM64" s="2"/>
      <c r="NCN64" s="2"/>
      <c r="NCO64" s="2"/>
      <c r="NCP64" s="2"/>
      <c r="NCQ64" s="2"/>
      <c r="NCR64" s="2"/>
      <c r="NCS64" s="2"/>
      <c r="NCT64" s="2"/>
      <c r="NCU64" s="2"/>
      <c r="NCV64" s="2"/>
      <c r="NCW64" s="2"/>
      <c r="NCX64" s="2"/>
      <c r="NCY64" s="2"/>
      <c r="NCZ64" s="2"/>
      <c r="NDA64" s="2"/>
      <c r="NDB64" s="2"/>
      <c r="NDC64" s="2"/>
      <c r="NDD64" s="2"/>
      <c r="NDE64" s="2"/>
      <c r="NDF64" s="2"/>
      <c r="NDG64" s="2"/>
      <c r="NDH64" s="2"/>
      <c r="NDI64" s="2"/>
      <c r="NDJ64" s="2"/>
      <c r="NDK64" s="2"/>
      <c r="NDL64" s="2"/>
      <c r="NDM64" s="2"/>
      <c r="NDN64" s="2"/>
      <c r="NDO64" s="2"/>
      <c r="NDP64" s="2"/>
      <c r="NDQ64" s="2"/>
      <c r="NDR64" s="2"/>
      <c r="NDS64" s="2"/>
      <c r="NDT64" s="2"/>
      <c r="NDU64" s="2"/>
      <c r="NDV64" s="2"/>
      <c r="NDW64" s="2"/>
      <c r="NDX64" s="2"/>
      <c r="NDY64" s="2"/>
      <c r="NDZ64" s="2"/>
      <c r="NEA64" s="2"/>
      <c r="NEB64" s="2"/>
      <c r="NEC64" s="2"/>
      <c r="NED64" s="2"/>
      <c r="NEE64" s="2"/>
      <c r="NEF64" s="2"/>
      <c r="NEG64" s="2"/>
      <c r="NEH64" s="2"/>
      <c r="NEI64" s="2"/>
      <c r="NEJ64" s="2"/>
      <c r="NEK64" s="2"/>
      <c r="NEL64" s="2"/>
      <c r="NEM64" s="2"/>
      <c r="NEN64" s="2"/>
      <c r="NEO64" s="2"/>
      <c r="NEP64" s="2"/>
      <c r="NEQ64" s="2"/>
      <c r="NER64" s="2"/>
      <c r="NES64" s="2"/>
      <c r="NET64" s="2"/>
      <c r="NEU64" s="2"/>
      <c r="NEV64" s="2"/>
      <c r="NEW64" s="2"/>
      <c r="NEX64" s="2"/>
      <c r="NEY64" s="2"/>
      <c r="NEZ64" s="2"/>
      <c r="NFA64" s="2"/>
      <c r="NFB64" s="2"/>
      <c r="NFC64" s="2"/>
      <c r="NFD64" s="2"/>
      <c r="NFE64" s="2"/>
      <c r="NFF64" s="2"/>
      <c r="NFG64" s="2"/>
      <c r="NFH64" s="2"/>
      <c r="NFI64" s="2"/>
      <c r="NFJ64" s="2"/>
      <c r="NFK64" s="2"/>
      <c r="NFL64" s="2"/>
      <c r="NFM64" s="2"/>
      <c r="NFN64" s="2"/>
      <c r="NFO64" s="2"/>
      <c r="NFP64" s="2"/>
      <c r="NFQ64" s="2"/>
      <c r="NFR64" s="2"/>
      <c r="NFS64" s="2"/>
      <c r="NFT64" s="2"/>
      <c r="NFU64" s="2"/>
      <c r="NFV64" s="2"/>
      <c r="NFW64" s="2"/>
      <c r="NFX64" s="2"/>
      <c r="NFY64" s="2"/>
      <c r="NFZ64" s="2"/>
      <c r="NGA64" s="2"/>
      <c r="NGB64" s="2"/>
      <c r="NGC64" s="2"/>
      <c r="NGD64" s="2"/>
      <c r="NGE64" s="2"/>
      <c r="NGF64" s="2"/>
      <c r="NGG64" s="2"/>
      <c r="NGH64" s="2"/>
      <c r="NGI64" s="2"/>
      <c r="NGJ64" s="2"/>
      <c r="NGK64" s="2"/>
      <c r="NGL64" s="2"/>
      <c r="NGM64" s="2"/>
      <c r="NGN64" s="2"/>
      <c r="NGO64" s="2"/>
      <c r="NGP64" s="2"/>
      <c r="NGQ64" s="2"/>
      <c r="NGR64" s="2"/>
      <c r="NGS64" s="2"/>
      <c r="NGT64" s="2"/>
      <c r="NGU64" s="2"/>
      <c r="NGV64" s="2"/>
      <c r="NGW64" s="2"/>
      <c r="NGX64" s="2"/>
      <c r="NGY64" s="2"/>
      <c r="NGZ64" s="2"/>
      <c r="NHA64" s="2"/>
      <c r="NHB64" s="2"/>
      <c r="NHC64" s="2"/>
      <c r="NHD64" s="2"/>
      <c r="NHE64" s="2"/>
      <c r="NHF64" s="2"/>
      <c r="NHG64" s="2"/>
      <c r="NHH64" s="2"/>
      <c r="NHI64" s="2"/>
      <c r="NHJ64" s="2"/>
      <c r="NHK64" s="2"/>
      <c r="NHL64" s="2"/>
      <c r="NHM64" s="2"/>
      <c r="NHN64" s="2"/>
      <c r="NHO64" s="2"/>
      <c r="NHP64" s="2"/>
      <c r="NHQ64" s="2"/>
      <c r="NHR64" s="2"/>
      <c r="NHS64" s="2"/>
      <c r="NHT64" s="2"/>
      <c r="NHU64" s="2"/>
      <c r="NHV64" s="2"/>
      <c r="NHW64" s="2"/>
      <c r="NHX64" s="2"/>
      <c r="NHY64" s="2"/>
      <c r="NHZ64" s="2"/>
      <c r="NIA64" s="2"/>
      <c r="NIB64" s="2"/>
      <c r="NIC64" s="2"/>
      <c r="NID64" s="2"/>
      <c r="NIE64" s="2"/>
      <c r="NIF64" s="2"/>
      <c r="NIG64" s="2"/>
      <c r="NIH64" s="2"/>
      <c r="NII64" s="2"/>
      <c r="NIJ64" s="2"/>
      <c r="NIK64" s="2"/>
      <c r="NIL64" s="2"/>
      <c r="NIM64" s="2"/>
      <c r="NIN64" s="2"/>
      <c r="NIO64" s="2"/>
      <c r="NIP64" s="2"/>
      <c r="NIQ64" s="2"/>
      <c r="NIR64" s="2"/>
      <c r="NIS64" s="2"/>
      <c r="NIT64" s="2"/>
      <c r="NIU64" s="2"/>
      <c r="NIV64" s="2"/>
      <c r="NIW64" s="2"/>
      <c r="NIX64" s="2"/>
      <c r="NIY64" s="2"/>
      <c r="NIZ64" s="2"/>
      <c r="NJA64" s="2"/>
      <c r="NJB64" s="2"/>
      <c r="NJC64" s="2"/>
      <c r="NJD64" s="2"/>
      <c r="NJE64" s="2"/>
      <c r="NJF64" s="2"/>
      <c r="NJG64" s="2"/>
      <c r="NJH64" s="2"/>
      <c r="NJI64" s="2"/>
      <c r="NJJ64" s="2"/>
      <c r="NJK64" s="2"/>
      <c r="NJL64" s="2"/>
      <c r="NJM64" s="2"/>
      <c r="NJN64" s="2"/>
      <c r="NJO64" s="2"/>
      <c r="NJP64" s="2"/>
      <c r="NJQ64" s="2"/>
      <c r="NJR64" s="2"/>
      <c r="NJS64" s="2"/>
      <c r="NJT64" s="2"/>
      <c r="NJU64" s="2"/>
      <c r="NJV64" s="2"/>
      <c r="NJW64" s="2"/>
      <c r="NJX64" s="2"/>
      <c r="NJY64" s="2"/>
      <c r="NJZ64" s="2"/>
      <c r="NKA64" s="2"/>
      <c r="NKB64" s="2"/>
      <c r="NKC64" s="2"/>
      <c r="NKD64" s="2"/>
      <c r="NKE64" s="2"/>
      <c r="NKF64" s="2"/>
      <c r="NKG64" s="2"/>
      <c r="NKH64" s="2"/>
      <c r="NKI64" s="2"/>
      <c r="NKJ64" s="2"/>
      <c r="NKK64" s="2"/>
      <c r="NKL64" s="2"/>
      <c r="NKM64" s="2"/>
      <c r="NKN64" s="2"/>
      <c r="NKO64" s="2"/>
      <c r="NKP64" s="2"/>
      <c r="NKQ64" s="2"/>
      <c r="NKR64" s="2"/>
      <c r="NKS64" s="2"/>
      <c r="NKT64" s="2"/>
      <c r="NKU64" s="2"/>
      <c r="NKV64" s="2"/>
      <c r="NKW64" s="2"/>
      <c r="NKX64" s="2"/>
      <c r="NKY64" s="2"/>
      <c r="NKZ64" s="2"/>
      <c r="NLA64" s="2"/>
      <c r="NLB64" s="2"/>
      <c r="NLC64" s="2"/>
      <c r="NLD64" s="2"/>
      <c r="NLE64" s="2"/>
      <c r="NLF64" s="2"/>
      <c r="NLG64" s="2"/>
      <c r="NLH64" s="2"/>
      <c r="NLI64" s="2"/>
      <c r="NLJ64" s="2"/>
      <c r="NLK64" s="2"/>
      <c r="NLL64" s="2"/>
      <c r="NLM64" s="2"/>
      <c r="NLN64" s="2"/>
      <c r="NLO64" s="2"/>
      <c r="NLP64" s="2"/>
      <c r="NLQ64" s="2"/>
      <c r="NLR64" s="2"/>
      <c r="NLS64" s="2"/>
      <c r="NLT64" s="2"/>
      <c r="NLU64" s="2"/>
      <c r="NLV64" s="2"/>
      <c r="NLW64" s="2"/>
      <c r="NLX64" s="2"/>
      <c r="NLY64" s="2"/>
      <c r="NLZ64" s="2"/>
      <c r="NMA64" s="2"/>
      <c r="NMB64" s="2"/>
      <c r="NMC64" s="2"/>
      <c r="NMD64" s="2"/>
      <c r="NME64" s="2"/>
      <c r="NMF64" s="2"/>
      <c r="NMG64" s="2"/>
      <c r="NMH64" s="2"/>
      <c r="NMI64" s="2"/>
      <c r="NMJ64" s="2"/>
      <c r="NMK64" s="2"/>
      <c r="NML64" s="2"/>
      <c r="NMM64" s="2"/>
      <c r="NMN64" s="2"/>
      <c r="NMO64" s="2"/>
      <c r="NMP64" s="2"/>
      <c r="NMQ64" s="2"/>
      <c r="NMR64" s="2"/>
      <c r="NMS64" s="2"/>
      <c r="NMT64" s="2"/>
      <c r="NMU64" s="2"/>
      <c r="NMV64" s="2"/>
      <c r="NMW64" s="2"/>
      <c r="NMX64" s="2"/>
      <c r="NMY64" s="2"/>
      <c r="NMZ64" s="2"/>
      <c r="NNA64" s="2"/>
      <c r="NNB64" s="2"/>
      <c r="NNC64" s="2"/>
      <c r="NND64" s="2"/>
      <c r="NNE64" s="2"/>
      <c r="NNF64" s="2"/>
      <c r="NNG64" s="2"/>
      <c r="NNH64" s="2"/>
      <c r="NNI64" s="2"/>
      <c r="NNJ64" s="2"/>
      <c r="NNK64" s="2"/>
      <c r="NNL64" s="2"/>
      <c r="NNM64" s="2"/>
      <c r="NNN64" s="2"/>
      <c r="NNO64" s="2"/>
      <c r="NNP64" s="2"/>
      <c r="NNQ64" s="2"/>
      <c r="NNR64" s="2"/>
      <c r="NNS64" s="2"/>
      <c r="NNT64" s="2"/>
      <c r="NNU64" s="2"/>
      <c r="NNV64" s="2"/>
      <c r="NNW64" s="2"/>
      <c r="NNX64" s="2"/>
      <c r="NNY64" s="2"/>
      <c r="NNZ64" s="2"/>
      <c r="NOA64" s="2"/>
      <c r="NOB64" s="2"/>
      <c r="NOC64" s="2"/>
      <c r="NOD64" s="2"/>
      <c r="NOE64" s="2"/>
      <c r="NOF64" s="2"/>
      <c r="NOG64" s="2"/>
      <c r="NOH64" s="2"/>
      <c r="NOI64" s="2"/>
      <c r="NOJ64" s="2"/>
      <c r="NOK64" s="2"/>
      <c r="NOL64" s="2"/>
      <c r="NOM64" s="2"/>
      <c r="NON64" s="2"/>
      <c r="NOO64" s="2"/>
      <c r="NOP64" s="2"/>
      <c r="NOQ64" s="2"/>
      <c r="NOR64" s="2"/>
      <c r="NOS64" s="2"/>
      <c r="NOT64" s="2"/>
      <c r="NOU64" s="2"/>
      <c r="NOV64" s="2"/>
      <c r="NOW64" s="2"/>
      <c r="NOX64" s="2"/>
      <c r="NOY64" s="2"/>
      <c r="NOZ64" s="2"/>
      <c r="NPA64" s="2"/>
      <c r="NPB64" s="2"/>
      <c r="NPC64" s="2"/>
      <c r="NPD64" s="2"/>
      <c r="NPE64" s="2"/>
      <c r="NPF64" s="2"/>
      <c r="NPG64" s="2"/>
      <c r="NPH64" s="2"/>
      <c r="NPI64" s="2"/>
      <c r="NPJ64" s="2"/>
      <c r="NPK64" s="2"/>
      <c r="NPL64" s="2"/>
      <c r="NPM64" s="2"/>
      <c r="NPN64" s="2"/>
      <c r="NPO64" s="2"/>
      <c r="NPP64" s="2"/>
      <c r="NPQ64" s="2"/>
      <c r="NPR64" s="2"/>
      <c r="NPS64" s="2"/>
      <c r="NPT64" s="2"/>
      <c r="NPU64" s="2"/>
      <c r="NPV64" s="2"/>
      <c r="NPW64" s="2"/>
      <c r="NPX64" s="2"/>
      <c r="NPY64" s="2"/>
      <c r="NPZ64" s="2"/>
      <c r="NQA64" s="2"/>
      <c r="NQB64" s="2"/>
      <c r="NQC64" s="2"/>
      <c r="NQD64" s="2"/>
      <c r="NQE64" s="2"/>
      <c r="NQF64" s="2"/>
      <c r="NQG64" s="2"/>
      <c r="NQH64" s="2"/>
      <c r="NQI64" s="2"/>
      <c r="NQJ64" s="2"/>
      <c r="NQK64" s="2"/>
      <c r="NQL64" s="2"/>
      <c r="NQM64" s="2"/>
      <c r="NQN64" s="2"/>
      <c r="NQO64" s="2"/>
      <c r="NQP64" s="2"/>
      <c r="NQQ64" s="2"/>
      <c r="NQR64" s="2"/>
      <c r="NQS64" s="2"/>
      <c r="NQT64" s="2"/>
      <c r="NQU64" s="2"/>
      <c r="NQV64" s="2"/>
      <c r="NQW64" s="2"/>
      <c r="NQX64" s="2"/>
      <c r="NQY64" s="2"/>
      <c r="NQZ64" s="2"/>
      <c r="NRA64" s="2"/>
      <c r="NRB64" s="2"/>
      <c r="NRC64" s="2"/>
      <c r="NRD64" s="2"/>
      <c r="NRE64" s="2"/>
      <c r="NRF64" s="2"/>
      <c r="NRG64" s="2"/>
      <c r="NRH64" s="2"/>
      <c r="NRI64" s="2"/>
      <c r="NRJ64" s="2"/>
      <c r="NRK64" s="2"/>
      <c r="NRL64" s="2"/>
      <c r="NRM64" s="2"/>
      <c r="NRN64" s="2"/>
      <c r="NRO64" s="2"/>
      <c r="NRP64" s="2"/>
      <c r="NRQ64" s="2"/>
      <c r="NRR64" s="2"/>
      <c r="NRS64" s="2"/>
      <c r="NRT64" s="2"/>
      <c r="NRU64" s="2"/>
      <c r="NRV64" s="2"/>
      <c r="NRW64" s="2"/>
      <c r="NRX64" s="2"/>
      <c r="NRY64" s="2"/>
      <c r="NRZ64" s="2"/>
      <c r="NSA64" s="2"/>
      <c r="NSB64" s="2"/>
      <c r="NSC64" s="2"/>
      <c r="NSD64" s="2"/>
      <c r="NSE64" s="2"/>
      <c r="NSF64" s="2"/>
      <c r="NSG64" s="2"/>
      <c r="NSH64" s="2"/>
      <c r="NSI64" s="2"/>
      <c r="NSJ64" s="2"/>
      <c r="NSK64" s="2"/>
      <c r="NSL64" s="2"/>
      <c r="NSM64" s="2"/>
      <c r="NSN64" s="2"/>
      <c r="NSO64" s="2"/>
      <c r="NSP64" s="2"/>
      <c r="NSQ64" s="2"/>
      <c r="NSR64" s="2"/>
      <c r="NSS64" s="2"/>
      <c r="NST64" s="2"/>
      <c r="NSU64" s="2"/>
      <c r="NSV64" s="2"/>
      <c r="NSW64" s="2"/>
      <c r="NSX64" s="2"/>
      <c r="NSY64" s="2"/>
      <c r="NSZ64" s="2"/>
      <c r="NTA64" s="2"/>
      <c r="NTB64" s="2"/>
      <c r="NTC64" s="2"/>
      <c r="NTD64" s="2"/>
      <c r="NTE64" s="2"/>
      <c r="NTF64" s="2"/>
      <c r="NTG64" s="2"/>
      <c r="NTH64" s="2"/>
      <c r="NTI64" s="2"/>
      <c r="NTJ64" s="2"/>
      <c r="NTK64" s="2"/>
      <c r="NTL64" s="2"/>
      <c r="NTM64" s="2"/>
      <c r="NTN64" s="2"/>
      <c r="NTO64" s="2"/>
      <c r="NTP64" s="2"/>
      <c r="NTQ64" s="2"/>
      <c r="NTR64" s="2"/>
      <c r="NTS64" s="2"/>
      <c r="NTT64" s="2"/>
      <c r="NTU64" s="2"/>
      <c r="NTV64" s="2"/>
      <c r="NTW64" s="2"/>
      <c r="NTX64" s="2"/>
      <c r="NTY64" s="2"/>
      <c r="NTZ64" s="2"/>
      <c r="NUA64" s="2"/>
      <c r="NUB64" s="2"/>
      <c r="NUC64" s="2"/>
      <c r="NUD64" s="2"/>
      <c r="NUE64" s="2"/>
      <c r="NUF64" s="2"/>
      <c r="NUG64" s="2"/>
      <c r="NUH64" s="2"/>
      <c r="NUI64" s="2"/>
      <c r="NUJ64" s="2"/>
      <c r="NUK64" s="2"/>
      <c r="NUL64" s="2"/>
      <c r="NUM64" s="2"/>
      <c r="NUN64" s="2"/>
      <c r="NUO64" s="2"/>
      <c r="NUP64" s="2"/>
      <c r="NUQ64" s="2"/>
      <c r="NUR64" s="2"/>
      <c r="NUS64" s="2"/>
      <c r="NUT64" s="2"/>
      <c r="NUU64" s="2"/>
      <c r="NUV64" s="2"/>
      <c r="NUW64" s="2"/>
      <c r="NUX64" s="2"/>
      <c r="NUY64" s="2"/>
      <c r="NUZ64" s="2"/>
      <c r="NVA64" s="2"/>
      <c r="NVB64" s="2"/>
      <c r="NVC64" s="2"/>
      <c r="NVD64" s="2"/>
      <c r="NVE64" s="2"/>
      <c r="NVF64" s="2"/>
      <c r="NVG64" s="2"/>
      <c r="NVH64" s="2"/>
      <c r="NVI64" s="2"/>
      <c r="NVJ64" s="2"/>
      <c r="NVK64" s="2"/>
      <c r="NVL64" s="2"/>
      <c r="NVM64" s="2"/>
      <c r="NVN64" s="2"/>
      <c r="NVO64" s="2"/>
      <c r="NVP64" s="2"/>
      <c r="NVQ64" s="2"/>
      <c r="NVR64" s="2"/>
      <c r="NVS64" s="2"/>
      <c r="NVT64" s="2"/>
      <c r="NVU64" s="2"/>
      <c r="NVV64" s="2"/>
      <c r="NVW64" s="2"/>
      <c r="NVX64" s="2"/>
      <c r="NVY64" s="2"/>
      <c r="NVZ64" s="2"/>
      <c r="NWA64" s="2"/>
      <c r="NWB64" s="2"/>
      <c r="NWC64" s="2"/>
      <c r="NWD64" s="2"/>
      <c r="NWE64" s="2"/>
      <c r="NWF64" s="2"/>
      <c r="NWG64" s="2"/>
      <c r="NWH64" s="2"/>
      <c r="NWI64" s="2"/>
      <c r="NWJ64" s="2"/>
      <c r="NWK64" s="2"/>
      <c r="NWL64" s="2"/>
      <c r="NWM64" s="2"/>
      <c r="NWN64" s="2"/>
      <c r="NWO64" s="2"/>
      <c r="NWP64" s="2"/>
      <c r="NWQ64" s="2"/>
      <c r="NWR64" s="2"/>
      <c r="NWS64" s="2"/>
      <c r="NWT64" s="2"/>
      <c r="NWU64" s="2"/>
      <c r="NWV64" s="2"/>
      <c r="NWW64" s="2"/>
      <c r="NWX64" s="2"/>
      <c r="NWY64" s="2"/>
      <c r="NWZ64" s="2"/>
      <c r="NXA64" s="2"/>
      <c r="NXB64" s="2"/>
      <c r="NXC64" s="2"/>
      <c r="NXD64" s="2"/>
      <c r="NXE64" s="2"/>
      <c r="NXF64" s="2"/>
      <c r="NXG64" s="2"/>
      <c r="NXH64" s="2"/>
      <c r="NXI64" s="2"/>
      <c r="NXJ64" s="2"/>
      <c r="NXK64" s="2"/>
      <c r="NXL64" s="2"/>
      <c r="NXM64" s="2"/>
      <c r="NXN64" s="2"/>
      <c r="NXO64" s="2"/>
      <c r="NXP64" s="2"/>
      <c r="NXQ64" s="2"/>
      <c r="NXR64" s="2"/>
      <c r="NXS64" s="2"/>
      <c r="NXT64" s="2"/>
      <c r="NXU64" s="2"/>
      <c r="NXV64" s="2"/>
      <c r="NXW64" s="2"/>
      <c r="NXX64" s="2"/>
      <c r="NXY64" s="2"/>
      <c r="NXZ64" s="2"/>
      <c r="NYA64" s="2"/>
      <c r="NYB64" s="2"/>
      <c r="NYC64" s="2"/>
      <c r="NYD64" s="2"/>
      <c r="NYE64" s="2"/>
      <c r="NYF64" s="2"/>
      <c r="NYG64" s="2"/>
      <c r="NYH64" s="2"/>
      <c r="NYI64" s="2"/>
      <c r="NYJ64" s="2"/>
      <c r="NYK64" s="2"/>
      <c r="NYL64" s="2"/>
      <c r="NYM64" s="2"/>
      <c r="NYN64" s="2"/>
      <c r="NYO64" s="2"/>
      <c r="NYP64" s="2"/>
      <c r="NYQ64" s="2"/>
      <c r="NYR64" s="2"/>
      <c r="NYS64" s="2"/>
      <c r="NYT64" s="2"/>
      <c r="NYU64" s="2"/>
      <c r="NYV64" s="2"/>
      <c r="NYW64" s="2"/>
      <c r="NYX64" s="2"/>
      <c r="NYY64" s="2"/>
      <c r="NYZ64" s="2"/>
      <c r="NZA64" s="2"/>
      <c r="NZB64" s="2"/>
      <c r="NZC64" s="2"/>
      <c r="NZD64" s="2"/>
      <c r="NZE64" s="2"/>
      <c r="NZF64" s="2"/>
      <c r="NZG64" s="2"/>
      <c r="NZH64" s="2"/>
      <c r="NZI64" s="2"/>
      <c r="NZJ64" s="2"/>
      <c r="NZK64" s="2"/>
      <c r="NZL64" s="2"/>
      <c r="NZM64" s="2"/>
      <c r="NZN64" s="2"/>
      <c r="NZO64" s="2"/>
      <c r="NZP64" s="2"/>
      <c r="NZQ64" s="2"/>
      <c r="NZR64" s="2"/>
      <c r="NZS64" s="2"/>
      <c r="NZT64" s="2"/>
      <c r="NZU64" s="2"/>
      <c r="NZV64" s="2"/>
      <c r="NZW64" s="2"/>
      <c r="NZX64" s="2"/>
      <c r="NZY64" s="2"/>
      <c r="NZZ64" s="2"/>
      <c r="OAA64" s="2"/>
      <c r="OAB64" s="2"/>
      <c r="OAC64" s="2"/>
      <c r="OAD64" s="2"/>
      <c r="OAE64" s="2"/>
      <c r="OAF64" s="2"/>
      <c r="OAG64" s="2"/>
      <c r="OAH64" s="2"/>
      <c r="OAI64" s="2"/>
      <c r="OAJ64" s="2"/>
      <c r="OAK64" s="2"/>
      <c r="OAL64" s="2"/>
      <c r="OAM64" s="2"/>
      <c r="OAN64" s="2"/>
      <c r="OAO64" s="2"/>
      <c r="OAP64" s="2"/>
      <c r="OAQ64" s="2"/>
      <c r="OAR64" s="2"/>
      <c r="OAS64" s="2"/>
      <c r="OAT64" s="2"/>
      <c r="OAU64" s="2"/>
      <c r="OAV64" s="2"/>
      <c r="OAW64" s="2"/>
      <c r="OAX64" s="2"/>
      <c r="OAY64" s="2"/>
      <c r="OAZ64" s="2"/>
      <c r="OBA64" s="2"/>
      <c r="OBB64" s="2"/>
      <c r="OBC64" s="2"/>
      <c r="OBD64" s="2"/>
      <c r="OBE64" s="2"/>
      <c r="OBF64" s="2"/>
      <c r="OBG64" s="2"/>
      <c r="OBH64" s="2"/>
      <c r="OBI64" s="2"/>
      <c r="OBJ64" s="2"/>
      <c r="OBK64" s="2"/>
      <c r="OBL64" s="2"/>
      <c r="OBM64" s="2"/>
      <c r="OBN64" s="2"/>
      <c r="OBO64" s="2"/>
      <c r="OBP64" s="2"/>
      <c r="OBQ64" s="2"/>
      <c r="OBR64" s="2"/>
      <c r="OBS64" s="2"/>
      <c r="OBT64" s="2"/>
      <c r="OBU64" s="2"/>
      <c r="OBV64" s="2"/>
      <c r="OBW64" s="2"/>
      <c r="OBX64" s="2"/>
      <c r="OBY64" s="2"/>
      <c r="OBZ64" s="2"/>
      <c r="OCA64" s="2"/>
      <c r="OCB64" s="2"/>
      <c r="OCC64" s="2"/>
      <c r="OCD64" s="2"/>
      <c r="OCE64" s="2"/>
      <c r="OCF64" s="2"/>
      <c r="OCG64" s="2"/>
      <c r="OCH64" s="2"/>
      <c r="OCI64" s="2"/>
      <c r="OCJ64" s="2"/>
      <c r="OCK64" s="2"/>
      <c r="OCL64" s="2"/>
      <c r="OCM64" s="2"/>
      <c r="OCN64" s="2"/>
      <c r="OCO64" s="2"/>
      <c r="OCP64" s="2"/>
      <c r="OCQ64" s="2"/>
      <c r="OCR64" s="2"/>
      <c r="OCS64" s="2"/>
      <c r="OCT64" s="2"/>
      <c r="OCU64" s="2"/>
      <c r="OCV64" s="2"/>
      <c r="OCW64" s="2"/>
      <c r="OCX64" s="2"/>
      <c r="OCY64" s="2"/>
      <c r="OCZ64" s="2"/>
      <c r="ODA64" s="2"/>
      <c r="ODB64" s="2"/>
      <c r="ODC64" s="2"/>
      <c r="ODD64" s="2"/>
      <c r="ODE64" s="2"/>
      <c r="ODF64" s="2"/>
      <c r="ODG64" s="2"/>
      <c r="ODH64" s="2"/>
      <c r="ODI64" s="2"/>
      <c r="ODJ64" s="2"/>
      <c r="ODK64" s="2"/>
      <c r="ODL64" s="2"/>
      <c r="ODM64" s="2"/>
      <c r="ODN64" s="2"/>
      <c r="ODO64" s="2"/>
      <c r="ODP64" s="2"/>
      <c r="ODQ64" s="2"/>
      <c r="ODR64" s="2"/>
      <c r="ODS64" s="2"/>
      <c r="ODT64" s="2"/>
      <c r="ODU64" s="2"/>
      <c r="ODV64" s="2"/>
      <c r="ODW64" s="2"/>
      <c r="ODX64" s="2"/>
      <c r="ODY64" s="2"/>
      <c r="ODZ64" s="2"/>
      <c r="OEA64" s="2"/>
      <c r="OEB64" s="2"/>
      <c r="OEC64" s="2"/>
      <c r="OED64" s="2"/>
      <c r="OEE64" s="2"/>
      <c r="OEF64" s="2"/>
      <c r="OEG64" s="2"/>
      <c r="OEH64" s="2"/>
      <c r="OEI64" s="2"/>
      <c r="OEJ64" s="2"/>
      <c r="OEK64" s="2"/>
      <c r="OEL64" s="2"/>
      <c r="OEM64" s="2"/>
      <c r="OEN64" s="2"/>
      <c r="OEO64" s="2"/>
      <c r="OEP64" s="2"/>
      <c r="OEQ64" s="2"/>
      <c r="OER64" s="2"/>
      <c r="OES64" s="2"/>
      <c r="OET64" s="2"/>
      <c r="OEU64" s="2"/>
      <c r="OEV64" s="2"/>
      <c r="OEW64" s="2"/>
      <c r="OEX64" s="2"/>
      <c r="OEY64" s="2"/>
      <c r="OEZ64" s="2"/>
      <c r="OFA64" s="2"/>
      <c r="OFB64" s="2"/>
      <c r="OFC64" s="2"/>
      <c r="OFD64" s="2"/>
      <c r="OFE64" s="2"/>
      <c r="OFF64" s="2"/>
      <c r="OFG64" s="2"/>
      <c r="OFH64" s="2"/>
      <c r="OFI64" s="2"/>
      <c r="OFJ64" s="2"/>
      <c r="OFK64" s="2"/>
      <c r="OFL64" s="2"/>
      <c r="OFM64" s="2"/>
      <c r="OFN64" s="2"/>
      <c r="OFO64" s="2"/>
      <c r="OFP64" s="2"/>
      <c r="OFQ64" s="2"/>
      <c r="OFR64" s="2"/>
      <c r="OFS64" s="2"/>
      <c r="OFT64" s="2"/>
      <c r="OFU64" s="2"/>
      <c r="OFV64" s="2"/>
      <c r="OFW64" s="2"/>
      <c r="OFX64" s="2"/>
      <c r="OFY64" s="2"/>
      <c r="OFZ64" s="2"/>
      <c r="OGA64" s="2"/>
      <c r="OGB64" s="2"/>
      <c r="OGC64" s="2"/>
      <c r="OGD64" s="2"/>
      <c r="OGE64" s="2"/>
      <c r="OGF64" s="2"/>
      <c r="OGG64" s="2"/>
      <c r="OGH64" s="2"/>
      <c r="OGI64" s="2"/>
      <c r="OGJ64" s="2"/>
      <c r="OGK64" s="2"/>
      <c r="OGL64" s="2"/>
      <c r="OGM64" s="2"/>
      <c r="OGN64" s="2"/>
      <c r="OGO64" s="2"/>
      <c r="OGP64" s="2"/>
      <c r="OGQ64" s="2"/>
      <c r="OGR64" s="2"/>
      <c r="OGS64" s="2"/>
      <c r="OGT64" s="2"/>
      <c r="OGU64" s="2"/>
      <c r="OGV64" s="2"/>
      <c r="OGW64" s="2"/>
      <c r="OGX64" s="2"/>
      <c r="OGY64" s="2"/>
      <c r="OGZ64" s="2"/>
      <c r="OHA64" s="2"/>
      <c r="OHB64" s="2"/>
      <c r="OHC64" s="2"/>
      <c r="OHD64" s="2"/>
      <c r="OHE64" s="2"/>
      <c r="OHF64" s="2"/>
      <c r="OHG64" s="2"/>
      <c r="OHH64" s="2"/>
      <c r="OHI64" s="2"/>
      <c r="OHJ64" s="2"/>
      <c r="OHK64" s="2"/>
      <c r="OHL64" s="2"/>
      <c r="OHM64" s="2"/>
      <c r="OHN64" s="2"/>
      <c r="OHO64" s="2"/>
      <c r="OHP64" s="2"/>
      <c r="OHQ64" s="2"/>
      <c r="OHR64" s="2"/>
      <c r="OHS64" s="2"/>
      <c r="OHT64" s="2"/>
      <c r="OHU64" s="2"/>
      <c r="OHV64" s="2"/>
      <c r="OHW64" s="2"/>
      <c r="OHX64" s="2"/>
      <c r="OHY64" s="2"/>
      <c r="OHZ64" s="2"/>
      <c r="OIA64" s="2"/>
      <c r="OIB64" s="2"/>
      <c r="OIC64" s="2"/>
      <c r="OID64" s="2"/>
      <c r="OIE64" s="2"/>
      <c r="OIF64" s="2"/>
      <c r="OIG64" s="2"/>
      <c r="OIH64" s="2"/>
      <c r="OII64" s="2"/>
      <c r="OIJ64" s="2"/>
      <c r="OIK64" s="2"/>
      <c r="OIL64" s="2"/>
      <c r="OIM64" s="2"/>
      <c r="OIN64" s="2"/>
      <c r="OIO64" s="2"/>
      <c r="OIP64" s="2"/>
      <c r="OIQ64" s="2"/>
      <c r="OIR64" s="2"/>
      <c r="OIS64" s="2"/>
      <c r="OIT64" s="2"/>
      <c r="OIU64" s="2"/>
      <c r="OIV64" s="2"/>
      <c r="OIW64" s="2"/>
      <c r="OIX64" s="2"/>
      <c r="OIY64" s="2"/>
      <c r="OIZ64" s="2"/>
      <c r="OJA64" s="2"/>
      <c r="OJB64" s="2"/>
      <c r="OJC64" s="2"/>
      <c r="OJD64" s="2"/>
      <c r="OJE64" s="2"/>
      <c r="OJF64" s="2"/>
      <c r="OJG64" s="2"/>
      <c r="OJH64" s="2"/>
      <c r="OJI64" s="2"/>
      <c r="OJJ64" s="2"/>
      <c r="OJK64" s="2"/>
      <c r="OJL64" s="2"/>
      <c r="OJM64" s="2"/>
      <c r="OJN64" s="2"/>
      <c r="OJO64" s="2"/>
      <c r="OJP64" s="2"/>
      <c r="OJQ64" s="2"/>
      <c r="OJR64" s="2"/>
      <c r="OJS64" s="2"/>
      <c r="OJT64" s="2"/>
      <c r="OJU64" s="2"/>
      <c r="OJV64" s="2"/>
      <c r="OJW64" s="2"/>
      <c r="OJX64" s="2"/>
      <c r="OJY64" s="2"/>
      <c r="OJZ64" s="2"/>
      <c r="OKA64" s="2"/>
      <c r="OKB64" s="2"/>
      <c r="OKC64" s="2"/>
      <c r="OKD64" s="2"/>
      <c r="OKE64" s="2"/>
      <c r="OKF64" s="2"/>
      <c r="OKG64" s="2"/>
      <c r="OKH64" s="2"/>
      <c r="OKI64" s="2"/>
      <c r="OKJ64" s="2"/>
      <c r="OKK64" s="2"/>
      <c r="OKL64" s="2"/>
      <c r="OKM64" s="2"/>
      <c r="OKN64" s="2"/>
      <c r="OKO64" s="2"/>
      <c r="OKP64" s="2"/>
      <c r="OKQ64" s="2"/>
      <c r="OKR64" s="2"/>
      <c r="OKS64" s="2"/>
      <c r="OKT64" s="2"/>
      <c r="OKU64" s="2"/>
      <c r="OKV64" s="2"/>
      <c r="OKW64" s="2"/>
      <c r="OKX64" s="2"/>
      <c r="OKY64" s="2"/>
      <c r="OKZ64" s="2"/>
      <c r="OLA64" s="2"/>
      <c r="OLB64" s="2"/>
      <c r="OLC64" s="2"/>
      <c r="OLD64" s="2"/>
      <c r="OLE64" s="2"/>
      <c r="OLF64" s="2"/>
      <c r="OLG64" s="2"/>
      <c r="OLH64" s="2"/>
      <c r="OLI64" s="2"/>
      <c r="OLJ64" s="2"/>
      <c r="OLK64" s="2"/>
      <c r="OLL64" s="2"/>
      <c r="OLM64" s="2"/>
      <c r="OLN64" s="2"/>
      <c r="OLO64" s="2"/>
      <c r="OLP64" s="2"/>
      <c r="OLQ64" s="2"/>
      <c r="OLR64" s="2"/>
      <c r="OLS64" s="2"/>
      <c r="OLT64" s="2"/>
      <c r="OLU64" s="2"/>
      <c r="OLV64" s="2"/>
      <c r="OLW64" s="2"/>
      <c r="OLX64" s="2"/>
      <c r="OLY64" s="2"/>
      <c r="OLZ64" s="2"/>
      <c r="OMA64" s="2"/>
      <c r="OMB64" s="2"/>
      <c r="OMC64" s="2"/>
      <c r="OMD64" s="2"/>
      <c r="OME64" s="2"/>
      <c r="OMF64" s="2"/>
      <c r="OMG64" s="2"/>
      <c r="OMH64" s="2"/>
      <c r="OMI64" s="2"/>
      <c r="OMJ64" s="2"/>
      <c r="OMK64" s="2"/>
      <c r="OML64" s="2"/>
      <c r="OMM64" s="2"/>
      <c r="OMN64" s="2"/>
      <c r="OMO64" s="2"/>
      <c r="OMP64" s="2"/>
      <c r="OMQ64" s="2"/>
      <c r="OMR64" s="2"/>
      <c r="OMS64" s="2"/>
      <c r="OMT64" s="2"/>
      <c r="OMU64" s="2"/>
      <c r="OMV64" s="2"/>
      <c r="OMW64" s="2"/>
      <c r="OMX64" s="2"/>
      <c r="OMY64" s="2"/>
      <c r="OMZ64" s="2"/>
      <c r="ONA64" s="2"/>
      <c r="ONB64" s="2"/>
      <c r="ONC64" s="2"/>
      <c r="OND64" s="2"/>
      <c r="ONE64" s="2"/>
      <c r="ONF64" s="2"/>
      <c r="ONG64" s="2"/>
      <c r="ONH64" s="2"/>
      <c r="ONI64" s="2"/>
      <c r="ONJ64" s="2"/>
      <c r="ONK64" s="2"/>
      <c r="ONL64" s="2"/>
      <c r="ONM64" s="2"/>
      <c r="ONN64" s="2"/>
      <c r="ONO64" s="2"/>
      <c r="ONP64" s="2"/>
      <c r="ONQ64" s="2"/>
      <c r="ONR64" s="2"/>
      <c r="ONS64" s="2"/>
      <c r="ONT64" s="2"/>
      <c r="ONU64" s="2"/>
      <c r="ONV64" s="2"/>
      <c r="ONW64" s="2"/>
      <c r="ONX64" s="2"/>
      <c r="ONY64" s="2"/>
      <c r="ONZ64" s="2"/>
      <c r="OOA64" s="2"/>
      <c r="OOB64" s="2"/>
      <c r="OOC64" s="2"/>
      <c r="OOD64" s="2"/>
      <c r="OOE64" s="2"/>
      <c r="OOF64" s="2"/>
      <c r="OOG64" s="2"/>
      <c r="OOH64" s="2"/>
      <c r="OOI64" s="2"/>
      <c r="OOJ64" s="2"/>
      <c r="OOK64" s="2"/>
      <c r="OOL64" s="2"/>
      <c r="OOM64" s="2"/>
      <c r="OON64" s="2"/>
      <c r="OOO64" s="2"/>
      <c r="OOP64" s="2"/>
      <c r="OOQ64" s="2"/>
      <c r="OOR64" s="2"/>
      <c r="OOS64" s="2"/>
      <c r="OOT64" s="2"/>
      <c r="OOU64" s="2"/>
      <c r="OOV64" s="2"/>
      <c r="OOW64" s="2"/>
      <c r="OOX64" s="2"/>
      <c r="OOY64" s="2"/>
      <c r="OOZ64" s="2"/>
      <c r="OPA64" s="2"/>
      <c r="OPB64" s="2"/>
      <c r="OPC64" s="2"/>
      <c r="OPD64" s="2"/>
      <c r="OPE64" s="2"/>
      <c r="OPF64" s="2"/>
      <c r="OPG64" s="2"/>
      <c r="OPH64" s="2"/>
      <c r="OPI64" s="2"/>
      <c r="OPJ64" s="2"/>
      <c r="OPK64" s="2"/>
      <c r="OPL64" s="2"/>
      <c r="OPM64" s="2"/>
      <c r="OPN64" s="2"/>
      <c r="OPO64" s="2"/>
      <c r="OPP64" s="2"/>
      <c r="OPQ64" s="2"/>
      <c r="OPR64" s="2"/>
      <c r="OPS64" s="2"/>
      <c r="OPT64" s="2"/>
      <c r="OPU64" s="2"/>
      <c r="OPV64" s="2"/>
      <c r="OPW64" s="2"/>
      <c r="OPX64" s="2"/>
      <c r="OPY64" s="2"/>
      <c r="OPZ64" s="2"/>
      <c r="OQA64" s="2"/>
      <c r="OQB64" s="2"/>
      <c r="OQC64" s="2"/>
      <c r="OQD64" s="2"/>
      <c r="OQE64" s="2"/>
      <c r="OQF64" s="2"/>
      <c r="OQG64" s="2"/>
      <c r="OQH64" s="2"/>
      <c r="OQI64" s="2"/>
      <c r="OQJ64" s="2"/>
      <c r="OQK64" s="2"/>
      <c r="OQL64" s="2"/>
      <c r="OQM64" s="2"/>
      <c r="OQN64" s="2"/>
      <c r="OQO64" s="2"/>
      <c r="OQP64" s="2"/>
      <c r="OQQ64" s="2"/>
      <c r="OQR64" s="2"/>
      <c r="OQS64" s="2"/>
      <c r="OQT64" s="2"/>
      <c r="OQU64" s="2"/>
      <c r="OQV64" s="2"/>
      <c r="OQW64" s="2"/>
      <c r="OQX64" s="2"/>
      <c r="OQY64" s="2"/>
      <c r="OQZ64" s="2"/>
      <c r="ORA64" s="2"/>
      <c r="ORB64" s="2"/>
      <c r="ORC64" s="2"/>
      <c r="ORD64" s="2"/>
      <c r="ORE64" s="2"/>
      <c r="ORF64" s="2"/>
      <c r="ORG64" s="2"/>
      <c r="ORH64" s="2"/>
      <c r="ORI64" s="2"/>
      <c r="ORJ64" s="2"/>
      <c r="ORK64" s="2"/>
      <c r="ORL64" s="2"/>
      <c r="ORM64" s="2"/>
      <c r="ORN64" s="2"/>
      <c r="ORO64" s="2"/>
      <c r="ORP64" s="2"/>
      <c r="ORQ64" s="2"/>
      <c r="ORR64" s="2"/>
      <c r="ORS64" s="2"/>
      <c r="ORT64" s="2"/>
      <c r="ORU64" s="2"/>
      <c r="ORV64" s="2"/>
      <c r="ORW64" s="2"/>
      <c r="ORX64" s="2"/>
      <c r="ORY64" s="2"/>
      <c r="ORZ64" s="2"/>
      <c r="OSA64" s="2"/>
      <c r="OSB64" s="2"/>
      <c r="OSC64" s="2"/>
      <c r="OSD64" s="2"/>
      <c r="OSE64" s="2"/>
      <c r="OSF64" s="2"/>
      <c r="OSG64" s="2"/>
      <c r="OSH64" s="2"/>
      <c r="OSI64" s="2"/>
      <c r="OSJ64" s="2"/>
      <c r="OSK64" s="2"/>
      <c r="OSL64" s="2"/>
      <c r="OSM64" s="2"/>
      <c r="OSN64" s="2"/>
      <c r="OSO64" s="2"/>
      <c r="OSP64" s="2"/>
      <c r="OSQ64" s="2"/>
      <c r="OSR64" s="2"/>
      <c r="OSS64" s="2"/>
      <c r="OST64" s="2"/>
      <c r="OSU64" s="2"/>
      <c r="OSV64" s="2"/>
      <c r="OSW64" s="2"/>
      <c r="OSX64" s="2"/>
      <c r="OSY64" s="2"/>
      <c r="OSZ64" s="2"/>
      <c r="OTA64" s="2"/>
      <c r="OTB64" s="2"/>
      <c r="OTC64" s="2"/>
      <c r="OTD64" s="2"/>
      <c r="OTE64" s="2"/>
      <c r="OTF64" s="2"/>
      <c r="OTG64" s="2"/>
      <c r="OTH64" s="2"/>
      <c r="OTI64" s="2"/>
      <c r="OTJ64" s="2"/>
      <c r="OTK64" s="2"/>
      <c r="OTL64" s="2"/>
      <c r="OTM64" s="2"/>
      <c r="OTN64" s="2"/>
      <c r="OTO64" s="2"/>
      <c r="OTP64" s="2"/>
      <c r="OTQ64" s="2"/>
      <c r="OTR64" s="2"/>
      <c r="OTS64" s="2"/>
      <c r="OTT64" s="2"/>
      <c r="OTU64" s="2"/>
      <c r="OTV64" s="2"/>
      <c r="OTW64" s="2"/>
      <c r="OTX64" s="2"/>
      <c r="OTY64" s="2"/>
      <c r="OTZ64" s="2"/>
      <c r="OUA64" s="2"/>
      <c r="OUB64" s="2"/>
      <c r="OUC64" s="2"/>
      <c r="OUD64" s="2"/>
      <c r="OUE64" s="2"/>
      <c r="OUF64" s="2"/>
      <c r="OUG64" s="2"/>
      <c r="OUH64" s="2"/>
      <c r="OUI64" s="2"/>
      <c r="OUJ64" s="2"/>
      <c r="OUK64" s="2"/>
      <c r="OUL64" s="2"/>
      <c r="OUM64" s="2"/>
      <c r="OUN64" s="2"/>
      <c r="OUO64" s="2"/>
      <c r="OUP64" s="2"/>
      <c r="OUQ64" s="2"/>
      <c r="OUR64" s="2"/>
      <c r="OUS64" s="2"/>
      <c r="OUT64" s="2"/>
      <c r="OUU64" s="2"/>
      <c r="OUV64" s="2"/>
      <c r="OUW64" s="2"/>
      <c r="OUX64" s="2"/>
      <c r="OUY64" s="2"/>
      <c r="OUZ64" s="2"/>
      <c r="OVA64" s="2"/>
      <c r="OVB64" s="2"/>
      <c r="OVC64" s="2"/>
      <c r="OVD64" s="2"/>
      <c r="OVE64" s="2"/>
      <c r="OVF64" s="2"/>
      <c r="OVG64" s="2"/>
      <c r="OVH64" s="2"/>
      <c r="OVI64" s="2"/>
      <c r="OVJ64" s="2"/>
      <c r="OVK64" s="2"/>
      <c r="OVL64" s="2"/>
      <c r="OVM64" s="2"/>
      <c r="OVN64" s="2"/>
      <c r="OVO64" s="2"/>
      <c r="OVP64" s="2"/>
      <c r="OVQ64" s="2"/>
      <c r="OVR64" s="2"/>
      <c r="OVS64" s="2"/>
      <c r="OVT64" s="2"/>
      <c r="OVU64" s="2"/>
      <c r="OVV64" s="2"/>
      <c r="OVW64" s="2"/>
      <c r="OVX64" s="2"/>
      <c r="OVY64" s="2"/>
      <c r="OVZ64" s="2"/>
      <c r="OWA64" s="2"/>
      <c r="OWB64" s="2"/>
      <c r="OWC64" s="2"/>
      <c r="OWD64" s="2"/>
      <c r="OWE64" s="2"/>
      <c r="OWF64" s="2"/>
      <c r="OWG64" s="2"/>
      <c r="OWH64" s="2"/>
      <c r="OWI64" s="2"/>
      <c r="OWJ64" s="2"/>
      <c r="OWK64" s="2"/>
      <c r="OWL64" s="2"/>
      <c r="OWM64" s="2"/>
      <c r="OWN64" s="2"/>
      <c r="OWO64" s="2"/>
      <c r="OWP64" s="2"/>
      <c r="OWQ64" s="2"/>
      <c r="OWR64" s="2"/>
      <c r="OWS64" s="2"/>
      <c r="OWT64" s="2"/>
      <c r="OWU64" s="2"/>
      <c r="OWV64" s="2"/>
      <c r="OWW64" s="2"/>
      <c r="OWX64" s="2"/>
      <c r="OWY64" s="2"/>
      <c r="OWZ64" s="2"/>
      <c r="OXA64" s="2"/>
      <c r="OXB64" s="2"/>
      <c r="OXC64" s="2"/>
      <c r="OXD64" s="2"/>
      <c r="OXE64" s="2"/>
      <c r="OXF64" s="2"/>
      <c r="OXG64" s="2"/>
      <c r="OXH64" s="2"/>
      <c r="OXI64" s="2"/>
      <c r="OXJ64" s="2"/>
      <c r="OXK64" s="2"/>
      <c r="OXL64" s="2"/>
      <c r="OXM64" s="2"/>
      <c r="OXN64" s="2"/>
      <c r="OXO64" s="2"/>
      <c r="OXP64" s="2"/>
      <c r="OXQ64" s="2"/>
      <c r="OXR64" s="2"/>
      <c r="OXS64" s="2"/>
      <c r="OXT64" s="2"/>
      <c r="OXU64" s="2"/>
      <c r="OXV64" s="2"/>
      <c r="OXW64" s="2"/>
      <c r="OXX64" s="2"/>
      <c r="OXY64" s="2"/>
      <c r="OXZ64" s="2"/>
      <c r="OYA64" s="2"/>
      <c r="OYB64" s="2"/>
      <c r="OYC64" s="2"/>
      <c r="OYD64" s="2"/>
      <c r="OYE64" s="2"/>
      <c r="OYF64" s="2"/>
      <c r="OYG64" s="2"/>
      <c r="OYH64" s="2"/>
      <c r="OYI64" s="2"/>
      <c r="OYJ64" s="2"/>
      <c r="OYK64" s="2"/>
      <c r="OYL64" s="2"/>
      <c r="OYM64" s="2"/>
      <c r="OYN64" s="2"/>
      <c r="OYO64" s="2"/>
      <c r="OYP64" s="2"/>
      <c r="OYQ64" s="2"/>
      <c r="OYR64" s="2"/>
      <c r="OYS64" s="2"/>
      <c r="OYT64" s="2"/>
      <c r="OYU64" s="2"/>
      <c r="OYV64" s="2"/>
      <c r="OYW64" s="2"/>
      <c r="OYX64" s="2"/>
      <c r="OYY64" s="2"/>
      <c r="OYZ64" s="2"/>
      <c r="OZA64" s="2"/>
      <c r="OZB64" s="2"/>
      <c r="OZC64" s="2"/>
      <c r="OZD64" s="2"/>
      <c r="OZE64" s="2"/>
      <c r="OZF64" s="2"/>
      <c r="OZG64" s="2"/>
      <c r="OZH64" s="2"/>
      <c r="OZI64" s="2"/>
      <c r="OZJ64" s="2"/>
      <c r="OZK64" s="2"/>
      <c r="OZL64" s="2"/>
      <c r="OZM64" s="2"/>
      <c r="OZN64" s="2"/>
      <c r="OZO64" s="2"/>
      <c r="OZP64" s="2"/>
      <c r="OZQ64" s="2"/>
      <c r="OZR64" s="2"/>
      <c r="OZS64" s="2"/>
      <c r="OZT64" s="2"/>
      <c r="OZU64" s="2"/>
      <c r="OZV64" s="2"/>
      <c r="OZW64" s="2"/>
      <c r="OZX64" s="2"/>
      <c r="OZY64" s="2"/>
      <c r="OZZ64" s="2"/>
      <c r="PAA64" s="2"/>
      <c r="PAB64" s="2"/>
      <c r="PAC64" s="2"/>
      <c r="PAD64" s="2"/>
      <c r="PAE64" s="2"/>
      <c r="PAF64" s="2"/>
      <c r="PAG64" s="2"/>
      <c r="PAH64" s="2"/>
      <c r="PAI64" s="2"/>
      <c r="PAJ64" s="2"/>
      <c r="PAK64" s="2"/>
      <c r="PAL64" s="2"/>
      <c r="PAM64" s="2"/>
      <c r="PAN64" s="2"/>
      <c r="PAO64" s="2"/>
      <c r="PAP64" s="2"/>
      <c r="PAQ64" s="2"/>
      <c r="PAR64" s="2"/>
      <c r="PAS64" s="2"/>
      <c r="PAT64" s="2"/>
      <c r="PAU64" s="2"/>
      <c r="PAV64" s="2"/>
      <c r="PAW64" s="2"/>
      <c r="PAX64" s="2"/>
      <c r="PAY64" s="2"/>
      <c r="PAZ64" s="2"/>
      <c r="PBA64" s="2"/>
      <c r="PBB64" s="2"/>
      <c r="PBC64" s="2"/>
      <c r="PBD64" s="2"/>
      <c r="PBE64" s="2"/>
      <c r="PBF64" s="2"/>
      <c r="PBG64" s="2"/>
      <c r="PBH64" s="2"/>
      <c r="PBI64" s="2"/>
      <c r="PBJ64" s="2"/>
      <c r="PBK64" s="2"/>
      <c r="PBL64" s="2"/>
      <c r="PBM64" s="2"/>
      <c r="PBN64" s="2"/>
      <c r="PBO64" s="2"/>
      <c r="PBP64" s="2"/>
      <c r="PBQ64" s="2"/>
      <c r="PBR64" s="2"/>
      <c r="PBS64" s="2"/>
      <c r="PBT64" s="2"/>
      <c r="PBU64" s="2"/>
      <c r="PBV64" s="2"/>
      <c r="PBW64" s="2"/>
      <c r="PBX64" s="2"/>
      <c r="PBY64" s="2"/>
      <c r="PBZ64" s="2"/>
      <c r="PCA64" s="2"/>
      <c r="PCB64" s="2"/>
      <c r="PCC64" s="2"/>
      <c r="PCD64" s="2"/>
      <c r="PCE64" s="2"/>
      <c r="PCF64" s="2"/>
      <c r="PCG64" s="2"/>
      <c r="PCH64" s="2"/>
      <c r="PCI64" s="2"/>
      <c r="PCJ64" s="2"/>
      <c r="PCK64" s="2"/>
      <c r="PCL64" s="2"/>
      <c r="PCM64" s="2"/>
      <c r="PCN64" s="2"/>
      <c r="PCO64" s="2"/>
      <c r="PCP64" s="2"/>
      <c r="PCQ64" s="2"/>
      <c r="PCR64" s="2"/>
      <c r="PCS64" s="2"/>
      <c r="PCT64" s="2"/>
      <c r="PCU64" s="2"/>
      <c r="PCV64" s="2"/>
      <c r="PCW64" s="2"/>
      <c r="PCX64" s="2"/>
      <c r="PCY64" s="2"/>
      <c r="PCZ64" s="2"/>
      <c r="PDA64" s="2"/>
      <c r="PDB64" s="2"/>
      <c r="PDC64" s="2"/>
      <c r="PDD64" s="2"/>
      <c r="PDE64" s="2"/>
      <c r="PDF64" s="2"/>
      <c r="PDG64" s="2"/>
      <c r="PDH64" s="2"/>
      <c r="PDI64" s="2"/>
      <c r="PDJ64" s="2"/>
      <c r="PDK64" s="2"/>
      <c r="PDL64" s="2"/>
      <c r="PDM64" s="2"/>
      <c r="PDN64" s="2"/>
      <c r="PDO64" s="2"/>
      <c r="PDP64" s="2"/>
      <c r="PDQ64" s="2"/>
      <c r="PDR64" s="2"/>
      <c r="PDS64" s="2"/>
      <c r="PDT64" s="2"/>
      <c r="PDU64" s="2"/>
      <c r="PDV64" s="2"/>
      <c r="PDW64" s="2"/>
      <c r="PDX64" s="2"/>
      <c r="PDY64" s="2"/>
      <c r="PDZ64" s="2"/>
      <c r="PEA64" s="2"/>
      <c r="PEB64" s="2"/>
      <c r="PEC64" s="2"/>
      <c r="PED64" s="2"/>
      <c r="PEE64" s="2"/>
      <c r="PEF64" s="2"/>
      <c r="PEG64" s="2"/>
      <c r="PEH64" s="2"/>
      <c r="PEI64" s="2"/>
      <c r="PEJ64" s="2"/>
      <c r="PEK64" s="2"/>
      <c r="PEL64" s="2"/>
      <c r="PEM64" s="2"/>
      <c r="PEN64" s="2"/>
      <c r="PEO64" s="2"/>
      <c r="PEP64" s="2"/>
      <c r="PEQ64" s="2"/>
      <c r="PER64" s="2"/>
      <c r="PES64" s="2"/>
      <c r="PET64" s="2"/>
      <c r="PEU64" s="2"/>
      <c r="PEV64" s="2"/>
      <c r="PEW64" s="2"/>
      <c r="PEX64" s="2"/>
      <c r="PEY64" s="2"/>
      <c r="PEZ64" s="2"/>
      <c r="PFA64" s="2"/>
      <c r="PFB64" s="2"/>
      <c r="PFC64" s="2"/>
      <c r="PFD64" s="2"/>
      <c r="PFE64" s="2"/>
      <c r="PFF64" s="2"/>
      <c r="PFG64" s="2"/>
      <c r="PFH64" s="2"/>
      <c r="PFI64" s="2"/>
      <c r="PFJ64" s="2"/>
      <c r="PFK64" s="2"/>
      <c r="PFL64" s="2"/>
      <c r="PFM64" s="2"/>
      <c r="PFN64" s="2"/>
      <c r="PFO64" s="2"/>
      <c r="PFP64" s="2"/>
      <c r="PFQ64" s="2"/>
      <c r="PFR64" s="2"/>
      <c r="PFS64" s="2"/>
      <c r="PFT64" s="2"/>
      <c r="PFU64" s="2"/>
      <c r="PFV64" s="2"/>
      <c r="PFW64" s="2"/>
      <c r="PFX64" s="2"/>
      <c r="PFY64" s="2"/>
      <c r="PFZ64" s="2"/>
      <c r="PGA64" s="2"/>
      <c r="PGB64" s="2"/>
      <c r="PGC64" s="2"/>
      <c r="PGD64" s="2"/>
      <c r="PGE64" s="2"/>
      <c r="PGF64" s="2"/>
      <c r="PGG64" s="2"/>
      <c r="PGH64" s="2"/>
      <c r="PGI64" s="2"/>
      <c r="PGJ64" s="2"/>
      <c r="PGK64" s="2"/>
      <c r="PGL64" s="2"/>
      <c r="PGM64" s="2"/>
      <c r="PGN64" s="2"/>
      <c r="PGO64" s="2"/>
      <c r="PGP64" s="2"/>
      <c r="PGQ64" s="2"/>
      <c r="PGR64" s="2"/>
      <c r="PGS64" s="2"/>
      <c r="PGT64" s="2"/>
      <c r="PGU64" s="2"/>
      <c r="PGV64" s="2"/>
      <c r="PGW64" s="2"/>
      <c r="PGX64" s="2"/>
      <c r="PGY64" s="2"/>
      <c r="PGZ64" s="2"/>
      <c r="PHA64" s="2"/>
      <c r="PHB64" s="2"/>
      <c r="PHC64" s="2"/>
      <c r="PHD64" s="2"/>
      <c r="PHE64" s="2"/>
      <c r="PHF64" s="2"/>
      <c r="PHG64" s="2"/>
      <c r="PHH64" s="2"/>
      <c r="PHI64" s="2"/>
      <c r="PHJ64" s="2"/>
      <c r="PHK64" s="2"/>
      <c r="PHL64" s="2"/>
      <c r="PHM64" s="2"/>
      <c r="PHN64" s="2"/>
      <c r="PHO64" s="2"/>
      <c r="PHP64" s="2"/>
      <c r="PHQ64" s="2"/>
      <c r="PHR64" s="2"/>
      <c r="PHS64" s="2"/>
      <c r="PHT64" s="2"/>
      <c r="PHU64" s="2"/>
      <c r="PHV64" s="2"/>
      <c r="PHW64" s="2"/>
      <c r="PHX64" s="2"/>
      <c r="PHY64" s="2"/>
      <c r="PHZ64" s="2"/>
      <c r="PIA64" s="2"/>
      <c r="PIB64" s="2"/>
      <c r="PIC64" s="2"/>
      <c r="PID64" s="2"/>
      <c r="PIE64" s="2"/>
      <c r="PIF64" s="2"/>
      <c r="PIG64" s="2"/>
      <c r="PIH64" s="2"/>
      <c r="PII64" s="2"/>
      <c r="PIJ64" s="2"/>
      <c r="PIK64" s="2"/>
      <c r="PIL64" s="2"/>
      <c r="PIM64" s="2"/>
      <c r="PIN64" s="2"/>
      <c r="PIO64" s="2"/>
      <c r="PIP64" s="2"/>
      <c r="PIQ64" s="2"/>
      <c r="PIR64" s="2"/>
      <c r="PIS64" s="2"/>
      <c r="PIT64" s="2"/>
      <c r="PIU64" s="2"/>
      <c r="PIV64" s="2"/>
      <c r="PIW64" s="2"/>
      <c r="PIX64" s="2"/>
      <c r="PIY64" s="2"/>
      <c r="PIZ64" s="2"/>
      <c r="PJA64" s="2"/>
      <c r="PJB64" s="2"/>
      <c r="PJC64" s="2"/>
      <c r="PJD64" s="2"/>
      <c r="PJE64" s="2"/>
      <c r="PJF64" s="2"/>
      <c r="PJG64" s="2"/>
      <c r="PJH64" s="2"/>
      <c r="PJI64" s="2"/>
      <c r="PJJ64" s="2"/>
      <c r="PJK64" s="2"/>
      <c r="PJL64" s="2"/>
      <c r="PJM64" s="2"/>
      <c r="PJN64" s="2"/>
      <c r="PJO64" s="2"/>
      <c r="PJP64" s="2"/>
      <c r="PJQ64" s="2"/>
      <c r="PJR64" s="2"/>
      <c r="PJS64" s="2"/>
      <c r="PJT64" s="2"/>
      <c r="PJU64" s="2"/>
      <c r="PJV64" s="2"/>
      <c r="PJW64" s="2"/>
      <c r="PJX64" s="2"/>
      <c r="PJY64" s="2"/>
      <c r="PJZ64" s="2"/>
      <c r="PKA64" s="2"/>
      <c r="PKB64" s="2"/>
      <c r="PKC64" s="2"/>
      <c r="PKD64" s="2"/>
      <c r="PKE64" s="2"/>
      <c r="PKF64" s="2"/>
      <c r="PKG64" s="2"/>
      <c r="PKH64" s="2"/>
      <c r="PKI64" s="2"/>
      <c r="PKJ64" s="2"/>
      <c r="PKK64" s="2"/>
      <c r="PKL64" s="2"/>
      <c r="PKM64" s="2"/>
      <c r="PKN64" s="2"/>
      <c r="PKO64" s="2"/>
      <c r="PKP64" s="2"/>
      <c r="PKQ64" s="2"/>
      <c r="PKR64" s="2"/>
      <c r="PKS64" s="2"/>
      <c r="PKT64" s="2"/>
      <c r="PKU64" s="2"/>
      <c r="PKV64" s="2"/>
      <c r="PKW64" s="2"/>
      <c r="PKX64" s="2"/>
      <c r="PKY64" s="2"/>
      <c r="PKZ64" s="2"/>
      <c r="PLA64" s="2"/>
      <c r="PLB64" s="2"/>
      <c r="PLC64" s="2"/>
      <c r="PLD64" s="2"/>
      <c r="PLE64" s="2"/>
      <c r="PLF64" s="2"/>
      <c r="PLG64" s="2"/>
      <c r="PLH64" s="2"/>
      <c r="PLI64" s="2"/>
      <c r="PLJ64" s="2"/>
      <c r="PLK64" s="2"/>
      <c r="PLL64" s="2"/>
      <c r="PLM64" s="2"/>
      <c r="PLN64" s="2"/>
      <c r="PLO64" s="2"/>
      <c r="PLP64" s="2"/>
      <c r="PLQ64" s="2"/>
      <c r="PLR64" s="2"/>
      <c r="PLS64" s="2"/>
      <c r="PLT64" s="2"/>
      <c r="PLU64" s="2"/>
      <c r="PLV64" s="2"/>
      <c r="PLW64" s="2"/>
      <c r="PLX64" s="2"/>
      <c r="PLY64" s="2"/>
      <c r="PLZ64" s="2"/>
      <c r="PMA64" s="2"/>
      <c r="PMB64" s="2"/>
      <c r="PMC64" s="2"/>
      <c r="PMD64" s="2"/>
      <c r="PME64" s="2"/>
      <c r="PMF64" s="2"/>
      <c r="PMG64" s="2"/>
      <c r="PMH64" s="2"/>
      <c r="PMI64" s="2"/>
      <c r="PMJ64" s="2"/>
      <c r="PMK64" s="2"/>
      <c r="PML64" s="2"/>
      <c r="PMM64" s="2"/>
      <c r="PMN64" s="2"/>
      <c r="PMO64" s="2"/>
      <c r="PMP64" s="2"/>
      <c r="PMQ64" s="2"/>
      <c r="PMR64" s="2"/>
      <c r="PMS64" s="2"/>
      <c r="PMT64" s="2"/>
      <c r="PMU64" s="2"/>
      <c r="PMV64" s="2"/>
      <c r="PMW64" s="2"/>
      <c r="PMX64" s="2"/>
      <c r="PMY64" s="2"/>
      <c r="PMZ64" s="2"/>
      <c r="PNA64" s="2"/>
      <c r="PNB64" s="2"/>
      <c r="PNC64" s="2"/>
      <c r="PND64" s="2"/>
      <c r="PNE64" s="2"/>
      <c r="PNF64" s="2"/>
      <c r="PNG64" s="2"/>
      <c r="PNH64" s="2"/>
      <c r="PNI64" s="2"/>
      <c r="PNJ64" s="2"/>
      <c r="PNK64" s="2"/>
      <c r="PNL64" s="2"/>
      <c r="PNM64" s="2"/>
      <c r="PNN64" s="2"/>
      <c r="PNO64" s="2"/>
      <c r="PNP64" s="2"/>
      <c r="PNQ64" s="2"/>
      <c r="PNR64" s="2"/>
      <c r="PNS64" s="2"/>
      <c r="PNT64" s="2"/>
      <c r="PNU64" s="2"/>
      <c r="PNV64" s="2"/>
      <c r="PNW64" s="2"/>
      <c r="PNX64" s="2"/>
      <c r="PNY64" s="2"/>
      <c r="PNZ64" s="2"/>
      <c r="POA64" s="2"/>
      <c r="POB64" s="2"/>
      <c r="POC64" s="2"/>
      <c r="POD64" s="2"/>
      <c r="POE64" s="2"/>
      <c r="POF64" s="2"/>
      <c r="POG64" s="2"/>
      <c r="POH64" s="2"/>
      <c r="POI64" s="2"/>
      <c r="POJ64" s="2"/>
      <c r="POK64" s="2"/>
      <c r="POL64" s="2"/>
      <c r="POM64" s="2"/>
      <c r="PON64" s="2"/>
      <c r="POO64" s="2"/>
      <c r="POP64" s="2"/>
      <c r="POQ64" s="2"/>
      <c r="POR64" s="2"/>
      <c r="POS64" s="2"/>
      <c r="POT64" s="2"/>
      <c r="POU64" s="2"/>
      <c r="POV64" s="2"/>
      <c r="POW64" s="2"/>
      <c r="POX64" s="2"/>
      <c r="POY64" s="2"/>
      <c r="POZ64" s="2"/>
      <c r="PPA64" s="2"/>
      <c r="PPB64" s="2"/>
      <c r="PPC64" s="2"/>
      <c r="PPD64" s="2"/>
      <c r="PPE64" s="2"/>
      <c r="PPF64" s="2"/>
      <c r="PPG64" s="2"/>
      <c r="PPH64" s="2"/>
      <c r="PPI64" s="2"/>
      <c r="PPJ64" s="2"/>
      <c r="PPK64" s="2"/>
      <c r="PPL64" s="2"/>
      <c r="PPM64" s="2"/>
      <c r="PPN64" s="2"/>
      <c r="PPO64" s="2"/>
      <c r="PPP64" s="2"/>
      <c r="PPQ64" s="2"/>
      <c r="PPR64" s="2"/>
      <c r="PPS64" s="2"/>
      <c r="PPT64" s="2"/>
      <c r="PPU64" s="2"/>
      <c r="PPV64" s="2"/>
      <c r="PPW64" s="2"/>
      <c r="PPX64" s="2"/>
      <c r="PPY64" s="2"/>
      <c r="PPZ64" s="2"/>
      <c r="PQA64" s="2"/>
      <c r="PQB64" s="2"/>
      <c r="PQC64" s="2"/>
      <c r="PQD64" s="2"/>
      <c r="PQE64" s="2"/>
      <c r="PQF64" s="2"/>
      <c r="PQG64" s="2"/>
      <c r="PQH64" s="2"/>
      <c r="PQI64" s="2"/>
      <c r="PQJ64" s="2"/>
      <c r="PQK64" s="2"/>
      <c r="PQL64" s="2"/>
      <c r="PQM64" s="2"/>
      <c r="PQN64" s="2"/>
      <c r="PQO64" s="2"/>
      <c r="PQP64" s="2"/>
      <c r="PQQ64" s="2"/>
      <c r="PQR64" s="2"/>
      <c r="PQS64" s="2"/>
      <c r="PQT64" s="2"/>
      <c r="PQU64" s="2"/>
      <c r="PQV64" s="2"/>
      <c r="PQW64" s="2"/>
      <c r="PQX64" s="2"/>
      <c r="PQY64" s="2"/>
      <c r="PQZ64" s="2"/>
      <c r="PRA64" s="2"/>
      <c r="PRB64" s="2"/>
      <c r="PRC64" s="2"/>
      <c r="PRD64" s="2"/>
      <c r="PRE64" s="2"/>
      <c r="PRF64" s="2"/>
      <c r="PRG64" s="2"/>
      <c r="PRH64" s="2"/>
      <c r="PRI64" s="2"/>
      <c r="PRJ64" s="2"/>
      <c r="PRK64" s="2"/>
      <c r="PRL64" s="2"/>
      <c r="PRM64" s="2"/>
      <c r="PRN64" s="2"/>
      <c r="PRO64" s="2"/>
      <c r="PRP64" s="2"/>
      <c r="PRQ64" s="2"/>
      <c r="PRR64" s="2"/>
      <c r="PRS64" s="2"/>
      <c r="PRT64" s="2"/>
      <c r="PRU64" s="2"/>
      <c r="PRV64" s="2"/>
      <c r="PRW64" s="2"/>
      <c r="PRX64" s="2"/>
      <c r="PRY64" s="2"/>
      <c r="PRZ64" s="2"/>
      <c r="PSA64" s="2"/>
      <c r="PSB64" s="2"/>
      <c r="PSC64" s="2"/>
      <c r="PSD64" s="2"/>
      <c r="PSE64" s="2"/>
      <c r="PSF64" s="2"/>
      <c r="PSG64" s="2"/>
      <c r="PSH64" s="2"/>
      <c r="PSI64" s="2"/>
      <c r="PSJ64" s="2"/>
      <c r="PSK64" s="2"/>
      <c r="PSL64" s="2"/>
      <c r="PSM64" s="2"/>
      <c r="PSN64" s="2"/>
      <c r="PSO64" s="2"/>
      <c r="PSP64" s="2"/>
      <c r="PSQ64" s="2"/>
      <c r="PSR64" s="2"/>
      <c r="PSS64" s="2"/>
      <c r="PST64" s="2"/>
      <c r="PSU64" s="2"/>
      <c r="PSV64" s="2"/>
      <c r="PSW64" s="2"/>
      <c r="PSX64" s="2"/>
      <c r="PSY64" s="2"/>
      <c r="PSZ64" s="2"/>
      <c r="PTA64" s="2"/>
      <c r="PTB64" s="2"/>
      <c r="PTC64" s="2"/>
      <c r="PTD64" s="2"/>
      <c r="PTE64" s="2"/>
      <c r="PTF64" s="2"/>
      <c r="PTG64" s="2"/>
      <c r="PTH64" s="2"/>
      <c r="PTI64" s="2"/>
      <c r="PTJ64" s="2"/>
      <c r="PTK64" s="2"/>
      <c r="PTL64" s="2"/>
      <c r="PTM64" s="2"/>
      <c r="PTN64" s="2"/>
      <c r="PTO64" s="2"/>
      <c r="PTP64" s="2"/>
      <c r="PTQ64" s="2"/>
      <c r="PTR64" s="2"/>
      <c r="PTS64" s="2"/>
      <c r="PTT64" s="2"/>
      <c r="PTU64" s="2"/>
      <c r="PTV64" s="2"/>
      <c r="PTW64" s="2"/>
      <c r="PTX64" s="2"/>
      <c r="PTY64" s="2"/>
      <c r="PTZ64" s="2"/>
      <c r="PUA64" s="2"/>
      <c r="PUB64" s="2"/>
      <c r="PUC64" s="2"/>
      <c r="PUD64" s="2"/>
      <c r="PUE64" s="2"/>
      <c r="PUF64" s="2"/>
      <c r="PUG64" s="2"/>
      <c r="PUH64" s="2"/>
      <c r="PUI64" s="2"/>
      <c r="PUJ64" s="2"/>
      <c r="PUK64" s="2"/>
      <c r="PUL64" s="2"/>
      <c r="PUM64" s="2"/>
      <c r="PUN64" s="2"/>
      <c r="PUO64" s="2"/>
      <c r="PUP64" s="2"/>
      <c r="PUQ64" s="2"/>
      <c r="PUR64" s="2"/>
      <c r="PUS64" s="2"/>
      <c r="PUT64" s="2"/>
      <c r="PUU64" s="2"/>
      <c r="PUV64" s="2"/>
      <c r="PUW64" s="2"/>
      <c r="PUX64" s="2"/>
      <c r="PUY64" s="2"/>
      <c r="PUZ64" s="2"/>
      <c r="PVA64" s="2"/>
      <c r="PVB64" s="2"/>
      <c r="PVC64" s="2"/>
      <c r="PVD64" s="2"/>
      <c r="PVE64" s="2"/>
      <c r="PVF64" s="2"/>
      <c r="PVG64" s="2"/>
      <c r="PVH64" s="2"/>
      <c r="PVI64" s="2"/>
      <c r="PVJ64" s="2"/>
      <c r="PVK64" s="2"/>
      <c r="PVL64" s="2"/>
      <c r="PVM64" s="2"/>
      <c r="PVN64" s="2"/>
      <c r="PVO64" s="2"/>
      <c r="PVP64" s="2"/>
      <c r="PVQ64" s="2"/>
      <c r="PVR64" s="2"/>
      <c r="PVS64" s="2"/>
      <c r="PVT64" s="2"/>
      <c r="PVU64" s="2"/>
      <c r="PVV64" s="2"/>
      <c r="PVW64" s="2"/>
      <c r="PVX64" s="2"/>
      <c r="PVY64" s="2"/>
      <c r="PVZ64" s="2"/>
      <c r="PWA64" s="2"/>
      <c r="PWB64" s="2"/>
      <c r="PWC64" s="2"/>
      <c r="PWD64" s="2"/>
      <c r="PWE64" s="2"/>
      <c r="PWF64" s="2"/>
      <c r="PWG64" s="2"/>
      <c r="PWH64" s="2"/>
      <c r="PWI64" s="2"/>
      <c r="PWJ64" s="2"/>
      <c r="PWK64" s="2"/>
      <c r="PWL64" s="2"/>
      <c r="PWM64" s="2"/>
      <c r="PWN64" s="2"/>
      <c r="PWO64" s="2"/>
      <c r="PWP64" s="2"/>
      <c r="PWQ64" s="2"/>
      <c r="PWR64" s="2"/>
      <c r="PWS64" s="2"/>
      <c r="PWT64" s="2"/>
      <c r="PWU64" s="2"/>
      <c r="PWV64" s="2"/>
      <c r="PWW64" s="2"/>
      <c r="PWX64" s="2"/>
      <c r="PWY64" s="2"/>
      <c r="PWZ64" s="2"/>
      <c r="PXA64" s="2"/>
      <c r="PXB64" s="2"/>
      <c r="PXC64" s="2"/>
      <c r="PXD64" s="2"/>
      <c r="PXE64" s="2"/>
      <c r="PXF64" s="2"/>
      <c r="PXG64" s="2"/>
      <c r="PXH64" s="2"/>
      <c r="PXI64" s="2"/>
      <c r="PXJ64" s="2"/>
      <c r="PXK64" s="2"/>
      <c r="PXL64" s="2"/>
      <c r="PXM64" s="2"/>
      <c r="PXN64" s="2"/>
      <c r="PXO64" s="2"/>
      <c r="PXP64" s="2"/>
      <c r="PXQ64" s="2"/>
      <c r="PXR64" s="2"/>
      <c r="PXS64" s="2"/>
      <c r="PXT64" s="2"/>
      <c r="PXU64" s="2"/>
      <c r="PXV64" s="2"/>
      <c r="PXW64" s="2"/>
      <c r="PXX64" s="2"/>
      <c r="PXY64" s="2"/>
      <c r="PXZ64" s="2"/>
      <c r="PYA64" s="2"/>
      <c r="PYB64" s="2"/>
      <c r="PYC64" s="2"/>
      <c r="PYD64" s="2"/>
      <c r="PYE64" s="2"/>
      <c r="PYF64" s="2"/>
      <c r="PYG64" s="2"/>
      <c r="PYH64" s="2"/>
      <c r="PYI64" s="2"/>
      <c r="PYJ64" s="2"/>
      <c r="PYK64" s="2"/>
      <c r="PYL64" s="2"/>
      <c r="PYM64" s="2"/>
      <c r="PYN64" s="2"/>
      <c r="PYO64" s="2"/>
      <c r="PYP64" s="2"/>
      <c r="PYQ64" s="2"/>
      <c r="PYR64" s="2"/>
      <c r="PYS64" s="2"/>
      <c r="PYT64" s="2"/>
      <c r="PYU64" s="2"/>
      <c r="PYV64" s="2"/>
      <c r="PYW64" s="2"/>
      <c r="PYX64" s="2"/>
      <c r="PYY64" s="2"/>
      <c r="PYZ64" s="2"/>
      <c r="PZA64" s="2"/>
      <c r="PZB64" s="2"/>
      <c r="PZC64" s="2"/>
      <c r="PZD64" s="2"/>
      <c r="PZE64" s="2"/>
      <c r="PZF64" s="2"/>
      <c r="PZG64" s="2"/>
      <c r="PZH64" s="2"/>
      <c r="PZI64" s="2"/>
      <c r="PZJ64" s="2"/>
      <c r="PZK64" s="2"/>
      <c r="PZL64" s="2"/>
      <c r="PZM64" s="2"/>
      <c r="PZN64" s="2"/>
      <c r="PZO64" s="2"/>
      <c r="PZP64" s="2"/>
      <c r="PZQ64" s="2"/>
      <c r="PZR64" s="2"/>
      <c r="PZS64" s="2"/>
      <c r="PZT64" s="2"/>
      <c r="PZU64" s="2"/>
      <c r="PZV64" s="2"/>
      <c r="PZW64" s="2"/>
      <c r="PZX64" s="2"/>
      <c r="PZY64" s="2"/>
      <c r="PZZ64" s="2"/>
      <c r="QAA64" s="2"/>
      <c r="QAB64" s="2"/>
      <c r="QAC64" s="2"/>
      <c r="QAD64" s="2"/>
      <c r="QAE64" s="2"/>
      <c r="QAF64" s="2"/>
      <c r="QAG64" s="2"/>
      <c r="QAH64" s="2"/>
      <c r="QAI64" s="2"/>
      <c r="QAJ64" s="2"/>
      <c r="QAK64" s="2"/>
      <c r="QAL64" s="2"/>
      <c r="QAM64" s="2"/>
      <c r="QAN64" s="2"/>
      <c r="QAO64" s="2"/>
      <c r="QAP64" s="2"/>
      <c r="QAQ64" s="2"/>
      <c r="QAR64" s="2"/>
      <c r="QAS64" s="2"/>
      <c r="QAT64" s="2"/>
      <c r="QAU64" s="2"/>
      <c r="QAV64" s="2"/>
      <c r="QAW64" s="2"/>
      <c r="QAX64" s="2"/>
      <c r="QAY64" s="2"/>
      <c r="QAZ64" s="2"/>
      <c r="QBA64" s="2"/>
      <c r="QBB64" s="2"/>
      <c r="QBC64" s="2"/>
      <c r="QBD64" s="2"/>
      <c r="QBE64" s="2"/>
      <c r="QBF64" s="2"/>
      <c r="QBG64" s="2"/>
      <c r="QBH64" s="2"/>
      <c r="QBI64" s="2"/>
      <c r="QBJ64" s="2"/>
      <c r="QBK64" s="2"/>
      <c r="QBL64" s="2"/>
      <c r="QBM64" s="2"/>
      <c r="QBN64" s="2"/>
      <c r="QBO64" s="2"/>
      <c r="QBP64" s="2"/>
      <c r="QBQ64" s="2"/>
      <c r="QBR64" s="2"/>
      <c r="QBS64" s="2"/>
      <c r="QBT64" s="2"/>
      <c r="QBU64" s="2"/>
      <c r="QBV64" s="2"/>
      <c r="QBW64" s="2"/>
      <c r="QBX64" s="2"/>
      <c r="QBY64" s="2"/>
      <c r="QBZ64" s="2"/>
      <c r="QCA64" s="2"/>
      <c r="QCB64" s="2"/>
      <c r="QCC64" s="2"/>
      <c r="QCD64" s="2"/>
      <c r="QCE64" s="2"/>
      <c r="QCF64" s="2"/>
      <c r="QCG64" s="2"/>
      <c r="QCH64" s="2"/>
      <c r="QCI64" s="2"/>
      <c r="QCJ64" s="2"/>
      <c r="QCK64" s="2"/>
      <c r="QCL64" s="2"/>
      <c r="QCM64" s="2"/>
      <c r="QCN64" s="2"/>
      <c r="QCO64" s="2"/>
      <c r="QCP64" s="2"/>
      <c r="QCQ64" s="2"/>
      <c r="QCR64" s="2"/>
      <c r="QCS64" s="2"/>
      <c r="QCT64" s="2"/>
      <c r="QCU64" s="2"/>
      <c r="QCV64" s="2"/>
      <c r="QCW64" s="2"/>
      <c r="QCX64" s="2"/>
      <c r="QCY64" s="2"/>
      <c r="QCZ64" s="2"/>
      <c r="QDA64" s="2"/>
      <c r="QDB64" s="2"/>
      <c r="QDC64" s="2"/>
      <c r="QDD64" s="2"/>
      <c r="QDE64" s="2"/>
      <c r="QDF64" s="2"/>
      <c r="QDG64" s="2"/>
      <c r="QDH64" s="2"/>
      <c r="QDI64" s="2"/>
      <c r="QDJ64" s="2"/>
      <c r="QDK64" s="2"/>
      <c r="QDL64" s="2"/>
      <c r="QDM64" s="2"/>
      <c r="QDN64" s="2"/>
      <c r="QDO64" s="2"/>
      <c r="QDP64" s="2"/>
      <c r="QDQ64" s="2"/>
      <c r="QDR64" s="2"/>
      <c r="QDS64" s="2"/>
      <c r="QDT64" s="2"/>
      <c r="QDU64" s="2"/>
      <c r="QDV64" s="2"/>
      <c r="QDW64" s="2"/>
      <c r="QDX64" s="2"/>
      <c r="QDY64" s="2"/>
      <c r="QDZ64" s="2"/>
      <c r="QEA64" s="2"/>
      <c r="QEB64" s="2"/>
      <c r="QEC64" s="2"/>
      <c r="QED64" s="2"/>
      <c r="QEE64" s="2"/>
      <c r="QEF64" s="2"/>
      <c r="QEG64" s="2"/>
      <c r="QEH64" s="2"/>
      <c r="QEI64" s="2"/>
      <c r="QEJ64" s="2"/>
      <c r="QEK64" s="2"/>
      <c r="QEL64" s="2"/>
      <c r="QEM64" s="2"/>
      <c r="QEN64" s="2"/>
      <c r="QEO64" s="2"/>
      <c r="QEP64" s="2"/>
      <c r="QEQ64" s="2"/>
      <c r="QER64" s="2"/>
      <c r="QES64" s="2"/>
      <c r="QET64" s="2"/>
      <c r="QEU64" s="2"/>
      <c r="QEV64" s="2"/>
      <c r="QEW64" s="2"/>
      <c r="QEX64" s="2"/>
      <c r="QEY64" s="2"/>
      <c r="QEZ64" s="2"/>
      <c r="QFA64" s="2"/>
      <c r="QFB64" s="2"/>
      <c r="QFC64" s="2"/>
      <c r="QFD64" s="2"/>
      <c r="QFE64" s="2"/>
      <c r="QFF64" s="2"/>
      <c r="QFG64" s="2"/>
      <c r="QFH64" s="2"/>
      <c r="QFI64" s="2"/>
      <c r="QFJ64" s="2"/>
      <c r="QFK64" s="2"/>
      <c r="QFL64" s="2"/>
      <c r="QFM64" s="2"/>
      <c r="QFN64" s="2"/>
      <c r="QFO64" s="2"/>
      <c r="QFP64" s="2"/>
      <c r="QFQ64" s="2"/>
      <c r="QFR64" s="2"/>
      <c r="QFS64" s="2"/>
      <c r="QFT64" s="2"/>
      <c r="QFU64" s="2"/>
      <c r="QFV64" s="2"/>
      <c r="QFW64" s="2"/>
      <c r="QFX64" s="2"/>
      <c r="QFY64" s="2"/>
      <c r="QFZ64" s="2"/>
      <c r="QGA64" s="2"/>
      <c r="QGB64" s="2"/>
      <c r="QGC64" s="2"/>
      <c r="QGD64" s="2"/>
      <c r="QGE64" s="2"/>
      <c r="QGF64" s="2"/>
      <c r="QGG64" s="2"/>
      <c r="QGH64" s="2"/>
      <c r="QGI64" s="2"/>
      <c r="QGJ64" s="2"/>
      <c r="QGK64" s="2"/>
      <c r="QGL64" s="2"/>
      <c r="QGM64" s="2"/>
      <c r="QGN64" s="2"/>
      <c r="QGO64" s="2"/>
      <c r="QGP64" s="2"/>
      <c r="QGQ64" s="2"/>
      <c r="QGR64" s="2"/>
      <c r="QGS64" s="2"/>
      <c r="QGT64" s="2"/>
      <c r="QGU64" s="2"/>
      <c r="QGV64" s="2"/>
      <c r="QGW64" s="2"/>
      <c r="QGX64" s="2"/>
      <c r="QGY64" s="2"/>
      <c r="QGZ64" s="2"/>
      <c r="QHA64" s="2"/>
      <c r="QHB64" s="2"/>
      <c r="QHC64" s="2"/>
      <c r="QHD64" s="2"/>
      <c r="QHE64" s="2"/>
      <c r="QHF64" s="2"/>
      <c r="QHG64" s="2"/>
      <c r="QHH64" s="2"/>
      <c r="QHI64" s="2"/>
      <c r="QHJ64" s="2"/>
      <c r="QHK64" s="2"/>
      <c r="QHL64" s="2"/>
      <c r="QHM64" s="2"/>
      <c r="QHN64" s="2"/>
      <c r="QHO64" s="2"/>
      <c r="QHP64" s="2"/>
      <c r="QHQ64" s="2"/>
      <c r="QHR64" s="2"/>
      <c r="QHS64" s="2"/>
      <c r="QHT64" s="2"/>
      <c r="QHU64" s="2"/>
      <c r="QHV64" s="2"/>
      <c r="QHW64" s="2"/>
      <c r="QHX64" s="2"/>
      <c r="QHY64" s="2"/>
      <c r="QHZ64" s="2"/>
      <c r="QIA64" s="2"/>
      <c r="QIB64" s="2"/>
      <c r="QIC64" s="2"/>
      <c r="QID64" s="2"/>
      <c r="QIE64" s="2"/>
      <c r="QIF64" s="2"/>
      <c r="QIG64" s="2"/>
      <c r="QIH64" s="2"/>
      <c r="QII64" s="2"/>
      <c r="QIJ64" s="2"/>
      <c r="QIK64" s="2"/>
      <c r="QIL64" s="2"/>
      <c r="QIM64" s="2"/>
      <c r="QIN64" s="2"/>
      <c r="QIO64" s="2"/>
      <c r="QIP64" s="2"/>
      <c r="QIQ64" s="2"/>
      <c r="QIR64" s="2"/>
      <c r="QIS64" s="2"/>
      <c r="QIT64" s="2"/>
      <c r="QIU64" s="2"/>
      <c r="QIV64" s="2"/>
      <c r="QIW64" s="2"/>
      <c r="QIX64" s="2"/>
      <c r="QIY64" s="2"/>
      <c r="QIZ64" s="2"/>
      <c r="QJA64" s="2"/>
      <c r="QJB64" s="2"/>
      <c r="QJC64" s="2"/>
      <c r="QJD64" s="2"/>
      <c r="QJE64" s="2"/>
      <c r="QJF64" s="2"/>
      <c r="QJG64" s="2"/>
      <c r="QJH64" s="2"/>
      <c r="QJI64" s="2"/>
      <c r="QJJ64" s="2"/>
      <c r="QJK64" s="2"/>
      <c r="QJL64" s="2"/>
      <c r="QJM64" s="2"/>
      <c r="QJN64" s="2"/>
      <c r="QJO64" s="2"/>
      <c r="QJP64" s="2"/>
      <c r="QJQ64" s="2"/>
      <c r="QJR64" s="2"/>
      <c r="QJS64" s="2"/>
      <c r="QJT64" s="2"/>
      <c r="QJU64" s="2"/>
      <c r="QJV64" s="2"/>
      <c r="QJW64" s="2"/>
      <c r="QJX64" s="2"/>
      <c r="QJY64" s="2"/>
      <c r="QJZ64" s="2"/>
      <c r="QKA64" s="2"/>
      <c r="QKB64" s="2"/>
      <c r="QKC64" s="2"/>
      <c r="QKD64" s="2"/>
      <c r="QKE64" s="2"/>
      <c r="QKF64" s="2"/>
      <c r="QKG64" s="2"/>
      <c r="QKH64" s="2"/>
      <c r="QKI64" s="2"/>
      <c r="QKJ64" s="2"/>
      <c r="QKK64" s="2"/>
      <c r="QKL64" s="2"/>
      <c r="QKM64" s="2"/>
      <c r="QKN64" s="2"/>
      <c r="QKO64" s="2"/>
      <c r="QKP64" s="2"/>
      <c r="QKQ64" s="2"/>
      <c r="QKR64" s="2"/>
      <c r="QKS64" s="2"/>
      <c r="QKT64" s="2"/>
      <c r="QKU64" s="2"/>
      <c r="QKV64" s="2"/>
      <c r="QKW64" s="2"/>
      <c r="QKX64" s="2"/>
      <c r="QKY64" s="2"/>
      <c r="QKZ64" s="2"/>
      <c r="QLA64" s="2"/>
      <c r="QLB64" s="2"/>
      <c r="QLC64" s="2"/>
      <c r="QLD64" s="2"/>
      <c r="QLE64" s="2"/>
      <c r="QLF64" s="2"/>
      <c r="QLG64" s="2"/>
      <c r="QLH64" s="2"/>
      <c r="QLI64" s="2"/>
      <c r="QLJ64" s="2"/>
      <c r="QLK64" s="2"/>
      <c r="QLL64" s="2"/>
      <c r="QLM64" s="2"/>
      <c r="QLN64" s="2"/>
      <c r="QLO64" s="2"/>
      <c r="QLP64" s="2"/>
      <c r="QLQ64" s="2"/>
      <c r="QLR64" s="2"/>
      <c r="QLS64" s="2"/>
      <c r="QLT64" s="2"/>
      <c r="QLU64" s="2"/>
      <c r="QLV64" s="2"/>
      <c r="QLW64" s="2"/>
      <c r="QLX64" s="2"/>
      <c r="QLY64" s="2"/>
      <c r="QLZ64" s="2"/>
      <c r="QMA64" s="2"/>
      <c r="QMB64" s="2"/>
      <c r="QMC64" s="2"/>
      <c r="QMD64" s="2"/>
      <c r="QME64" s="2"/>
      <c r="QMF64" s="2"/>
      <c r="QMG64" s="2"/>
      <c r="QMH64" s="2"/>
      <c r="QMI64" s="2"/>
      <c r="QMJ64" s="2"/>
      <c r="QMK64" s="2"/>
      <c r="QML64" s="2"/>
      <c r="QMM64" s="2"/>
      <c r="QMN64" s="2"/>
      <c r="QMO64" s="2"/>
      <c r="QMP64" s="2"/>
      <c r="QMQ64" s="2"/>
      <c r="QMR64" s="2"/>
      <c r="QMS64" s="2"/>
      <c r="QMT64" s="2"/>
      <c r="QMU64" s="2"/>
      <c r="QMV64" s="2"/>
      <c r="QMW64" s="2"/>
      <c r="QMX64" s="2"/>
      <c r="QMY64" s="2"/>
      <c r="QMZ64" s="2"/>
      <c r="QNA64" s="2"/>
      <c r="QNB64" s="2"/>
      <c r="QNC64" s="2"/>
      <c r="QND64" s="2"/>
      <c r="QNE64" s="2"/>
      <c r="QNF64" s="2"/>
      <c r="QNG64" s="2"/>
      <c r="QNH64" s="2"/>
      <c r="QNI64" s="2"/>
      <c r="QNJ64" s="2"/>
      <c r="QNK64" s="2"/>
      <c r="QNL64" s="2"/>
      <c r="QNM64" s="2"/>
      <c r="QNN64" s="2"/>
      <c r="QNO64" s="2"/>
      <c r="QNP64" s="2"/>
      <c r="QNQ64" s="2"/>
      <c r="QNR64" s="2"/>
      <c r="QNS64" s="2"/>
      <c r="QNT64" s="2"/>
      <c r="QNU64" s="2"/>
      <c r="QNV64" s="2"/>
      <c r="QNW64" s="2"/>
      <c r="QNX64" s="2"/>
      <c r="QNY64" s="2"/>
      <c r="QNZ64" s="2"/>
      <c r="QOA64" s="2"/>
      <c r="QOB64" s="2"/>
      <c r="QOC64" s="2"/>
      <c r="QOD64" s="2"/>
      <c r="QOE64" s="2"/>
      <c r="QOF64" s="2"/>
      <c r="QOG64" s="2"/>
      <c r="QOH64" s="2"/>
      <c r="QOI64" s="2"/>
      <c r="QOJ64" s="2"/>
      <c r="QOK64" s="2"/>
      <c r="QOL64" s="2"/>
      <c r="QOM64" s="2"/>
      <c r="QON64" s="2"/>
      <c r="QOO64" s="2"/>
      <c r="QOP64" s="2"/>
      <c r="QOQ64" s="2"/>
      <c r="QOR64" s="2"/>
      <c r="QOS64" s="2"/>
      <c r="QOT64" s="2"/>
      <c r="QOU64" s="2"/>
      <c r="QOV64" s="2"/>
      <c r="QOW64" s="2"/>
      <c r="QOX64" s="2"/>
      <c r="QOY64" s="2"/>
      <c r="QOZ64" s="2"/>
      <c r="QPA64" s="2"/>
      <c r="QPB64" s="2"/>
      <c r="QPC64" s="2"/>
      <c r="QPD64" s="2"/>
      <c r="QPE64" s="2"/>
      <c r="QPF64" s="2"/>
      <c r="QPG64" s="2"/>
      <c r="QPH64" s="2"/>
      <c r="QPI64" s="2"/>
      <c r="QPJ64" s="2"/>
      <c r="QPK64" s="2"/>
      <c r="QPL64" s="2"/>
      <c r="QPM64" s="2"/>
      <c r="QPN64" s="2"/>
      <c r="QPO64" s="2"/>
      <c r="QPP64" s="2"/>
      <c r="QPQ64" s="2"/>
      <c r="QPR64" s="2"/>
      <c r="QPS64" s="2"/>
      <c r="QPT64" s="2"/>
      <c r="QPU64" s="2"/>
      <c r="QPV64" s="2"/>
      <c r="QPW64" s="2"/>
      <c r="QPX64" s="2"/>
      <c r="QPY64" s="2"/>
      <c r="QPZ64" s="2"/>
      <c r="QQA64" s="2"/>
      <c r="QQB64" s="2"/>
      <c r="QQC64" s="2"/>
      <c r="QQD64" s="2"/>
      <c r="QQE64" s="2"/>
      <c r="QQF64" s="2"/>
      <c r="QQG64" s="2"/>
      <c r="QQH64" s="2"/>
      <c r="QQI64" s="2"/>
      <c r="QQJ64" s="2"/>
      <c r="QQK64" s="2"/>
      <c r="QQL64" s="2"/>
      <c r="QQM64" s="2"/>
      <c r="QQN64" s="2"/>
      <c r="QQO64" s="2"/>
      <c r="QQP64" s="2"/>
      <c r="QQQ64" s="2"/>
      <c r="QQR64" s="2"/>
      <c r="QQS64" s="2"/>
      <c r="QQT64" s="2"/>
      <c r="QQU64" s="2"/>
      <c r="QQV64" s="2"/>
      <c r="QQW64" s="2"/>
      <c r="QQX64" s="2"/>
      <c r="QQY64" s="2"/>
      <c r="QQZ64" s="2"/>
      <c r="QRA64" s="2"/>
      <c r="QRB64" s="2"/>
      <c r="QRC64" s="2"/>
      <c r="QRD64" s="2"/>
      <c r="QRE64" s="2"/>
      <c r="QRF64" s="2"/>
      <c r="QRG64" s="2"/>
      <c r="QRH64" s="2"/>
      <c r="QRI64" s="2"/>
      <c r="QRJ64" s="2"/>
      <c r="QRK64" s="2"/>
      <c r="QRL64" s="2"/>
      <c r="QRM64" s="2"/>
      <c r="QRN64" s="2"/>
      <c r="QRO64" s="2"/>
      <c r="QRP64" s="2"/>
      <c r="QRQ64" s="2"/>
      <c r="QRR64" s="2"/>
      <c r="QRS64" s="2"/>
      <c r="QRT64" s="2"/>
      <c r="QRU64" s="2"/>
      <c r="QRV64" s="2"/>
      <c r="QRW64" s="2"/>
      <c r="QRX64" s="2"/>
      <c r="QRY64" s="2"/>
      <c r="QRZ64" s="2"/>
      <c r="QSA64" s="2"/>
      <c r="QSB64" s="2"/>
      <c r="QSC64" s="2"/>
      <c r="QSD64" s="2"/>
      <c r="QSE64" s="2"/>
      <c r="QSF64" s="2"/>
      <c r="QSG64" s="2"/>
      <c r="QSH64" s="2"/>
      <c r="QSI64" s="2"/>
      <c r="QSJ64" s="2"/>
      <c r="QSK64" s="2"/>
      <c r="QSL64" s="2"/>
      <c r="QSM64" s="2"/>
      <c r="QSN64" s="2"/>
      <c r="QSO64" s="2"/>
      <c r="QSP64" s="2"/>
      <c r="QSQ64" s="2"/>
      <c r="QSR64" s="2"/>
      <c r="QSS64" s="2"/>
      <c r="QST64" s="2"/>
      <c r="QSU64" s="2"/>
      <c r="QSV64" s="2"/>
      <c r="QSW64" s="2"/>
      <c r="QSX64" s="2"/>
      <c r="QSY64" s="2"/>
      <c r="QSZ64" s="2"/>
      <c r="QTA64" s="2"/>
      <c r="QTB64" s="2"/>
      <c r="QTC64" s="2"/>
      <c r="QTD64" s="2"/>
      <c r="QTE64" s="2"/>
      <c r="QTF64" s="2"/>
      <c r="QTG64" s="2"/>
      <c r="QTH64" s="2"/>
      <c r="QTI64" s="2"/>
      <c r="QTJ64" s="2"/>
      <c r="QTK64" s="2"/>
      <c r="QTL64" s="2"/>
      <c r="QTM64" s="2"/>
      <c r="QTN64" s="2"/>
      <c r="QTO64" s="2"/>
      <c r="QTP64" s="2"/>
      <c r="QTQ64" s="2"/>
      <c r="QTR64" s="2"/>
      <c r="QTS64" s="2"/>
      <c r="QTT64" s="2"/>
      <c r="QTU64" s="2"/>
      <c r="QTV64" s="2"/>
      <c r="QTW64" s="2"/>
      <c r="QTX64" s="2"/>
      <c r="QTY64" s="2"/>
      <c r="QTZ64" s="2"/>
      <c r="QUA64" s="2"/>
      <c r="QUB64" s="2"/>
      <c r="QUC64" s="2"/>
      <c r="QUD64" s="2"/>
      <c r="QUE64" s="2"/>
      <c r="QUF64" s="2"/>
      <c r="QUG64" s="2"/>
      <c r="QUH64" s="2"/>
      <c r="QUI64" s="2"/>
      <c r="QUJ64" s="2"/>
      <c r="QUK64" s="2"/>
      <c r="QUL64" s="2"/>
      <c r="QUM64" s="2"/>
      <c r="QUN64" s="2"/>
      <c r="QUO64" s="2"/>
      <c r="QUP64" s="2"/>
      <c r="QUQ64" s="2"/>
      <c r="QUR64" s="2"/>
      <c r="QUS64" s="2"/>
      <c r="QUT64" s="2"/>
      <c r="QUU64" s="2"/>
      <c r="QUV64" s="2"/>
      <c r="QUW64" s="2"/>
      <c r="QUX64" s="2"/>
      <c r="QUY64" s="2"/>
      <c r="QUZ64" s="2"/>
      <c r="QVA64" s="2"/>
      <c r="QVB64" s="2"/>
      <c r="QVC64" s="2"/>
      <c r="QVD64" s="2"/>
      <c r="QVE64" s="2"/>
      <c r="QVF64" s="2"/>
      <c r="QVG64" s="2"/>
      <c r="QVH64" s="2"/>
      <c r="QVI64" s="2"/>
      <c r="QVJ64" s="2"/>
      <c r="QVK64" s="2"/>
      <c r="QVL64" s="2"/>
      <c r="QVM64" s="2"/>
      <c r="QVN64" s="2"/>
      <c r="QVO64" s="2"/>
      <c r="QVP64" s="2"/>
      <c r="QVQ64" s="2"/>
      <c r="QVR64" s="2"/>
      <c r="QVS64" s="2"/>
      <c r="QVT64" s="2"/>
      <c r="QVU64" s="2"/>
      <c r="QVV64" s="2"/>
      <c r="QVW64" s="2"/>
      <c r="QVX64" s="2"/>
      <c r="QVY64" s="2"/>
      <c r="QVZ64" s="2"/>
      <c r="QWA64" s="2"/>
      <c r="QWB64" s="2"/>
      <c r="QWC64" s="2"/>
      <c r="QWD64" s="2"/>
      <c r="QWE64" s="2"/>
      <c r="QWF64" s="2"/>
      <c r="QWG64" s="2"/>
      <c r="QWH64" s="2"/>
      <c r="QWI64" s="2"/>
      <c r="QWJ64" s="2"/>
      <c r="QWK64" s="2"/>
      <c r="QWL64" s="2"/>
      <c r="QWM64" s="2"/>
      <c r="QWN64" s="2"/>
      <c r="QWO64" s="2"/>
      <c r="QWP64" s="2"/>
      <c r="QWQ64" s="2"/>
      <c r="QWR64" s="2"/>
      <c r="QWS64" s="2"/>
      <c r="QWT64" s="2"/>
      <c r="QWU64" s="2"/>
      <c r="QWV64" s="2"/>
      <c r="QWW64" s="2"/>
      <c r="QWX64" s="2"/>
      <c r="QWY64" s="2"/>
      <c r="QWZ64" s="2"/>
      <c r="QXA64" s="2"/>
      <c r="QXB64" s="2"/>
      <c r="QXC64" s="2"/>
      <c r="QXD64" s="2"/>
      <c r="QXE64" s="2"/>
      <c r="QXF64" s="2"/>
      <c r="QXG64" s="2"/>
      <c r="QXH64" s="2"/>
      <c r="QXI64" s="2"/>
      <c r="QXJ64" s="2"/>
      <c r="QXK64" s="2"/>
      <c r="QXL64" s="2"/>
      <c r="QXM64" s="2"/>
      <c r="QXN64" s="2"/>
      <c r="QXO64" s="2"/>
      <c r="QXP64" s="2"/>
      <c r="QXQ64" s="2"/>
      <c r="QXR64" s="2"/>
      <c r="QXS64" s="2"/>
      <c r="QXT64" s="2"/>
      <c r="QXU64" s="2"/>
      <c r="QXV64" s="2"/>
      <c r="QXW64" s="2"/>
      <c r="QXX64" s="2"/>
      <c r="QXY64" s="2"/>
      <c r="QXZ64" s="2"/>
      <c r="QYA64" s="2"/>
      <c r="QYB64" s="2"/>
      <c r="QYC64" s="2"/>
      <c r="QYD64" s="2"/>
      <c r="QYE64" s="2"/>
      <c r="QYF64" s="2"/>
      <c r="QYG64" s="2"/>
      <c r="QYH64" s="2"/>
      <c r="QYI64" s="2"/>
      <c r="QYJ64" s="2"/>
      <c r="QYK64" s="2"/>
      <c r="QYL64" s="2"/>
      <c r="QYM64" s="2"/>
      <c r="QYN64" s="2"/>
      <c r="QYO64" s="2"/>
      <c r="QYP64" s="2"/>
      <c r="QYQ64" s="2"/>
      <c r="QYR64" s="2"/>
      <c r="QYS64" s="2"/>
      <c r="QYT64" s="2"/>
      <c r="QYU64" s="2"/>
      <c r="QYV64" s="2"/>
      <c r="QYW64" s="2"/>
      <c r="QYX64" s="2"/>
      <c r="QYY64" s="2"/>
      <c r="QYZ64" s="2"/>
      <c r="QZA64" s="2"/>
      <c r="QZB64" s="2"/>
      <c r="QZC64" s="2"/>
      <c r="QZD64" s="2"/>
      <c r="QZE64" s="2"/>
      <c r="QZF64" s="2"/>
      <c r="QZG64" s="2"/>
      <c r="QZH64" s="2"/>
      <c r="QZI64" s="2"/>
      <c r="QZJ64" s="2"/>
      <c r="QZK64" s="2"/>
      <c r="QZL64" s="2"/>
      <c r="QZM64" s="2"/>
      <c r="QZN64" s="2"/>
      <c r="QZO64" s="2"/>
      <c r="QZP64" s="2"/>
      <c r="QZQ64" s="2"/>
      <c r="QZR64" s="2"/>
      <c r="QZS64" s="2"/>
      <c r="QZT64" s="2"/>
      <c r="QZU64" s="2"/>
      <c r="QZV64" s="2"/>
      <c r="QZW64" s="2"/>
      <c r="QZX64" s="2"/>
      <c r="QZY64" s="2"/>
      <c r="QZZ64" s="2"/>
      <c r="RAA64" s="2"/>
      <c r="RAB64" s="2"/>
      <c r="RAC64" s="2"/>
      <c r="RAD64" s="2"/>
      <c r="RAE64" s="2"/>
      <c r="RAF64" s="2"/>
      <c r="RAG64" s="2"/>
      <c r="RAH64" s="2"/>
      <c r="RAI64" s="2"/>
      <c r="RAJ64" s="2"/>
      <c r="RAK64" s="2"/>
      <c r="RAL64" s="2"/>
      <c r="RAM64" s="2"/>
      <c r="RAN64" s="2"/>
      <c r="RAO64" s="2"/>
      <c r="RAP64" s="2"/>
      <c r="RAQ64" s="2"/>
      <c r="RAR64" s="2"/>
      <c r="RAS64" s="2"/>
      <c r="RAT64" s="2"/>
      <c r="RAU64" s="2"/>
      <c r="RAV64" s="2"/>
      <c r="RAW64" s="2"/>
      <c r="RAX64" s="2"/>
      <c r="RAY64" s="2"/>
      <c r="RAZ64" s="2"/>
      <c r="RBA64" s="2"/>
      <c r="RBB64" s="2"/>
      <c r="RBC64" s="2"/>
      <c r="RBD64" s="2"/>
      <c r="RBE64" s="2"/>
      <c r="RBF64" s="2"/>
      <c r="RBG64" s="2"/>
      <c r="RBH64" s="2"/>
      <c r="RBI64" s="2"/>
      <c r="RBJ64" s="2"/>
      <c r="RBK64" s="2"/>
      <c r="RBL64" s="2"/>
      <c r="RBM64" s="2"/>
      <c r="RBN64" s="2"/>
      <c r="RBO64" s="2"/>
      <c r="RBP64" s="2"/>
      <c r="RBQ64" s="2"/>
      <c r="RBR64" s="2"/>
      <c r="RBS64" s="2"/>
      <c r="RBT64" s="2"/>
      <c r="RBU64" s="2"/>
      <c r="RBV64" s="2"/>
      <c r="RBW64" s="2"/>
      <c r="RBX64" s="2"/>
      <c r="RBY64" s="2"/>
      <c r="RBZ64" s="2"/>
      <c r="RCA64" s="2"/>
      <c r="RCB64" s="2"/>
      <c r="RCC64" s="2"/>
      <c r="RCD64" s="2"/>
      <c r="RCE64" s="2"/>
      <c r="RCF64" s="2"/>
      <c r="RCG64" s="2"/>
      <c r="RCH64" s="2"/>
      <c r="RCI64" s="2"/>
      <c r="RCJ64" s="2"/>
      <c r="RCK64" s="2"/>
      <c r="RCL64" s="2"/>
      <c r="RCM64" s="2"/>
      <c r="RCN64" s="2"/>
      <c r="RCO64" s="2"/>
      <c r="RCP64" s="2"/>
      <c r="RCQ64" s="2"/>
      <c r="RCR64" s="2"/>
      <c r="RCS64" s="2"/>
      <c r="RCT64" s="2"/>
      <c r="RCU64" s="2"/>
      <c r="RCV64" s="2"/>
      <c r="RCW64" s="2"/>
      <c r="RCX64" s="2"/>
      <c r="RCY64" s="2"/>
      <c r="RCZ64" s="2"/>
      <c r="RDA64" s="2"/>
      <c r="RDB64" s="2"/>
      <c r="RDC64" s="2"/>
      <c r="RDD64" s="2"/>
      <c r="RDE64" s="2"/>
      <c r="RDF64" s="2"/>
      <c r="RDG64" s="2"/>
      <c r="RDH64" s="2"/>
      <c r="RDI64" s="2"/>
      <c r="RDJ64" s="2"/>
      <c r="RDK64" s="2"/>
      <c r="RDL64" s="2"/>
      <c r="RDM64" s="2"/>
      <c r="RDN64" s="2"/>
      <c r="RDO64" s="2"/>
      <c r="RDP64" s="2"/>
      <c r="RDQ64" s="2"/>
      <c r="RDR64" s="2"/>
      <c r="RDS64" s="2"/>
      <c r="RDT64" s="2"/>
      <c r="RDU64" s="2"/>
      <c r="RDV64" s="2"/>
      <c r="RDW64" s="2"/>
      <c r="RDX64" s="2"/>
      <c r="RDY64" s="2"/>
      <c r="RDZ64" s="2"/>
      <c r="REA64" s="2"/>
      <c r="REB64" s="2"/>
      <c r="REC64" s="2"/>
      <c r="RED64" s="2"/>
      <c r="REE64" s="2"/>
      <c r="REF64" s="2"/>
      <c r="REG64" s="2"/>
      <c r="REH64" s="2"/>
      <c r="REI64" s="2"/>
      <c r="REJ64" s="2"/>
      <c r="REK64" s="2"/>
      <c r="REL64" s="2"/>
      <c r="REM64" s="2"/>
      <c r="REN64" s="2"/>
      <c r="REO64" s="2"/>
      <c r="REP64" s="2"/>
      <c r="REQ64" s="2"/>
      <c r="RER64" s="2"/>
      <c r="RES64" s="2"/>
      <c r="RET64" s="2"/>
      <c r="REU64" s="2"/>
      <c r="REV64" s="2"/>
      <c r="REW64" s="2"/>
      <c r="REX64" s="2"/>
      <c r="REY64" s="2"/>
      <c r="REZ64" s="2"/>
      <c r="RFA64" s="2"/>
      <c r="RFB64" s="2"/>
      <c r="RFC64" s="2"/>
      <c r="RFD64" s="2"/>
      <c r="RFE64" s="2"/>
      <c r="RFF64" s="2"/>
      <c r="RFG64" s="2"/>
      <c r="RFH64" s="2"/>
      <c r="RFI64" s="2"/>
      <c r="RFJ64" s="2"/>
      <c r="RFK64" s="2"/>
      <c r="RFL64" s="2"/>
      <c r="RFM64" s="2"/>
      <c r="RFN64" s="2"/>
      <c r="RFO64" s="2"/>
      <c r="RFP64" s="2"/>
      <c r="RFQ64" s="2"/>
      <c r="RFR64" s="2"/>
      <c r="RFS64" s="2"/>
      <c r="RFT64" s="2"/>
      <c r="RFU64" s="2"/>
      <c r="RFV64" s="2"/>
      <c r="RFW64" s="2"/>
      <c r="RFX64" s="2"/>
      <c r="RFY64" s="2"/>
      <c r="RFZ64" s="2"/>
      <c r="RGA64" s="2"/>
      <c r="RGB64" s="2"/>
      <c r="RGC64" s="2"/>
      <c r="RGD64" s="2"/>
      <c r="RGE64" s="2"/>
      <c r="RGF64" s="2"/>
      <c r="RGG64" s="2"/>
      <c r="RGH64" s="2"/>
      <c r="RGI64" s="2"/>
      <c r="RGJ64" s="2"/>
      <c r="RGK64" s="2"/>
      <c r="RGL64" s="2"/>
      <c r="RGM64" s="2"/>
      <c r="RGN64" s="2"/>
      <c r="RGO64" s="2"/>
      <c r="RGP64" s="2"/>
      <c r="RGQ64" s="2"/>
      <c r="RGR64" s="2"/>
      <c r="RGS64" s="2"/>
      <c r="RGT64" s="2"/>
      <c r="RGU64" s="2"/>
      <c r="RGV64" s="2"/>
      <c r="RGW64" s="2"/>
      <c r="RGX64" s="2"/>
      <c r="RGY64" s="2"/>
      <c r="RGZ64" s="2"/>
      <c r="RHA64" s="2"/>
      <c r="RHB64" s="2"/>
      <c r="RHC64" s="2"/>
      <c r="RHD64" s="2"/>
      <c r="RHE64" s="2"/>
      <c r="RHF64" s="2"/>
      <c r="RHG64" s="2"/>
      <c r="RHH64" s="2"/>
      <c r="RHI64" s="2"/>
      <c r="RHJ64" s="2"/>
      <c r="RHK64" s="2"/>
      <c r="RHL64" s="2"/>
      <c r="RHM64" s="2"/>
      <c r="RHN64" s="2"/>
      <c r="RHO64" s="2"/>
      <c r="RHP64" s="2"/>
      <c r="RHQ64" s="2"/>
      <c r="RHR64" s="2"/>
      <c r="RHS64" s="2"/>
      <c r="RHT64" s="2"/>
      <c r="RHU64" s="2"/>
      <c r="RHV64" s="2"/>
      <c r="RHW64" s="2"/>
      <c r="RHX64" s="2"/>
      <c r="RHY64" s="2"/>
      <c r="RHZ64" s="2"/>
      <c r="RIA64" s="2"/>
      <c r="RIB64" s="2"/>
      <c r="RIC64" s="2"/>
      <c r="RID64" s="2"/>
      <c r="RIE64" s="2"/>
      <c r="RIF64" s="2"/>
      <c r="RIG64" s="2"/>
      <c r="RIH64" s="2"/>
      <c r="RII64" s="2"/>
      <c r="RIJ64" s="2"/>
      <c r="RIK64" s="2"/>
      <c r="RIL64" s="2"/>
      <c r="RIM64" s="2"/>
      <c r="RIN64" s="2"/>
      <c r="RIO64" s="2"/>
      <c r="RIP64" s="2"/>
      <c r="RIQ64" s="2"/>
      <c r="RIR64" s="2"/>
      <c r="RIS64" s="2"/>
      <c r="RIT64" s="2"/>
      <c r="RIU64" s="2"/>
      <c r="RIV64" s="2"/>
      <c r="RIW64" s="2"/>
      <c r="RIX64" s="2"/>
      <c r="RIY64" s="2"/>
      <c r="RIZ64" s="2"/>
      <c r="RJA64" s="2"/>
      <c r="RJB64" s="2"/>
      <c r="RJC64" s="2"/>
      <c r="RJD64" s="2"/>
      <c r="RJE64" s="2"/>
      <c r="RJF64" s="2"/>
      <c r="RJG64" s="2"/>
      <c r="RJH64" s="2"/>
      <c r="RJI64" s="2"/>
      <c r="RJJ64" s="2"/>
      <c r="RJK64" s="2"/>
      <c r="RJL64" s="2"/>
      <c r="RJM64" s="2"/>
      <c r="RJN64" s="2"/>
      <c r="RJO64" s="2"/>
      <c r="RJP64" s="2"/>
      <c r="RJQ64" s="2"/>
      <c r="RJR64" s="2"/>
      <c r="RJS64" s="2"/>
      <c r="RJT64" s="2"/>
      <c r="RJU64" s="2"/>
      <c r="RJV64" s="2"/>
      <c r="RJW64" s="2"/>
      <c r="RJX64" s="2"/>
      <c r="RJY64" s="2"/>
      <c r="RJZ64" s="2"/>
      <c r="RKA64" s="2"/>
      <c r="RKB64" s="2"/>
      <c r="RKC64" s="2"/>
      <c r="RKD64" s="2"/>
      <c r="RKE64" s="2"/>
      <c r="RKF64" s="2"/>
      <c r="RKG64" s="2"/>
      <c r="RKH64" s="2"/>
      <c r="RKI64" s="2"/>
      <c r="RKJ64" s="2"/>
      <c r="RKK64" s="2"/>
      <c r="RKL64" s="2"/>
      <c r="RKM64" s="2"/>
      <c r="RKN64" s="2"/>
      <c r="RKO64" s="2"/>
      <c r="RKP64" s="2"/>
      <c r="RKQ64" s="2"/>
      <c r="RKR64" s="2"/>
      <c r="RKS64" s="2"/>
      <c r="RKT64" s="2"/>
      <c r="RKU64" s="2"/>
      <c r="RKV64" s="2"/>
      <c r="RKW64" s="2"/>
      <c r="RKX64" s="2"/>
      <c r="RKY64" s="2"/>
      <c r="RKZ64" s="2"/>
      <c r="RLA64" s="2"/>
      <c r="RLB64" s="2"/>
      <c r="RLC64" s="2"/>
      <c r="RLD64" s="2"/>
      <c r="RLE64" s="2"/>
      <c r="RLF64" s="2"/>
      <c r="RLG64" s="2"/>
      <c r="RLH64" s="2"/>
      <c r="RLI64" s="2"/>
      <c r="RLJ64" s="2"/>
      <c r="RLK64" s="2"/>
      <c r="RLL64" s="2"/>
      <c r="RLM64" s="2"/>
      <c r="RLN64" s="2"/>
      <c r="RLO64" s="2"/>
      <c r="RLP64" s="2"/>
      <c r="RLQ64" s="2"/>
      <c r="RLR64" s="2"/>
      <c r="RLS64" s="2"/>
      <c r="RLT64" s="2"/>
      <c r="RLU64" s="2"/>
      <c r="RLV64" s="2"/>
      <c r="RLW64" s="2"/>
      <c r="RLX64" s="2"/>
      <c r="RLY64" s="2"/>
      <c r="RLZ64" s="2"/>
      <c r="RMA64" s="2"/>
      <c r="RMB64" s="2"/>
      <c r="RMC64" s="2"/>
      <c r="RMD64" s="2"/>
      <c r="RME64" s="2"/>
      <c r="RMF64" s="2"/>
      <c r="RMG64" s="2"/>
      <c r="RMH64" s="2"/>
      <c r="RMI64" s="2"/>
      <c r="RMJ64" s="2"/>
      <c r="RMK64" s="2"/>
      <c r="RML64" s="2"/>
      <c r="RMM64" s="2"/>
      <c r="RMN64" s="2"/>
      <c r="RMO64" s="2"/>
      <c r="RMP64" s="2"/>
      <c r="RMQ64" s="2"/>
      <c r="RMR64" s="2"/>
      <c r="RMS64" s="2"/>
      <c r="RMT64" s="2"/>
      <c r="RMU64" s="2"/>
      <c r="RMV64" s="2"/>
      <c r="RMW64" s="2"/>
      <c r="RMX64" s="2"/>
      <c r="RMY64" s="2"/>
      <c r="RMZ64" s="2"/>
      <c r="RNA64" s="2"/>
      <c r="RNB64" s="2"/>
      <c r="RNC64" s="2"/>
      <c r="RND64" s="2"/>
      <c r="RNE64" s="2"/>
      <c r="RNF64" s="2"/>
      <c r="RNG64" s="2"/>
      <c r="RNH64" s="2"/>
      <c r="RNI64" s="2"/>
      <c r="RNJ64" s="2"/>
      <c r="RNK64" s="2"/>
      <c r="RNL64" s="2"/>
      <c r="RNM64" s="2"/>
      <c r="RNN64" s="2"/>
      <c r="RNO64" s="2"/>
      <c r="RNP64" s="2"/>
      <c r="RNQ64" s="2"/>
      <c r="RNR64" s="2"/>
      <c r="RNS64" s="2"/>
      <c r="RNT64" s="2"/>
      <c r="RNU64" s="2"/>
      <c r="RNV64" s="2"/>
      <c r="RNW64" s="2"/>
      <c r="RNX64" s="2"/>
      <c r="RNY64" s="2"/>
      <c r="RNZ64" s="2"/>
      <c r="ROA64" s="2"/>
      <c r="ROB64" s="2"/>
      <c r="ROC64" s="2"/>
      <c r="ROD64" s="2"/>
      <c r="ROE64" s="2"/>
      <c r="ROF64" s="2"/>
      <c r="ROG64" s="2"/>
      <c r="ROH64" s="2"/>
      <c r="ROI64" s="2"/>
      <c r="ROJ64" s="2"/>
      <c r="ROK64" s="2"/>
      <c r="ROL64" s="2"/>
      <c r="ROM64" s="2"/>
      <c r="RON64" s="2"/>
      <c r="ROO64" s="2"/>
      <c r="ROP64" s="2"/>
      <c r="ROQ64" s="2"/>
      <c r="ROR64" s="2"/>
      <c r="ROS64" s="2"/>
      <c r="ROT64" s="2"/>
      <c r="ROU64" s="2"/>
      <c r="ROV64" s="2"/>
      <c r="ROW64" s="2"/>
      <c r="ROX64" s="2"/>
      <c r="ROY64" s="2"/>
      <c r="ROZ64" s="2"/>
      <c r="RPA64" s="2"/>
      <c r="RPB64" s="2"/>
      <c r="RPC64" s="2"/>
      <c r="RPD64" s="2"/>
      <c r="RPE64" s="2"/>
      <c r="RPF64" s="2"/>
      <c r="RPG64" s="2"/>
      <c r="RPH64" s="2"/>
      <c r="RPI64" s="2"/>
      <c r="RPJ64" s="2"/>
      <c r="RPK64" s="2"/>
      <c r="RPL64" s="2"/>
      <c r="RPM64" s="2"/>
      <c r="RPN64" s="2"/>
      <c r="RPO64" s="2"/>
      <c r="RPP64" s="2"/>
      <c r="RPQ64" s="2"/>
      <c r="RPR64" s="2"/>
      <c r="RPS64" s="2"/>
      <c r="RPT64" s="2"/>
      <c r="RPU64" s="2"/>
      <c r="RPV64" s="2"/>
      <c r="RPW64" s="2"/>
      <c r="RPX64" s="2"/>
      <c r="RPY64" s="2"/>
      <c r="RPZ64" s="2"/>
      <c r="RQA64" s="2"/>
      <c r="RQB64" s="2"/>
      <c r="RQC64" s="2"/>
      <c r="RQD64" s="2"/>
      <c r="RQE64" s="2"/>
      <c r="RQF64" s="2"/>
      <c r="RQG64" s="2"/>
      <c r="RQH64" s="2"/>
      <c r="RQI64" s="2"/>
      <c r="RQJ64" s="2"/>
      <c r="RQK64" s="2"/>
      <c r="RQL64" s="2"/>
      <c r="RQM64" s="2"/>
      <c r="RQN64" s="2"/>
      <c r="RQO64" s="2"/>
      <c r="RQP64" s="2"/>
      <c r="RQQ64" s="2"/>
      <c r="RQR64" s="2"/>
      <c r="RQS64" s="2"/>
      <c r="RQT64" s="2"/>
      <c r="RQU64" s="2"/>
      <c r="RQV64" s="2"/>
      <c r="RQW64" s="2"/>
      <c r="RQX64" s="2"/>
      <c r="RQY64" s="2"/>
      <c r="RQZ64" s="2"/>
      <c r="RRA64" s="2"/>
      <c r="RRB64" s="2"/>
      <c r="RRC64" s="2"/>
      <c r="RRD64" s="2"/>
      <c r="RRE64" s="2"/>
      <c r="RRF64" s="2"/>
      <c r="RRG64" s="2"/>
      <c r="RRH64" s="2"/>
      <c r="RRI64" s="2"/>
      <c r="RRJ64" s="2"/>
      <c r="RRK64" s="2"/>
      <c r="RRL64" s="2"/>
      <c r="RRM64" s="2"/>
      <c r="RRN64" s="2"/>
      <c r="RRO64" s="2"/>
      <c r="RRP64" s="2"/>
      <c r="RRQ64" s="2"/>
      <c r="RRR64" s="2"/>
      <c r="RRS64" s="2"/>
      <c r="RRT64" s="2"/>
      <c r="RRU64" s="2"/>
      <c r="RRV64" s="2"/>
      <c r="RRW64" s="2"/>
      <c r="RRX64" s="2"/>
      <c r="RRY64" s="2"/>
      <c r="RRZ64" s="2"/>
      <c r="RSA64" s="2"/>
      <c r="RSB64" s="2"/>
      <c r="RSC64" s="2"/>
      <c r="RSD64" s="2"/>
      <c r="RSE64" s="2"/>
      <c r="RSF64" s="2"/>
      <c r="RSG64" s="2"/>
      <c r="RSH64" s="2"/>
      <c r="RSI64" s="2"/>
      <c r="RSJ64" s="2"/>
      <c r="RSK64" s="2"/>
      <c r="RSL64" s="2"/>
      <c r="RSM64" s="2"/>
      <c r="RSN64" s="2"/>
      <c r="RSO64" s="2"/>
      <c r="RSP64" s="2"/>
      <c r="RSQ64" s="2"/>
      <c r="RSR64" s="2"/>
      <c r="RSS64" s="2"/>
      <c r="RST64" s="2"/>
      <c r="RSU64" s="2"/>
      <c r="RSV64" s="2"/>
      <c r="RSW64" s="2"/>
      <c r="RSX64" s="2"/>
      <c r="RSY64" s="2"/>
      <c r="RSZ64" s="2"/>
      <c r="RTA64" s="2"/>
      <c r="RTB64" s="2"/>
      <c r="RTC64" s="2"/>
      <c r="RTD64" s="2"/>
      <c r="RTE64" s="2"/>
      <c r="RTF64" s="2"/>
      <c r="RTG64" s="2"/>
      <c r="RTH64" s="2"/>
      <c r="RTI64" s="2"/>
      <c r="RTJ64" s="2"/>
      <c r="RTK64" s="2"/>
      <c r="RTL64" s="2"/>
      <c r="RTM64" s="2"/>
      <c r="RTN64" s="2"/>
      <c r="RTO64" s="2"/>
      <c r="RTP64" s="2"/>
      <c r="RTQ64" s="2"/>
      <c r="RTR64" s="2"/>
      <c r="RTS64" s="2"/>
      <c r="RTT64" s="2"/>
      <c r="RTU64" s="2"/>
      <c r="RTV64" s="2"/>
      <c r="RTW64" s="2"/>
      <c r="RTX64" s="2"/>
      <c r="RTY64" s="2"/>
      <c r="RTZ64" s="2"/>
      <c r="RUA64" s="2"/>
      <c r="RUB64" s="2"/>
      <c r="RUC64" s="2"/>
      <c r="RUD64" s="2"/>
      <c r="RUE64" s="2"/>
      <c r="RUF64" s="2"/>
      <c r="RUG64" s="2"/>
      <c r="RUH64" s="2"/>
      <c r="RUI64" s="2"/>
      <c r="RUJ64" s="2"/>
      <c r="RUK64" s="2"/>
      <c r="RUL64" s="2"/>
      <c r="RUM64" s="2"/>
      <c r="RUN64" s="2"/>
      <c r="RUO64" s="2"/>
      <c r="RUP64" s="2"/>
      <c r="RUQ64" s="2"/>
      <c r="RUR64" s="2"/>
      <c r="RUS64" s="2"/>
      <c r="RUT64" s="2"/>
      <c r="RUU64" s="2"/>
      <c r="RUV64" s="2"/>
      <c r="RUW64" s="2"/>
      <c r="RUX64" s="2"/>
      <c r="RUY64" s="2"/>
      <c r="RUZ64" s="2"/>
      <c r="RVA64" s="2"/>
      <c r="RVB64" s="2"/>
      <c r="RVC64" s="2"/>
      <c r="RVD64" s="2"/>
      <c r="RVE64" s="2"/>
      <c r="RVF64" s="2"/>
      <c r="RVG64" s="2"/>
      <c r="RVH64" s="2"/>
      <c r="RVI64" s="2"/>
      <c r="RVJ64" s="2"/>
      <c r="RVK64" s="2"/>
      <c r="RVL64" s="2"/>
      <c r="RVM64" s="2"/>
      <c r="RVN64" s="2"/>
      <c r="RVO64" s="2"/>
      <c r="RVP64" s="2"/>
      <c r="RVQ64" s="2"/>
      <c r="RVR64" s="2"/>
      <c r="RVS64" s="2"/>
      <c r="RVT64" s="2"/>
      <c r="RVU64" s="2"/>
      <c r="RVV64" s="2"/>
      <c r="RVW64" s="2"/>
      <c r="RVX64" s="2"/>
      <c r="RVY64" s="2"/>
      <c r="RVZ64" s="2"/>
      <c r="RWA64" s="2"/>
      <c r="RWB64" s="2"/>
      <c r="RWC64" s="2"/>
      <c r="RWD64" s="2"/>
      <c r="RWE64" s="2"/>
      <c r="RWF64" s="2"/>
      <c r="RWG64" s="2"/>
      <c r="RWH64" s="2"/>
      <c r="RWI64" s="2"/>
      <c r="RWJ64" s="2"/>
      <c r="RWK64" s="2"/>
      <c r="RWL64" s="2"/>
      <c r="RWM64" s="2"/>
      <c r="RWN64" s="2"/>
      <c r="RWO64" s="2"/>
      <c r="RWP64" s="2"/>
      <c r="RWQ64" s="2"/>
      <c r="RWR64" s="2"/>
      <c r="RWS64" s="2"/>
      <c r="RWT64" s="2"/>
      <c r="RWU64" s="2"/>
      <c r="RWV64" s="2"/>
      <c r="RWW64" s="2"/>
      <c r="RWX64" s="2"/>
      <c r="RWY64" s="2"/>
      <c r="RWZ64" s="2"/>
      <c r="RXA64" s="2"/>
      <c r="RXB64" s="2"/>
      <c r="RXC64" s="2"/>
      <c r="RXD64" s="2"/>
      <c r="RXE64" s="2"/>
      <c r="RXF64" s="2"/>
      <c r="RXG64" s="2"/>
      <c r="RXH64" s="2"/>
      <c r="RXI64" s="2"/>
      <c r="RXJ64" s="2"/>
      <c r="RXK64" s="2"/>
      <c r="RXL64" s="2"/>
      <c r="RXM64" s="2"/>
      <c r="RXN64" s="2"/>
      <c r="RXO64" s="2"/>
      <c r="RXP64" s="2"/>
      <c r="RXQ64" s="2"/>
      <c r="RXR64" s="2"/>
      <c r="RXS64" s="2"/>
      <c r="RXT64" s="2"/>
      <c r="RXU64" s="2"/>
      <c r="RXV64" s="2"/>
      <c r="RXW64" s="2"/>
      <c r="RXX64" s="2"/>
      <c r="RXY64" s="2"/>
      <c r="RXZ64" s="2"/>
      <c r="RYA64" s="2"/>
      <c r="RYB64" s="2"/>
      <c r="RYC64" s="2"/>
      <c r="RYD64" s="2"/>
      <c r="RYE64" s="2"/>
      <c r="RYF64" s="2"/>
      <c r="RYG64" s="2"/>
      <c r="RYH64" s="2"/>
      <c r="RYI64" s="2"/>
      <c r="RYJ64" s="2"/>
      <c r="RYK64" s="2"/>
      <c r="RYL64" s="2"/>
      <c r="RYM64" s="2"/>
      <c r="RYN64" s="2"/>
      <c r="RYO64" s="2"/>
      <c r="RYP64" s="2"/>
      <c r="RYQ64" s="2"/>
      <c r="RYR64" s="2"/>
      <c r="RYS64" s="2"/>
      <c r="RYT64" s="2"/>
      <c r="RYU64" s="2"/>
      <c r="RYV64" s="2"/>
      <c r="RYW64" s="2"/>
      <c r="RYX64" s="2"/>
      <c r="RYY64" s="2"/>
      <c r="RYZ64" s="2"/>
      <c r="RZA64" s="2"/>
      <c r="RZB64" s="2"/>
      <c r="RZC64" s="2"/>
      <c r="RZD64" s="2"/>
      <c r="RZE64" s="2"/>
      <c r="RZF64" s="2"/>
      <c r="RZG64" s="2"/>
      <c r="RZH64" s="2"/>
      <c r="RZI64" s="2"/>
      <c r="RZJ64" s="2"/>
      <c r="RZK64" s="2"/>
      <c r="RZL64" s="2"/>
      <c r="RZM64" s="2"/>
      <c r="RZN64" s="2"/>
      <c r="RZO64" s="2"/>
      <c r="RZP64" s="2"/>
      <c r="RZQ64" s="2"/>
      <c r="RZR64" s="2"/>
      <c r="RZS64" s="2"/>
      <c r="RZT64" s="2"/>
      <c r="RZU64" s="2"/>
      <c r="RZV64" s="2"/>
      <c r="RZW64" s="2"/>
      <c r="RZX64" s="2"/>
      <c r="RZY64" s="2"/>
      <c r="RZZ64" s="2"/>
      <c r="SAA64" s="2"/>
      <c r="SAB64" s="2"/>
      <c r="SAC64" s="2"/>
      <c r="SAD64" s="2"/>
      <c r="SAE64" s="2"/>
      <c r="SAF64" s="2"/>
      <c r="SAG64" s="2"/>
      <c r="SAH64" s="2"/>
      <c r="SAI64" s="2"/>
      <c r="SAJ64" s="2"/>
      <c r="SAK64" s="2"/>
      <c r="SAL64" s="2"/>
      <c r="SAM64" s="2"/>
      <c r="SAN64" s="2"/>
      <c r="SAO64" s="2"/>
      <c r="SAP64" s="2"/>
      <c r="SAQ64" s="2"/>
      <c r="SAR64" s="2"/>
      <c r="SAS64" s="2"/>
      <c r="SAT64" s="2"/>
      <c r="SAU64" s="2"/>
      <c r="SAV64" s="2"/>
      <c r="SAW64" s="2"/>
      <c r="SAX64" s="2"/>
      <c r="SAY64" s="2"/>
      <c r="SAZ64" s="2"/>
      <c r="SBA64" s="2"/>
      <c r="SBB64" s="2"/>
      <c r="SBC64" s="2"/>
      <c r="SBD64" s="2"/>
      <c r="SBE64" s="2"/>
      <c r="SBF64" s="2"/>
      <c r="SBG64" s="2"/>
      <c r="SBH64" s="2"/>
      <c r="SBI64" s="2"/>
      <c r="SBJ64" s="2"/>
      <c r="SBK64" s="2"/>
      <c r="SBL64" s="2"/>
      <c r="SBM64" s="2"/>
      <c r="SBN64" s="2"/>
      <c r="SBO64" s="2"/>
      <c r="SBP64" s="2"/>
      <c r="SBQ64" s="2"/>
      <c r="SBR64" s="2"/>
      <c r="SBS64" s="2"/>
      <c r="SBT64" s="2"/>
      <c r="SBU64" s="2"/>
      <c r="SBV64" s="2"/>
      <c r="SBW64" s="2"/>
      <c r="SBX64" s="2"/>
      <c r="SBY64" s="2"/>
      <c r="SBZ64" s="2"/>
      <c r="SCA64" s="2"/>
      <c r="SCB64" s="2"/>
      <c r="SCC64" s="2"/>
      <c r="SCD64" s="2"/>
      <c r="SCE64" s="2"/>
      <c r="SCF64" s="2"/>
      <c r="SCG64" s="2"/>
      <c r="SCH64" s="2"/>
      <c r="SCI64" s="2"/>
      <c r="SCJ64" s="2"/>
      <c r="SCK64" s="2"/>
      <c r="SCL64" s="2"/>
      <c r="SCM64" s="2"/>
      <c r="SCN64" s="2"/>
      <c r="SCO64" s="2"/>
      <c r="SCP64" s="2"/>
      <c r="SCQ64" s="2"/>
      <c r="SCR64" s="2"/>
      <c r="SCS64" s="2"/>
      <c r="SCT64" s="2"/>
      <c r="SCU64" s="2"/>
      <c r="SCV64" s="2"/>
      <c r="SCW64" s="2"/>
      <c r="SCX64" s="2"/>
      <c r="SCY64" s="2"/>
      <c r="SCZ64" s="2"/>
      <c r="SDA64" s="2"/>
      <c r="SDB64" s="2"/>
      <c r="SDC64" s="2"/>
      <c r="SDD64" s="2"/>
      <c r="SDE64" s="2"/>
      <c r="SDF64" s="2"/>
      <c r="SDG64" s="2"/>
      <c r="SDH64" s="2"/>
      <c r="SDI64" s="2"/>
      <c r="SDJ64" s="2"/>
      <c r="SDK64" s="2"/>
      <c r="SDL64" s="2"/>
      <c r="SDM64" s="2"/>
      <c r="SDN64" s="2"/>
      <c r="SDO64" s="2"/>
      <c r="SDP64" s="2"/>
      <c r="SDQ64" s="2"/>
      <c r="SDR64" s="2"/>
      <c r="SDS64" s="2"/>
      <c r="SDT64" s="2"/>
      <c r="SDU64" s="2"/>
      <c r="SDV64" s="2"/>
      <c r="SDW64" s="2"/>
      <c r="SDX64" s="2"/>
      <c r="SDY64" s="2"/>
      <c r="SDZ64" s="2"/>
      <c r="SEA64" s="2"/>
      <c r="SEB64" s="2"/>
      <c r="SEC64" s="2"/>
      <c r="SED64" s="2"/>
      <c r="SEE64" s="2"/>
      <c r="SEF64" s="2"/>
      <c r="SEG64" s="2"/>
      <c r="SEH64" s="2"/>
      <c r="SEI64" s="2"/>
      <c r="SEJ64" s="2"/>
      <c r="SEK64" s="2"/>
      <c r="SEL64" s="2"/>
      <c r="SEM64" s="2"/>
      <c r="SEN64" s="2"/>
      <c r="SEO64" s="2"/>
      <c r="SEP64" s="2"/>
      <c r="SEQ64" s="2"/>
      <c r="SER64" s="2"/>
      <c r="SES64" s="2"/>
      <c r="SET64" s="2"/>
      <c r="SEU64" s="2"/>
      <c r="SEV64" s="2"/>
      <c r="SEW64" s="2"/>
      <c r="SEX64" s="2"/>
      <c r="SEY64" s="2"/>
      <c r="SEZ64" s="2"/>
      <c r="SFA64" s="2"/>
      <c r="SFB64" s="2"/>
      <c r="SFC64" s="2"/>
      <c r="SFD64" s="2"/>
      <c r="SFE64" s="2"/>
      <c r="SFF64" s="2"/>
      <c r="SFG64" s="2"/>
      <c r="SFH64" s="2"/>
      <c r="SFI64" s="2"/>
      <c r="SFJ64" s="2"/>
      <c r="SFK64" s="2"/>
      <c r="SFL64" s="2"/>
      <c r="SFM64" s="2"/>
      <c r="SFN64" s="2"/>
      <c r="SFO64" s="2"/>
      <c r="SFP64" s="2"/>
      <c r="SFQ64" s="2"/>
      <c r="SFR64" s="2"/>
      <c r="SFS64" s="2"/>
      <c r="SFT64" s="2"/>
      <c r="SFU64" s="2"/>
      <c r="SFV64" s="2"/>
      <c r="SFW64" s="2"/>
      <c r="SFX64" s="2"/>
      <c r="SFY64" s="2"/>
      <c r="SFZ64" s="2"/>
      <c r="SGA64" s="2"/>
      <c r="SGB64" s="2"/>
      <c r="SGC64" s="2"/>
      <c r="SGD64" s="2"/>
      <c r="SGE64" s="2"/>
      <c r="SGF64" s="2"/>
      <c r="SGG64" s="2"/>
      <c r="SGH64" s="2"/>
      <c r="SGI64" s="2"/>
      <c r="SGJ64" s="2"/>
      <c r="SGK64" s="2"/>
      <c r="SGL64" s="2"/>
      <c r="SGM64" s="2"/>
      <c r="SGN64" s="2"/>
      <c r="SGO64" s="2"/>
      <c r="SGP64" s="2"/>
      <c r="SGQ64" s="2"/>
      <c r="SGR64" s="2"/>
      <c r="SGS64" s="2"/>
      <c r="SGT64" s="2"/>
      <c r="SGU64" s="2"/>
      <c r="SGV64" s="2"/>
      <c r="SGW64" s="2"/>
      <c r="SGX64" s="2"/>
      <c r="SGY64" s="2"/>
      <c r="SGZ64" s="2"/>
      <c r="SHA64" s="2"/>
      <c r="SHB64" s="2"/>
      <c r="SHC64" s="2"/>
      <c r="SHD64" s="2"/>
      <c r="SHE64" s="2"/>
      <c r="SHF64" s="2"/>
      <c r="SHG64" s="2"/>
      <c r="SHH64" s="2"/>
      <c r="SHI64" s="2"/>
      <c r="SHJ64" s="2"/>
      <c r="SHK64" s="2"/>
      <c r="SHL64" s="2"/>
      <c r="SHM64" s="2"/>
      <c r="SHN64" s="2"/>
      <c r="SHO64" s="2"/>
      <c r="SHP64" s="2"/>
      <c r="SHQ64" s="2"/>
      <c r="SHR64" s="2"/>
      <c r="SHS64" s="2"/>
      <c r="SHT64" s="2"/>
      <c r="SHU64" s="2"/>
      <c r="SHV64" s="2"/>
      <c r="SHW64" s="2"/>
      <c r="SHX64" s="2"/>
      <c r="SHY64" s="2"/>
      <c r="SHZ64" s="2"/>
      <c r="SIA64" s="2"/>
      <c r="SIB64" s="2"/>
      <c r="SIC64" s="2"/>
      <c r="SID64" s="2"/>
      <c r="SIE64" s="2"/>
      <c r="SIF64" s="2"/>
      <c r="SIG64" s="2"/>
      <c r="SIH64" s="2"/>
      <c r="SII64" s="2"/>
      <c r="SIJ64" s="2"/>
      <c r="SIK64" s="2"/>
      <c r="SIL64" s="2"/>
      <c r="SIM64" s="2"/>
      <c r="SIN64" s="2"/>
      <c r="SIO64" s="2"/>
      <c r="SIP64" s="2"/>
      <c r="SIQ64" s="2"/>
      <c r="SIR64" s="2"/>
      <c r="SIS64" s="2"/>
      <c r="SIT64" s="2"/>
      <c r="SIU64" s="2"/>
      <c r="SIV64" s="2"/>
      <c r="SIW64" s="2"/>
      <c r="SIX64" s="2"/>
      <c r="SIY64" s="2"/>
      <c r="SIZ64" s="2"/>
      <c r="SJA64" s="2"/>
      <c r="SJB64" s="2"/>
      <c r="SJC64" s="2"/>
      <c r="SJD64" s="2"/>
      <c r="SJE64" s="2"/>
      <c r="SJF64" s="2"/>
      <c r="SJG64" s="2"/>
      <c r="SJH64" s="2"/>
      <c r="SJI64" s="2"/>
      <c r="SJJ64" s="2"/>
      <c r="SJK64" s="2"/>
      <c r="SJL64" s="2"/>
      <c r="SJM64" s="2"/>
      <c r="SJN64" s="2"/>
      <c r="SJO64" s="2"/>
      <c r="SJP64" s="2"/>
      <c r="SJQ64" s="2"/>
      <c r="SJR64" s="2"/>
      <c r="SJS64" s="2"/>
      <c r="SJT64" s="2"/>
      <c r="SJU64" s="2"/>
      <c r="SJV64" s="2"/>
      <c r="SJW64" s="2"/>
      <c r="SJX64" s="2"/>
      <c r="SJY64" s="2"/>
      <c r="SJZ64" s="2"/>
      <c r="SKA64" s="2"/>
      <c r="SKB64" s="2"/>
      <c r="SKC64" s="2"/>
      <c r="SKD64" s="2"/>
      <c r="SKE64" s="2"/>
      <c r="SKF64" s="2"/>
      <c r="SKG64" s="2"/>
      <c r="SKH64" s="2"/>
      <c r="SKI64" s="2"/>
      <c r="SKJ64" s="2"/>
      <c r="SKK64" s="2"/>
      <c r="SKL64" s="2"/>
      <c r="SKM64" s="2"/>
      <c r="SKN64" s="2"/>
      <c r="SKO64" s="2"/>
      <c r="SKP64" s="2"/>
      <c r="SKQ64" s="2"/>
      <c r="SKR64" s="2"/>
      <c r="SKS64" s="2"/>
      <c r="SKT64" s="2"/>
      <c r="SKU64" s="2"/>
      <c r="SKV64" s="2"/>
      <c r="SKW64" s="2"/>
      <c r="SKX64" s="2"/>
      <c r="SKY64" s="2"/>
      <c r="SKZ64" s="2"/>
      <c r="SLA64" s="2"/>
      <c r="SLB64" s="2"/>
      <c r="SLC64" s="2"/>
      <c r="SLD64" s="2"/>
      <c r="SLE64" s="2"/>
      <c r="SLF64" s="2"/>
      <c r="SLG64" s="2"/>
      <c r="SLH64" s="2"/>
      <c r="SLI64" s="2"/>
      <c r="SLJ64" s="2"/>
      <c r="SLK64" s="2"/>
      <c r="SLL64" s="2"/>
      <c r="SLM64" s="2"/>
      <c r="SLN64" s="2"/>
      <c r="SLO64" s="2"/>
      <c r="SLP64" s="2"/>
      <c r="SLQ64" s="2"/>
      <c r="SLR64" s="2"/>
      <c r="SLS64" s="2"/>
      <c r="SLT64" s="2"/>
      <c r="SLU64" s="2"/>
      <c r="SLV64" s="2"/>
      <c r="SLW64" s="2"/>
      <c r="SLX64" s="2"/>
      <c r="SLY64" s="2"/>
      <c r="SLZ64" s="2"/>
      <c r="SMA64" s="2"/>
      <c r="SMB64" s="2"/>
      <c r="SMC64" s="2"/>
      <c r="SMD64" s="2"/>
      <c r="SME64" s="2"/>
      <c r="SMF64" s="2"/>
      <c r="SMG64" s="2"/>
      <c r="SMH64" s="2"/>
      <c r="SMI64" s="2"/>
      <c r="SMJ64" s="2"/>
      <c r="SMK64" s="2"/>
      <c r="SML64" s="2"/>
      <c r="SMM64" s="2"/>
      <c r="SMN64" s="2"/>
      <c r="SMO64" s="2"/>
      <c r="SMP64" s="2"/>
      <c r="SMQ64" s="2"/>
      <c r="SMR64" s="2"/>
      <c r="SMS64" s="2"/>
      <c r="SMT64" s="2"/>
      <c r="SMU64" s="2"/>
      <c r="SMV64" s="2"/>
      <c r="SMW64" s="2"/>
      <c r="SMX64" s="2"/>
      <c r="SMY64" s="2"/>
      <c r="SMZ64" s="2"/>
      <c r="SNA64" s="2"/>
      <c r="SNB64" s="2"/>
      <c r="SNC64" s="2"/>
      <c r="SND64" s="2"/>
      <c r="SNE64" s="2"/>
      <c r="SNF64" s="2"/>
      <c r="SNG64" s="2"/>
      <c r="SNH64" s="2"/>
      <c r="SNI64" s="2"/>
      <c r="SNJ64" s="2"/>
      <c r="SNK64" s="2"/>
      <c r="SNL64" s="2"/>
      <c r="SNM64" s="2"/>
      <c r="SNN64" s="2"/>
      <c r="SNO64" s="2"/>
      <c r="SNP64" s="2"/>
      <c r="SNQ64" s="2"/>
      <c r="SNR64" s="2"/>
      <c r="SNS64" s="2"/>
      <c r="SNT64" s="2"/>
      <c r="SNU64" s="2"/>
      <c r="SNV64" s="2"/>
      <c r="SNW64" s="2"/>
      <c r="SNX64" s="2"/>
      <c r="SNY64" s="2"/>
      <c r="SNZ64" s="2"/>
      <c r="SOA64" s="2"/>
      <c r="SOB64" s="2"/>
      <c r="SOC64" s="2"/>
      <c r="SOD64" s="2"/>
      <c r="SOE64" s="2"/>
      <c r="SOF64" s="2"/>
      <c r="SOG64" s="2"/>
      <c r="SOH64" s="2"/>
      <c r="SOI64" s="2"/>
      <c r="SOJ64" s="2"/>
      <c r="SOK64" s="2"/>
      <c r="SOL64" s="2"/>
      <c r="SOM64" s="2"/>
      <c r="SON64" s="2"/>
      <c r="SOO64" s="2"/>
      <c r="SOP64" s="2"/>
      <c r="SOQ64" s="2"/>
      <c r="SOR64" s="2"/>
      <c r="SOS64" s="2"/>
      <c r="SOT64" s="2"/>
      <c r="SOU64" s="2"/>
      <c r="SOV64" s="2"/>
      <c r="SOW64" s="2"/>
      <c r="SOX64" s="2"/>
      <c r="SOY64" s="2"/>
      <c r="SOZ64" s="2"/>
      <c r="SPA64" s="2"/>
      <c r="SPB64" s="2"/>
      <c r="SPC64" s="2"/>
      <c r="SPD64" s="2"/>
      <c r="SPE64" s="2"/>
      <c r="SPF64" s="2"/>
      <c r="SPG64" s="2"/>
      <c r="SPH64" s="2"/>
      <c r="SPI64" s="2"/>
      <c r="SPJ64" s="2"/>
      <c r="SPK64" s="2"/>
      <c r="SPL64" s="2"/>
      <c r="SPM64" s="2"/>
      <c r="SPN64" s="2"/>
      <c r="SPO64" s="2"/>
      <c r="SPP64" s="2"/>
      <c r="SPQ64" s="2"/>
      <c r="SPR64" s="2"/>
      <c r="SPS64" s="2"/>
      <c r="SPT64" s="2"/>
      <c r="SPU64" s="2"/>
      <c r="SPV64" s="2"/>
      <c r="SPW64" s="2"/>
      <c r="SPX64" s="2"/>
      <c r="SPY64" s="2"/>
      <c r="SPZ64" s="2"/>
      <c r="SQA64" s="2"/>
      <c r="SQB64" s="2"/>
      <c r="SQC64" s="2"/>
      <c r="SQD64" s="2"/>
      <c r="SQE64" s="2"/>
      <c r="SQF64" s="2"/>
      <c r="SQG64" s="2"/>
      <c r="SQH64" s="2"/>
      <c r="SQI64" s="2"/>
      <c r="SQJ64" s="2"/>
      <c r="SQK64" s="2"/>
      <c r="SQL64" s="2"/>
      <c r="SQM64" s="2"/>
      <c r="SQN64" s="2"/>
      <c r="SQO64" s="2"/>
      <c r="SQP64" s="2"/>
      <c r="SQQ64" s="2"/>
      <c r="SQR64" s="2"/>
      <c r="SQS64" s="2"/>
      <c r="SQT64" s="2"/>
      <c r="SQU64" s="2"/>
      <c r="SQV64" s="2"/>
      <c r="SQW64" s="2"/>
      <c r="SQX64" s="2"/>
      <c r="SQY64" s="2"/>
      <c r="SQZ64" s="2"/>
      <c r="SRA64" s="2"/>
      <c r="SRB64" s="2"/>
      <c r="SRC64" s="2"/>
      <c r="SRD64" s="2"/>
      <c r="SRE64" s="2"/>
      <c r="SRF64" s="2"/>
      <c r="SRG64" s="2"/>
      <c r="SRH64" s="2"/>
      <c r="SRI64" s="2"/>
      <c r="SRJ64" s="2"/>
      <c r="SRK64" s="2"/>
      <c r="SRL64" s="2"/>
      <c r="SRM64" s="2"/>
      <c r="SRN64" s="2"/>
      <c r="SRO64" s="2"/>
      <c r="SRP64" s="2"/>
      <c r="SRQ64" s="2"/>
      <c r="SRR64" s="2"/>
      <c r="SRS64" s="2"/>
      <c r="SRT64" s="2"/>
      <c r="SRU64" s="2"/>
      <c r="SRV64" s="2"/>
      <c r="SRW64" s="2"/>
      <c r="SRX64" s="2"/>
      <c r="SRY64" s="2"/>
      <c r="SRZ64" s="2"/>
      <c r="SSA64" s="2"/>
      <c r="SSB64" s="2"/>
      <c r="SSC64" s="2"/>
      <c r="SSD64" s="2"/>
      <c r="SSE64" s="2"/>
      <c r="SSF64" s="2"/>
      <c r="SSG64" s="2"/>
      <c r="SSH64" s="2"/>
      <c r="SSI64" s="2"/>
      <c r="SSJ64" s="2"/>
      <c r="SSK64" s="2"/>
      <c r="SSL64" s="2"/>
      <c r="SSM64" s="2"/>
      <c r="SSN64" s="2"/>
      <c r="SSO64" s="2"/>
      <c r="SSP64" s="2"/>
      <c r="SSQ64" s="2"/>
      <c r="SSR64" s="2"/>
      <c r="SSS64" s="2"/>
      <c r="SST64" s="2"/>
      <c r="SSU64" s="2"/>
      <c r="SSV64" s="2"/>
      <c r="SSW64" s="2"/>
      <c r="SSX64" s="2"/>
      <c r="SSY64" s="2"/>
      <c r="SSZ64" s="2"/>
      <c r="STA64" s="2"/>
      <c r="STB64" s="2"/>
      <c r="STC64" s="2"/>
      <c r="STD64" s="2"/>
      <c r="STE64" s="2"/>
      <c r="STF64" s="2"/>
      <c r="STG64" s="2"/>
      <c r="STH64" s="2"/>
      <c r="STI64" s="2"/>
      <c r="STJ64" s="2"/>
      <c r="STK64" s="2"/>
      <c r="STL64" s="2"/>
      <c r="STM64" s="2"/>
      <c r="STN64" s="2"/>
      <c r="STO64" s="2"/>
      <c r="STP64" s="2"/>
      <c r="STQ64" s="2"/>
      <c r="STR64" s="2"/>
      <c r="STS64" s="2"/>
      <c r="STT64" s="2"/>
      <c r="STU64" s="2"/>
      <c r="STV64" s="2"/>
      <c r="STW64" s="2"/>
      <c r="STX64" s="2"/>
      <c r="STY64" s="2"/>
      <c r="STZ64" s="2"/>
      <c r="SUA64" s="2"/>
      <c r="SUB64" s="2"/>
      <c r="SUC64" s="2"/>
      <c r="SUD64" s="2"/>
      <c r="SUE64" s="2"/>
      <c r="SUF64" s="2"/>
      <c r="SUG64" s="2"/>
      <c r="SUH64" s="2"/>
      <c r="SUI64" s="2"/>
      <c r="SUJ64" s="2"/>
      <c r="SUK64" s="2"/>
      <c r="SUL64" s="2"/>
      <c r="SUM64" s="2"/>
      <c r="SUN64" s="2"/>
      <c r="SUO64" s="2"/>
      <c r="SUP64" s="2"/>
      <c r="SUQ64" s="2"/>
      <c r="SUR64" s="2"/>
      <c r="SUS64" s="2"/>
      <c r="SUT64" s="2"/>
      <c r="SUU64" s="2"/>
      <c r="SUV64" s="2"/>
      <c r="SUW64" s="2"/>
      <c r="SUX64" s="2"/>
      <c r="SUY64" s="2"/>
      <c r="SUZ64" s="2"/>
      <c r="SVA64" s="2"/>
      <c r="SVB64" s="2"/>
      <c r="SVC64" s="2"/>
      <c r="SVD64" s="2"/>
      <c r="SVE64" s="2"/>
      <c r="SVF64" s="2"/>
      <c r="SVG64" s="2"/>
      <c r="SVH64" s="2"/>
      <c r="SVI64" s="2"/>
      <c r="SVJ64" s="2"/>
      <c r="SVK64" s="2"/>
      <c r="SVL64" s="2"/>
      <c r="SVM64" s="2"/>
      <c r="SVN64" s="2"/>
      <c r="SVO64" s="2"/>
      <c r="SVP64" s="2"/>
      <c r="SVQ64" s="2"/>
      <c r="SVR64" s="2"/>
      <c r="SVS64" s="2"/>
      <c r="SVT64" s="2"/>
      <c r="SVU64" s="2"/>
      <c r="SVV64" s="2"/>
      <c r="SVW64" s="2"/>
      <c r="SVX64" s="2"/>
      <c r="SVY64" s="2"/>
      <c r="SVZ64" s="2"/>
      <c r="SWA64" s="2"/>
      <c r="SWB64" s="2"/>
      <c r="SWC64" s="2"/>
      <c r="SWD64" s="2"/>
      <c r="SWE64" s="2"/>
      <c r="SWF64" s="2"/>
      <c r="SWG64" s="2"/>
      <c r="SWH64" s="2"/>
      <c r="SWI64" s="2"/>
      <c r="SWJ64" s="2"/>
      <c r="SWK64" s="2"/>
      <c r="SWL64" s="2"/>
      <c r="SWM64" s="2"/>
      <c r="SWN64" s="2"/>
      <c r="SWO64" s="2"/>
      <c r="SWP64" s="2"/>
      <c r="SWQ64" s="2"/>
      <c r="SWR64" s="2"/>
      <c r="SWS64" s="2"/>
      <c r="SWT64" s="2"/>
      <c r="SWU64" s="2"/>
      <c r="SWV64" s="2"/>
      <c r="SWW64" s="2"/>
      <c r="SWX64" s="2"/>
      <c r="SWY64" s="2"/>
      <c r="SWZ64" s="2"/>
      <c r="SXA64" s="2"/>
      <c r="SXB64" s="2"/>
      <c r="SXC64" s="2"/>
      <c r="SXD64" s="2"/>
      <c r="SXE64" s="2"/>
      <c r="SXF64" s="2"/>
      <c r="SXG64" s="2"/>
      <c r="SXH64" s="2"/>
      <c r="SXI64" s="2"/>
      <c r="SXJ64" s="2"/>
      <c r="SXK64" s="2"/>
      <c r="SXL64" s="2"/>
      <c r="SXM64" s="2"/>
      <c r="SXN64" s="2"/>
      <c r="SXO64" s="2"/>
      <c r="SXP64" s="2"/>
      <c r="SXQ64" s="2"/>
      <c r="SXR64" s="2"/>
      <c r="SXS64" s="2"/>
      <c r="SXT64" s="2"/>
      <c r="SXU64" s="2"/>
      <c r="SXV64" s="2"/>
      <c r="SXW64" s="2"/>
      <c r="SXX64" s="2"/>
      <c r="SXY64" s="2"/>
      <c r="SXZ64" s="2"/>
      <c r="SYA64" s="2"/>
      <c r="SYB64" s="2"/>
      <c r="SYC64" s="2"/>
      <c r="SYD64" s="2"/>
      <c r="SYE64" s="2"/>
      <c r="SYF64" s="2"/>
      <c r="SYG64" s="2"/>
      <c r="SYH64" s="2"/>
      <c r="SYI64" s="2"/>
      <c r="SYJ64" s="2"/>
      <c r="SYK64" s="2"/>
      <c r="SYL64" s="2"/>
      <c r="SYM64" s="2"/>
      <c r="SYN64" s="2"/>
      <c r="SYO64" s="2"/>
      <c r="SYP64" s="2"/>
      <c r="SYQ64" s="2"/>
      <c r="SYR64" s="2"/>
      <c r="SYS64" s="2"/>
      <c r="SYT64" s="2"/>
      <c r="SYU64" s="2"/>
      <c r="SYV64" s="2"/>
      <c r="SYW64" s="2"/>
      <c r="SYX64" s="2"/>
      <c r="SYY64" s="2"/>
      <c r="SYZ64" s="2"/>
      <c r="SZA64" s="2"/>
      <c r="SZB64" s="2"/>
      <c r="SZC64" s="2"/>
      <c r="SZD64" s="2"/>
      <c r="SZE64" s="2"/>
      <c r="SZF64" s="2"/>
      <c r="SZG64" s="2"/>
      <c r="SZH64" s="2"/>
      <c r="SZI64" s="2"/>
      <c r="SZJ64" s="2"/>
      <c r="SZK64" s="2"/>
      <c r="SZL64" s="2"/>
      <c r="SZM64" s="2"/>
      <c r="SZN64" s="2"/>
      <c r="SZO64" s="2"/>
      <c r="SZP64" s="2"/>
      <c r="SZQ64" s="2"/>
      <c r="SZR64" s="2"/>
      <c r="SZS64" s="2"/>
      <c r="SZT64" s="2"/>
      <c r="SZU64" s="2"/>
      <c r="SZV64" s="2"/>
      <c r="SZW64" s="2"/>
      <c r="SZX64" s="2"/>
      <c r="SZY64" s="2"/>
      <c r="SZZ64" s="2"/>
      <c r="TAA64" s="2"/>
      <c r="TAB64" s="2"/>
      <c r="TAC64" s="2"/>
      <c r="TAD64" s="2"/>
      <c r="TAE64" s="2"/>
      <c r="TAF64" s="2"/>
      <c r="TAG64" s="2"/>
      <c r="TAH64" s="2"/>
      <c r="TAI64" s="2"/>
      <c r="TAJ64" s="2"/>
      <c r="TAK64" s="2"/>
      <c r="TAL64" s="2"/>
      <c r="TAM64" s="2"/>
      <c r="TAN64" s="2"/>
      <c r="TAO64" s="2"/>
      <c r="TAP64" s="2"/>
      <c r="TAQ64" s="2"/>
      <c r="TAR64" s="2"/>
      <c r="TAS64" s="2"/>
      <c r="TAT64" s="2"/>
      <c r="TAU64" s="2"/>
      <c r="TAV64" s="2"/>
      <c r="TAW64" s="2"/>
      <c r="TAX64" s="2"/>
      <c r="TAY64" s="2"/>
      <c r="TAZ64" s="2"/>
      <c r="TBA64" s="2"/>
      <c r="TBB64" s="2"/>
      <c r="TBC64" s="2"/>
      <c r="TBD64" s="2"/>
      <c r="TBE64" s="2"/>
      <c r="TBF64" s="2"/>
      <c r="TBG64" s="2"/>
      <c r="TBH64" s="2"/>
      <c r="TBI64" s="2"/>
      <c r="TBJ64" s="2"/>
      <c r="TBK64" s="2"/>
      <c r="TBL64" s="2"/>
      <c r="TBM64" s="2"/>
      <c r="TBN64" s="2"/>
      <c r="TBO64" s="2"/>
      <c r="TBP64" s="2"/>
      <c r="TBQ64" s="2"/>
      <c r="TBR64" s="2"/>
      <c r="TBS64" s="2"/>
      <c r="TBT64" s="2"/>
      <c r="TBU64" s="2"/>
      <c r="TBV64" s="2"/>
      <c r="TBW64" s="2"/>
      <c r="TBX64" s="2"/>
      <c r="TBY64" s="2"/>
      <c r="TBZ64" s="2"/>
      <c r="TCA64" s="2"/>
      <c r="TCB64" s="2"/>
      <c r="TCC64" s="2"/>
      <c r="TCD64" s="2"/>
      <c r="TCE64" s="2"/>
      <c r="TCF64" s="2"/>
      <c r="TCG64" s="2"/>
      <c r="TCH64" s="2"/>
      <c r="TCI64" s="2"/>
      <c r="TCJ64" s="2"/>
      <c r="TCK64" s="2"/>
      <c r="TCL64" s="2"/>
      <c r="TCM64" s="2"/>
      <c r="TCN64" s="2"/>
      <c r="TCO64" s="2"/>
      <c r="TCP64" s="2"/>
      <c r="TCQ64" s="2"/>
      <c r="TCR64" s="2"/>
      <c r="TCS64" s="2"/>
      <c r="TCT64" s="2"/>
      <c r="TCU64" s="2"/>
      <c r="TCV64" s="2"/>
      <c r="TCW64" s="2"/>
      <c r="TCX64" s="2"/>
      <c r="TCY64" s="2"/>
      <c r="TCZ64" s="2"/>
      <c r="TDA64" s="2"/>
      <c r="TDB64" s="2"/>
      <c r="TDC64" s="2"/>
      <c r="TDD64" s="2"/>
      <c r="TDE64" s="2"/>
      <c r="TDF64" s="2"/>
      <c r="TDG64" s="2"/>
      <c r="TDH64" s="2"/>
      <c r="TDI64" s="2"/>
      <c r="TDJ64" s="2"/>
      <c r="TDK64" s="2"/>
      <c r="TDL64" s="2"/>
      <c r="TDM64" s="2"/>
      <c r="TDN64" s="2"/>
      <c r="TDO64" s="2"/>
      <c r="TDP64" s="2"/>
      <c r="TDQ64" s="2"/>
      <c r="TDR64" s="2"/>
      <c r="TDS64" s="2"/>
      <c r="TDT64" s="2"/>
      <c r="TDU64" s="2"/>
      <c r="TDV64" s="2"/>
      <c r="TDW64" s="2"/>
      <c r="TDX64" s="2"/>
      <c r="TDY64" s="2"/>
      <c r="TDZ64" s="2"/>
      <c r="TEA64" s="2"/>
      <c r="TEB64" s="2"/>
      <c r="TEC64" s="2"/>
      <c r="TED64" s="2"/>
      <c r="TEE64" s="2"/>
      <c r="TEF64" s="2"/>
      <c r="TEG64" s="2"/>
      <c r="TEH64" s="2"/>
      <c r="TEI64" s="2"/>
      <c r="TEJ64" s="2"/>
      <c r="TEK64" s="2"/>
      <c r="TEL64" s="2"/>
      <c r="TEM64" s="2"/>
      <c r="TEN64" s="2"/>
      <c r="TEO64" s="2"/>
      <c r="TEP64" s="2"/>
      <c r="TEQ64" s="2"/>
      <c r="TER64" s="2"/>
      <c r="TES64" s="2"/>
      <c r="TET64" s="2"/>
      <c r="TEU64" s="2"/>
      <c r="TEV64" s="2"/>
      <c r="TEW64" s="2"/>
      <c r="TEX64" s="2"/>
      <c r="TEY64" s="2"/>
      <c r="TEZ64" s="2"/>
      <c r="TFA64" s="2"/>
      <c r="TFB64" s="2"/>
      <c r="TFC64" s="2"/>
      <c r="TFD64" s="2"/>
      <c r="TFE64" s="2"/>
      <c r="TFF64" s="2"/>
      <c r="TFG64" s="2"/>
      <c r="TFH64" s="2"/>
      <c r="TFI64" s="2"/>
      <c r="TFJ64" s="2"/>
      <c r="TFK64" s="2"/>
      <c r="TFL64" s="2"/>
      <c r="TFM64" s="2"/>
      <c r="TFN64" s="2"/>
      <c r="TFO64" s="2"/>
      <c r="TFP64" s="2"/>
      <c r="TFQ64" s="2"/>
      <c r="TFR64" s="2"/>
      <c r="TFS64" s="2"/>
      <c r="TFT64" s="2"/>
      <c r="TFU64" s="2"/>
      <c r="TFV64" s="2"/>
      <c r="TFW64" s="2"/>
      <c r="TFX64" s="2"/>
      <c r="TFY64" s="2"/>
      <c r="TFZ64" s="2"/>
      <c r="TGA64" s="2"/>
      <c r="TGB64" s="2"/>
      <c r="TGC64" s="2"/>
      <c r="TGD64" s="2"/>
      <c r="TGE64" s="2"/>
      <c r="TGF64" s="2"/>
      <c r="TGG64" s="2"/>
      <c r="TGH64" s="2"/>
      <c r="TGI64" s="2"/>
      <c r="TGJ64" s="2"/>
      <c r="TGK64" s="2"/>
      <c r="TGL64" s="2"/>
      <c r="TGM64" s="2"/>
      <c r="TGN64" s="2"/>
      <c r="TGO64" s="2"/>
      <c r="TGP64" s="2"/>
      <c r="TGQ64" s="2"/>
      <c r="TGR64" s="2"/>
      <c r="TGS64" s="2"/>
      <c r="TGT64" s="2"/>
      <c r="TGU64" s="2"/>
      <c r="TGV64" s="2"/>
      <c r="TGW64" s="2"/>
      <c r="TGX64" s="2"/>
      <c r="TGY64" s="2"/>
      <c r="TGZ64" s="2"/>
      <c r="THA64" s="2"/>
      <c r="THB64" s="2"/>
      <c r="THC64" s="2"/>
      <c r="THD64" s="2"/>
      <c r="THE64" s="2"/>
      <c r="THF64" s="2"/>
      <c r="THG64" s="2"/>
      <c r="THH64" s="2"/>
      <c r="THI64" s="2"/>
      <c r="THJ64" s="2"/>
      <c r="THK64" s="2"/>
      <c r="THL64" s="2"/>
      <c r="THM64" s="2"/>
      <c r="THN64" s="2"/>
      <c r="THO64" s="2"/>
      <c r="THP64" s="2"/>
      <c r="THQ64" s="2"/>
      <c r="THR64" s="2"/>
      <c r="THS64" s="2"/>
      <c r="THT64" s="2"/>
      <c r="THU64" s="2"/>
      <c r="THV64" s="2"/>
      <c r="THW64" s="2"/>
      <c r="THX64" s="2"/>
      <c r="THY64" s="2"/>
      <c r="THZ64" s="2"/>
      <c r="TIA64" s="2"/>
      <c r="TIB64" s="2"/>
      <c r="TIC64" s="2"/>
      <c r="TID64" s="2"/>
      <c r="TIE64" s="2"/>
      <c r="TIF64" s="2"/>
      <c r="TIG64" s="2"/>
      <c r="TIH64" s="2"/>
      <c r="TII64" s="2"/>
      <c r="TIJ64" s="2"/>
      <c r="TIK64" s="2"/>
      <c r="TIL64" s="2"/>
      <c r="TIM64" s="2"/>
      <c r="TIN64" s="2"/>
      <c r="TIO64" s="2"/>
      <c r="TIP64" s="2"/>
      <c r="TIQ64" s="2"/>
      <c r="TIR64" s="2"/>
      <c r="TIS64" s="2"/>
      <c r="TIT64" s="2"/>
      <c r="TIU64" s="2"/>
      <c r="TIV64" s="2"/>
      <c r="TIW64" s="2"/>
      <c r="TIX64" s="2"/>
      <c r="TIY64" s="2"/>
      <c r="TIZ64" s="2"/>
      <c r="TJA64" s="2"/>
      <c r="TJB64" s="2"/>
      <c r="TJC64" s="2"/>
      <c r="TJD64" s="2"/>
      <c r="TJE64" s="2"/>
      <c r="TJF64" s="2"/>
      <c r="TJG64" s="2"/>
      <c r="TJH64" s="2"/>
      <c r="TJI64" s="2"/>
      <c r="TJJ64" s="2"/>
      <c r="TJK64" s="2"/>
      <c r="TJL64" s="2"/>
      <c r="TJM64" s="2"/>
      <c r="TJN64" s="2"/>
      <c r="TJO64" s="2"/>
      <c r="TJP64" s="2"/>
      <c r="TJQ64" s="2"/>
      <c r="TJR64" s="2"/>
      <c r="TJS64" s="2"/>
      <c r="TJT64" s="2"/>
      <c r="TJU64" s="2"/>
      <c r="TJV64" s="2"/>
      <c r="TJW64" s="2"/>
      <c r="TJX64" s="2"/>
      <c r="TJY64" s="2"/>
      <c r="TJZ64" s="2"/>
      <c r="TKA64" s="2"/>
      <c r="TKB64" s="2"/>
      <c r="TKC64" s="2"/>
      <c r="TKD64" s="2"/>
      <c r="TKE64" s="2"/>
      <c r="TKF64" s="2"/>
      <c r="TKG64" s="2"/>
      <c r="TKH64" s="2"/>
      <c r="TKI64" s="2"/>
      <c r="TKJ64" s="2"/>
      <c r="TKK64" s="2"/>
      <c r="TKL64" s="2"/>
      <c r="TKM64" s="2"/>
      <c r="TKN64" s="2"/>
      <c r="TKO64" s="2"/>
      <c r="TKP64" s="2"/>
      <c r="TKQ64" s="2"/>
      <c r="TKR64" s="2"/>
      <c r="TKS64" s="2"/>
      <c r="TKT64" s="2"/>
      <c r="TKU64" s="2"/>
      <c r="TKV64" s="2"/>
      <c r="TKW64" s="2"/>
      <c r="TKX64" s="2"/>
      <c r="TKY64" s="2"/>
      <c r="TKZ64" s="2"/>
      <c r="TLA64" s="2"/>
      <c r="TLB64" s="2"/>
      <c r="TLC64" s="2"/>
      <c r="TLD64" s="2"/>
      <c r="TLE64" s="2"/>
      <c r="TLF64" s="2"/>
      <c r="TLG64" s="2"/>
      <c r="TLH64" s="2"/>
      <c r="TLI64" s="2"/>
      <c r="TLJ64" s="2"/>
      <c r="TLK64" s="2"/>
      <c r="TLL64" s="2"/>
      <c r="TLM64" s="2"/>
      <c r="TLN64" s="2"/>
      <c r="TLO64" s="2"/>
      <c r="TLP64" s="2"/>
      <c r="TLQ64" s="2"/>
      <c r="TLR64" s="2"/>
      <c r="TLS64" s="2"/>
      <c r="TLT64" s="2"/>
      <c r="TLU64" s="2"/>
      <c r="TLV64" s="2"/>
      <c r="TLW64" s="2"/>
      <c r="TLX64" s="2"/>
      <c r="TLY64" s="2"/>
      <c r="TLZ64" s="2"/>
      <c r="TMA64" s="2"/>
      <c r="TMB64" s="2"/>
      <c r="TMC64" s="2"/>
      <c r="TMD64" s="2"/>
      <c r="TME64" s="2"/>
      <c r="TMF64" s="2"/>
      <c r="TMG64" s="2"/>
      <c r="TMH64" s="2"/>
      <c r="TMI64" s="2"/>
      <c r="TMJ64" s="2"/>
      <c r="TMK64" s="2"/>
      <c r="TML64" s="2"/>
      <c r="TMM64" s="2"/>
      <c r="TMN64" s="2"/>
      <c r="TMO64" s="2"/>
      <c r="TMP64" s="2"/>
      <c r="TMQ64" s="2"/>
      <c r="TMR64" s="2"/>
      <c r="TMS64" s="2"/>
      <c r="TMT64" s="2"/>
      <c r="TMU64" s="2"/>
      <c r="TMV64" s="2"/>
      <c r="TMW64" s="2"/>
      <c r="TMX64" s="2"/>
      <c r="TMY64" s="2"/>
      <c r="TMZ64" s="2"/>
      <c r="TNA64" s="2"/>
      <c r="TNB64" s="2"/>
      <c r="TNC64" s="2"/>
      <c r="TND64" s="2"/>
      <c r="TNE64" s="2"/>
      <c r="TNF64" s="2"/>
      <c r="TNG64" s="2"/>
      <c r="TNH64" s="2"/>
      <c r="TNI64" s="2"/>
      <c r="TNJ64" s="2"/>
      <c r="TNK64" s="2"/>
      <c r="TNL64" s="2"/>
      <c r="TNM64" s="2"/>
      <c r="TNN64" s="2"/>
      <c r="TNO64" s="2"/>
      <c r="TNP64" s="2"/>
      <c r="TNQ64" s="2"/>
      <c r="TNR64" s="2"/>
      <c r="TNS64" s="2"/>
      <c r="TNT64" s="2"/>
      <c r="TNU64" s="2"/>
      <c r="TNV64" s="2"/>
      <c r="TNW64" s="2"/>
      <c r="TNX64" s="2"/>
      <c r="TNY64" s="2"/>
      <c r="TNZ64" s="2"/>
      <c r="TOA64" s="2"/>
      <c r="TOB64" s="2"/>
      <c r="TOC64" s="2"/>
      <c r="TOD64" s="2"/>
      <c r="TOE64" s="2"/>
      <c r="TOF64" s="2"/>
      <c r="TOG64" s="2"/>
      <c r="TOH64" s="2"/>
      <c r="TOI64" s="2"/>
      <c r="TOJ64" s="2"/>
      <c r="TOK64" s="2"/>
      <c r="TOL64" s="2"/>
      <c r="TOM64" s="2"/>
      <c r="TON64" s="2"/>
      <c r="TOO64" s="2"/>
      <c r="TOP64" s="2"/>
      <c r="TOQ64" s="2"/>
      <c r="TOR64" s="2"/>
      <c r="TOS64" s="2"/>
      <c r="TOT64" s="2"/>
      <c r="TOU64" s="2"/>
      <c r="TOV64" s="2"/>
      <c r="TOW64" s="2"/>
      <c r="TOX64" s="2"/>
      <c r="TOY64" s="2"/>
      <c r="TOZ64" s="2"/>
      <c r="TPA64" s="2"/>
      <c r="TPB64" s="2"/>
      <c r="TPC64" s="2"/>
      <c r="TPD64" s="2"/>
      <c r="TPE64" s="2"/>
      <c r="TPF64" s="2"/>
      <c r="TPG64" s="2"/>
      <c r="TPH64" s="2"/>
      <c r="TPI64" s="2"/>
      <c r="TPJ64" s="2"/>
      <c r="TPK64" s="2"/>
      <c r="TPL64" s="2"/>
      <c r="TPM64" s="2"/>
      <c r="TPN64" s="2"/>
      <c r="TPO64" s="2"/>
      <c r="TPP64" s="2"/>
      <c r="TPQ64" s="2"/>
      <c r="TPR64" s="2"/>
      <c r="TPS64" s="2"/>
      <c r="TPT64" s="2"/>
      <c r="TPU64" s="2"/>
      <c r="TPV64" s="2"/>
      <c r="TPW64" s="2"/>
      <c r="TPX64" s="2"/>
      <c r="TPY64" s="2"/>
      <c r="TPZ64" s="2"/>
      <c r="TQA64" s="2"/>
      <c r="TQB64" s="2"/>
      <c r="TQC64" s="2"/>
      <c r="TQD64" s="2"/>
      <c r="TQE64" s="2"/>
      <c r="TQF64" s="2"/>
      <c r="TQG64" s="2"/>
      <c r="TQH64" s="2"/>
      <c r="TQI64" s="2"/>
      <c r="TQJ64" s="2"/>
      <c r="TQK64" s="2"/>
      <c r="TQL64" s="2"/>
      <c r="TQM64" s="2"/>
      <c r="TQN64" s="2"/>
      <c r="TQO64" s="2"/>
      <c r="TQP64" s="2"/>
      <c r="TQQ64" s="2"/>
      <c r="TQR64" s="2"/>
      <c r="TQS64" s="2"/>
      <c r="TQT64" s="2"/>
      <c r="TQU64" s="2"/>
      <c r="TQV64" s="2"/>
      <c r="TQW64" s="2"/>
      <c r="TQX64" s="2"/>
      <c r="TQY64" s="2"/>
      <c r="TQZ64" s="2"/>
      <c r="TRA64" s="2"/>
      <c r="TRB64" s="2"/>
      <c r="TRC64" s="2"/>
      <c r="TRD64" s="2"/>
      <c r="TRE64" s="2"/>
      <c r="TRF64" s="2"/>
      <c r="TRG64" s="2"/>
      <c r="TRH64" s="2"/>
      <c r="TRI64" s="2"/>
      <c r="TRJ64" s="2"/>
      <c r="TRK64" s="2"/>
      <c r="TRL64" s="2"/>
      <c r="TRM64" s="2"/>
      <c r="TRN64" s="2"/>
      <c r="TRO64" s="2"/>
      <c r="TRP64" s="2"/>
      <c r="TRQ64" s="2"/>
      <c r="TRR64" s="2"/>
      <c r="TRS64" s="2"/>
      <c r="TRT64" s="2"/>
      <c r="TRU64" s="2"/>
      <c r="TRV64" s="2"/>
      <c r="TRW64" s="2"/>
      <c r="TRX64" s="2"/>
      <c r="TRY64" s="2"/>
      <c r="TRZ64" s="2"/>
      <c r="TSA64" s="2"/>
      <c r="TSB64" s="2"/>
      <c r="TSC64" s="2"/>
      <c r="TSD64" s="2"/>
      <c r="TSE64" s="2"/>
      <c r="TSF64" s="2"/>
      <c r="TSG64" s="2"/>
      <c r="TSH64" s="2"/>
      <c r="TSI64" s="2"/>
      <c r="TSJ64" s="2"/>
      <c r="TSK64" s="2"/>
      <c r="TSL64" s="2"/>
      <c r="TSM64" s="2"/>
      <c r="TSN64" s="2"/>
      <c r="TSO64" s="2"/>
      <c r="TSP64" s="2"/>
      <c r="TSQ64" s="2"/>
      <c r="TSR64" s="2"/>
      <c r="TSS64" s="2"/>
      <c r="TST64" s="2"/>
      <c r="TSU64" s="2"/>
      <c r="TSV64" s="2"/>
      <c r="TSW64" s="2"/>
      <c r="TSX64" s="2"/>
      <c r="TSY64" s="2"/>
      <c r="TSZ64" s="2"/>
      <c r="TTA64" s="2"/>
      <c r="TTB64" s="2"/>
      <c r="TTC64" s="2"/>
      <c r="TTD64" s="2"/>
      <c r="TTE64" s="2"/>
      <c r="TTF64" s="2"/>
      <c r="TTG64" s="2"/>
      <c r="TTH64" s="2"/>
      <c r="TTI64" s="2"/>
      <c r="TTJ64" s="2"/>
      <c r="TTK64" s="2"/>
      <c r="TTL64" s="2"/>
      <c r="TTM64" s="2"/>
      <c r="TTN64" s="2"/>
      <c r="TTO64" s="2"/>
      <c r="TTP64" s="2"/>
      <c r="TTQ64" s="2"/>
      <c r="TTR64" s="2"/>
      <c r="TTS64" s="2"/>
      <c r="TTT64" s="2"/>
      <c r="TTU64" s="2"/>
      <c r="TTV64" s="2"/>
      <c r="TTW64" s="2"/>
      <c r="TTX64" s="2"/>
      <c r="TTY64" s="2"/>
      <c r="TTZ64" s="2"/>
      <c r="TUA64" s="2"/>
      <c r="TUB64" s="2"/>
      <c r="TUC64" s="2"/>
      <c r="TUD64" s="2"/>
      <c r="TUE64" s="2"/>
      <c r="TUF64" s="2"/>
      <c r="TUG64" s="2"/>
      <c r="TUH64" s="2"/>
      <c r="TUI64" s="2"/>
      <c r="TUJ64" s="2"/>
      <c r="TUK64" s="2"/>
      <c r="TUL64" s="2"/>
      <c r="TUM64" s="2"/>
      <c r="TUN64" s="2"/>
      <c r="TUO64" s="2"/>
      <c r="TUP64" s="2"/>
      <c r="TUQ64" s="2"/>
      <c r="TUR64" s="2"/>
      <c r="TUS64" s="2"/>
      <c r="TUT64" s="2"/>
      <c r="TUU64" s="2"/>
      <c r="TUV64" s="2"/>
      <c r="TUW64" s="2"/>
      <c r="TUX64" s="2"/>
      <c r="TUY64" s="2"/>
      <c r="TUZ64" s="2"/>
      <c r="TVA64" s="2"/>
      <c r="TVB64" s="2"/>
      <c r="TVC64" s="2"/>
      <c r="TVD64" s="2"/>
      <c r="TVE64" s="2"/>
      <c r="TVF64" s="2"/>
      <c r="TVG64" s="2"/>
      <c r="TVH64" s="2"/>
      <c r="TVI64" s="2"/>
      <c r="TVJ64" s="2"/>
      <c r="TVK64" s="2"/>
      <c r="TVL64" s="2"/>
      <c r="TVM64" s="2"/>
      <c r="TVN64" s="2"/>
      <c r="TVO64" s="2"/>
      <c r="TVP64" s="2"/>
      <c r="TVQ64" s="2"/>
      <c r="TVR64" s="2"/>
      <c r="TVS64" s="2"/>
      <c r="TVT64" s="2"/>
      <c r="TVU64" s="2"/>
      <c r="TVV64" s="2"/>
      <c r="TVW64" s="2"/>
      <c r="TVX64" s="2"/>
      <c r="TVY64" s="2"/>
      <c r="TVZ64" s="2"/>
      <c r="TWA64" s="2"/>
      <c r="TWB64" s="2"/>
      <c r="TWC64" s="2"/>
      <c r="TWD64" s="2"/>
      <c r="TWE64" s="2"/>
      <c r="TWF64" s="2"/>
      <c r="TWG64" s="2"/>
      <c r="TWH64" s="2"/>
      <c r="TWI64" s="2"/>
      <c r="TWJ64" s="2"/>
      <c r="TWK64" s="2"/>
      <c r="TWL64" s="2"/>
      <c r="TWM64" s="2"/>
      <c r="TWN64" s="2"/>
      <c r="TWO64" s="2"/>
      <c r="TWP64" s="2"/>
      <c r="TWQ64" s="2"/>
      <c r="TWR64" s="2"/>
      <c r="TWS64" s="2"/>
      <c r="TWT64" s="2"/>
      <c r="TWU64" s="2"/>
      <c r="TWV64" s="2"/>
      <c r="TWW64" s="2"/>
      <c r="TWX64" s="2"/>
      <c r="TWY64" s="2"/>
      <c r="TWZ64" s="2"/>
      <c r="TXA64" s="2"/>
      <c r="TXB64" s="2"/>
      <c r="TXC64" s="2"/>
      <c r="TXD64" s="2"/>
      <c r="TXE64" s="2"/>
      <c r="TXF64" s="2"/>
      <c r="TXG64" s="2"/>
      <c r="TXH64" s="2"/>
      <c r="TXI64" s="2"/>
      <c r="TXJ64" s="2"/>
      <c r="TXK64" s="2"/>
      <c r="TXL64" s="2"/>
      <c r="TXM64" s="2"/>
      <c r="TXN64" s="2"/>
      <c r="TXO64" s="2"/>
      <c r="TXP64" s="2"/>
      <c r="TXQ64" s="2"/>
      <c r="TXR64" s="2"/>
      <c r="TXS64" s="2"/>
      <c r="TXT64" s="2"/>
      <c r="TXU64" s="2"/>
      <c r="TXV64" s="2"/>
      <c r="TXW64" s="2"/>
      <c r="TXX64" s="2"/>
      <c r="TXY64" s="2"/>
      <c r="TXZ64" s="2"/>
      <c r="TYA64" s="2"/>
      <c r="TYB64" s="2"/>
      <c r="TYC64" s="2"/>
      <c r="TYD64" s="2"/>
      <c r="TYE64" s="2"/>
      <c r="TYF64" s="2"/>
      <c r="TYG64" s="2"/>
      <c r="TYH64" s="2"/>
      <c r="TYI64" s="2"/>
      <c r="TYJ64" s="2"/>
      <c r="TYK64" s="2"/>
      <c r="TYL64" s="2"/>
      <c r="TYM64" s="2"/>
      <c r="TYN64" s="2"/>
      <c r="TYO64" s="2"/>
      <c r="TYP64" s="2"/>
      <c r="TYQ64" s="2"/>
      <c r="TYR64" s="2"/>
      <c r="TYS64" s="2"/>
      <c r="TYT64" s="2"/>
      <c r="TYU64" s="2"/>
      <c r="TYV64" s="2"/>
      <c r="TYW64" s="2"/>
      <c r="TYX64" s="2"/>
      <c r="TYY64" s="2"/>
      <c r="TYZ64" s="2"/>
      <c r="TZA64" s="2"/>
      <c r="TZB64" s="2"/>
      <c r="TZC64" s="2"/>
      <c r="TZD64" s="2"/>
      <c r="TZE64" s="2"/>
      <c r="TZF64" s="2"/>
      <c r="TZG64" s="2"/>
      <c r="TZH64" s="2"/>
      <c r="TZI64" s="2"/>
      <c r="TZJ64" s="2"/>
      <c r="TZK64" s="2"/>
      <c r="TZL64" s="2"/>
      <c r="TZM64" s="2"/>
      <c r="TZN64" s="2"/>
      <c r="TZO64" s="2"/>
      <c r="TZP64" s="2"/>
      <c r="TZQ64" s="2"/>
      <c r="TZR64" s="2"/>
      <c r="TZS64" s="2"/>
      <c r="TZT64" s="2"/>
      <c r="TZU64" s="2"/>
      <c r="TZV64" s="2"/>
      <c r="TZW64" s="2"/>
      <c r="TZX64" s="2"/>
      <c r="TZY64" s="2"/>
      <c r="TZZ64" s="2"/>
      <c r="UAA64" s="2"/>
      <c r="UAB64" s="2"/>
      <c r="UAC64" s="2"/>
      <c r="UAD64" s="2"/>
      <c r="UAE64" s="2"/>
      <c r="UAF64" s="2"/>
      <c r="UAG64" s="2"/>
      <c r="UAH64" s="2"/>
      <c r="UAI64" s="2"/>
      <c r="UAJ64" s="2"/>
      <c r="UAK64" s="2"/>
      <c r="UAL64" s="2"/>
      <c r="UAM64" s="2"/>
      <c r="UAN64" s="2"/>
      <c r="UAO64" s="2"/>
      <c r="UAP64" s="2"/>
      <c r="UAQ64" s="2"/>
      <c r="UAR64" s="2"/>
      <c r="UAS64" s="2"/>
      <c r="UAT64" s="2"/>
      <c r="UAU64" s="2"/>
      <c r="UAV64" s="2"/>
      <c r="UAW64" s="2"/>
      <c r="UAX64" s="2"/>
      <c r="UAY64" s="2"/>
      <c r="UAZ64" s="2"/>
      <c r="UBA64" s="2"/>
      <c r="UBB64" s="2"/>
      <c r="UBC64" s="2"/>
      <c r="UBD64" s="2"/>
      <c r="UBE64" s="2"/>
      <c r="UBF64" s="2"/>
      <c r="UBG64" s="2"/>
      <c r="UBH64" s="2"/>
      <c r="UBI64" s="2"/>
      <c r="UBJ64" s="2"/>
      <c r="UBK64" s="2"/>
      <c r="UBL64" s="2"/>
      <c r="UBM64" s="2"/>
      <c r="UBN64" s="2"/>
      <c r="UBO64" s="2"/>
      <c r="UBP64" s="2"/>
      <c r="UBQ64" s="2"/>
      <c r="UBR64" s="2"/>
      <c r="UBS64" s="2"/>
      <c r="UBT64" s="2"/>
      <c r="UBU64" s="2"/>
      <c r="UBV64" s="2"/>
      <c r="UBW64" s="2"/>
      <c r="UBX64" s="2"/>
      <c r="UBY64" s="2"/>
      <c r="UBZ64" s="2"/>
      <c r="UCA64" s="2"/>
      <c r="UCB64" s="2"/>
      <c r="UCC64" s="2"/>
      <c r="UCD64" s="2"/>
      <c r="UCE64" s="2"/>
      <c r="UCF64" s="2"/>
      <c r="UCG64" s="2"/>
      <c r="UCH64" s="2"/>
      <c r="UCI64" s="2"/>
      <c r="UCJ64" s="2"/>
      <c r="UCK64" s="2"/>
      <c r="UCL64" s="2"/>
      <c r="UCM64" s="2"/>
      <c r="UCN64" s="2"/>
      <c r="UCO64" s="2"/>
      <c r="UCP64" s="2"/>
      <c r="UCQ64" s="2"/>
      <c r="UCR64" s="2"/>
      <c r="UCS64" s="2"/>
      <c r="UCT64" s="2"/>
      <c r="UCU64" s="2"/>
      <c r="UCV64" s="2"/>
      <c r="UCW64" s="2"/>
      <c r="UCX64" s="2"/>
      <c r="UCY64" s="2"/>
      <c r="UCZ64" s="2"/>
      <c r="UDA64" s="2"/>
      <c r="UDB64" s="2"/>
      <c r="UDC64" s="2"/>
      <c r="UDD64" s="2"/>
      <c r="UDE64" s="2"/>
      <c r="UDF64" s="2"/>
      <c r="UDG64" s="2"/>
      <c r="UDH64" s="2"/>
      <c r="UDI64" s="2"/>
      <c r="UDJ64" s="2"/>
      <c r="UDK64" s="2"/>
      <c r="UDL64" s="2"/>
      <c r="UDM64" s="2"/>
      <c r="UDN64" s="2"/>
      <c r="UDO64" s="2"/>
      <c r="UDP64" s="2"/>
      <c r="UDQ64" s="2"/>
      <c r="UDR64" s="2"/>
      <c r="UDS64" s="2"/>
      <c r="UDT64" s="2"/>
      <c r="UDU64" s="2"/>
      <c r="UDV64" s="2"/>
      <c r="UDW64" s="2"/>
      <c r="UDX64" s="2"/>
      <c r="UDY64" s="2"/>
      <c r="UDZ64" s="2"/>
      <c r="UEA64" s="2"/>
      <c r="UEB64" s="2"/>
      <c r="UEC64" s="2"/>
      <c r="UED64" s="2"/>
      <c r="UEE64" s="2"/>
      <c r="UEF64" s="2"/>
      <c r="UEG64" s="2"/>
      <c r="UEH64" s="2"/>
      <c r="UEI64" s="2"/>
      <c r="UEJ64" s="2"/>
      <c r="UEK64" s="2"/>
      <c r="UEL64" s="2"/>
      <c r="UEM64" s="2"/>
      <c r="UEN64" s="2"/>
      <c r="UEO64" s="2"/>
      <c r="UEP64" s="2"/>
      <c r="UEQ64" s="2"/>
      <c r="UER64" s="2"/>
      <c r="UES64" s="2"/>
      <c r="UET64" s="2"/>
      <c r="UEU64" s="2"/>
      <c r="UEV64" s="2"/>
      <c r="UEW64" s="2"/>
      <c r="UEX64" s="2"/>
      <c r="UEY64" s="2"/>
      <c r="UEZ64" s="2"/>
      <c r="UFA64" s="2"/>
      <c r="UFB64" s="2"/>
      <c r="UFC64" s="2"/>
      <c r="UFD64" s="2"/>
      <c r="UFE64" s="2"/>
      <c r="UFF64" s="2"/>
      <c r="UFG64" s="2"/>
      <c r="UFH64" s="2"/>
      <c r="UFI64" s="2"/>
      <c r="UFJ64" s="2"/>
      <c r="UFK64" s="2"/>
      <c r="UFL64" s="2"/>
      <c r="UFM64" s="2"/>
      <c r="UFN64" s="2"/>
      <c r="UFO64" s="2"/>
      <c r="UFP64" s="2"/>
      <c r="UFQ64" s="2"/>
      <c r="UFR64" s="2"/>
      <c r="UFS64" s="2"/>
      <c r="UFT64" s="2"/>
      <c r="UFU64" s="2"/>
      <c r="UFV64" s="2"/>
      <c r="UFW64" s="2"/>
      <c r="UFX64" s="2"/>
      <c r="UFY64" s="2"/>
      <c r="UFZ64" s="2"/>
      <c r="UGA64" s="2"/>
      <c r="UGB64" s="2"/>
      <c r="UGC64" s="2"/>
      <c r="UGD64" s="2"/>
      <c r="UGE64" s="2"/>
      <c r="UGF64" s="2"/>
      <c r="UGG64" s="2"/>
      <c r="UGH64" s="2"/>
      <c r="UGI64" s="2"/>
      <c r="UGJ64" s="2"/>
      <c r="UGK64" s="2"/>
      <c r="UGL64" s="2"/>
      <c r="UGM64" s="2"/>
      <c r="UGN64" s="2"/>
      <c r="UGO64" s="2"/>
      <c r="UGP64" s="2"/>
      <c r="UGQ64" s="2"/>
      <c r="UGR64" s="2"/>
      <c r="UGS64" s="2"/>
      <c r="UGT64" s="2"/>
      <c r="UGU64" s="2"/>
      <c r="UGV64" s="2"/>
      <c r="UGW64" s="2"/>
      <c r="UGX64" s="2"/>
      <c r="UGY64" s="2"/>
      <c r="UGZ64" s="2"/>
      <c r="UHA64" s="2"/>
      <c r="UHB64" s="2"/>
      <c r="UHC64" s="2"/>
      <c r="UHD64" s="2"/>
      <c r="UHE64" s="2"/>
      <c r="UHF64" s="2"/>
      <c r="UHG64" s="2"/>
      <c r="UHH64" s="2"/>
      <c r="UHI64" s="2"/>
      <c r="UHJ64" s="2"/>
      <c r="UHK64" s="2"/>
      <c r="UHL64" s="2"/>
      <c r="UHM64" s="2"/>
      <c r="UHN64" s="2"/>
      <c r="UHO64" s="2"/>
      <c r="UHP64" s="2"/>
      <c r="UHQ64" s="2"/>
      <c r="UHR64" s="2"/>
      <c r="UHS64" s="2"/>
      <c r="UHT64" s="2"/>
      <c r="UHU64" s="2"/>
      <c r="UHV64" s="2"/>
      <c r="UHW64" s="2"/>
      <c r="UHX64" s="2"/>
      <c r="UHY64" s="2"/>
      <c r="UHZ64" s="2"/>
      <c r="UIA64" s="2"/>
      <c r="UIB64" s="2"/>
      <c r="UIC64" s="2"/>
      <c r="UID64" s="2"/>
      <c r="UIE64" s="2"/>
      <c r="UIF64" s="2"/>
      <c r="UIG64" s="2"/>
      <c r="UIH64" s="2"/>
      <c r="UII64" s="2"/>
      <c r="UIJ64" s="2"/>
      <c r="UIK64" s="2"/>
      <c r="UIL64" s="2"/>
      <c r="UIM64" s="2"/>
      <c r="UIN64" s="2"/>
      <c r="UIO64" s="2"/>
      <c r="UIP64" s="2"/>
      <c r="UIQ64" s="2"/>
      <c r="UIR64" s="2"/>
      <c r="UIS64" s="2"/>
      <c r="UIT64" s="2"/>
      <c r="UIU64" s="2"/>
      <c r="UIV64" s="2"/>
      <c r="UIW64" s="2"/>
      <c r="UIX64" s="2"/>
      <c r="UIY64" s="2"/>
      <c r="UIZ64" s="2"/>
      <c r="UJA64" s="2"/>
      <c r="UJB64" s="2"/>
      <c r="UJC64" s="2"/>
      <c r="UJD64" s="2"/>
      <c r="UJE64" s="2"/>
      <c r="UJF64" s="2"/>
      <c r="UJG64" s="2"/>
      <c r="UJH64" s="2"/>
      <c r="UJI64" s="2"/>
      <c r="UJJ64" s="2"/>
      <c r="UJK64" s="2"/>
      <c r="UJL64" s="2"/>
      <c r="UJM64" s="2"/>
      <c r="UJN64" s="2"/>
      <c r="UJO64" s="2"/>
      <c r="UJP64" s="2"/>
      <c r="UJQ64" s="2"/>
      <c r="UJR64" s="2"/>
      <c r="UJS64" s="2"/>
      <c r="UJT64" s="2"/>
      <c r="UJU64" s="2"/>
      <c r="UJV64" s="2"/>
      <c r="UJW64" s="2"/>
      <c r="UJX64" s="2"/>
      <c r="UJY64" s="2"/>
      <c r="UJZ64" s="2"/>
      <c r="UKA64" s="2"/>
      <c r="UKB64" s="2"/>
      <c r="UKC64" s="2"/>
      <c r="UKD64" s="2"/>
      <c r="UKE64" s="2"/>
      <c r="UKF64" s="2"/>
      <c r="UKG64" s="2"/>
      <c r="UKH64" s="2"/>
      <c r="UKI64" s="2"/>
      <c r="UKJ64" s="2"/>
      <c r="UKK64" s="2"/>
      <c r="UKL64" s="2"/>
      <c r="UKM64" s="2"/>
      <c r="UKN64" s="2"/>
      <c r="UKO64" s="2"/>
      <c r="UKP64" s="2"/>
      <c r="UKQ64" s="2"/>
      <c r="UKR64" s="2"/>
      <c r="UKS64" s="2"/>
      <c r="UKT64" s="2"/>
      <c r="UKU64" s="2"/>
      <c r="UKV64" s="2"/>
      <c r="UKW64" s="2"/>
      <c r="UKX64" s="2"/>
      <c r="UKY64" s="2"/>
      <c r="UKZ64" s="2"/>
      <c r="ULA64" s="2"/>
      <c r="ULB64" s="2"/>
      <c r="ULC64" s="2"/>
      <c r="ULD64" s="2"/>
      <c r="ULE64" s="2"/>
      <c r="ULF64" s="2"/>
      <c r="ULG64" s="2"/>
      <c r="ULH64" s="2"/>
      <c r="ULI64" s="2"/>
      <c r="ULJ64" s="2"/>
      <c r="ULK64" s="2"/>
      <c r="ULL64" s="2"/>
      <c r="ULM64" s="2"/>
      <c r="ULN64" s="2"/>
      <c r="ULO64" s="2"/>
      <c r="ULP64" s="2"/>
      <c r="ULQ64" s="2"/>
      <c r="ULR64" s="2"/>
      <c r="ULS64" s="2"/>
      <c r="ULT64" s="2"/>
      <c r="ULU64" s="2"/>
      <c r="ULV64" s="2"/>
      <c r="ULW64" s="2"/>
      <c r="ULX64" s="2"/>
      <c r="ULY64" s="2"/>
      <c r="ULZ64" s="2"/>
      <c r="UMA64" s="2"/>
      <c r="UMB64" s="2"/>
      <c r="UMC64" s="2"/>
      <c r="UMD64" s="2"/>
      <c r="UME64" s="2"/>
      <c r="UMF64" s="2"/>
      <c r="UMG64" s="2"/>
      <c r="UMH64" s="2"/>
      <c r="UMI64" s="2"/>
      <c r="UMJ64" s="2"/>
      <c r="UMK64" s="2"/>
      <c r="UML64" s="2"/>
      <c r="UMM64" s="2"/>
      <c r="UMN64" s="2"/>
      <c r="UMO64" s="2"/>
      <c r="UMP64" s="2"/>
      <c r="UMQ64" s="2"/>
      <c r="UMR64" s="2"/>
      <c r="UMS64" s="2"/>
      <c r="UMT64" s="2"/>
      <c r="UMU64" s="2"/>
      <c r="UMV64" s="2"/>
      <c r="UMW64" s="2"/>
      <c r="UMX64" s="2"/>
      <c r="UMY64" s="2"/>
      <c r="UMZ64" s="2"/>
      <c r="UNA64" s="2"/>
      <c r="UNB64" s="2"/>
      <c r="UNC64" s="2"/>
      <c r="UND64" s="2"/>
      <c r="UNE64" s="2"/>
      <c r="UNF64" s="2"/>
      <c r="UNG64" s="2"/>
      <c r="UNH64" s="2"/>
      <c r="UNI64" s="2"/>
      <c r="UNJ64" s="2"/>
      <c r="UNK64" s="2"/>
      <c r="UNL64" s="2"/>
      <c r="UNM64" s="2"/>
      <c r="UNN64" s="2"/>
      <c r="UNO64" s="2"/>
      <c r="UNP64" s="2"/>
      <c r="UNQ64" s="2"/>
      <c r="UNR64" s="2"/>
      <c r="UNS64" s="2"/>
      <c r="UNT64" s="2"/>
      <c r="UNU64" s="2"/>
      <c r="UNV64" s="2"/>
      <c r="UNW64" s="2"/>
      <c r="UNX64" s="2"/>
      <c r="UNY64" s="2"/>
      <c r="UNZ64" s="2"/>
      <c r="UOA64" s="2"/>
      <c r="UOB64" s="2"/>
      <c r="UOC64" s="2"/>
      <c r="UOD64" s="2"/>
      <c r="UOE64" s="2"/>
      <c r="UOF64" s="2"/>
      <c r="UOG64" s="2"/>
      <c r="UOH64" s="2"/>
      <c r="UOI64" s="2"/>
      <c r="UOJ64" s="2"/>
      <c r="UOK64" s="2"/>
      <c r="UOL64" s="2"/>
      <c r="UOM64" s="2"/>
      <c r="UON64" s="2"/>
      <c r="UOO64" s="2"/>
      <c r="UOP64" s="2"/>
      <c r="UOQ64" s="2"/>
      <c r="UOR64" s="2"/>
      <c r="UOS64" s="2"/>
      <c r="UOT64" s="2"/>
      <c r="UOU64" s="2"/>
      <c r="UOV64" s="2"/>
      <c r="UOW64" s="2"/>
      <c r="UOX64" s="2"/>
      <c r="UOY64" s="2"/>
      <c r="UOZ64" s="2"/>
      <c r="UPA64" s="2"/>
      <c r="UPB64" s="2"/>
      <c r="UPC64" s="2"/>
      <c r="UPD64" s="2"/>
      <c r="UPE64" s="2"/>
      <c r="UPF64" s="2"/>
      <c r="UPG64" s="2"/>
      <c r="UPH64" s="2"/>
      <c r="UPI64" s="2"/>
      <c r="UPJ64" s="2"/>
      <c r="UPK64" s="2"/>
      <c r="UPL64" s="2"/>
      <c r="UPM64" s="2"/>
      <c r="UPN64" s="2"/>
      <c r="UPO64" s="2"/>
      <c r="UPP64" s="2"/>
      <c r="UPQ64" s="2"/>
      <c r="UPR64" s="2"/>
      <c r="UPS64" s="2"/>
      <c r="UPT64" s="2"/>
      <c r="UPU64" s="2"/>
      <c r="UPV64" s="2"/>
      <c r="UPW64" s="2"/>
      <c r="UPX64" s="2"/>
      <c r="UPY64" s="2"/>
      <c r="UPZ64" s="2"/>
      <c r="UQA64" s="2"/>
      <c r="UQB64" s="2"/>
      <c r="UQC64" s="2"/>
      <c r="UQD64" s="2"/>
      <c r="UQE64" s="2"/>
      <c r="UQF64" s="2"/>
      <c r="UQG64" s="2"/>
      <c r="UQH64" s="2"/>
      <c r="UQI64" s="2"/>
      <c r="UQJ64" s="2"/>
      <c r="UQK64" s="2"/>
      <c r="UQL64" s="2"/>
      <c r="UQM64" s="2"/>
      <c r="UQN64" s="2"/>
      <c r="UQO64" s="2"/>
      <c r="UQP64" s="2"/>
      <c r="UQQ64" s="2"/>
      <c r="UQR64" s="2"/>
      <c r="UQS64" s="2"/>
      <c r="UQT64" s="2"/>
      <c r="UQU64" s="2"/>
      <c r="UQV64" s="2"/>
      <c r="UQW64" s="2"/>
      <c r="UQX64" s="2"/>
      <c r="UQY64" s="2"/>
      <c r="UQZ64" s="2"/>
      <c r="URA64" s="2"/>
      <c r="URB64" s="2"/>
      <c r="URC64" s="2"/>
      <c r="URD64" s="2"/>
      <c r="URE64" s="2"/>
      <c r="URF64" s="2"/>
      <c r="URG64" s="2"/>
      <c r="URH64" s="2"/>
      <c r="URI64" s="2"/>
      <c r="URJ64" s="2"/>
      <c r="URK64" s="2"/>
      <c r="URL64" s="2"/>
      <c r="URM64" s="2"/>
      <c r="URN64" s="2"/>
      <c r="URO64" s="2"/>
      <c r="URP64" s="2"/>
      <c r="URQ64" s="2"/>
      <c r="URR64" s="2"/>
      <c r="URS64" s="2"/>
      <c r="URT64" s="2"/>
      <c r="URU64" s="2"/>
      <c r="URV64" s="2"/>
      <c r="URW64" s="2"/>
      <c r="URX64" s="2"/>
      <c r="URY64" s="2"/>
      <c r="URZ64" s="2"/>
      <c r="USA64" s="2"/>
      <c r="USB64" s="2"/>
      <c r="USC64" s="2"/>
      <c r="USD64" s="2"/>
      <c r="USE64" s="2"/>
      <c r="USF64" s="2"/>
      <c r="USG64" s="2"/>
      <c r="USH64" s="2"/>
      <c r="USI64" s="2"/>
      <c r="USJ64" s="2"/>
      <c r="USK64" s="2"/>
      <c r="USL64" s="2"/>
      <c r="USM64" s="2"/>
      <c r="USN64" s="2"/>
      <c r="USO64" s="2"/>
      <c r="USP64" s="2"/>
      <c r="USQ64" s="2"/>
      <c r="USR64" s="2"/>
      <c r="USS64" s="2"/>
      <c r="UST64" s="2"/>
      <c r="USU64" s="2"/>
      <c r="USV64" s="2"/>
      <c r="USW64" s="2"/>
      <c r="USX64" s="2"/>
      <c r="USY64" s="2"/>
      <c r="USZ64" s="2"/>
      <c r="UTA64" s="2"/>
      <c r="UTB64" s="2"/>
      <c r="UTC64" s="2"/>
      <c r="UTD64" s="2"/>
      <c r="UTE64" s="2"/>
      <c r="UTF64" s="2"/>
      <c r="UTG64" s="2"/>
      <c r="UTH64" s="2"/>
      <c r="UTI64" s="2"/>
      <c r="UTJ64" s="2"/>
      <c r="UTK64" s="2"/>
      <c r="UTL64" s="2"/>
      <c r="UTM64" s="2"/>
      <c r="UTN64" s="2"/>
      <c r="UTO64" s="2"/>
      <c r="UTP64" s="2"/>
      <c r="UTQ64" s="2"/>
      <c r="UTR64" s="2"/>
      <c r="UTS64" s="2"/>
      <c r="UTT64" s="2"/>
      <c r="UTU64" s="2"/>
      <c r="UTV64" s="2"/>
      <c r="UTW64" s="2"/>
      <c r="UTX64" s="2"/>
      <c r="UTY64" s="2"/>
      <c r="UTZ64" s="2"/>
      <c r="UUA64" s="2"/>
      <c r="UUB64" s="2"/>
      <c r="UUC64" s="2"/>
      <c r="UUD64" s="2"/>
      <c r="UUE64" s="2"/>
      <c r="UUF64" s="2"/>
      <c r="UUG64" s="2"/>
      <c r="UUH64" s="2"/>
      <c r="UUI64" s="2"/>
      <c r="UUJ64" s="2"/>
      <c r="UUK64" s="2"/>
      <c r="UUL64" s="2"/>
      <c r="UUM64" s="2"/>
      <c r="UUN64" s="2"/>
      <c r="UUO64" s="2"/>
      <c r="UUP64" s="2"/>
      <c r="UUQ64" s="2"/>
      <c r="UUR64" s="2"/>
      <c r="UUS64" s="2"/>
      <c r="UUT64" s="2"/>
      <c r="UUU64" s="2"/>
      <c r="UUV64" s="2"/>
      <c r="UUW64" s="2"/>
      <c r="UUX64" s="2"/>
      <c r="UUY64" s="2"/>
      <c r="UUZ64" s="2"/>
      <c r="UVA64" s="2"/>
      <c r="UVB64" s="2"/>
      <c r="UVC64" s="2"/>
      <c r="UVD64" s="2"/>
      <c r="UVE64" s="2"/>
      <c r="UVF64" s="2"/>
      <c r="UVG64" s="2"/>
      <c r="UVH64" s="2"/>
      <c r="UVI64" s="2"/>
      <c r="UVJ64" s="2"/>
      <c r="UVK64" s="2"/>
      <c r="UVL64" s="2"/>
      <c r="UVM64" s="2"/>
      <c r="UVN64" s="2"/>
      <c r="UVO64" s="2"/>
      <c r="UVP64" s="2"/>
      <c r="UVQ64" s="2"/>
      <c r="UVR64" s="2"/>
      <c r="UVS64" s="2"/>
      <c r="UVT64" s="2"/>
      <c r="UVU64" s="2"/>
      <c r="UVV64" s="2"/>
      <c r="UVW64" s="2"/>
      <c r="UVX64" s="2"/>
      <c r="UVY64" s="2"/>
      <c r="UVZ64" s="2"/>
      <c r="UWA64" s="2"/>
      <c r="UWB64" s="2"/>
      <c r="UWC64" s="2"/>
      <c r="UWD64" s="2"/>
      <c r="UWE64" s="2"/>
      <c r="UWF64" s="2"/>
      <c r="UWG64" s="2"/>
      <c r="UWH64" s="2"/>
      <c r="UWI64" s="2"/>
      <c r="UWJ64" s="2"/>
      <c r="UWK64" s="2"/>
      <c r="UWL64" s="2"/>
      <c r="UWM64" s="2"/>
      <c r="UWN64" s="2"/>
      <c r="UWO64" s="2"/>
      <c r="UWP64" s="2"/>
      <c r="UWQ64" s="2"/>
      <c r="UWR64" s="2"/>
      <c r="UWS64" s="2"/>
      <c r="UWT64" s="2"/>
      <c r="UWU64" s="2"/>
      <c r="UWV64" s="2"/>
      <c r="UWW64" s="2"/>
      <c r="UWX64" s="2"/>
      <c r="UWY64" s="2"/>
      <c r="UWZ64" s="2"/>
      <c r="UXA64" s="2"/>
      <c r="UXB64" s="2"/>
      <c r="UXC64" s="2"/>
      <c r="UXD64" s="2"/>
      <c r="UXE64" s="2"/>
      <c r="UXF64" s="2"/>
      <c r="UXG64" s="2"/>
      <c r="UXH64" s="2"/>
      <c r="UXI64" s="2"/>
      <c r="UXJ64" s="2"/>
      <c r="UXK64" s="2"/>
      <c r="UXL64" s="2"/>
      <c r="UXM64" s="2"/>
      <c r="UXN64" s="2"/>
      <c r="UXO64" s="2"/>
      <c r="UXP64" s="2"/>
      <c r="UXQ64" s="2"/>
      <c r="UXR64" s="2"/>
      <c r="UXS64" s="2"/>
      <c r="UXT64" s="2"/>
      <c r="UXU64" s="2"/>
      <c r="UXV64" s="2"/>
      <c r="UXW64" s="2"/>
      <c r="UXX64" s="2"/>
      <c r="UXY64" s="2"/>
      <c r="UXZ64" s="2"/>
      <c r="UYA64" s="2"/>
      <c r="UYB64" s="2"/>
      <c r="UYC64" s="2"/>
      <c r="UYD64" s="2"/>
      <c r="UYE64" s="2"/>
      <c r="UYF64" s="2"/>
      <c r="UYG64" s="2"/>
      <c r="UYH64" s="2"/>
      <c r="UYI64" s="2"/>
      <c r="UYJ64" s="2"/>
      <c r="UYK64" s="2"/>
      <c r="UYL64" s="2"/>
      <c r="UYM64" s="2"/>
      <c r="UYN64" s="2"/>
      <c r="UYO64" s="2"/>
      <c r="UYP64" s="2"/>
      <c r="UYQ64" s="2"/>
      <c r="UYR64" s="2"/>
      <c r="UYS64" s="2"/>
      <c r="UYT64" s="2"/>
      <c r="UYU64" s="2"/>
      <c r="UYV64" s="2"/>
      <c r="UYW64" s="2"/>
      <c r="UYX64" s="2"/>
      <c r="UYY64" s="2"/>
      <c r="UYZ64" s="2"/>
      <c r="UZA64" s="2"/>
      <c r="UZB64" s="2"/>
      <c r="UZC64" s="2"/>
      <c r="UZD64" s="2"/>
      <c r="UZE64" s="2"/>
      <c r="UZF64" s="2"/>
      <c r="UZG64" s="2"/>
      <c r="UZH64" s="2"/>
      <c r="UZI64" s="2"/>
      <c r="UZJ64" s="2"/>
      <c r="UZK64" s="2"/>
      <c r="UZL64" s="2"/>
      <c r="UZM64" s="2"/>
      <c r="UZN64" s="2"/>
      <c r="UZO64" s="2"/>
      <c r="UZP64" s="2"/>
      <c r="UZQ64" s="2"/>
      <c r="UZR64" s="2"/>
      <c r="UZS64" s="2"/>
      <c r="UZT64" s="2"/>
      <c r="UZU64" s="2"/>
      <c r="UZV64" s="2"/>
      <c r="UZW64" s="2"/>
      <c r="UZX64" s="2"/>
      <c r="UZY64" s="2"/>
      <c r="UZZ64" s="2"/>
      <c r="VAA64" s="2"/>
      <c r="VAB64" s="2"/>
      <c r="VAC64" s="2"/>
      <c r="VAD64" s="2"/>
      <c r="VAE64" s="2"/>
      <c r="VAF64" s="2"/>
      <c r="VAG64" s="2"/>
      <c r="VAH64" s="2"/>
      <c r="VAI64" s="2"/>
      <c r="VAJ64" s="2"/>
      <c r="VAK64" s="2"/>
      <c r="VAL64" s="2"/>
      <c r="VAM64" s="2"/>
      <c r="VAN64" s="2"/>
      <c r="VAO64" s="2"/>
      <c r="VAP64" s="2"/>
      <c r="VAQ64" s="2"/>
      <c r="VAR64" s="2"/>
      <c r="VAS64" s="2"/>
      <c r="VAT64" s="2"/>
      <c r="VAU64" s="2"/>
      <c r="VAV64" s="2"/>
      <c r="VAW64" s="2"/>
      <c r="VAX64" s="2"/>
      <c r="VAY64" s="2"/>
      <c r="VAZ64" s="2"/>
      <c r="VBA64" s="2"/>
      <c r="VBB64" s="2"/>
      <c r="VBC64" s="2"/>
      <c r="VBD64" s="2"/>
      <c r="VBE64" s="2"/>
      <c r="VBF64" s="2"/>
      <c r="VBG64" s="2"/>
      <c r="VBH64" s="2"/>
      <c r="VBI64" s="2"/>
      <c r="VBJ64" s="2"/>
      <c r="VBK64" s="2"/>
      <c r="VBL64" s="2"/>
      <c r="VBM64" s="2"/>
      <c r="VBN64" s="2"/>
      <c r="VBO64" s="2"/>
      <c r="VBP64" s="2"/>
      <c r="VBQ64" s="2"/>
      <c r="VBR64" s="2"/>
      <c r="VBS64" s="2"/>
      <c r="VBT64" s="2"/>
      <c r="VBU64" s="2"/>
      <c r="VBV64" s="2"/>
      <c r="VBW64" s="2"/>
      <c r="VBX64" s="2"/>
      <c r="VBY64" s="2"/>
      <c r="VBZ64" s="2"/>
      <c r="VCA64" s="2"/>
      <c r="VCB64" s="2"/>
      <c r="VCC64" s="2"/>
      <c r="VCD64" s="2"/>
      <c r="VCE64" s="2"/>
      <c r="VCF64" s="2"/>
      <c r="VCG64" s="2"/>
      <c r="VCH64" s="2"/>
      <c r="VCI64" s="2"/>
      <c r="VCJ64" s="2"/>
      <c r="VCK64" s="2"/>
      <c r="VCL64" s="2"/>
      <c r="VCM64" s="2"/>
      <c r="VCN64" s="2"/>
      <c r="VCO64" s="2"/>
      <c r="VCP64" s="2"/>
      <c r="VCQ64" s="2"/>
      <c r="VCR64" s="2"/>
      <c r="VCS64" s="2"/>
      <c r="VCT64" s="2"/>
      <c r="VCU64" s="2"/>
      <c r="VCV64" s="2"/>
      <c r="VCW64" s="2"/>
      <c r="VCX64" s="2"/>
      <c r="VCY64" s="2"/>
      <c r="VCZ64" s="2"/>
      <c r="VDA64" s="2"/>
      <c r="VDB64" s="2"/>
      <c r="VDC64" s="2"/>
      <c r="VDD64" s="2"/>
      <c r="VDE64" s="2"/>
      <c r="VDF64" s="2"/>
      <c r="VDG64" s="2"/>
      <c r="VDH64" s="2"/>
      <c r="VDI64" s="2"/>
      <c r="VDJ64" s="2"/>
      <c r="VDK64" s="2"/>
      <c r="VDL64" s="2"/>
      <c r="VDM64" s="2"/>
      <c r="VDN64" s="2"/>
      <c r="VDO64" s="2"/>
      <c r="VDP64" s="2"/>
      <c r="VDQ64" s="2"/>
      <c r="VDR64" s="2"/>
      <c r="VDS64" s="2"/>
      <c r="VDT64" s="2"/>
      <c r="VDU64" s="2"/>
      <c r="VDV64" s="2"/>
      <c r="VDW64" s="2"/>
      <c r="VDX64" s="2"/>
      <c r="VDY64" s="2"/>
      <c r="VDZ64" s="2"/>
      <c r="VEA64" s="2"/>
      <c r="VEB64" s="2"/>
      <c r="VEC64" s="2"/>
      <c r="VED64" s="2"/>
      <c r="VEE64" s="2"/>
      <c r="VEF64" s="2"/>
      <c r="VEG64" s="2"/>
      <c r="VEH64" s="2"/>
      <c r="VEI64" s="2"/>
      <c r="VEJ64" s="2"/>
      <c r="VEK64" s="2"/>
      <c r="VEL64" s="2"/>
      <c r="VEM64" s="2"/>
      <c r="VEN64" s="2"/>
      <c r="VEO64" s="2"/>
      <c r="VEP64" s="2"/>
      <c r="VEQ64" s="2"/>
      <c r="VER64" s="2"/>
      <c r="VES64" s="2"/>
      <c r="VET64" s="2"/>
      <c r="VEU64" s="2"/>
      <c r="VEV64" s="2"/>
      <c r="VEW64" s="2"/>
      <c r="VEX64" s="2"/>
      <c r="VEY64" s="2"/>
      <c r="VEZ64" s="2"/>
      <c r="VFA64" s="2"/>
      <c r="VFB64" s="2"/>
      <c r="VFC64" s="2"/>
      <c r="VFD64" s="2"/>
      <c r="VFE64" s="2"/>
      <c r="VFF64" s="2"/>
      <c r="VFG64" s="2"/>
      <c r="VFH64" s="2"/>
      <c r="VFI64" s="2"/>
      <c r="VFJ64" s="2"/>
      <c r="VFK64" s="2"/>
      <c r="VFL64" s="2"/>
      <c r="VFM64" s="2"/>
      <c r="VFN64" s="2"/>
      <c r="VFO64" s="2"/>
      <c r="VFP64" s="2"/>
      <c r="VFQ64" s="2"/>
      <c r="VFR64" s="2"/>
      <c r="VFS64" s="2"/>
      <c r="VFT64" s="2"/>
      <c r="VFU64" s="2"/>
      <c r="VFV64" s="2"/>
      <c r="VFW64" s="2"/>
      <c r="VFX64" s="2"/>
      <c r="VFY64" s="2"/>
      <c r="VFZ64" s="2"/>
      <c r="VGA64" s="2"/>
      <c r="VGB64" s="2"/>
      <c r="VGC64" s="2"/>
      <c r="VGD64" s="2"/>
      <c r="VGE64" s="2"/>
      <c r="VGF64" s="2"/>
      <c r="VGG64" s="2"/>
      <c r="VGH64" s="2"/>
      <c r="VGI64" s="2"/>
      <c r="VGJ64" s="2"/>
      <c r="VGK64" s="2"/>
      <c r="VGL64" s="2"/>
      <c r="VGM64" s="2"/>
      <c r="VGN64" s="2"/>
      <c r="VGO64" s="2"/>
      <c r="VGP64" s="2"/>
      <c r="VGQ64" s="2"/>
      <c r="VGR64" s="2"/>
      <c r="VGS64" s="2"/>
      <c r="VGT64" s="2"/>
      <c r="VGU64" s="2"/>
      <c r="VGV64" s="2"/>
      <c r="VGW64" s="2"/>
      <c r="VGX64" s="2"/>
      <c r="VGY64" s="2"/>
      <c r="VGZ64" s="2"/>
      <c r="VHA64" s="2"/>
      <c r="VHB64" s="2"/>
      <c r="VHC64" s="2"/>
      <c r="VHD64" s="2"/>
      <c r="VHE64" s="2"/>
      <c r="VHF64" s="2"/>
      <c r="VHG64" s="2"/>
      <c r="VHH64" s="2"/>
      <c r="VHI64" s="2"/>
      <c r="VHJ64" s="2"/>
      <c r="VHK64" s="2"/>
      <c r="VHL64" s="2"/>
      <c r="VHM64" s="2"/>
      <c r="VHN64" s="2"/>
      <c r="VHO64" s="2"/>
      <c r="VHP64" s="2"/>
      <c r="VHQ64" s="2"/>
      <c r="VHR64" s="2"/>
      <c r="VHS64" s="2"/>
      <c r="VHT64" s="2"/>
      <c r="VHU64" s="2"/>
      <c r="VHV64" s="2"/>
      <c r="VHW64" s="2"/>
      <c r="VHX64" s="2"/>
      <c r="VHY64" s="2"/>
      <c r="VHZ64" s="2"/>
      <c r="VIA64" s="2"/>
      <c r="VIB64" s="2"/>
      <c r="VIC64" s="2"/>
      <c r="VID64" s="2"/>
      <c r="VIE64" s="2"/>
      <c r="VIF64" s="2"/>
      <c r="VIG64" s="2"/>
      <c r="VIH64" s="2"/>
      <c r="VII64" s="2"/>
      <c r="VIJ64" s="2"/>
      <c r="VIK64" s="2"/>
      <c r="VIL64" s="2"/>
      <c r="VIM64" s="2"/>
      <c r="VIN64" s="2"/>
      <c r="VIO64" s="2"/>
      <c r="VIP64" s="2"/>
      <c r="VIQ64" s="2"/>
      <c r="VIR64" s="2"/>
      <c r="VIS64" s="2"/>
      <c r="VIT64" s="2"/>
      <c r="VIU64" s="2"/>
      <c r="VIV64" s="2"/>
      <c r="VIW64" s="2"/>
      <c r="VIX64" s="2"/>
      <c r="VIY64" s="2"/>
      <c r="VIZ64" s="2"/>
      <c r="VJA64" s="2"/>
      <c r="VJB64" s="2"/>
      <c r="VJC64" s="2"/>
      <c r="VJD64" s="2"/>
      <c r="VJE64" s="2"/>
      <c r="VJF64" s="2"/>
      <c r="VJG64" s="2"/>
      <c r="VJH64" s="2"/>
      <c r="VJI64" s="2"/>
      <c r="VJJ64" s="2"/>
      <c r="VJK64" s="2"/>
      <c r="VJL64" s="2"/>
      <c r="VJM64" s="2"/>
      <c r="VJN64" s="2"/>
      <c r="VJO64" s="2"/>
      <c r="VJP64" s="2"/>
      <c r="VJQ64" s="2"/>
      <c r="VJR64" s="2"/>
      <c r="VJS64" s="2"/>
      <c r="VJT64" s="2"/>
      <c r="VJU64" s="2"/>
      <c r="VJV64" s="2"/>
      <c r="VJW64" s="2"/>
      <c r="VJX64" s="2"/>
      <c r="VJY64" s="2"/>
      <c r="VJZ64" s="2"/>
      <c r="VKA64" s="2"/>
      <c r="VKB64" s="2"/>
      <c r="VKC64" s="2"/>
      <c r="VKD64" s="2"/>
      <c r="VKE64" s="2"/>
      <c r="VKF64" s="2"/>
      <c r="VKG64" s="2"/>
      <c r="VKH64" s="2"/>
      <c r="VKI64" s="2"/>
      <c r="VKJ64" s="2"/>
      <c r="VKK64" s="2"/>
      <c r="VKL64" s="2"/>
      <c r="VKM64" s="2"/>
      <c r="VKN64" s="2"/>
      <c r="VKO64" s="2"/>
      <c r="VKP64" s="2"/>
      <c r="VKQ64" s="2"/>
      <c r="VKR64" s="2"/>
      <c r="VKS64" s="2"/>
      <c r="VKT64" s="2"/>
      <c r="VKU64" s="2"/>
      <c r="VKV64" s="2"/>
      <c r="VKW64" s="2"/>
      <c r="VKX64" s="2"/>
      <c r="VKY64" s="2"/>
      <c r="VKZ64" s="2"/>
      <c r="VLA64" s="2"/>
      <c r="VLB64" s="2"/>
      <c r="VLC64" s="2"/>
      <c r="VLD64" s="2"/>
      <c r="VLE64" s="2"/>
      <c r="VLF64" s="2"/>
      <c r="VLG64" s="2"/>
      <c r="VLH64" s="2"/>
      <c r="VLI64" s="2"/>
      <c r="VLJ64" s="2"/>
      <c r="VLK64" s="2"/>
      <c r="VLL64" s="2"/>
      <c r="VLM64" s="2"/>
      <c r="VLN64" s="2"/>
      <c r="VLO64" s="2"/>
      <c r="VLP64" s="2"/>
      <c r="VLQ64" s="2"/>
      <c r="VLR64" s="2"/>
      <c r="VLS64" s="2"/>
      <c r="VLT64" s="2"/>
      <c r="VLU64" s="2"/>
      <c r="VLV64" s="2"/>
      <c r="VLW64" s="2"/>
      <c r="VLX64" s="2"/>
      <c r="VLY64" s="2"/>
      <c r="VLZ64" s="2"/>
      <c r="VMA64" s="2"/>
      <c r="VMB64" s="2"/>
      <c r="VMC64" s="2"/>
      <c r="VMD64" s="2"/>
      <c r="VME64" s="2"/>
      <c r="VMF64" s="2"/>
      <c r="VMG64" s="2"/>
      <c r="VMH64" s="2"/>
      <c r="VMI64" s="2"/>
      <c r="VMJ64" s="2"/>
      <c r="VMK64" s="2"/>
      <c r="VML64" s="2"/>
      <c r="VMM64" s="2"/>
      <c r="VMN64" s="2"/>
      <c r="VMO64" s="2"/>
      <c r="VMP64" s="2"/>
      <c r="VMQ64" s="2"/>
      <c r="VMR64" s="2"/>
      <c r="VMS64" s="2"/>
      <c r="VMT64" s="2"/>
      <c r="VMU64" s="2"/>
      <c r="VMV64" s="2"/>
      <c r="VMW64" s="2"/>
      <c r="VMX64" s="2"/>
      <c r="VMY64" s="2"/>
      <c r="VMZ64" s="2"/>
      <c r="VNA64" s="2"/>
      <c r="VNB64" s="2"/>
      <c r="VNC64" s="2"/>
      <c r="VND64" s="2"/>
      <c r="VNE64" s="2"/>
      <c r="VNF64" s="2"/>
      <c r="VNG64" s="2"/>
      <c r="VNH64" s="2"/>
      <c r="VNI64" s="2"/>
      <c r="VNJ64" s="2"/>
      <c r="VNK64" s="2"/>
      <c r="VNL64" s="2"/>
      <c r="VNM64" s="2"/>
      <c r="VNN64" s="2"/>
      <c r="VNO64" s="2"/>
      <c r="VNP64" s="2"/>
      <c r="VNQ64" s="2"/>
      <c r="VNR64" s="2"/>
      <c r="VNS64" s="2"/>
      <c r="VNT64" s="2"/>
      <c r="VNU64" s="2"/>
      <c r="VNV64" s="2"/>
      <c r="VNW64" s="2"/>
      <c r="VNX64" s="2"/>
      <c r="VNY64" s="2"/>
      <c r="VNZ64" s="2"/>
      <c r="VOA64" s="2"/>
      <c r="VOB64" s="2"/>
      <c r="VOC64" s="2"/>
      <c r="VOD64" s="2"/>
      <c r="VOE64" s="2"/>
      <c r="VOF64" s="2"/>
      <c r="VOG64" s="2"/>
      <c r="VOH64" s="2"/>
      <c r="VOI64" s="2"/>
      <c r="VOJ64" s="2"/>
      <c r="VOK64" s="2"/>
      <c r="VOL64" s="2"/>
      <c r="VOM64" s="2"/>
      <c r="VON64" s="2"/>
      <c r="VOO64" s="2"/>
      <c r="VOP64" s="2"/>
      <c r="VOQ64" s="2"/>
      <c r="VOR64" s="2"/>
      <c r="VOS64" s="2"/>
      <c r="VOT64" s="2"/>
      <c r="VOU64" s="2"/>
      <c r="VOV64" s="2"/>
      <c r="VOW64" s="2"/>
      <c r="VOX64" s="2"/>
      <c r="VOY64" s="2"/>
      <c r="VOZ64" s="2"/>
      <c r="VPA64" s="2"/>
      <c r="VPB64" s="2"/>
      <c r="VPC64" s="2"/>
      <c r="VPD64" s="2"/>
      <c r="VPE64" s="2"/>
      <c r="VPF64" s="2"/>
      <c r="VPG64" s="2"/>
      <c r="VPH64" s="2"/>
      <c r="VPI64" s="2"/>
      <c r="VPJ64" s="2"/>
      <c r="VPK64" s="2"/>
      <c r="VPL64" s="2"/>
      <c r="VPM64" s="2"/>
      <c r="VPN64" s="2"/>
      <c r="VPO64" s="2"/>
      <c r="VPP64" s="2"/>
      <c r="VPQ64" s="2"/>
      <c r="VPR64" s="2"/>
      <c r="VPS64" s="2"/>
      <c r="VPT64" s="2"/>
      <c r="VPU64" s="2"/>
      <c r="VPV64" s="2"/>
      <c r="VPW64" s="2"/>
      <c r="VPX64" s="2"/>
      <c r="VPY64" s="2"/>
      <c r="VPZ64" s="2"/>
      <c r="VQA64" s="2"/>
      <c r="VQB64" s="2"/>
      <c r="VQC64" s="2"/>
      <c r="VQD64" s="2"/>
      <c r="VQE64" s="2"/>
      <c r="VQF64" s="2"/>
      <c r="VQG64" s="2"/>
      <c r="VQH64" s="2"/>
      <c r="VQI64" s="2"/>
      <c r="VQJ64" s="2"/>
      <c r="VQK64" s="2"/>
      <c r="VQL64" s="2"/>
      <c r="VQM64" s="2"/>
      <c r="VQN64" s="2"/>
      <c r="VQO64" s="2"/>
      <c r="VQP64" s="2"/>
      <c r="VQQ64" s="2"/>
      <c r="VQR64" s="2"/>
      <c r="VQS64" s="2"/>
      <c r="VQT64" s="2"/>
      <c r="VQU64" s="2"/>
      <c r="VQV64" s="2"/>
      <c r="VQW64" s="2"/>
      <c r="VQX64" s="2"/>
      <c r="VQY64" s="2"/>
      <c r="VQZ64" s="2"/>
      <c r="VRA64" s="2"/>
      <c r="VRB64" s="2"/>
      <c r="VRC64" s="2"/>
      <c r="VRD64" s="2"/>
      <c r="VRE64" s="2"/>
      <c r="VRF64" s="2"/>
      <c r="VRG64" s="2"/>
      <c r="VRH64" s="2"/>
      <c r="VRI64" s="2"/>
      <c r="VRJ64" s="2"/>
      <c r="VRK64" s="2"/>
      <c r="VRL64" s="2"/>
      <c r="VRM64" s="2"/>
      <c r="VRN64" s="2"/>
      <c r="VRO64" s="2"/>
      <c r="VRP64" s="2"/>
      <c r="VRQ64" s="2"/>
      <c r="VRR64" s="2"/>
      <c r="VRS64" s="2"/>
      <c r="VRT64" s="2"/>
      <c r="VRU64" s="2"/>
      <c r="VRV64" s="2"/>
      <c r="VRW64" s="2"/>
      <c r="VRX64" s="2"/>
      <c r="VRY64" s="2"/>
      <c r="VRZ64" s="2"/>
      <c r="VSA64" s="2"/>
      <c r="VSB64" s="2"/>
      <c r="VSC64" s="2"/>
      <c r="VSD64" s="2"/>
      <c r="VSE64" s="2"/>
      <c r="VSF64" s="2"/>
      <c r="VSG64" s="2"/>
      <c r="VSH64" s="2"/>
      <c r="VSI64" s="2"/>
      <c r="VSJ64" s="2"/>
      <c r="VSK64" s="2"/>
      <c r="VSL64" s="2"/>
      <c r="VSM64" s="2"/>
      <c r="VSN64" s="2"/>
      <c r="VSO64" s="2"/>
      <c r="VSP64" s="2"/>
      <c r="VSQ64" s="2"/>
      <c r="VSR64" s="2"/>
      <c r="VSS64" s="2"/>
      <c r="VST64" s="2"/>
      <c r="VSU64" s="2"/>
      <c r="VSV64" s="2"/>
      <c r="VSW64" s="2"/>
      <c r="VSX64" s="2"/>
      <c r="VSY64" s="2"/>
      <c r="VSZ64" s="2"/>
      <c r="VTA64" s="2"/>
      <c r="VTB64" s="2"/>
      <c r="VTC64" s="2"/>
      <c r="VTD64" s="2"/>
      <c r="VTE64" s="2"/>
      <c r="VTF64" s="2"/>
      <c r="VTG64" s="2"/>
      <c r="VTH64" s="2"/>
      <c r="VTI64" s="2"/>
      <c r="VTJ64" s="2"/>
      <c r="VTK64" s="2"/>
      <c r="VTL64" s="2"/>
      <c r="VTM64" s="2"/>
      <c r="VTN64" s="2"/>
      <c r="VTO64" s="2"/>
      <c r="VTP64" s="2"/>
      <c r="VTQ64" s="2"/>
      <c r="VTR64" s="2"/>
      <c r="VTS64" s="2"/>
      <c r="VTT64" s="2"/>
      <c r="VTU64" s="2"/>
      <c r="VTV64" s="2"/>
      <c r="VTW64" s="2"/>
      <c r="VTX64" s="2"/>
      <c r="VTY64" s="2"/>
      <c r="VTZ64" s="2"/>
      <c r="VUA64" s="2"/>
      <c r="VUB64" s="2"/>
      <c r="VUC64" s="2"/>
      <c r="VUD64" s="2"/>
      <c r="VUE64" s="2"/>
      <c r="VUF64" s="2"/>
      <c r="VUG64" s="2"/>
      <c r="VUH64" s="2"/>
      <c r="VUI64" s="2"/>
      <c r="VUJ64" s="2"/>
      <c r="VUK64" s="2"/>
      <c r="VUL64" s="2"/>
      <c r="VUM64" s="2"/>
      <c r="VUN64" s="2"/>
      <c r="VUO64" s="2"/>
      <c r="VUP64" s="2"/>
      <c r="VUQ64" s="2"/>
      <c r="VUR64" s="2"/>
      <c r="VUS64" s="2"/>
      <c r="VUT64" s="2"/>
      <c r="VUU64" s="2"/>
      <c r="VUV64" s="2"/>
      <c r="VUW64" s="2"/>
      <c r="VUX64" s="2"/>
      <c r="VUY64" s="2"/>
      <c r="VUZ64" s="2"/>
      <c r="VVA64" s="2"/>
      <c r="VVB64" s="2"/>
      <c r="VVC64" s="2"/>
      <c r="VVD64" s="2"/>
      <c r="VVE64" s="2"/>
      <c r="VVF64" s="2"/>
      <c r="VVG64" s="2"/>
      <c r="VVH64" s="2"/>
      <c r="VVI64" s="2"/>
      <c r="VVJ64" s="2"/>
      <c r="VVK64" s="2"/>
      <c r="VVL64" s="2"/>
      <c r="VVM64" s="2"/>
      <c r="VVN64" s="2"/>
      <c r="VVO64" s="2"/>
      <c r="VVP64" s="2"/>
      <c r="VVQ64" s="2"/>
      <c r="VVR64" s="2"/>
      <c r="VVS64" s="2"/>
      <c r="VVT64" s="2"/>
      <c r="VVU64" s="2"/>
      <c r="VVV64" s="2"/>
      <c r="VVW64" s="2"/>
      <c r="VVX64" s="2"/>
      <c r="VVY64" s="2"/>
      <c r="VVZ64" s="2"/>
      <c r="VWA64" s="2"/>
      <c r="VWB64" s="2"/>
      <c r="VWC64" s="2"/>
      <c r="VWD64" s="2"/>
      <c r="VWE64" s="2"/>
      <c r="VWF64" s="2"/>
      <c r="VWG64" s="2"/>
      <c r="VWH64" s="2"/>
      <c r="VWI64" s="2"/>
      <c r="VWJ64" s="2"/>
      <c r="VWK64" s="2"/>
      <c r="VWL64" s="2"/>
      <c r="VWM64" s="2"/>
      <c r="VWN64" s="2"/>
      <c r="VWO64" s="2"/>
      <c r="VWP64" s="2"/>
      <c r="VWQ64" s="2"/>
      <c r="VWR64" s="2"/>
      <c r="VWS64" s="2"/>
      <c r="VWT64" s="2"/>
      <c r="VWU64" s="2"/>
      <c r="VWV64" s="2"/>
      <c r="VWW64" s="2"/>
      <c r="VWX64" s="2"/>
      <c r="VWY64" s="2"/>
      <c r="VWZ64" s="2"/>
      <c r="VXA64" s="2"/>
      <c r="VXB64" s="2"/>
      <c r="VXC64" s="2"/>
      <c r="VXD64" s="2"/>
      <c r="VXE64" s="2"/>
      <c r="VXF64" s="2"/>
      <c r="VXG64" s="2"/>
      <c r="VXH64" s="2"/>
      <c r="VXI64" s="2"/>
      <c r="VXJ64" s="2"/>
      <c r="VXK64" s="2"/>
      <c r="VXL64" s="2"/>
      <c r="VXM64" s="2"/>
      <c r="VXN64" s="2"/>
      <c r="VXO64" s="2"/>
      <c r="VXP64" s="2"/>
      <c r="VXQ64" s="2"/>
      <c r="VXR64" s="2"/>
      <c r="VXS64" s="2"/>
      <c r="VXT64" s="2"/>
      <c r="VXU64" s="2"/>
      <c r="VXV64" s="2"/>
      <c r="VXW64" s="2"/>
      <c r="VXX64" s="2"/>
      <c r="VXY64" s="2"/>
      <c r="VXZ64" s="2"/>
      <c r="VYA64" s="2"/>
      <c r="VYB64" s="2"/>
      <c r="VYC64" s="2"/>
      <c r="VYD64" s="2"/>
      <c r="VYE64" s="2"/>
      <c r="VYF64" s="2"/>
      <c r="VYG64" s="2"/>
      <c r="VYH64" s="2"/>
      <c r="VYI64" s="2"/>
      <c r="VYJ64" s="2"/>
      <c r="VYK64" s="2"/>
      <c r="VYL64" s="2"/>
      <c r="VYM64" s="2"/>
      <c r="VYN64" s="2"/>
      <c r="VYO64" s="2"/>
      <c r="VYP64" s="2"/>
      <c r="VYQ64" s="2"/>
      <c r="VYR64" s="2"/>
      <c r="VYS64" s="2"/>
      <c r="VYT64" s="2"/>
      <c r="VYU64" s="2"/>
      <c r="VYV64" s="2"/>
      <c r="VYW64" s="2"/>
      <c r="VYX64" s="2"/>
      <c r="VYY64" s="2"/>
      <c r="VYZ64" s="2"/>
      <c r="VZA64" s="2"/>
      <c r="VZB64" s="2"/>
      <c r="VZC64" s="2"/>
      <c r="VZD64" s="2"/>
      <c r="VZE64" s="2"/>
      <c r="VZF64" s="2"/>
      <c r="VZG64" s="2"/>
      <c r="VZH64" s="2"/>
      <c r="VZI64" s="2"/>
      <c r="VZJ64" s="2"/>
      <c r="VZK64" s="2"/>
      <c r="VZL64" s="2"/>
      <c r="VZM64" s="2"/>
      <c r="VZN64" s="2"/>
      <c r="VZO64" s="2"/>
      <c r="VZP64" s="2"/>
      <c r="VZQ64" s="2"/>
      <c r="VZR64" s="2"/>
      <c r="VZS64" s="2"/>
      <c r="VZT64" s="2"/>
      <c r="VZU64" s="2"/>
      <c r="VZV64" s="2"/>
      <c r="VZW64" s="2"/>
      <c r="VZX64" s="2"/>
      <c r="VZY64" s="2"/>
      <c r="VZZ64" s="2"/>
      <c r="WAA64" s="2"/>
      <c r="WAB64" s="2"/>
      <c r="WAC64" s="2"/>
      <c r="WAD64" s="2"/>
      <c r="WAE64" s="2"/>
      <c r="WAF64" s="2"/>
      <c r="WAG64" s="2"/>
      <c r="WAH64" s="2"/>
      <c r="WAI64" s="2"/>
      <c r="WAJ64" s="2"/>
      <c r="WAK64" s="2"/>
      <c r="WAL64" s="2"/>
      <c r="WAM64" s="2"/>
      <c r="WAN64" s="2"/>
      <c r="WAO64" s="2"/>
      <c r="WAP64" s="2"/>
      <c r="WAQ64" s="2"/>
      <c r="WAR64" s="2"/>
      <c r="WAS64" s="2"/>
      <c r="WAT64" s="2"/>
      <c r="WAU64" s="2"/>
      <c r="WAV64" s="2"/>
      <c r="WAW64" s="2"/>
      <c r="WAX64" s="2"/>
      <c r="WAY64" s="2"/>
      <c r="WAZ64" s="2"/>
      <c r="WBA64" s="2"/>
      <c r="WBB64" s="2"/>
      <c r="WBC64" s="2"/>
      <c r="WBD64" s="2"/>
      <c r="WBE64" s="2"/>
      <c r="WBF64" s="2"/>
      <c r="WBG64" s="2"/>
      <c r="WBH64" s="2"/>
      <c r="WBI64" s="2"/>
      <c r="WBJ64" s="2"/>
      <c r="WBK64" s="2"/>
      <c r="WBL64" s="2"/>
      <c r="WBM64" s="2"/>
      <c r="WBN64" s="2"/>
      <c r="WBO64" s="2"/>
      <c r="WBP64" s="2"/>
      <c r="WBQ64" s="2"/>
      <c r="WBR64" s="2"/>
      <c r="WBS64" s="2"/>
      <c r="WBT64" s="2"/>
      <c r="WBU64" s="2"/>
      <c r="WBV64" s="2"/>
      <c r="WBW64" s="2"/>
      <c r="WBX64" s="2"/>
      <c r="WBY64" s="2"/>
      <c r="WBZ64" s="2"/>
      <c r="WCA64" s="2"/>
      <c r="WCB64" s="2"/>
      <c r="WCC64" s="2"/>
      <c r="WCD64" s="2"/>
      <c r="WCE64" s="2"/>
      <c r="WCF64" s="2"/>
      <c r="WCG64" s="2"/>
      <c r="WCH64" s="2"/>
      <c r="WCI64" s="2"/>
      <c r="WCJ64" s="2"/>
      <c r="WCK64" s="2"/>
      <c r="WCL64" s="2"/>
      <c r="WCM64" s="2"/>
      <c r="WCN64" s="2"/>
      <c r="WCO64" s="2"/>
      <c r="WCP64" s="2"/>
      <c r="WCQ64" s="2"/>
      <c r="WCR64" s="2"/>
      <c r="WCS64" s="2"/>
      <c r="WCT64" s="2"/>
      <c r="WCU64" s="2"/>
      <c r="WCV64" s="2"/>
      <c r="WCW64" s="2"/>
      <c r="WCX64" s="2"/>
      <c r="WCY64" s="2"/>
      <c r="WCZ64" s="2"/>
      <c r="WDA64" s="2"/>
      <c r="WDB64" s="2"/>
      <c r="WDC64" s="2"/>
      <c r="WDD64" s="2"/>
      <c r="WDE64" s="2"/>
      <c r="WDF64" s="2"/>
      <c r="WDG64" s="2"/>
      <c r="WDH64" s="2"/>
      <c r="WDI64" s="2"/>
      <c r="WDJ64" s="2"/>
      <c r="WDK64" s="2"/>
      <c r="WDL64" s="2"/>
      <c r="WDM64" s="2"/>
      <c r="WDN64" s="2"/>
      <c r="WDO64" s="2"/>
      <c r="WDP64" s="2"/>
      <c r="WDQ64" s="2"/>
      <c r="WDR64" s="2"/>
      <c r="WDS64" s="2"/>
      <c r="WDT64" s="2"/>
      <c r="WDU64" s="2"/>
      <c r="WDV64" s="2"/>
      <c r="WDW64" s="2"/>
      <c r="WDX64" s="2"/>
      <c r="WDY64" s="2"/>
      <c r="WDZ64" s="2"/>
      <c r="WEA64" s="2"/>
      <c r="WEB64" s="2"/>
      <c r="WEC64" s="2"/>
      <c r="WED64" s="2"/>
      <c r="WEE64" s="2"/>
      <c r="WEF64" s="2"/>
      <c r="WEG64" s="2"/>
      <c r="WEH64" s="2"/>
      <c r="WEI64" s="2"/>
      <c r="WEJ64" s="2"/>
      <c r="WEK64" s="2"/>
      <c r="WEL64" s="2"/>
      <c r="WEM64" s="2"/>
      <c r="WEN64" s="2"/>
      <c r="WEO64" s="2"/>
      <c r="WEP64" s="2"/>
      <c r="WEQ64" s="2"/>
      <c r="WER64" s="2"/>
      <c r="WES64" s="2"/>
      <c r="WET64" s="2"/>
      <c r="WEU64" s="2"/>
      <c r="WEV64" s="2"/>
      <c r="WEW64" s="2"/>
      <c r="WEX64" s="2"/>
      <c r="WEY64" s="2"/>
      <c r="WEZ64" s="2"/>
      <c r="WFA64" s="2"/>
      <c r="WFB64" s="2"/>
      <c r="WFC64" s="2"/>
      <c r="WFD64" s="2"/>
      <c r="WFE64" s="2"/>
      <c r="WFF64" s="2"/>
      <c r="WFG64" s="2"/>
      <c r="WFH64" s="2"/>
      <c r="WFI64" s="2"/>
      <c r="WFJ64" s="2"/>
      <c r="WFK64" s="2"/>
      <c r="WFL64" s="2"/>
      <c r="WFM64" s="2"/>
      <c r="WFN64" s="2"/>
      <c r="WFO64" s="2"/>
      <c r="WFP64" s="2"/>
      <c r="WFQ64" s="2"/>
      <c r="WFR64" s="2"/>
      <c r="WFS64" s="2"/>
      <c r="WFT64" s="2"/>
      <c r="WFU64" s="2"/>
      <c r="WFV64" s="2"/>
      <c r="WFW64" s="2"/>
      <c r="WFX64" s="2"/>
      <c r="WFY64" s="2"/>
      <c r="WFZ64" s="2"/>
      <c r="WGA64" s="2"/>
      <c r="WGB64" s="2"/>
      <c r="WGC64" s="2"/>
      <c r="WGD64" s="2"/>
      <c r="WGE64" s="2"/>
      <c r="WGF64" s="2"/>
      <c r="WGG64" s="2"/>
      <c r="WGH64" s="2"/>
      <c r="WGI64" s="2"/>
      <c r="WGJ64" s="2"/>
      <c r="WGK64" s="2"/>
      <c r="WGL64" s="2"/>
      <c r="WGM64" s="2"/>
      <c r="WGN64" s="2"/>
      <c r="WGO64" s="2"/>
      <c r="WGP64" s="2"/>
      <c r="WGQ64" s="2"/>
      <c r="WGR64" s="2"/>
      <c r="WGS64" s="2"/>
      <c r="WGT64" s="2"/>
      <c r="WGU64" s="2"/>
      <c r="WGV64" s="2"/>
      <c r="WGW64" s="2"/>
      <c r="WGX64" s="2"/>
      <c r="WGY64" s="2"/>
      <c r="WGZ64" s="2"/>
      <c r="WHA64" s="2"/>
      <c r="WHB64" s="2"/>
      <c r="WHC64" s="2"/>
      <c r="WHD64" s="2"/>
      <c r="WHE64" s="2"/>
      <c r="WHF64" s="2"/>
      <c r="WHG64" s="2"/>
      <c r="WHH64" s="2"/>
      <c r="WHI64" s="2"/>
      <c r="WHJ64" s="2"/>
      <c r="WHK64" s="2"/>
      <c r="WHL64" s="2"/>
      <c r="WHM64" s="2"/>
      <c r="WHN64" s="2"/>
      <c r="WHO64" s="2"/>
      <c r="WHP64" s="2"/>
      <c r="WHQ64" s="2"/>
      <c r="WHR64" s="2"/>
      <c r="WHS64" s="2"/>
      <c r="WHT64" s="2"/>
      <c r="WHU64" s="2"/>
      <c r="WHV64" s="2"/>
      <c r="WHW64" s="2"/>
      <c r="WHX64" s="2"/>
      <c r="WHY64" s="2"/>
      <c r="WHZ64" s="2"/>
      <c r="WIA64" s="2"/>
      <c r="WIB64" s="2"/>
      <c r="WIC64" s="2"/>
      <c r="WID64" s="2"/>
      <c r="WIE64" s="2"/>
      <c r="WIF64" s="2"/>
      <c r="WIG64" s="2"/>
      <c r="WIH64" s="2"/>
      <c r="WII64" s="2"/>
      <c r="WIJ64" s="2"/>
      <c r="WIK64" s="2"/>
      <c r="WIL64" s="2"/>
      <c r="WIM64" s="2"/>
      <c r="WIN64" s="2"/>
      <c r="WIO64" s="2"/>
      <c r="WIP64" s="2"/>
      <c r="WIQ64" s="2"/>
      <c r="WIR64" s="2"/>
      <c r="WIS64" s="2"/>
      <c r="WIT64" s="2"/>
      <c r="WIU64" s="2"/>
      <c r="WIV64" s="2"/>
      <c r="WIW64" s="2"/>
      <c r="WIX64" s="2"/>
      <c r="WIY64" s="2"/>
      <c r="WIZ64" s="2"/>
      <c r="WJA64" s="2"/>
      <c r="WJB64" s="2"/>
      <c r="WJC64" s="2"/>
      <c r="WJD64" s="2"/>
      <c r="WJE64" s="2"/>
      <c r="WJF64" s="2"/>
      <c r="WJG64" s="2"/>
      <c r="WJH64" s="2"/>
      <c r="WJI64" s="2"/>
      <c r="WJJ64" s="2"/>
      <c r="WJK64" s="2"/>
      <c r="WJL64" s="2"/>
      <c r="WJM64" s="2"/>
      <c r="WJN64" s="2"/>
      <c r="WJO64" s="2"/>
      <c r="WJP64" s="2"/>
      <c r="WJQ64" s="2"/>
      <c r="WJR64" s="2"/>
      <c r="WJS64" s="2"/>
      <c r="WJT64" s="2"/>
      <c r="WJU64" s="2"/>
      <c r="WJV64" s="2"/>
      <c r="WJW64" s="2"/>
      <c r="WJX64" s="2"/>
      <c r="WJY64" s="2"/>
      <c r="WJZ64" s="2"/>
      <c r="WKA64" s="2"/>
      <c r="WKB64" s="2"/>
      <c r="WKC64" s="2"/>
      <c r="WKD64" s="2"/>
      <c r="WKE64" s="2"/>
      <c r="WKF64" s="2"/>
      <c r="WKG64" s="2"/>
      <c r="WKH64" s="2"/>
      <c r="WKI64" s="2"/>
      <c r="WKJ64" s="2"/>
      <c r="WKK64" s="2"/>
      <c r="WKL64" s="2"/>
      <c r="WKM64" s="2"/>
      <c r="WKN64" s="2"/>
      <c r="WKO64" s="2"/>
      <c r="WKP64" s="2"/>
      <c r="WKQ64" s="2"/>
      <c r="WKR64" s="2"/>
      <c r="WKS64" s="2"/>
      <c r="WKT64" s="2"/>
      <c r="WKU64" s="2"/>
      <c r="WKV64" s="2"/>
      <c r="WKW64" s="2"/>
      <c r="WKX64" s="2"/>
      <c r="WKY64" s="2"/>
      <c r="WKZ64" s="2"/>
      <c r="WLA64" s="2"/>
      <c r="WLB64" s="2"/>
      <c r="WLC64" s="2"/>
      <c r="WLD64" s="2"/>
      <c r="WLE64" s="2"/>
      <c r="WLF64" s="2"/>
      <c r="WLG64" s="2"/>
      <c r="WLH64" s="2"/>
      <c r="WLI64" s="2"/>
      <c r="WLJ64" s="2"/>
      <c r="WLK64" s="2"/>
      <c r="WLL64" s="2"/>
      <c r="WLM64" s="2"/>
      <c r="WLN64" s="2"/>
      <c r="WLO64" s="2"/>
      <c r="WLP64" s="2"/>
      <c r="WLQ64" s="2"/>
      <c r="WLR64" s="2"/>
      <c r="WLS64" s="2"/>
      <c r="WLT64" s="2"/>
      <c r="WLU64" s="2"/>
      <c r="WLV64" s="2"/>
      <c r="WLW64" s="2"/>
      <c r="WLX64" s="2"/>
      <c r="WLY64" s="2"/>
      <c r="WLZ64" s="2"/>
      <c r="WMA64" s="2"/>
      <c r="WMB64" s="2"/>
      <c r="WMC64" s="2"/>
      <c r="WMD64" s="2"/>
      <c r="WME64" s="2"/>
      <c r="WMF64" s="2"/>
      <c r="WMG64" s="2"/>
      <c r="WMH64" s="2"/>
      <c r="WMI64" s="2"/>
      <c r="WMJ64" s="2"/>
      <c r="WMK64" s="2"/>
      <c r="WML64" s="2"/>
      <c r="WMM64" s="2"/>
      <c r="WMN64" s="2"/>
      <c r="WMO64" s="2"/>
      <c r="WMP64" s="2"/>
      <c r="WMQ64" s="2"/>
      <c r="WMR64" s="2"/>
      <c r="WMS64" s="2"/>
      <c r="WMT64" s="2"/>
      <c r="WMU64" s="2"/>
      <c r="WMV64" s="2"/>
      <c r="WMW64" s="2"/>
      <c r="WMX64" s="2"/>
      <c r="WMY64" s="2"/>
      <c r="WMZ64" s="2"/>
      <c r="WNA64" s="2"/>
      <c r="WNB64" s="2"/>
      <c r="WNC64" s="2"/>
      <c r="WND64" s="2"/>
      <c r="WNE64" s="2"/>
      <c r="WNF64" s="2"/>
      <c r="WNG64" s="2"/>
      <c r="WNH64" s="2"/>
      <c r="WNI64" s="2"/>
      <c r="WNJ64" s="2"/>
      <c r="WNK64" s="2"/>
      <c r="WNL64" s="2"/>
      <c r="WNM64" s="2"/>
      <c r="WNN64" s="2"/>
      <c r="WNO64" s="2"/>
      <c r="WNP64" s="2"/>
      <c r="WNQ64" s="2"/>
      <c r="WNR64" s="2"/>
      <c r="WNS64" s="2"/>
      <c r="WNT64" s="2"/>
      <c r="WNU64" s="2"/>
      <c r="WNV64" s="2"/>
      <c r="WNW64" s="2"/>
      <c r="WNX64" s="2"/>
      <c r="WNY64" s="2"/>
      <c r="WNZ64" s="2"/>
      <c r="WOA64" s="2"/>
      <c r="WOB64" s="2"/>
      <c r="WOC64" s="2"/>
      <c r="WOD64" s="2"/>
      <c r="WOE64" s="2"/>
      <c r="WOF64" s="2"/>
      <c r="WOG64" s="2"/>
      <c r="WOH64" s="2"/>
      <c r="WOI64" s="2"/>
      <c r="WOJ64" s="2"/>
      <c r="WOK64" s="2"/>
      <c r="WOL64" s="2"/>
      <c r="WOM64" s="2"/>
      <c r="WON64" s="2"/>
      <c r="WOO64" s="2"/>
      <c r="WOP64" s="2"/>
      <c r="WOQ64" s="2"/>
      <c r="WOR64" s="2"/>
      <c r="WOS64" s="2"/>
      <c r="WOT64" s="2"/>
      <c r="WOU64" s="2"/>
      <c r="WOV64" s="2"/>
      <c r="WOW64" s="2"/>
      <c r="WOX64" s="2"/>
      <c r="WOY64" s="2"/>
      <c r="WOZ64" s="2"/>
      <c r="WPA64" s="2"/>
      <c r="WPB64" s="2"/>
      <c r="WPC64" s="2"/>
      <c r="WPD64" s="2"/>
      <c r="WPE64" s="2"/>
      <c r="WPF64" s="2"/>
      <c r="WPG64" s="2"/>
      <c r="WPH64" s="2"/>
      <c r="WPI64" s="2"/>
      <c r="WPJ64" s="2"/>
      <c r="WPK64" s="2"/>
      <c r="WPL64" s="2"/>
      <c r="WPM64" s="2"/>
      <c r="WPN64" s="2"/>
      <c r="WPO64" s="2"/>
      <c r="WPP64" s="2"/>
      <c r="WPQ64" s="2"/>
      <c r="WPR64" s="2"/>
      <c r="WPS64" s="2"/>
      <c r="WPT64" s="2"/>
      <c r="WPU64" s="2"/>
      <c r="WPV64" s="2"/>
      <c r="WPW64" s="2"/>
      <c r="WPX64" s="2"/>
      <c r="WPY64" s="2"/>
      <c r="WPZ64" s="2"/>
      <c r="WQA64" s="2"/>
      <c r="WQB64" s="2"/>
      <c r="WQC64" s="2"/>
      <c r="WQD64" s="2"/>
      <c r="WQE64" s="2"/>
      <c r="WQF64" s="2"/>
      <c r="WQG64" s="2"/>
      <c r="WQH64" s="2"/>
      <c r="WQI64" s="2"/>
      <c r="WQJ64" s="2"/>
      <c r="WQK64" s="2"/>
      <c r="WQL64" s="2"/>
      <c r="WQM64" s="2"/>
      <c r="WQN64" s="2"/>
      <c r="WQO64" s="2"/>
      <c r="WQP64" s="2"/>
      <c r="WQQ64" s="2"/>
      <c r="WQR64" s="2"/>
      <c r="WQS64" s="2"/>
      <c r="WQT64" s="2"/>
      <c r="WQU64" s="2"/>
      <c r="WQV64" s="2"/>
      <c r="WQW64" s="2"/>
      <c r="WQX64" s="2"/>
      <c r="WQY64" s="2"/>
      <c r="WQZ64" s="2"/>
      <c r="WRA64" s="2"/>
      <c r="WRB64" s="2"/>
      <c r="WRC64" s="2"/>
      <c r="WRD64" s="2"/>
      <c r="WRE64" s="2"/>
      <c r="WRF64" s="2"/>
      <c r="WRG64" s="2"/>
      <c r="WRH64" s="2"/>
      <c r="WRI64" s="2"/>
      <c r="WRJ64" s="2"/>
      <c r="WRK64" s="2"/>
      <c r="WRL64" s="2"/>
      <c r="WRM64" s="2"/>
      <c r="WRN64" s="2"/>
      <c r="WRO64" s="2"/>
      <c r="WRP64" s="2"/>
      <c r="WRQ64" s="2"/>
      <c r="WRR64" s="2"/>
      <c r="WRS64" s="2"/>
      <c r="WRT64" s="2"/>
      <c r="WRU64" s="2"/>
      <c r="WRV64" s="2"/>
      <c r="WRW64" s="2"/>
      <c r="WRX64" s="2"/>
      <c r="WRY64" s="2"/>
      <c r="WRZ64" s="2"/>
      <c r="WSA64" s="2"/>
      <c r="WSB64" s="2"/>
      <c r="WSC64" s="2"/>
      <c r="WSD64" s="2"/>
      <c r="WSE64" s="2"/>
      <c r="WSF64" s="2"/>
      <c r="WSG64" s="2"/>
      <c r="WSH64" s="2"/>
      <c r="WSI64" s="2"/>
      <c r="WSJ64" s="2"/>
      <c r="WSK64" s="2"/>
      <c r="WSL64" s="2"/>
      <c r="WSM64" s="2"/>
      <c r="WSN64" s="2"/>
      <c r="WSO64" s="2"/>
      <c r="WSP64" s="2"/>
      <c r="WSQ64" s="2"/>
      <c r="WSR64" s="2"/>
      <c r="WSS64" s="2"/>
      <c r="WST64" s="2"/>
      <c r="WSU64" s="2"/>
      <c r="WSV64" s="2"/>
      <c r="WSW64" s="2"/>
      <c r="WSX64" s="2"/>
      <c r="WSY64" s="2"/>
      <c r="WSZ64" s="2"/>
      <c r="WTA64" s="2"/>
      <c r="WTB64" s="2"/>
      <c r="WTC64" s="2"/>
      <c r="WTD64" s="2"/>
      <c r="WTE64" s="2"/>
      <c r="WTF64" s="2"/>
      <c r="WTG64" s="2"/>
      <c r="WTH64" s="2"/>
      <c r="WTI64" s="2"/>
      <c r="WTJ64" s="2"/>
      <c r="WTK64" s="2"/>
      <c r="WTL64" s="2"/>
      <c r="WTM64" s="2"/>
      <c r="WTN64" s="2"/>
      <c r="WTO64" s="2"/>
      <c r="WTP64" s="2"/>
      <c r="WTQ64" s="2"/>
      <c r="WTR64" s="2"/>
      <c r="WTS64" s="2"/>
      <c r="WTT64" s="2"/>
      <c r="WTU64" s="2"/>
      <c r="WTV64" s="2"/>
      <c r="WTW64" s="2"/>
      <c r="WTX64" s="2"/>
      <c r="WTY64" s="2"/>
      <c r="WTZ64" s="2"/>
      <c r="WUA64" s="2"/>
      <c r="WUB64" s="2"/>
      <c r="WUC64" s="2"/>
      <c r="WUD64" s="2"/>
      <c r="WUE64" s="2"/>
      <c r="WUF64" s="2"/>
      <c r="WUG64" s="2"/>
      <c r="WUH64" s="2"/>
      <c r="WUI64" s="2"/>
      <c r="WUJ64" s="2"/>
      <c r="WUK64" s="2"/>
      <c r="WUL64" s="2"/>
      <c r="WUM64" s="2"/>
      <c r="WUN64" s="2"/>
      <c r="WUO64" s="2"/>
      <c r="WUP64" s="2"/>
      <c r="WUQ64" s="2"/>
      <c r="WUR64" s="2"/>
      <c r="WUS64" s="2"/>
      <c r="WUT64" s="2"/>
      <c r="WUU64" s="2"/>
      <c r="WUV64" s="2"/>
      <c r="WUW64" s="2"/>
      <c r="WUX64" s="2"/>
      <c r="WUY64" s="2"/>
      <c r="WUZ64" s="2"/>
      <c r="WVA64" s="2"/>
      <c r="WVB64" s="2"/>
      <c r="WVC64" s="2"/>
      <c r="WVD64" s="2"/>
      <c r="WVE64" s="2"/>
      <c r="WVF64" s="2"/>
      <c r="WVG64" s="2"/>
      <c r="WVH64" s="2"/>
      <c r="WVI64" s="2"/>
      <c r="WVJ64" s="2"/>
      <c r="WVK64" s="2"/>
      <c r="WVL64" s="2"/>
      <c r="WVM64" s="2"/>
      <c r="WVN64" s="2"/>
      <c r="WVO64" s="2"/>
      <c r="WVP64" s="2"/>
      <c r="WVQ64" s="2"/>
      <c r="WVR64" s="2"/>
      <c r="WVS64" s="2"/>
      <c r="WVT64" s="2"/>
      <c r="WVU64" s="2"/>
      <c r="WVV64" s="2"/>
      <c r="WVW64" s="2"/>
      <c r="WVX64" s="2"/>
      <c r="WVY64" s="2"/>
      <c r="WVZ64" s="2"/>
      <c r="WWA64" s="2"/>
      <c r="WWB64" s="2"/>
      <c r="WWC64" s="2"/>
      <c r="WWD64" s="2"/>
      <c r="WWE64" s="2"/>
      <c r="WWF64" s="2"/>
      <c r="WWG64" s="2"/>
      <c r="WWH64" s="2"/>
      <c r="WWI64" s="2"/>
      <c r="WWJ64" s="2"/>
      <c r="WWK64" s="2"/>
      <c r="WWL64" s="2"/>
      <c r="WWM64" s="2"/>
      <c r="WWN64" s="2"/>
      <c r="WWO64" s="2"/>
      <c r="WWP64" s="2"/>
      <c r="WWQ64" s="2"/>
      <c r="WWR64" s="2"/>
      <c r="WWS64" s="2"/>
      <c r="WWT64" s="2"/>
      <c r="WWU64" s="2"/>
      <c r="WWV64" s="2"/>
      <c r="WWW64" s="2"/>
      <c r="WWX64" s="2"/>
      <c r="WWY64" s="2"/>
      <c r="WWZ64" s="2"/>
      <c r="WXA64" s="2"/>
      <c r="WXB64" s="2"/>
      <c r="WXC64" s="2"/>
      <c r="WXD64" s="2"/>
      <c r="WXE64" s="2"/>
      <c r="WXF64" s="2"/>
      <c r="WXG64" s="2"/>
      <c r="WXH64" s="2"/>
      <c r="WXI64" s="2"/>
      <c r="WXJ64" s="2"/>
      <c r="WXK64" s="2"/>
      <c r="WXL64" s="2"/>
      <c r="WXM64" s="2"/>
      <c r="WXN64" s="2"/>
      <c r="WXO64" s="2"/>
      <c r="WXP64" s="2"/>
      <c r="WXQ64" s="2"/>
      <c r="WXR64" s="2"/>
      <c r="WXS64" s="2"/>
      <c r="WXT64" s="2"/>
      <c r="WXU64" s="2"/>
      <c r="WXV64" s="2"/>
      <c r="WXW64" s="2"/>
      <c r="WXX64" s="2"/>
      <c r="WXY64" s="2"/>
      <c r="WXZ64" s="2"/>
      <c r="WYA64" s="2"/>
      <c r="WYB64" s="2"/>
      <c r="WYC64" s="2"/>
      <c r="WYD64" s="2"/>
      <c r="WYE64" s="2"/>
      <c r="WYF64" s="2"/>
      <c r="WYG64" s="2"/>
      <c r="WYH64" s="2"/>
      <c r="WYI64" s="2"/>
      <c r="WYJ64" s="2"/>
      <c r="WYK64" s="2"/>
      <c r="WYL64" s="2"/>
      <c r="WYM64" s="2"/>
      <c r="WYN64" s="2"/>
      <c r="WYO64" s="2"/>
      <c r="WYP64" s="2"/>
      <c r="WYQ64" s="2"/>
      <c r="WYR64" s="2"/>
      <c r="WYS64" s="2"/>
      <c r="WYT64" s="2"/>
      <c r="WYU64" s="2"/>
      <c r="WYV64" s="2"/>
      <c r="WYW64" s="2"/>
      <c r="WYX64" s="2"/>
      <c r="WYY64" s="2"/>
      <c r="WYZ64" s="2"/>
      <c r="WZA64" s="2"/>
      <c r="WZB64" s="2"/>
      <c r="WZC64" s="2"/>
      <c r="WZD64" s="2"/>
      <c r="WZE64" s="2"/>
      <c r="WZF64" s="2"/>
      <c r="WZG64" s="2"/>
      <c r="WZH64" s="2"/>
      <c r="WZI64" s="2"/>
      <c r="WZJ64" s="2"/>
      <c r="WZK64" s="2"/>
      <c r="WZL64" s="2"/>
      <c r="WZM64" s="2"/>
      <c r="WZN64" s="2"/>
      <c r="WZO64" s="2"/>
      <c r="WZP64" s="2"/>
      <c r="WZQ64" s="2"/>
      <c r="WZR64" s="2"/>
      <c r="WZS64" s="2"/>
      <c r="WZT64" s="2"/>
      <c r="WZU64" s="2"/>
      <c r="WZV64" s="2"/>
      <c r="WZW64" s="2"/>
      <c r="WZX64" s="2"/>
      <c r="WZY64" s="2"/>
      <c r="WZZ64" s="2"/>
      <c r="XAA64" s="2"/>
      <c r="XAB64" s="2"/>
      <c r="XAC64" s="2"/>
      <c r="XAD64" s="2"/>
      <c r="XAE64" s="2"/>
      <c r="XAF64" s="2"/>
      <c r="XAG64" s="2"/>
      <c r="XAH64" s="2"/>
      <c r="XAI64" s="2"/>
      <c r="XAJ64" s="2"/>
      <c r="XAK64" s="2"/>
      <c r="XAL64" s="2"/>
      <c r="XAM64" s="2"/>
      <c r="XAN64" s="2"/>
      <c r="XAO64" s="2"/>
      <c r="XAP64" s="2"/>
      <c r="XAQ64" s="2"/>
      <c r="XAR64" s="2"/>
      <c r="XAS64" s="2"/>
      <c r="XAT64" s="2"/>
      <c r="XAU64" s="2"/>
      <c r="XAV64" s="2"/>
      <c r="XAW64" s="2"/>
      <c r="XAX64" s="2"/>
      <c r="XAY64" s="2"/>
      <c r="XAZ64" s="2"/>
      <c r="XBA64" s="2"/>
      <c r="XBB64" s="2"/>
      <c r="XBC64" s="2"/>
      <c r="XBD64" s="2"/>
      <c r="XBE64" s="2"/>
      <c r="XBF64" s="2"/>
      <c r="XBG64" s="2"/>
      <c r="XBH64" s="2"/>
      <c r="XBI64" s="2"/>
      <c r="XBJ64" s="2"/>
      <c r="XBK64" s="2"/>
      <c r="XBL64" s="2"/>
      <c r="XBM64" s="2"/>
      <c r="XBN64" s="2"/>
      <c r="XBO64" s="2"/>
      <c r="XBP64" s="2"/>
      <c r="XBQ64" s="2"/>
      <c r="XBR64" s="2"/>
      <c r="XBS64" s="2"/>
      <c r="XBT64" s="2"/>
      <c r="XBU64" s="2"/>
      <c r="XBV64" s="2"/>
      <c r="XBW64" s="2"/>
      <c r="XBX64" s="2"/>
      <c r="XBY64" s="2"/>
      <c r="XBZ64" s="2"/>
      <c r="XCA64" s="2"/>
      <c r="XCB64" s="2"/>
      <c r="XCC64" s="2"/>
      <c r="XCD64" s="2"/>
      <c r="XCE64" s="2"/>
      <c r="XCF64" s="2"/>
      <c r="XCG64" s="2"/>
      <c r="XCH64" s="2"/>
      <c r="XCI64" s="2"/>
      <c r="XCJ64" s="2"/>
      <c r="XCK64" s="2"/>
      <c r="XCL64" s="2"/>
      <c r="XCM64" s="2"/>
      <c r="XCN64" s="2"/>
      <c r="XCO64" s="2"/>
      <c r="XCP64" s="2"/>
      <c r="XCQ64" s="2"/>
      <c r="XCR64" s="2"/>
      <c r="XCS64" s="2"/>
      <c r="XCT64" s="2"/>
      <c r="XCU64" s="2"/>
      <c r="XCV64" s="2"/>
      <c r="XCW64" s="2"/>
      <c r="XCX64" s="2"/>
      <c r="XCY64" s="2"/>
      <c r="XCZ64" s="2"/>
      <c r="XDA64" s="2"/>
      <c r="XDB64" s="2"/>
      <c r="XDC64" s="2"/>
      <c r="XDD64" s="2"/>
      <c r="XDE64" s="2"/>
      <c r="XDF64" s="2"/>
      <c r="XDG64" s="2"/>
      <c r="XDH64" s="2"/>
      <c r="XDI64" s="2"/>
      <c r="XDJ64" s="2"/>
      <c r="XDK64" s="2"/>
      <c r="XDL64" s="2"/>
      <c r="XDM64" s="2"/>
      <c r="XDN64" s="2"/>
      <c r="XDO64" s="2"/>
      <c r="XDP64" s="2"/>
      <c r="XDQ64" s="2"/>
      <c r="XDR64" s="2"/>
      <c r="XDS64" s="2"/>
      <c r="XDT64" s="2"/>
      <c r="XDU64" s="2"/>
      <c r="XDV64" s="2"/>
      <c r="XDW64" s="2"/>
      <c r="XDX64" s="2"/>
      <c r="XDY64" s="2"/>
      <c r="XDZ64" s="2"/>
      <c r="XEA64" s="2"/>
      <c r="XEB64" s="2"/>
      <c r="XEC64" s="2"/>
      <c r="XED64" s="2"/>
      <c r="XEE64" s="2"/>
      <c r="XEF64" s="2"/>
      <c r="XEG64" s="2"/>
      <c r="XEH64" s="2"/>
      <c r="XEI64" s="2"/>
      <c r="XEJ64" s="2"/>
      <c r="XEK64" s="2"/>
      <c r="XEL64" s="2"/>
      <c r="XEM64" s="2"/>
      <c r="XEN64" s="2"/>
      <c r="XEO64" s="2"/>
      <c r="XEP64" s="2"/>
      <c r="XEQ64" s="2"/>
      <c r="XER64" s="2"/>
      <c r="XES64" s="2"/>
      <c r="XET64" s="2"/>
      <c r="XEU64" s="2"/>
      <c r="XEV64" s="2"/>
      <c r="XEW64" s="2"/>
      <c r="XEX64" s="2"/>
      <c r="XEY64" s="2"/>
      <c r="XEZ64" s="2"/>
      <c r="XFA64" s="2"/>
      <c r="XFB64" s="2"/>
      <c r="XFC64" s="2"/>
      <c r="XFD64" s="2"/>
    </row>
    <row r="65" spans="2:19" s="59" customFormat="1" ht="15" customHeight="1" thickBot="1" x14ac:dyDescent="0.35"/>
    <row r="66" spans="2:19" ht="15" customHeight="1" thickTop="1" x14ac:dyDescent="0.3"/>
    <row r="67" spans="2:19" ht="15.6" x14ac:dyDescent="0.3">
      <c r="B67" s="2"/>
      <c r="C67" s="198" t="s">
        <v>330</v>
      </c>
      <c r="D67" s="198"/>
      <c r="E67" s="198"/>
      <c r="F67" s="198"/>
      <c r="G67" s="198"/>
      <c r="H67" s="198"/>
      <c r="I67" s="198"/>
      <c r="J67" s="198"/>
      <c r="K67" s="198"/>
      <c r="L67" s="198"/>
      <c r="M67" s="198"/>
      <c r="N67" s="198"/>
      <c r="O67" s="198"/>
      <c r="P67" s="198"/>
      <c r="Q67" s="94"/>
      <c r="R67" s="2"/>
      <c r="S67" s="3"/>
    </row>
    <row r="68" spans="2:19" ht="14.4" x14ac:dyDescent="0.3"/>
    <row r="69" spans="2:19" ht="14.4" x14ac:dyDescent="0.3"/>
    <row r="70" spans="2:19" ht="14.4" x14ac:dyDescent="0.3"/>
    <row r="71" spans="2:19" ht="14.4" x14ac:dyDescent="0.3"/>
    <row r="72" spans="2:19" ht="14.4" x14ac:dyDescent="0.3"/>
    <row r="73" spans="2:19" ht="14.4" x14ac:dyDescent="0.3"/>
    <row r="74" spans="2:19" ht="14.4" x14ac:dyDescent="0.3"/>
    <row r="75" spans="2:19" ht="14.4" x14ac:dyDescent="0.3"/>
    <row r="76" spans="2:19" ht="14.4" x14ac:dyDescent="0.3"/>
    <row r="77" spans="2:19" ht="14.4" x14ac:dyDescent="0.3"/>
    <row r="78" spans="2:19" ht="14.4" x14ac:dyDescent="0.3"/>
    <row r="79" spans="2:19" ht="14.4" x14ac:dyDescent="0.3"/>
    <row r="80" spans="2:19" ht="14.4" x14ac:dyDescent="0.3"/>
    <row r="81" spans="2:16384" ht="14.4" x14ac:dyDescent="0.3"/>
    <row r="82" spans="2:16384" ht="14.4" x14ac:dyDescent="0.3"/>
    <row r="83" spans="2:16384" ht="44.25" customHeight="1" x14ac:dyDescent="0.3">
      <c r="B83" s="2"/>
      <c r="C83" s="2"/>
      <c r="D83" s="194" t="s">
        <v>331</v>
      </c>
      <c r="E83" s="194"/>
      <c r="F83" s="194"/>
      <c r="G83" s="194"/>
      <c r="H83" s="194"/>
      <c r="I83" s="194"/>
      <c r="J83" s="194"/>
      <c r="K83" s="194"/>
      <c r="L83" s="194"/>
      <c r="M83" s="194"/>
      <c r="N83" s="194"/>
      <c r="O83" s="194"/>
      <c r="P83" s="2"/>
      <c r="Q83" s="2"/>
      <c r="R83" s="2"/>
    </row>
    <row r="84" spans="2:16384" ht="15" customHeight="1" x14ac:dyDescent="0.3">
      <c r="P84" s="2"/>
    </row>
    <row r="85" spans="2:16384" ht="15" customHeight="1" x14ac:dyDescent="0.3">
      <c r="B85" s="195" t="s">
        <v>73</v>
      </c>
      <c r="C85" s="195"/>
      <c r="D85" s="195"/>
      <c r="E85" s="195"/>
      <c r="F85" s="195"/>
      <c r="G85" s="195"/>
      <c r="H85" s="195"/>
      <c r="I85" s="195"/>
      <c r="J85" s="272" t="s">
        <v>74</v>
      </c>
      <c r="K85" s="273"/>
      <c r="L85" s="195" t="s">
        <v>75</v>
      </c>
      <c r="M85" s="195"/>
      <c r="N85" s="195"/>
      <c r="O85" s="195"/>
      <c r="P85" s="195"/>
      <c r="Q85" s="195"/>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c r="AND85" s="2"/>
      <c r="ANE85" s="2"/>
      <c r="ANF85" s="2"/>
      <c r="ANG85" s="2"/>
      <c r="ANH85" s="2"/>
      <c r="ANI85" s="2"/>
      <c r="ANJ85" s="2"/>
      <c r="ANK85" s="2"/>
      <c r="ANL85" s="2"/>
      <c r="ANM85" s="2"/>
      <c r="ANN85" s="2"/>
      <c r="ANO85" s="2"/>
      <c r="ANP85" s="2"/>
      <c r="ANQ85" s="2"/>
      <c r="ANR85" s="2"/>
      <c r="ANS85" s="2"/>
      <c r="ANT85" s="2"/>
      <c r="ANU85" s="2"/>
      <c r="ANV85" s="2"/>
      <c r="ANW85" s="2"/>
      <c r="ANX85" s="2"/>
      <c r="ANY85" s="2"/>
      <c r="ANZ85" s="2"/>
      <c r="AOA85" s="2"/>
      <c r="AOB85" s="2"/>
      <c r="AOC85" s="2"/>
      <c r="AOD85" s="2"/>
      <c r="AOE85" s="2"/>
      <c r="AOF85" s="2"/>
      <c r="AOG85" s="2"/>
      <c r="AOH85" s="2"/>
      <c r="AOI85" s="2"/>
      <c r="AOJ85" s="2"/>
      <c r="AOK85" s="2"/>
      <c r="AOL85" s="2"/>
      <c r="AOM85" s="2"/>
      <c r="AON85" s="2"/>
      <c r="AOO85" s="2"/>
      <c r="AOP85" s="2"/>
      <c r="AOQ85" s="2"/>
      <c r="AOR85" s="2"/>
      <c r="AOS85" s="2"/>
      <c r="AOT85" s="2"/>
      <c r="AOU85" s="2"/>
      <c r="AOV85" s="2"/>
      <c r="AOW85" s="2"/>
      <c r="AOX85" s="2"/>
      <c r="AOY85" s="2"/>
      <c r="AOZ85" s="2"/>
      <c r="APA85" s="2"/>
      <c r="APB85" s="2"/>
      <c r="APC85" s="2"/>
      <c r="APD85" s="2"/>
      <c r="APE85" s="2"/>
      <c r="APF85" s="2"/>
      <c r="APG85" s="2"/>
      <c r="APH85" s="2"/>
      <c r="API85" s="2"/>
      <c r="APJ85" s="2"/>
      <c r="APK85" s="2"/>
      <c r="APL85" s="2"/>
      <c r="APM85" s="2"/>
      <c r="APN85" s="2"/>
      <c r="APO85" s="2"/>
      <c r="APP85" s="2"/>
      <c r="APQ85" s="2"/>
      <c r="APR85" s="2"/>
      <c r="APS85" s="2"/>
      <c r="APT85" s="2"/>
      <c r="APU85" s="2"/>
      <c r="APV85" s="2"/>
      <c r="APW85" s="2"/>
      <c r="APX85" s="2"/>
      <c r="APY85" s="2"/>
      <c r="APZ85" s="2"/>
      <c r="AQA85" s="2"/>
      <c r="AQB85" s="2"/>
      <c r="AQC85" s="2"/>
      <c r="AQD85" s="2"/>
      <c r="AQE85" s="2"/>
      <c r="AQF85" s="2"/>
      <c r="AQG85" s="2"/>
      <c r="AQH85" s="2"/>
      <c r="AQI85" s="2"/>
      <c r="AQJ85" s="2"/>
      <c r="AQK85" s="2"/>
      <c r="AQL85" s="2"/>
      <c r="AQM85" s="2"/>
      <c r="AQN85" s="2"/>
      <c r="AQO85" s="2"/>
      <c r="AQP85" s="2"/>
      <c r="AQQ85" s="2"/>
      <c r="AQR85" s="2"/>
      <c r="AQS85" s="2"/>
      <c r="AQT85" s="2"/>
      <c r="AQU85" s="2"/>
      <c r="AQV85" s="2"/>
      <c r="AQW85" s="2"/>
      <c r="AQX85" s="2"/>
      <c r="AQY85" s="2"/>
      <c r="AQZ85" s="2"/>
      <c r="ARA85" s="2"/>
      <c r="ARB85" s="2"/>
      <c r="ARC85" s="2"/>
      <c r="ARD85" s="2"/>
      <c r="ARE85" s="2"/>
      <c r="ARF85" s="2"/>
      <c r="ARG85" s="2"/>
      <c r="ARH85" s="2"/>
      <c r="ARI85" s="2"/>
      <c r="ARJ85" s="2"/>
      <c r="ARK85" s="2"/>
      <c r="ARL85" s="2"/>
      <c r="ARM85" s="2"/>
      <c r="ARN85" s="2"/>
      <c r="ARO85" s="2"/>
      <c r="ARP85" s="2"/>
      <c r="ARQ85" s="2"/>
      <c r="ARR85" s="2"/>
      <c r="ARS85" s="2"/>
      <c r="ART85" s="2"/>
      <c r="ARU85" s="2"/>
      <c r="ARV85" s="2"/>
      <c r="ARW85" s="2"/>
      <c r="ARX85" s="2"/>
      <c r="ARY85" s="2"/>
      <c r="ARZ85" s="2"/>
      <c r="ASA85" s="2"/>
      <c r="ASB85" s="2"/>
      <c r="ASC85" s="2"/>
      <c r="ASD85" s="2"/>
      <c r="ASE85" s="2"/>
      <c r="ASF85" s="2"/>
      <c r="ASG85" s="2"/>
      <c r="ASH85" s="2"/>
      <c r="ASI85" s="2"/>
      <c r="ASJ85" s="2"/>
      <c r="ASK85" s="2"/>
      <c r="ASL85" s="2"/>
      <c r="ASM85" s="2"/>
      <c r="ASN85" s="2"/>
      <c r="ASO85" s="2"/>
      <c r="ASP85" s="2"/>
      <c r="ASQ85" s="2"/>
      <c r="ASR85" s="2"/>
      <c r="ASS85" s="2"/>
      <c r="AST85" s="2"/>
      <c r="ASU85" s="2"/>
      <c r="ASV85" s="2"/>
      <c r="ASW85" s="2"/>
      <c r="ASX85" s="2"/>
      <c r="ASY85" s="2"/>
      <c r="ASZ85" s="2"/>
      <c r="ATA85" s="2"/>
      <c r="ATB85" s="2"/>
      <c r="ATC85" s="2"/>
      <c r="ATD85" s="2"/>
      <c r="ATE85" s="2"/>
      <c r="ATF85" s="2"/>
      <c r="ATG85" s="2"/>
      <c r="ATH85" s="2"/>
      <c r="ATI85" s="2"/>
      <c r="ATJ85" s="2"/>
      <c r="ATK85" s="2"/>
      <c r="ATL85" s="2"/>
      <c r="ATM85" s="2"/>
      <c r="ATN85" s="2"/>
      <c r="ATO85" s="2"/>
      <c r="ATP85" s="2"/>
      <c r="ATQ85" s="2"/>
      <c r="ATR85" s="2"/>
      <c r="ATS85" s="2"/>
      <c r="ATT85" s="2"/>
      <c r="ATU85" s="2"/>
      <c r="ATV85" s="2"/>
      <c r="ATW85" s="2"/>
      <c r="ATX85" s="2"/>
      <c r="ATY85" s="2"/>
      <c r="ATZ85" s="2"/>
      <c r="AUA85" s="2"/>
      <c r="AUB85" s="2"/>
      <c r="AUC85" s="2"/>
      <c r="AUD85" s="2"/>
      <c r="AUE85" s="2"/>
      <c r="AUF85" s="2"/>
      <c r="AUG85" s="2"/>
      <c r="AUH85" s="2"/>
      <c r="AUI85" s="2"/>
      <c r="AUJ85" s="2"/>
      <c r="AUK85" s="2"/>
      <c r="AUL85" s="2"/>
      <c r="AUM85" s="2"/>
      <c r="AUN85" s="2"/>
      <c r="AUO85" s="2"/>
      <c r="AUP85" s="2"/>
      <c r="AUQ85" s="2"/>
      <c r="AUR85" s="2"/>
      <c r="AUS85" s="2"/>
      <c r="AUT85" s="2"/>
      <c r="AUU85" s="2"/>
      <c r="AUV85" s="2"/>
      <c r="AUW85" s="2"/>
      <c r="AUX85" s="2"/>
      <c r="AUY85" s="2"/>
      <c r="AUZ85" s="2"/>
      <c r="AVA85" s="2"/>
      <c r="AVB85" s="2"/>
      <c r="AVC85" s="2"/>
      <c r="AVD85" s="2"/>
      <c r="AVE85" s="2"/>
      <c r="AVF85" s="2"/>
      <c r="AVG85" s="2"/>
      <c r="AVH85" s="2"/>
      <c r="AVI85" s="2"/>
      <c r="AVJ85" s="2"/>
      <c r="AVK85" s="2"/>
      <c r="AVL85" s="2"/>
      <c r="AVM85" s="2"/>
      <c r="AVN85" s="2"/>
      <c r="AVO85" s="2"/>
      <c r="AVP85" s="2"/>
      <c r="AVQ85" s="2"/>
      <c r="AVR85" s="2"/>
      <c r="AVS85" s="2"/>
      <c r="AVT85" s="2"/>
      <c r="AVU85" s="2"/>
      <c r="AVV85" s="2"/>
      <c r="AVW85" s="2"/>
      <c r="AVX85" s="2"/>
      <c r="AVY85" s="2"/>
      <c r="AVZ85" s="2"/>
      <c r="AWA85" s="2"/>
      <c r="AWB85" s="2"/>
      <c r="AWC85" s="2"/>
      <c r="AWD85" s="2"/>
      <c r="AWE85" s="2"/>
      <c r="AWF85" s="2"/>
      <c r="AWG85" s="2"/>
      <c r="AWH85" s="2"/>
      <c r="AWI85" s="2"/>
      <c r="AWJ85" s="2"/>
      <c r="AWK85" s="2"/>
      <c r="AWL85" s="2"/>
      <c r="AWM85" s="2"/>
      <c r="AWN85" s="2"/>
      <c r="AWO85" s="2"/>
      <c r="AWP85" s="2"/>
      <c r="AWQ85" s="2"/>
      <c r="AWR85" s="2"/>
      <c r="AWS85" s="2"/>
      <c r="AWT85" s="2"/>
      <c r="AWU85" s="2"/>
      <c r="AWV85" s="2"/>
      <c r="AWW85" s="2"/>
      <c r="AWX85" s="2"/>
      <c r="AWY85" s="2"/>
      <c r="AWZ85" s="2"/>
      <c r="AXA85" s="2"/>
      <c r="AXB85" s="2"/>
      <c r="AXC85" s="2"/>
      <c r="AXD85" s="2"/>
      <c r="AXE85" s="2"/>
      <c r="AXF85" s="2"/>
      <c r="AXG85" s="2"/>
      <c r="AXH85" s="2"/>
      <c r="AXI85" s="2"/>
      <c r="AXJ85" s="2"/>
      <c r="AXK85" s="2"/>
      <c r="AXL85" s="2"/>
      <c r="AXM85" s="2"/>
      <c r="AXN85" s="2"/>
      <c r="AXO85" s="2"/>
      <c r="AXP85" s="2"/>
      <c r="AXQ85" s="2"/>
      <c r="AXR85" s="2"/>
      <c r="AXS85" s="2"/>
      <c r="AXT85" s="2"/>
      <c r="AXU85" s="2"/>
      <c r="AXV85" s="2"/>
      <c r="AXW85" s="2"/>
      <c r="AXX85" s="2"/>
      <c r="AXY85" s="2"/>
      <c r="AXZ85" s="2"/>
      <c r="AYA85" s="2"/>
      <c r="AYB85" s="2"/>
      <c r="AYC85" s="2"/>
      <c r="AYD85" s="2"/>
      <c r="AYE85" s="2"/>
      <c r="AYF85" s="2"/>
      <c r="AYG85" s="2"/>
      <c r="AYH85" s="2"/>
      <c r="AYI85" s="2"/>
      <c r="AYJ85" s="2"/>
      <c r="AYK85" s="2"/>
      <c r="AYL85" s="2"/>
      <c r="AYM85" s="2"/>
      <c r="AYN85" s="2"/>
      <c r="AYO85" s="2"/>
      <c r="AYP85" s="2"/>
      <c r="AYQ85" s="2"/>
      <c r="AYR85" s="2"/>
      <c r="AYS85" s="2"/>
      <c r="AYT85" s="2"/>
      <c r="AYU85" s="2"/>
      <c r="AYV85" s="2"/>
      <c r="AYW85" s="2"/>
      <c r="AYX85" s="2"/>
      <c r="AYY85" s="2"/>
      <c r="AYZ85" s="2"/>
      <c r="AZA85" s="2"/>
      <c r="AZB85" s="2"/>
      <c r="AZC85" s="2"/>
      <c r="AZD85" s="2"/>
      <c r="AZE85" s="2"/>
      <c r="AZF85" s="2"/>
      <c r="AZG85" s="2"/>
      <c r="AZH85" s="2"/>
      <c r="AZI85" s="2"/>
      <c r="AZJ85" s="2"/>
      <c r="AZK85" s="2"/>
      <c r="AZL85" s="2"/>
      <c r="AZM85" s="2"/>
      <c r="AZN85" s="2"/>
      <c r="AZO85" s="2"/>
      <c r="AZP85" s="2"/>
      <c r="AZQ85" s="2"/>
      <c r="AZR85" s="2"/>
      <c r="AZS85" s="2"/>
      <c r="AZT85" s="2"/>
      <c r="AZU85" s="2"/>
      <c r="AZV85" s="2"/>
      <c r="AZW85" s="2"/>
      <c r="AZX85" s="2"/>
      <c r="AZY85" s="2"/>
      <c r="AZZ85" s="2"/>
      <c r="BAA85" s="2"/>
      <c r="BAB85" s="2"/>
      <c r="BAC85" s="2"/>
      <c r="BAD85" s="2"/>
      <c r="BAE85" s="2"/>
      <c r="BAF85" s="2"/>
      <c r="BAG85" s="2"/>
      <c r="BAH85" s="2"/>
      <c r="BAI85" s="2"/>
      <c r="BAJ85" s="2"/>
      <c r="BAK85" s="2"/>
      <c r="BAL85" s="2"/>
      <c r="BAM85" s="2"/>
      <c r="BAN85" s="2"/>
      <c r="BAO85" s="2"/>
      <c r="BAP85" s="2"/>
      <c r="BAQ85" s="2"/>
      <c r="BAR85" s="2"/>
      <c r="BAS85" s="2"/>
      <c r="BAT85" s="2"/>
      <c r="BAU85" s="2"/>
      <c r="BAV85" s="2"/>
      <c r="BAW85" s="2"/>
      <c r="BAX85" s="2"/>
      <c r="BAY85" s="2"/>
      <c r="BAZ85" s="2"/>
      <c r="BBA85" s="2"/>
      <c r="BBB85" s="2"/>
      <c r="BBC85" s="2"/>
      <c r="BBD85" s="2"/>
      <c r="BBE85" s="2"/>
      <c r="BBF85" s="2"/>
      <c r="BBG85" s="2"/>
      <c r="BBH85" s="2"/>
      <c r="BBI85" s="2"/>
      <c r="BBJ85" s="2"/>
      <c r="BBK85" s="2"/>
      <c r="BBL85" s="2"/>
      <c r="BBM85" s="2"/>
      <c r="BBN85" s="2"/>
      <c r="BBO85" s="2"/>
      <c r="BBP85" s="2"/>
      <c r="BBQ85" s="2"/>
      <c r="BBR85" s="2"/>
      <c r="BBS85" s="2"/>
      <c r="BBT85" s="2"/>
      <c r="BBU85" s="2"/>
      <c r="BBV85" s="2"/>
      <c r="BBW85" s="2"/>
      <c r="BBX85" s="2"/>
      <c r="BBY85" s="2"/>
      <c r="BBZ85" s="2"/>
      <c r="BCA85" s="2"/>
      <c r="BCB85" s="2"/>
      <c r="BCC85" s="2"/>
      <c r="BCD85" s="2"/>
      <c r="BCE85" s="2"/>
      <c r="BCF85" s="2"/>
      <c r="BCG85" s="2"/>
      <c r="BCH85" s="2"/>
      <c r="BCI85" s="2"/>
      <c r="BCJ85" s="2"/>
      <c r="BCK85" s="2"/>
      <c r="BCL85" s="2"/>
      <c r="BCM85" s="2"/>
      <c r="BCN85" s="2"/>
      <c r="BCO85" s="2"/>
      <c r="BCP85" s="2"/>
      <c r="BCQ85" s="2"/>
      <c r="BCR85" s="2"/>
      <c r="BCS85" s="2"/>
      <c r="BCT85" s="2"/>
      <c r="BCU85" s="2"/>
      <c r="BCV85" s="2"/>
      <c r="BCW85" s="2"/>
      <c r="BCX85" s="2"/>
      <c r="BCY85" s="2"/>
      <c r="BCZ85" s="2"/>
      <c r="BDA85" s="2"/>
      <c r="BDB85" s="2"/>
      <c r="BDC85" s="2"/>
      <c r="BDD85" s="2"/>
      <c r="BDE85" s="2"/>
      <c r="BDF85" s="2"/>
      <c r="BDG85" s="2"/>
      <c r="BDH85" s="2"/>
      <c r="BDI85" s="2"/>
      <c r="BDJ85" s="2"/>
      <c r="BDK85" s="2"/>
      <c r="BDL85" s="2"/>
      <c r="BDM85" s="2"/>
      <c r="BDN85" s="2"/>
      <c r="BDO85" s="2"/>
      <c r="BDP85" s="2"/>
      <c r="BDQ85" s="2"/>
      <c r="BDR85" s="2"/>
      <c r="BDS85" s="2"/>
      <c r="BDT85" s="2"/>
      <c r="BDU85" s="2"/>
      <c r="BDV85" s="2"/>
      <c r="BDW85" s="2"/>
      <c r="BDX85" s="2"/>
      <c r="BDY85" s="2"/>
      <c r="BDZ85" s="2"/>
      <c r="BEA85" s="2"/>
      <c r="BEB85" s="2"/>
      <c r="BEC85" s="2"/>
      <c r="BED85" s="2"/>
      <c r="BEE85" s="2"/>
      <c r="BEF85" s="2"/>
      <c r="BEG85" s="2"/>
      <c r="BEH85" s="2"/>
      <c r="BEI85" s="2"/>
      <c r="BEJ85" s="2"/>
      <c r="BEK85" s="2"/>
      <c r="BEL85" s="2"/>
      <c r="BEM85" s="2"/>
      <c r="BEN85" s="2"/>
      <c r="BEO85" s="2"/>
      <c r="BEP85" s="2"/>
      <c r="BEQ85" s="2"/>
      <c r="BER85" s="2"/>
      <c r="BES85" s="2"/>
      <c r="BET85" s="2"/>
      <c r="BEU85" s="2"/>
      <c r="BEV85" s="2"/>
      <c r="BEW85" s="2"/>
      <c r="BEX85" s="2"/>
      <c r="BEY85" s="2"/>
      <c r="BEZ85" s="2"/>
      <c r="BFA85" s="2"/>
      <c r="BFB85" s="2"/>
      <c r="BFC85" s="2"/>
      <c r="BFD85" s="2"/>
      <c r="BFE85" s="2"/>
      <c r="BFF85" s="2"/>
      <c r="BFG85" s="2"/>
      <c r="BFH85" s="2"/>
      <c r="BFI85" s="2"/>
      <c r="BFJ85" s="2"/>
      <c r="BFK85" s="2"/>
      <c r="BFL85" s="2"/>
      <c r="BFM85" s="2"/>
      <c r="BFN85" s="2"/>
      <c r="BFO85" s="2"/>
      <c r="BFP85" s="2"/>
      <c r="BFQ85" s="2"/>
      <c r="BFR85" s="2"/>
      <c r="BFS85" s="2"/>
      <c r="BFT85" s="2"/>
      <c r="BFU85" s="2"/>
      <c r="BFV85" s="2"/>
      <c r="BFW85" s="2"/>
      <c r="BFX85" s="2"/>
      <c r="BFY85" s="2"/>
      <c r="BFZ85" s="2"/>
      <c r="BGA85" s="2"/>
      <c r="BGB85" s="2"/>
      <c r="BGC85" s="2"/>
      <c r="BGD85" s="2"/>
      <c r="BGE85" s="2"/>
      <c r="BGF85" s="2"/>
      <c r="BGG85" s="2"/>
      <c r="BGH85" s="2"/>
      <c r="BGI85" s="2"/>
      <c r="BGJ85" s="2"/>
      <c r="BGK85" s="2"/>
      <c r="BGL85" s="2"/>
      <c r="BGM85" s="2"/>
      <c r="BGN85" s="2"/>
      <c r="BGO85" s="2"/>
      <c r="BGP85" s="2"/>
      <c r="BGQ85" s="2"/>
      <c r="BGR85" s="2"/>
      <c r="BGS85" s="2"/>
      <c r="BGT85" s="2"/>
      <c r="BGU85" s="2"/>
      <c r="BGV85" s="2"/>
      <c r="BGW85" s="2"/>
      <c r="BGX85" s="2"/>
      <c r="BGY85" s="2"/>
      <c r="BGZ85" s="2"/>
      <c r="BHA85" s="2"/>
      <c r="BHB85" s="2"/>
      <c r="BHC85" s="2"/>
      <c r="BHD85" s="2"/>
      <c r="BHE85" s="2"/>
      <c r="BHF85" s="2"/>
      <c r="BHG85" s="2"/>
      <c r="BHH85" s="2"/>
      <c r="BHI85" s="2"/>
      <c r="BHJ85" s="2"/>
      <c r="BHK85" s="2"/>
      <c r="BHL85" s="2"/>
      <c r="BHM85" s="2"/>
      <c r="BHN85" s="2"/>
      <c r="BHO85" s="2"/>
      <c r="BHP85" s="2"/>
      <c r="BHQ85" s="2"/>
      <c r="BHR85" s="2"/>
      <c r="BHS85" s="2"/>
      <c r="BHT85" s="2"/>
      <c r="BHU85" s="2"/>
      <c r="BHV85" s="2"/>
      <c r="BHW85" s="2"/>
      <c r="BHX85" s="2"/>
      <c r="BHY85" s="2"/>
      <c r="BHZ85" s="2"/>
      <c r="BIA85" s="2"/>
      <c r="BIB85" s="2"/>
      <c r="BIC85" s="2"/>
      <c r="BID85" s="2"/>
      <c r="BIE85" s="2"/>
      <c r="BIF85" s="2"/>
      <c r="BIG85" s="2"/>
      <c r="BIH85" s="2"/>
      <c r="BII85" s="2"/>
      <c r="BIJ85" s="2"/>
      <c r="BIK85" s="2"/>
      <c r="BIL85" s="2"/>
      <c r="BIM85" s="2"/>
      <c r="BIN85" s="2"/>
      <c r="BIO85" s="2"/>
      <c r="BIP85" s="2"/>
      <c r="BIQ85" s="2"/>
      <c r="BIR85" s="2"/>
      <c r="BIS85" s="2"/>
      <c r="BIT85" s="2"/>
      <c r="BIU85" s="2"/>
      <c r="BIV85" s="2"/>
      <c r="BIW85" s="2"/>
      <c r="BIX85" s="2"/>
      <c r="BIY85" s="2"/>
      <c r="BIZ85" s="2"/>
      <c r="BJA85" s="2"/>
      <c r="BJB85" s="2"/>
      <c r="BJC85" s="2"/>
      <c r="BJD85" s="2"/>
      <c r="BJE85" s="2"/>
      <c r="BJF85" s="2"/>
      <c r="BJG85" s="2"/>
      <c r="BJH85" s="2"/>
      <c r="BJI85" s="2"/>
      <c r="BJJ85" s="2"/>
      <c r="BJK85" s="2"/>
      <c r="BJL85" s="2"/>
      <c r="BJM85" s="2"/>
      <c r="BJN85" s="2"/>
      <c r="BJO85" s="2"/>
      <c r="BJP85" s="2"/>
      <c r="BJQ85" s="2"/>
      <c r="BJR85" s="2"/>
      <c r="BJS85" s="2"/>
      <c r="BJT85" s="2"/>
      <c r="BJU85" s="2"/>
      <c r="BJV85" s="2"/>
      <c r="BJW85" s="2"/>
      <c r="BJX85" s="2"/>
      <c r="BJY85" s="2"/>
      <c r="BJZ85" s="2"/>
      <c r="BKA85" s="2"/>
      <c r="BKB85" s="2"/>
      <c r="BKC85" s="2"/>
      <c r="BKD85" s="2"/>
      <c r="BKE85" s="2"/>
      <c r="BKF85" s="2"/>
      <c r="BKG85" s="2"/>
      <c r="BKH85" s="2"/>
      <c r="BKI85" s="2"/>
      <c r="BKJ85" s="2"/>
      <c r="BKK85" s="2"/>
      <c r="BKL85" s="2"/>
      <c r="BKM85" s="2"/>
      <c r="BKN85" s="2"/>
      <c r="BKO85" s="2"/>
      <c r="BKP85" s="2"/>
      <c r="BKQ85" s="2"/>
      <c r="BKR85" s="2"/>
      <c r="BKS85" s="2"/>
      <c r="BKT85" s="2"/>
      <c r="BKU85" s="2"/>
      <c r="BKV85" s="2"/>
      <c r="BKW85" s="2"/>
      <c r="BKX85" s="2"/>
      <c r="BKY85" s="2"/>
      <c r="BKZ85" s="2"/>
      <c r="BLA85" s="2"/>
      <c r="BLB85" s="2"/>
      <c r="BLC85" s="2"/>
      <c r="BLD85" s="2"/>
      <c r="BLE85" s="2"/>
      <c r="BLF85" s="2"/>
      <c r="BLG85" s="2"/>
      <c r="BLH85" s="2"/>
      <c r="BLI85" s="2"/>
      <c r="BLJ85" s="2"/>
      <c r="BLK85" s="2"/>
      <c r="BLL85" s="2"/>
      <c r="BLM85" s="2"/>
      <c r="BLN85" s="2"/>
      <c r="BLO85" s="2"/>
      <c r="BLP85" s="2"/>
      <c r="BLQ85" s="2"/>
      <c r="BLR85" s="2"/>
      <c r="BLS85" s="2"/>
      <c r="BLT85" s="2"/>
      <c r="BLU85" s="2"/>
      <c r="BLV85" s="2"/>
      <c r="BLW85" s="2"/>
      <c r="BLX85" s="2"/>
      <c r="BLY85" s="2"/>
      <c r="BLZ85" s="2"/>
      <c r="BMA85" s="2"/>
      <c r="BMB85" s="2"/>
      <c r="BMC85" s="2"/>
      <c r="BMD85" s="2"/>
      <c r="BME85" s="2"/>
      <c r="BMF85" s="2"/>
      <c r="BMG85" s="2"/>
      <c r="BMH85" s="2"/>
      <c r="BMI85" s="2"/>
      <c r="BMJ85" s="2"/>
      <c r="BMK85" s="2"/>
      <c r="BML85" s="2"/>
      <c r="BMM85" s="2"/>
      <c r="BMN85" s="2"/>
      <c r="BMO85" s="2"/>
      <c r="BMP85" s="2"/>
      <c r="BMQ85" s="2"/>
      <c r="BMR85" s="2"/>
      <c r="BMS85" s="2"/>
      <c r="BMT85" s="2"/>
      <c r="BMU85" s="2"/>
      <c r="BMV85" s="2"/>
      <c r="BMW85" s="2"/>
      <c r="BMX85" s="2"/>
      <c r="BMY85" s="2"/>
      <c r="BMZ85" s="2"/>
      <c r="BNA85" s="2"/>
      <c r="BNB85" s="2"/>
      <c r="BNC85" s="2"/>
      <c r="BND85" s="2"/>
      <c r="BNE85" s="2"/>
      <c r="BNF85" s="2"/>
      <c r="BNG85" s="2"/>
      <c r="BNH85" s="2"/>
      <c r="BNI85" s="2"/>
      <c r="BNJ85" s="2"/>
      <c r="BNK85" s="2"/>
      <c r="BNL85" s="2"/>
      <c r="BNM85" s="2"/>
      <c r="BNN85" s="2"/>
      <c r="BNO85" s="2"/>
      <c r="BNP85" s="2"/>
      <c r="BNQ85" s="2"/>
      <c r="BNR85" s="2"/>
      <c r="BNS85" s="2"/>
      <c r="BNT85" s="2"/>
      <c r="BNU85" s="2"/>
      <c r="BNV85" s="2"/>
      <c r="BNW85" s="2"/>
      <c r="BNX85" s="2"/>
      <c r="BNY85" s="2"/>
      <c r="BNZ85" s="2"/>
      <c r="BOA85" s="2"/>
      <c r="BOB85" s="2"/>
      <c r="BOC85" s="2"/>
      <c r="BOD85" s="2"/>
      <c r="BOE85" s="2"/>
      <c r="BOF85" s="2"/>
      <c r="BOG85" s="2"/>
      <c r="BOH85" s="2"/>
      <c r="BOI85" s="2"/>
      <c r="BOJ85" s="2"/>
      <c r="BOK85" s="2"/>
      <c r="BOL85" s="2"/>
      <c r="BOM85" s="2"/>
      <c r="BON85" s="2"/>
      <c r="BOO85" s="2"/>
      <c r="BOP85" s="2"/>
      <c r="BOQ85" s="2"/>
      <c r="BOR85" s="2"/>
      <c r="BOS85" s="2"/>
      <c r="BOT85" s="2"/>
      <c r="BOU85" s="2"/>
      <c r="BOV85" s="2"/>
      <c r="BOW85" s="2"/>
      <c r="BOX85" s="2"/>
      <c r="BOY85" s="2"/>
      <c r="BOZ85" s="2"/>
      <c r="BPA85" s="2"/>
      <c r="BPB85" s="2"/>
      <c r="BPC85" s="2"/>
      <c r="BPD85" s="2"/>
      <c r="BPE85" s="2"/>
      <c r="BPF85" s="2"/>
      <c r="BPG85" s="2"/>
      <c r="BPH85" s="2"/>
      <c r="BPI85" s="2"/>
      <c r="BPJ85" s="2"/>
      <c r="BPK85" s="2"/>
      <c r="BPL85" s="2"/>
      <c r="BPM85" s="2"/>
      <c r="BPN85" s="2"/>
      <c r="BPO85" s="2"/>
      <c r="BPP85" s="2"/>
      <c r="BPQ85" s="2"/>
      <c r="BPR85" s="2"/>
      <c r="BPS85" s="2"/>
      <c r="BPT85" s="2"/>
      <c r="BPU85" s="2"/>
      <c r="BPV85" s="2"/>
      <c r="BPW85" s="2"/>
      <c r="BPX85" s="2"/>
      <c r="BPY85" s="2"/>
      <c r="BPZ85" s="2"/>
      <c r="BQA85" s="2"/>
      <c r="BQB85" s="2"/>
      <c r="BQC85" s="2"/>
      <c r="BQD85" s="2"/>
      <c r="BQE85" s="2"/>
      <c r="BQF85" s="2"/>
      <c r="BQG85" s="2"/>
      <c r="BQH85" s="2"/>
      <c r="BQI85" s="2"/>
      <c r="BQJ85" s="2"/>
      <c r="BQK85" s="2"/>
      <c r="BQL85" s="2"/>
      <c r="BQM85" s="2"/>
      <c r="BQN85" s="2"/>
      <c r="BQO85" s="2"/>
      <c r="BQP85" s="2"/>
      <c r="BQQ85" s="2"/>
      <c r="BQR85" s="2"/>
      <c r="BQS85" s="2"/>
      <c r="BQT85" s="2"/>
      <c r="BQU85" s="2"/>
      <c r="BQV85" s="2"/>
      <c r="BQW85" s="2"/>
      <c r="BQX85" s="2"/>
      <c r="BQY85" s="2"/>
      <c r="BQZ85" s="2"/>
      <c r="BRA85" s="2"/>
      <c r="BRB85" s="2"/>
      <c r="BRC85" s="2"/>
      <c r="BRD85" s="2"/>
      <c r="BRE85" s="2"/>
      <c r="BRF85" s="2"/>
      <c r="BRG85" s="2"/>
      <c r="BRH85" s="2"/>
      <c r="BRI85" s="2"/>
      <c r="BRJ85" s="2"/>
      <c r="BRK85" s="2"/>
      <c r="BRL85" s="2"/>
      <c r="BRM85" s="2"/>
      <c r="BRN85" s="2"/>
      <c r="BRO85" s="2"/>
      <c r="BRP85" s="2"/>
      <c r="BRQ85" s="2"/>
      <c r="BRR85" s="2"/>
      <c r="BRS85" s="2"/>
      <c r="BRT85" s="2"/>
      <c r="BRU85" s="2"/>
      <c r="BRV85" s="2"/>
      <c r="BRW85" s="2"/>
      <c r="BRX85" s="2"/>
      <c r="BRY85" s="2"/>
      <c r="BRZ85" s="2"/>
      <c r="BSA85" s="2"/>
      <c r="BSB85" s="2"/>
      <c r="BSC85" s="2"/>
      <c r="BSD85" s="2"/>
      <c r="BSE85" s="2"/>
      <c r="BSF85" s="2"/>
      <c r="BSG85" s="2"/>
      <c r="BSH85" s="2"/>
      <c r="BSI85" s="2"/>
      <c r="BSJ85" s="2"/>
      <c r="BSK85" s="2"/>
      <c r="BSL85" s="2"/>
      <c r="BSM85" s="2"/>
      <c r="BSN85" s="2"/>
      <c r="BSO85" s="2"/>
      <c r="BSP85" s="2"/>
      <c r="BSQ85" s="2"/>
      <c r="BSR85" s="2"/>
      <c r="BSS85" s="2"/>
      <c r="BST85" s="2"/>
      <c r="BSU85" s="2"/>
      <c r="BSV85" s="2"/>
      <c r="BSW85" s="2"/>
      <c r="BSX85" s="2"/>
      <c r="BSY85" s="2"/>
      <c r="BSZ85" s="2"/>
      <c r="BTA85" s="2"/>
      <c r="BTB85" s="2"/>
      <c r="BTC85" s="2"/>
      <c r="BTD85" s="2"/>
      <c r="BTE85" s="2"/>
      <c r="BTF85" s="2"/>
      <c r="BTG85" s="2"/>
      <c r="BTH85" s="2"/>
      <c r="BTI85" s="2"/>
      <c r="BTJ85" s="2"/>
      <c r="BTK85" s="2"/>
      <c r="BTL85" s="2"/>
      <c r="BTM85" s="2"/>
      <c r="BTN85" s="2"/>
      <c r="BTO85" s="2"/>
      <c r="BTP85" s="2"/>
      <c r="BTQ85" s="2"/>
      <c r="BTR85" s="2"/>
      <c r="BTS85" s="2"/>
      <c r="BTT85" s="2"/>
      <c r="BTU85" s="2"/>
      <c r="BTV85" s="2"/>
      <c r="BTW85" s="2"/>
      <c r="BTX85" s="2"/>
      <c r="BTY85" s="2"/>
      <c r="BTZ85" s="2"/>
      <c r="BUA85" s="2"/>
      <c r="BUB85" s="2"/>
      <c r="BUC85" s="2"/>
      <c r="BUD85" s="2"/>
      <c r="BUE85" s="2"/>
      <c r="BUF85" s="2"/>
      <c r="BUG85" s="2"/>
      <c r="BUH85" s="2"/>
      <c r="BUI85" s="2"/>
      <c r="BUJ85" s="2"/>
      <c r="BUK85" s="2"/>
      <c r="BUL85" s="2"/>
      <c r="BUM85" s="2"/>
      <c r="BUN85" s="2"/>
      <c r="BUO85" s="2"/>
      <c r="BUP85" s="2"/>
      <c r="BUQ85" s="2"/>
      <c r="BUR85" s="2"/>
      <c r="BUS85" s="2"/>
      <c r="BUT85" s="2"/>
      <c r="BUU85" s="2"/>
      <c r="BUV85" s="2"/>
      <c r="BUW85" s="2"/>
      <c r="BUX85" s="2"/>
      <c r="BUY85" s="2"/>
      <c r="BUZ85" s="2"/>
      <c r="BVA85" s="2"/>
      <c r="BVB85" s="2"/>
      <c r="BVC85" s="2"/>
      <c r="BVD85" s="2"/>
      <c r="BVE85" s="2"/>
      <c r="BVF85" s="2"/>
      <c r="BVG85" s="2"/>
      <c r="BVH85" s="2"/>
      <c r="BVI85" s="2"/>
      <c r="BVJ85" s="2"/>
      <c r="BVK85" s="2"/>
      <c r="BVL85" s="2"/>
      <c r="BVM85" s="2"/>
      <c r="BVN85" s="2"/>
      <c r="BVO85" s="2"/>
      <c r="BVP85" s="2"/>
      <c r="BVQ85" s="2"/>
      <c r="BVR85" s="2"/>
      <c r="BVS85" s="2"/>
      <c r="BVT85" s="2"/>
      <c r="BVU85" s="2"/>
      <c r="BVV85" s="2"/>
      <c r="BVW85" s="2"/>
      <c r="BVX85" s="2"/>
      <c r="BVY85" s="2"/>
      <c r="BVZ85" s="2"/>
      <c r="BWA85" s="2"/>
      <c r="BWB85" s="2"/>
      <c r="BWC85" s="2"/>
      <c r="BWD85" s="2"/>
      <c r="BWE85" s="2"/>
      <c r="BWF85" s="2"/>
      <c r="BWG85" s="2"/>
      <c r="BWH85" s="2"/>
      <c r="BWI85" s="2"/>
      <c r="BWJ85" s="2"/>
      <c r="BWK85" s="2"/>
      <c r="BWL85" s="2"/>
      <c r="BWM85" s="2"/>
      <c r="BWN85" s="2"/>
      <c r="BWO85" s="2"/>
      <c r="BWP85" s="2"/>
      <c r="BWQ85" s="2"/>
      <c r="BWR85" s="2"/>
      <c r="BWS85" s="2"/>
      <c r="BWT85" s="2"/>
      <c r="BWU85" s="2"/>
      <c r="BWV85" s="2"/>
      <c r="BWW85" s="2"/>
      <c r="BWX85" s="2"/>
      <c r="BWY85" s="2"/>
      <c r="BWZ85" s="2"/>
      <c r="BXA85" s="2"/>
      <c r="BXB85" s="2"/>
      <c r="BXC85" s="2"/>
      <c r="BXD85" s="2"/>
      <c r="BXE85" s="2"/>
      <c r="BXF85" s="2"/>
      <c r="BXG85" s="2"/>
      <c r="BXH85" s="2"/>
      <c r="BXI85" s="2"/>
      <c r="BXJ85" s="2"/>
      <c r="BXK85" s="2"/>
      <c r="BXL85" s="2"/>
      <c r="BXM85" s="2"/>
      <c r="BXN85" s="2"/>
      <c r="BXO85" s="2"/>
      <c r="BXP85" s="2"/>
      <c r="BXQ85" s="2"/>
      <c r="BXR85" s="2"/>
      <c r="BXS85" s="2"/>
      <c r="BXT85" s="2"/>
      <c r="BXU85" s="2"/>
      <c r="BXV85" s="2"/>
      <c r="BXW85" s="2"/>
      <c r="BXX85" s="2"/>
      <c r="BXY85" s="2"/>
      <c r="BXZ85" s="2"/>
      <c r="BYA85" s="2"/>
      <c r="BYB85" s="2"/>
      <c r="BYC85" s="2"/>
      <c r="BYD85" s="2"/>
      <c r="BYE85" s="2"/>
      <c r="BYF85" s="2"/>
      <c r="BYG85" s="2"/>
      <c r="BYH85" s="2"/>
      <c r="BYI85" s="2"/>
      <c r="BYJ85" s="2"/>
      <c r="BYK85" s="2"/>
      <c r="BYL85" s="2"/>
      <c r="BYM85" s="2"/>
      <c r="BYN85" s="2"/>
      <c r="BYO85" s="2"/>
      <c r="BYP85" s="2"/>
      <c r="BYQ85" s="2"/>
      <c r="BYR85" s="2"/>
      <c r="BYS85" s="2"/>
      <c r="BYT85" s="2"/>
      <c r="BYU85" s="2"/>
      <c r="BYV85" s="2"/>
      <c r="BYW85" s="2"/>
      <c r="BYX85" s="2"/>
      <c r="BYY85" s="2"/>
      <c r="BYZ85" s="2"/>
      <c r="BZA85" s="2"/>
      <c r="BZB85" s="2"/>
      <c r="BZC85" s="2"/>
      <c r="BZD85" s="2"/>
      <c r="BZE85" s="2"/>
      <c r="BZF85" s="2"/>
      <c r="BZG85" s="2"/>
      <c r="BZH85" s="2"/>
      <c r="BZI85" s="2"/>
      <c r="BZJ85" s="2"/>
      <c r="BZK85" s="2"/>
      <c r="BZL85" s="2"/>
      <c r="BZM85" s="2"/>
      <c r="BZN85" s="2"/>
      <c r="BZO85" s="2"/>
      <c r="BZP85" s="2"/>
      <c r="BZQ85" s="2"/>
      <c r="BZR85" s="2"/>
      <c r="BZS85" s="2"/>
      <c r="BZT85" s="2"/>
      <c r="BZU85" s="2"/>
      <c r="BZV85" s="2"/>
      <c r="BZW85" s="2"/>
      <c r="BZX85" s="2"/>
      <c r="BZY85" s="2"/>
      <c r="BZZ85" s="2"/>
      <c r="CAA85" s="2"/>
      <c r="CAB85" s="2"/>
      <c r="CAC85" s="2"/>
      <c r="CAD85" s="2"/>
      <c r="CAE85" s="2"/>
      <c r="CAF85" s="2"/>
      <c r="CAG85" s="2"/>
      <c r="CAH85" s="2"/>
      <c r="CAI85" s="2"/>
      <c r="CAJ85" s="2"/>
      <c r="CAK85" s="2"/>
      <c r="CAL85" s="2"/>
      <c r="CAM85" s="2"/>
      <c r="CAN85" s="2"/>
      <c r="CAO85" s="2"/>
      <c r="CAP85" s="2"/>
      <c r="CAQ85" s="2"/>
      <c r="CAR85" s="2"/>
      <c r="CAS85" s="2"/>
      <c r="CAT85" s="2"/>
      <c r="CAU85" s="2"/>
      <c r="CAV85" s="2"/>
      <c r="CAW85" s="2"/>
      <c r="CAX85" s="2"/>
      <c r="CAY85" s="2"/>
      <c r="CAZ85" s="2"/>
      <c r="CBA85" s="2"/>
      <c r="CBB85" s="2"/>
      <c r="CBC85" s="2"/>
      <c r="CBD85" s="2"/>
      <c r="CBE85" s="2"/>
      <c r="CBF85" s="2"/>
      <c r="CBG85" s="2"/>
      <c r="CBH85" s="2"/>
      <c r="CBI85" s="2"/>
      <c r="CBJ85" s="2"/>
      <c r="CBK85" s="2"/>
      <c r="CBL85" s="2"/>
      <c r="CBM85" s="2"/>
      <c r="CBN85" s="2"/>
      <c r="CBO85" s="2"/>
      <c r="CBP85" s="2"/>
      <c r="CBQ85" s="2"/>
      <c r="CBR85" s="2"/>
      <c r="CBS85" s="2"/>
      <c r="CBT85" s="2"/>
      <c r="CBU85" s="2"/>
      <c r="CBV85" s="2"/>
      <c r="CBW85" s="2"/>
      <c r="CBX85" s="2"/>
      <c r="CBY85" s="2"/>
      <c r="CBZ85" s="2"/>
      <c r="CCA85" s="2"/>
      <c r="CCB85" s="2"/>
      <c r="CCC85" s="2"/>
      <c r="CCD85" s="2"/>
      <c r="CCE85" s="2"/>
      <c r="CCF85" s="2"/>
      <c r="CCG85" s="2"/>
      <c r="CCH85" s="2"/>
      <c r="CCI85" s="2"/>
      <c r="CCJ85" s="2"/>
      <c r="CCK85" s="2"/>
      <c r="CCL85" s="2"/>
      <c r="CCM85" s="2"/>
      <c r="CCN85" s="2"/>
      <c r="CCO85" s="2"/>
      <c r="CCP85" s="2"/>
      <c r="CCQ85" s="2"/>
      <c r="CCR85" s="2"/>
      <c r="CCS85" s="2"/>
      <c r="CCT85" s="2"/>
      <c r="CCU85" s="2"/>
      <c r="CCV85" s="2"/>
      <c r="CCW85" s="2"/>
      <c r="CCX85" s="2"/>
      <c r="CCY85" s="2"/>
      <c r="CCZ85" s="2"/>
      <c r="CDA85" s="2"/>
      <c r="CDB85" s="2"/>
      <c r="CDC85" s="2"/>
      <c r="CDD85" s="2"/>
      <c r="CDE85" s="2"/>
      <c r="CDF85" s="2"/>
      <c r="CDG85" s="2"/>
      <c r="CDH85" s="2"/>
      <c r="CDI85" s="2"/>
      <c r="CDJ85" s="2"/>
      <c r="CDK85" s="2"/>
      <c r="CDL85" s="2"/>
      <c r="CDM85" s="2"/>
      <c r="CDN85" s="2"/>
      <c r="CDO85" s="2"/>
      <c r="CDP85" s="2"/>
      <c r="CDQ85" s="2"/>
      <c r="CDR85" s="2"/>
      <c r="CDS85" s="2"/>
      <c r="CDT85" s="2"/>
      <c r="CDU85" s="2"/>
      <c r="CDV85" s="2"/>
      <c r="CDW85" s="2"/>
      <c r="CDX85" s="2"/>
      <c r="CDY85" s="2"/>
      <c r="CDZ85" s="2"/>
      <c r="CEA85" s="2"/>
      <c r="CEB85" s="2"/>
      <c r="CEC85" s="2"/>
      <c r="CED85" s="2"/>
      <c r="CEE85" s="2"/>
      <c r="CEF85" s="2"/>
      <c r="CEG85" s="2"/>
      <c r="CEH85" s="2"/>
      <c r="CEI85" s="2"/>
      <c r="CEJ85" s="2"/>
      <c r="CEK85" s="2"/>
      <c r="CEL85" s="2"/>
      <c r="CEM85" s="2"/>
      <c r="CEN85" s="2"/>
      <c r="CEO85" s="2"/>
      <c r="CEP85" s="2"/>
      <c r="CEQ85" s="2"/>
      <c r="CER85" s="2"/>
      <c r="CES85" s="2"/>
      <c r="CET85" s="2"/>
      <c r="CEU85" s="2"/>
      <c r="CEV85" s="2"/>
      <c r="CEW85" s="2"/>
      <c r="CEX85" s="2"/>
      <c r="CEY85" s="2"/>
      <c r="CEZ85" s="2"/>
      <c r="CFA85" s="2"/>
      <c r="CFB85" s="2"/>
      <c r="CFC85" s="2"/>
      <c r="CFD85" s="2"/>
      <c r="CFE85" s="2"/>
      <c r="CFF85" s="2"/>
      <c r="CFG85" s="2"/>
      <c r="CFH85" s="2"/>
      <c r="CFI85" s="2"/>
      <c r="CFJ85" s="2"/>
      <c r="CFK85" s="2"/>
      <c r="CFL85" s="2"/>
      <c r="CFM85" s="2"/>
      <c r="CFN85" s="2"/>
      <c r="CFO85" s="2"/>
      <c r="CFP85" s="2"/>
      <c r="CFQ85" s="2"/>
      <c r="CFR85" s="2"/>
      <c r="CFS85" s="2"/>
      <c r="CFT85" s="2"/>
      <c r="CFU85" s="2"/>
      <c r="CFV85" s="2"/>
      <c r="CFW85" s="2"/>
      <c r="CFX85" s="2"/>
      <c r="CFY85" s="2"/>
      <c r="CFZ85" s="2"/>
      <c r="CGA85" s="2"/>
      <c r="CGB85" s="2"/>
      <c r="CGC85" s="2"/>
      <c r="CGD85" s="2"/>
      <c r="CGE85" s="2"/>
      <c r="CGF85" s="2"/>
      <c r="CGG85" s="2"/>
      <c r="CGH85" s="2"/>
      <c r="CGI85" s="2"/>
      <c r="CGJ85" s="2"/>
      <c r="CGK85" s="2"/>
      <c r="CGL85" s="2"/>
      <c r="CGM85" s="2"/>
      <c r="CGN85" s="2"/>
      <c r="CGO85" s="2"/>
      <c r="CGP85" s="2"/>
      <c r="CGQ85" s="2"/>
      <c r="CGR85" s="2"/>
      <c r="CGS85" s="2"/>
      <c r="CGT85" s="2"/>
      <c r="CGU85" s="2"/>
      <c r="CGV85" s="2"/>
      <c r="CGW85" s="2"/>
      <c r="CGX85" s="2"/>
      <c r="CGY85" s="2"/>
      <c r="CGZ85" s="2"/>
      <c r="CHA85" s="2"/>
      <c r="CHB85" s="2"/>
      <c r="CHC85" s="2"/>
      <c r="CHD85" s="2"/>
      <c r="CHE85" s="2"/>
      <c r="CHF85" s="2"/>
      <c r="CHG85" s="2"/>
      <c r="CHH85" s="2"/>
      <c r="CHI85" s="2"/>
      <c r="CHJ85" s="2"/>
      <c r="CHK85" s="2"/>
      <c r="CHL85" s="2"/>
      <c r="CHM85" s="2"/>
      <c r="CHN85" s="2"/>
      <c r="CHO85" s="2"/>
      <c r="CHP85" s="2"/>
      <c r="CHQ85" s="2"/>
      <c r="CHR85" s="2"/>
      <c r="CHS85" s="2"/>
      <c r="CHT85" s="2"/>
      <c r="CHU85" s="2"/>
      <c r="CHV85" s="2"/>
      <c r="CHW85" s="2"/>
      <c r="CHX85" s="2"/>
      <c r="CHY85" s="2"/>
      <c r="CHZ85" s="2"/>
      <c r="CIA85" s="2"/>
      <c r="CIB85" s="2"/>
      <c r="CIC85" s="2"/>
      <c r="CID85" s="2"/>
      <c r="CIE85" s="2"/>
      <c r="CIF85" s="2"/>
      <c r="CIG85" s="2"/>
      <c r="CIH85" s="2"/>
      <c r="CII85" s="2"/>
      <c r="CIJ85" s="2"/>
      <c r="CIK85" s="2"/>
      <c r="CIL85" s="2"/>
      <c r="CIM85" s="2"/>
      <c r="CIN85" s="2"/>
      <c r="CIO85" s="2"/>
      <c r="CIP85" s="2"/>
      <c r="CIQ85" s="2"/>
      <c r="CIR85" s="2"/>
      <c r="CIS85" s="2"/>
      <c r="CIT85" s="2"/>
      <c r="CIU85" s="2"/>
      <c r="CIV85" s="2"/>
      <c r="CIW85" s="2"/>
      <c r="CIX85" s="2"/>
      <c r="CIY85" s="2"/>
      <c r="CIZ85" s="2"/>
      <c r="CJA85" s="2"/>
      <c r="CJB85" s="2"/>
      <c r="CJC85" s="2"/>
      <c r="CJD85" s="2"/>
      <c r="CJE85" s="2"/>
      <c r="CJF85" s="2"/>
      <c r="CJG85" s="2"/>
      <c r="CJH85" s="2"/>
      <c r="CJI85" s="2"/>
      <c r="CJJ85" s="2"/>
      <c r="CJK85" s="2"/>
      <c r="CJL85" s="2"/>
      <c r="CJM85" s="2"/>
      <c r="CJN85" s="2"/>
      <c r="CJO85" s="2"/>
      <c r="CJP85" s="2"/>
      <c r="CJQ85" s="2"/>
      <c r="CJR85" s="2"/>
      <c r="CJS85" s="2"/>
      <c r="CJT85" s="2"/>
      <c r="CJU85" s="2"/>
      <c r="CJV85" s="2"/>
      <c r="CJW85" s="2"/>
      <c r="CJX85" s="2"/>
      <c r="CJY85" s="2"/>
      <c r="CJZ85" s="2"/>
      <c r="CKA85" s="2"/>
      <c r="CKB85" s="2"/>
      <c r="CKC85" s="2"/>
      <c r="CKD85" s="2"/>
      <c r="CKE85" s="2"/>
      <c r="CKF85" s="2"/>
      <c r="CKG85" s="2"/>
      <c r="CKH85" s="2"/>
      <c r="CKI85" s="2"/>
      <c r="CKJ85" s="2"/>
      <c r="CKK85" s="2"/>
      <c r="CKL85" s="2"/>
      <c r="CKM85" s="2"/>
      <c r="CKN85" s="2"/>
      <c r="CKO85" s="2"/>
      <c r="CKP85" s="2"/>
      <c r="CKQ85" s="2"/>
      <c r="CKR85" s="2"/>
      <c r="CKS85" s="2"/>
      <c r="CKT85" s="2"/>
      <c r="CKU85" s="2"/>
      <c r="CKV85" s="2"/>
      <c r="CKW85" s="2"/>
      <c r="CKX85" s="2"/>
      <c r="CKY85" s="2"/>
      <c r="CKZ85" s="2"/>
      <c r="CLA85" s="2"/>
      <c r="CLB85" s="2"/>
      <c r="CLC85" s="2"/>
      <c r="CLD85" s="2"/>
      <c r="CLE85" s="2"/>
      <c r="CLF85" s="2"/>
      <c r="CLG85" s="2"/>
      <c r="CLH85" s="2"/>
      <c r="CLI85" s="2"/>
      <c r="CLJ85" s="2"/>
      <c r="CLK85" s="2"/>
      <c r="CLL85" s="2"/>
      <c r="CLM85" s="2"/>
      <c r="CLN85" s="2"/>
      <c r="CLO85" s="2"/>
      <c r="CLP85" s="2"/>
      <c r="CLQ85" s="2"/>
      <c r="CLR85" s="2"/>
      <c r="CLS85" s="2"/>
      <c r="CLT85" s="2"/>
      <c r="CLU85" s="2"/>
      <c r="CLV85" s="2"/>
      <c r="CLW85" s="2"/>
      <c r="CLX85" s="2"/>
      <c r="CLY85" s="2"/>
      <c r="CLZ85" s="2"/>
      <c r="CMA85" s="2"/>
      <c r="CMB85" s="2"/>
      <c r="CMC85" s="2"/>
      <c r="CMD85" s="2"/>
      <c r="CME85" s="2"/>
      <c r="CMF85" s="2"/>
      <c r="CMG85" s="2"/>
      <c r="CMH85" s="2"/>
      <c r="CMI85" s="2"/>
      <c r="CMJ85" s="2"/>
      <c r="CMK85" s="2"/>
      <c r="CML85" s="2"/>
      <c r="CMM85" s="2"/>
      <c r="CMN85" s="2"/>
      <c r="CMO85" s="2"/>
      <c r="CMP85" s="2"/>
      <c r="CMQ85" s="2"/>
      <c r="CMR85" s="2"/>
      <c r="CMS85" s="2"/>
      <c r="CMT85" s="2"/>
      <c r="CMU85" s="2"/>
      <c r="CMV85" s="2"/>
      <c r="CMW85" s="2"/>
      <c r="CMX85" s="2"/>
      <c r="CMY85" s="2"/>
      <c r="CMZ85" s="2"/>
      <c r="CNA85" s="2"/>
      <c r="CNB85" s="2"/>
      <c r="CNC85" s="2"/>
      <c r="CND85" s="2"/>
      <c r="CNE85" s="2"/>
      <c r="CNF85" s="2"/>
      <c r="CNG85" s="2"/>
      <c r="CNH85" s="2"/>
      <c r="CNI85" s="2"/>
      <c r="CNJ85" s="2"/>
      <c r="CNK85" s="2"/>
      <c r="CNL85" s="2"/>
      <c r="CNM85" s="2"/>
      <c r="CNN85" s="2"/>
      <c r="CNO85" s="2"/>
      <c r="CNP85" s="2"/>
      <c r="CNQ85" s="2"/>
      <c r="CNR85" s="2"/>
      <c r="CNS85" s="2"/>
      <c r="CNT85" s="2"/>
      <c r="CNU85" s="2"/>
      <c r="CNV85" s="2"/>
      <c r="CNW85" s="2"/>
      <c r="CNX85" s="2"/>
      <c r="CNY85" s="2"/>
      <c r="CNZ85" s="2"/>
      <c r="COA85" s="2"/>
      <c r="COB85" s="2"/>
      <c r="COC85" s="2"/>
      <c r="COD85" s="2"/>
      <c r="COE85" s="2"/>
      <c r="COF85" s="2"/>
      <c r="COG85" s="2"/>
      <c r="COH85" s="2"/>
      <c r="COI85" s="2"/>
      <c r="COJ85" s="2"/>
      <c r="COK85" s="2"/>
      <c r="COL85" s="2"/>
      <c r="COM85" s="2"/>
      <c r="CON85" s="2"/>
      <c r="COO85" s="2"/>
      <c r="COP85" s="2"/>
      <c r="COQ85" s="2"/>
      <c r="COR85" s="2"/>
      <c r="COS85" s="2"/>
      <c r="COT85" s="2"/>
      <c r="COU85" s="2"/>
      <c r="COV85" s="2"/>
      <c r="COW85" s="2"/>
      <c r="COX85" s="2"/>
      <c r="COY85" s="2"/>
      <c r="COZ85" s="2"/>
      <c r="CPA85" s="2"/>
      <c r="CPB85" s="2"/>
      <c r="CPC85" s="2"/>
      <c r="CPD85" s="2"/>
      <c r="CPE85" s="2"/>
      <c r="CPF85" s="2"/>
      <c r="CPG85" s="2"/>
      <c r="CPH85" s="2"/>
      <c r="CPI85" s="2"/>
      <c r="CPJ85" s="2"/>
      <c r="CPK85" s="2"/>
      <c r="CPL85" s="2"/>
      <c r="CPM85" s="2"/>
      <c r="CPN85" s="2"/>
      <c r="CPO85" s="2"/>
      <c r="CPP85" s="2"/>
      <c r="CPQ85" s="2"/>
      <c r="CPR85" s="2"/>
      <c r="CPS85" s="2"/>
      <c r="CPT85" s="2"/>
      <c r="CPU85" s="2"/>
      <c r="CPV85" s="2"/>
      <c r="CPW85" s="2"/>
      <c r="CPX85" s="2"/>
      <c r="CPY85" s="2"/>
      <c r="CPZ85" s="2"/>
      <c r="CQA85" s="2"/>
      <c r="CQB85" s="2"/>
      <c r="CQC85" s="2"/>
      <c r="CQD85" s="2"/>
      <c r="CQE85" s="2"/>
      <c r="CQF85" s="2"/>
      <c r="CQG85" s="2"/>
      <c r="CQH85" s="2"/>
      <c r="CQI85" s="2"/>
      <c r="CQJ85" s="2"/>
      <c r="CQK85" s="2"/>
      <c r="CQL85" s="2"/>
      <c r="CQM85" s="2"/>
      <c r="CQN85" s="2"/>
      <c r="CQO85" s="2"/>
      <c r="CQP85" s="2"/>
      <c r="CQQ85" s="2"/>
      <c r="CQR85" s="2"/>
      <c r="CQS85" s="2"/>
      <c r="CQT85" s="2"/>
      <c r="CQU85" s="2"/>
      <c r="CQV85" s="2"/>
      <c r="CQW85" s="2"/>
      <c r="CQX85" s="2"/>
      <c r="CQY85" s="2"/>
      <c r="CQZ85" s="2"/>
      <c r="CRA85" s="2"/>
      <c r="CRB85" s="2"/>
      <c r="CRC85" s="2"/>
      <c r="CRD85" s="2"/>
      <c r="CRE85" s="2"/>
      <c r="CRF85" s="2"/>
      <c r="CRG85" s="2"/>
      <c r="CRH85" s="2"/>
      <c r="CRI85" s="2"/>
      <c r="CRJ85" s="2"/>
      <c r="CRK85" s="2"/>
      <c r="CRL85" s="2"/>
      <c r="CRM85" s="2"/>
      <c r="CRN85" s="2"/>
      <c r="CRO85" s="2"/>
      <c r="CRP85" s="2"/>
      <c r="CRQ85" s="2"/>
      <c r="CRR85" s="2"/>
      <c r="CRS85" s="2"/>
      <c r="CRT85" s="2"/>
      <c r="CRU85" s="2"/>
      <c r="CRV85" s="2"/>
      <c r="CRW85" s="2"/>
      <c r="CRX85" s="2"/>
      <c r="CRY85" s="2"/>
      <c r="CRZ85" s="2"/>
      <c r="CSA85" s="2"/>
      <c r="CSB85" s="2"/>
      <c r="CSC85" s="2"/>
      <c r="CSD85" s="2"/>
      <c r="CSE85" s="2"/>
      <c r="CSF85" s="2"/>
      <c r="CSG85" s="2"/>
      <c r="CSH85" s="2"/>
      <c r="CSI85" s="2"/>
      <c r="CSJ85" s="2"/>
      <c r="CSK85" s="2"/>
      <c r="CSL85" s="2"/>
      <c r="CSM85" s="2"/>
      <c r="CSN85" s="2"/>
      <c r="CSO85" s="2"/>
      <c r="CSP85" s="2"/>
      <c r="CSQ85" s="2"/>
      <c r="CSR85" s="2"/>
      <c r="CSS85" s="2"/>
      <c r="CST85" s="2"/>
      <c r="CSU85" s="2"/>
      <c r="CSV85" s="2"/>
      <c r="CSW85" s="2"/>
      <c r="CSX85" s="2"/>
      <c r="CSY85" s="2"/>
      <c r="CSZ85" s="2"/>
      <c r="CTA85" s="2"/>
      <c r="CTB85" s="2"/>
      <c r="CTC85" s="2"/>
      <c r="CTD85" s="2"/>
      <c r="CTE85" s="2"/>
      <c r="CTF85" s="2"/>
      <c r="CTG85" s="2"/>
      <c r="CTH85" s="2"/>
      <c r="CTI85" s="2"/>
      <c r="CTJ85" s="2"/>
      <c r="CTK85" s="2"/>
      <c r="CTL85" s="2"/>
      <c r="CTM85" s="2"/>
      <c r="CTN85" s="2"/>
      <c r="CTO85" s="2"/>
      <c r="CTP85" s="2"/>
      <c r="CTQ85" s="2"/>
      <c r="CTR85" s="2"/>
      <c r="CTS85" s="2"/>
      <c r="CTT85" s="2"/>
      <c r="CTU85" s="2"/>
      <c r="CTV85" s="2"/>
      <c r="CTW85" s="2"/>
      <c r="CTX85" s="2"/>
      <c r="CTY85" s="2"/>
      <c r="CTZ85" s="2"/>
      <c r="CUA85" s="2"/>
      <c r="CUB85" s="2"/>
      <c r="CUC85" s="2"/>
      <c r="CUD85" s="2"/>
      <c r="CUE85" s="2"/>
      <c r="CUF85" s="2"/>
      <c r="CUG85" s="2"/>
      <c r="CUH85" s="2"/>
      <c r="CUI85" s="2"/>
      <c r="CUJ85" s="2"/>
      <c r="CUK85" s="2"/>
      <c r="CUL85" s="2"/>
      <c r="CUM85" s="2"/>
      <c r="CUN85" s="2"/>
      <c r="CUO85" s="2"/>
      <c r="CUP85" s="2"/>
      <c r="CUQ85" s="2"/>
      <c r="CUR85" s="2"/>
      <c r="CUS85" s="2"/>
      <c r="CUT85" s="2"/>
      <c r="CUU85" s="2"/>
      <c r="CUV85" s="2"/>
      <c r="CUW85" s="2"/>
      <c r="CUX85" s="2"/>
      <c r="CUY85" s="2"/>
      <c r="CUZ85" s="2"/>
      <c r="CVA85" s="2"/>
      <c r="CVB85" s="2"/>
      <c r="CVC85" s="2"/>
      <c r="CVD85" s="2"/>
      <c r="CVE85" s="2"/>
      <c r="CVF85" s="2"/>
      <c r="CVG85" s="2"/>
      <c r="CVH85" s="2"/>
      <c r="CVI85" s="2"/>
      <c r="CVJ85" s="2"/>
      <c r="CVK85" s="2"/>
      <c r="CVL85" s="2"/>
      <c r="CVM85" s="2"/>
      <c r="CVN85" s="2"/>
      <c r="CVO85" s="2"/>
      <c r="CVP85" s="2"/>
      <c r="CVQ85" s="2"/>
      <c r="CVR85" s="2"/>
      <c r="CVS85" s="2"/>
      <c r="CVT85" s="2"/>
      <c r="CVU85" s="2"/>
      <c r="CVV85" s="2"/>
      <c r="CVW85" s="2"/>
      <c r="CVX85" s="2"/>
      <c r="CVY85" s="2"/>
      <c r="CVZ85" s="2"/>
      <c r="CWA85" s="2"/>
      <c r="CWB85" s="2"/>
      <c r="CWC85" s="2"/>
      <c r="CWD85" s="2"/>
      <c r="CWE85" s="2"/>
      <c r="CWF85" s="2"/>
      <c r="CWG85" s="2"/>
      <c r="CWH85" s="2"/>
      <c r="CWI85" s="2"/>
      <c r="CWJ85" s="2"/>
      <c r="CWK85" s="2"/>
      <c r="CWL85" s="2"/>
      <c r="CWM85" s="2"/>
      <c r="CWN85" s="2"/>
      <c r="CWO85" s="2"/>
      <c r="CWP85" s="2"/>
      <c r="CWQ85" s="2"/>
      <c r="CWR85" s="2"/>
      <c r="CWS85" s="2"/>
      <c r="CWT85" s="2"/>
      <c r="CWU85" s="2"/>
      <c r="CWV85" s="2"/>
      <c r="CWW85" s="2"/>
      <c r="CWX85" s="2"/>
      <c r="CWY85" s="2"/>
      <c r="CWZ85" s="2"/>
      <c r="CXA85" s="2"/>
      <c r="CXB85" s="2"/>
      <c r="CXC85" s="2"/>
      <c r="CXD85" s="2"/>
      <c r="CXE85" s="2"/>
      <c r="CXF85" s="2"/>
      <c r="CXG85" s="2"/>
      <c r="CXH85" s="2"/>
      <c r="CXI85" s="2"/>
      <c r="CXJ85" s="2"/>
      <c r="CXK85" s="2"/>
      <c r="CXL85" s="2"/>
      <c r="CXM85" s="2"/>
      <c r="CXN85" s="2"/>
      <c r="CXO85" s="2"/>
      <c r="CXP85" s="2"/>
      <c r="CXQ85" s="2"/>
      <c r="CXR85" s="2"/>
      <c r="CXS85" s="2"/>
      <c r="CXT85" s="2"/>
      <c r="CXU85" s="2"/>
      <c r="CXV85" s="2"/>
      <c r="CXW85" s="2"/>
      <c r="CXX85" s="2"/>
      <c r="CXY85" s="2"/>
      <c r="CXZ85" s="2"/>
      <c r="CYA85" s="2"/>
      <c r="CYB85" s="2"/>
      <c r="CYC85" s="2"/>
      <c r="CYD85" s="2"/>
      <c r="CYE85" s="2"/>
      <c r="CYF85" s="2"/>
      <c r="CYG85" s="2"/>
      <c r="CYH85" s="2"/>
      <c r="CYI85" s="2"/>
      <c r="CYJ85" s="2"/>
      <c r="CYK85" s="2"/>
      <c r="CYL85" s="2"/>
      <c r="CYM85" s="2"/>
      <c r="CYN85" s="2"/>
      <c r="CYO85" s="2"/>
      <c r="CYP85" s="2"/>
      <c r="CYQ85" s="2"/>
      <c r="CYR85" s="2"/>
      <c r="CYS85" s="2"/>
      <c r="CYT85" s="2"/>
      <c r="CYU85" s="2"/>
      <c r="CYV85" s="2"/>
      <c r="CYW85" s="2"/>
      <c r="CYX85" s="2"/>
      <c r="CYY85" s="2"/>
      <c r="CYZ85" s="2"/>
      <c r="CZA85" s="2"/>
      <c r="CZB85" s="2"/>
      <c r="CZC85" s="2"/>
      <c r="CZD85" s="2"/>
      <c r="CZE85" s="2"/>
      <c r="CZF85" s="2"/>
      <c r="CZG85" s="2"/>
      <c r="CZH85" s="2"/>
      <c r="CZI85" s="2"/>
      <c r="CZJ85" s="2"/>
      <c r="CZK85" s="2"/>
      <c r="CZL85" s="2"/>
      <c r="CZM85" s="2"/>
      <c r="CZN85" s="2"/>
      <c r="CZO85" s="2"/>
      <c r="CZP85" s="2"/>
      <c r="CZQ85" s="2"/>
      <c r="CZR85" s="2"/>
      <c r="CZS85" s="2"/>
      <c r="CZT85" s="2"/>
      <c r="CZU85" s="2"/>
      <c r="CZV85" s="2"/>
      <c r="CZW85" s="2"/>
      <c r="CZX85" s="2"/>
      <c r="CZY85" s="2"/>
      <c r="CZZ85" s="2"/>
      <c r="DAA85" s="2"/>
      <c r="DAB85" s="2"/>
      <c r="DAC85" s="2"/>
      <c r="DAD85" s="2"/>
      <c r="DAE85" s="2"/>
      <c r="DAF85" s="2"/>
      <c r="DAG85" s="2"/>
      <c r="DAH85" s="2"/>
      <c r="DAI85" s="2"/>
      <c r="DAJ85" s="2"/>
      <c r="DAK85" s="2"/>
      <c r="DAL85" s="2"/>
      <c r="DAM85" s="2"/>
      <c r="DAN85" s="2"/>
      <c r="DAO85" s="2"/>
      <c r="DAP85" s="2"/>
      <c r="DAQ85" s="2"/>
      <c r="DAR85" s="2"/>
      <c r="DAS85" s="2"/>
      <c r="DAT85" s="2"/>
      <c r="DAU85" s="2"/>
      <c r="DAV85" s="2"/>
      <c r="DAW85" s="2"/>
      <c r="DAX85" s="2"/>
      <c r="DAY85" s="2"/>
      <c r="DAZ85" s="2"/>
      <c r="DBA85" s="2"/>
      <c r="DBB85" s="2"/>
      <c r="DBC85" s="2"/>
      <c r="DBD85" s="2"/>
      <c r="DBE85" s="2"/>
      <c r="DBF85" s="2"/>
      <c r="DBG85" s="2"/>
      <c r="DBH85" s="2"/>
      <c r="DBI85" s="2"/>
      <c r="DBJ85" s="2"/>
      <c r="DBK85" s="2"/>
      <c r="DBL85" s="2"/>
      <c r="DBM85" s="2"/>
      <c r="DBN85" s="2"/>
      <c r="DBO85" s="2"/>
      <c r="DBP85" s="2"/>
      <c r="DBQ85" s="2"/>
      <c r="DBR85" s="2"/>
      <c r="DBS85" s="2"/>
      <c r="DBT85" s="2"/>
      <c r="DBU85" s="2"/>
      <c r="DBV85" s="2"/>
      <c r="DBW85" s="2"/>
      <c r="DBX85" s="2"/>
      <c r="DBY85" s="2"/>
      <c r="DBZ85" s="2"/>
      <c r="DCA85" s="2"/>
      <c r="DCB85" s="2"/>
      <c r="DCC85" s="2"/>
      <c r="DCD85" s="2"/>
      <c r="DCE85" s="2"/>
      <c r="DCF85" s="2"/>
      <c r="DCG85" s="2"/>
      <c r="DCH85" s="2"/>
      <c r="DCI85" s="2"/>
      <c r="DCJ85" s="2"/>
      <c r="DCK85" s="2"/>
      <c r="DCL85" s="2"/>
      <c r="DCM85" s="2"/>
      <c r="DCN85" s="2"/>
      <c r="DCO85" s="2"/>
      <c r="DCP85" s="2"/>
      <c r="DCQ85" s="2"/>
      <c r="DCR85" s="2"/>
      <c r="DCS85" s="2"/>
      <c r="DCT85" s="2"/>
      <c r="DCU85" s="2"/>
      <c r="DCV85" s="2"/>
      <c r="DCW85" s="2"/>
      <c r="DCX85" s="2"/>
      <c r="DCY85" s="2"/>
      <c r="DCZ85" s="2"/>
      <c r="DDA85" s="2"/>
      <c r="DDB85" s="2"/>
      <c r="DDC85" s="2"/>
      <c r="DDD85" s="2"/>
      <c r="DDE85" s="2"/>
      <c r="DDF85" s="2"/>
      <c r="DDG85" s="2"/>
      <c r="DDH85" s="2"/>
      <c r="DDI85" s="2"/>
      <c r="DDJ85" s="2"/>
      <c r="DDK85" s="2"/>
      <c r="DDL85" s="2"/>
      <c r="DDM85" s="2"/>
      <c r="DDN85" s="2"/>
      <c r="DDO85" s="2"/>
      <c r="DDP85" s="2"/>
      <c r="DDQ85" s="2"/>
      <c r="DDR85" s="2"/>
      <c r="DDS85" s="2"/>
      <c r="DDT85" s="2"/>
      <c r="DDU85" s="2"/>
      <c r="DDV85" s="2"/>
      <c r="DDW85" s="2"/>
      <c r="DDX85" s="2"/>
      <c r="DDY85" s="2"/>
      <c r="DDZ85" s="2"/>
      <c r="DEA85" s="2"/>
      <c r="DEB85" s="2"/>
      <c r="DEC85" s="2"/>
      <c r="DED85" s="2"/>
      <c r="DEE85" s="2"/>
      <c r="DEF85" s="2"/>
      <c r="DEG85" s="2"/>
      <c r="DEH85" s="2"/>
      <c r="DEI85" s="2"/>
      <c r="DEJ85" s="2"/>
      <c r="DEK85" s="2"/>
      <c r="DEL85" s="2"/>
      <c r="DEM85" s="2"/>
      <c r="DEN85" s="2"/>
      <c r="DEO85" s="2"/>
      <c r="DEP85" s="2"/>
      <c r="DEQ85" s="2"/>
      <c r="DER85" s="2"/>
      <c r="DES85" s="2"/>
      <c r="DET85" s="2"/>
      <c r="DEU85" s="2"/>
      <c r="DEV85" s="2"/>
      <c r="DEW85" s="2"/>
      <c r="DEX85" s="2"/>
      <c r="DEY85" s="2"/>
      <c r="DEZ85" s="2"/>
      <c r="DFA85" s="2"/>
      <c r="DFB85" s="2"/>
      <c r="DFC85" s="2"/>
      <c r="DFD85" s="2"/>
      <c r="DFE85" s="2"/>
      <c r="DFF85" s="2"/>
      <c r="DFG85" s="2"/>
      <c r="DFH85" s="2"/>
      <c r="DFI85" s="2"/>
      <c r="DFJ85" s="2"/>
      <c r="DFK85" s="2"/>
      <c r="DFL85" s="2"/>
      <c r="DFM85" s="2"/>
      <c r="DFN85" s="2"/>
      <c r="DFO85" s="2"/>
      <c r="DFP85" s="2"/>
      <c r="DFQ85" s="2"/>
      <c r="DFR85" s="2"/>
      <c r="DFS85" s="2"/>
      <c r="DFT85" s="2"/>
      <c r="DFU85" s="2"/>
      <c r="DFV85" s="2"/>
      <c r="DFW85" s="2"/>
      <c r="DFX85" s="2"/>
      <c r="DFY85" s="2"/>
      <c r="DFZ85" s="2"/>
      <c r="DGA85" s="2"/>
      <c r="DGB85" s="2"/>
      <c r="DGC85" s="2"/>
      <c r="DGD85" s="2"/>
      <c r="DGE85" s="2"/>
      <c r="DGF85" s="2"/>
      <c r="DGG85" s="2"/>
      <c r="DGH85" s="2"/>
      <c r="DGI85" s="2"/>
      <c r="DGJ85" s="2"/>
      <c r="DGK85" s="2"/>
      <c r="DGL85" s="2"/>
      <c r="DGM85" s="2"/>
      <c r="DGN85" s="2"/>
      <c r="DGO85" s="2"/>
      <c r="DGP85" s="2"/>
      <c r="DGQ85" s="2"/>
      <c r="DGR85" s="2"/>
      <c r="DGS85" s="2"/>
      <c r="DGT85" s="2"/>
      <c r="DGU85" s="2"/>
      <c r="DGV85" s="2"/>
      <c r="DGW85" s="2"/>
      <c r="DGX85" s="2"/>
      <c r="DGY85" s="2"/>
      <c r="DGZ85" s="2"/>
      <c r="DHA85" s="2"/>
      <c r="DHB85" s="2"/>
      <c r="DHC85" s="2"/>
      <c r="DHD85" s="2"/>
      <c r="DHE85" s="2"/>
      <c r="DHF85" s="2"/>
      <c r="DHG85" s="2"/>
      <c r="DHH85" s="2"/>
      <c r="DHI85" s="2"/>
      <c r="DHJ85" s="2"/>
      <c r="DHK85" s="2"/>
      <c r="DHL85" s="2"/>
      <c r="DHM85" s="2"/>
      <c r="DHN85" s="2"/>
      <c r="DHO85" s="2"/>
      <c r="DHP85" s="2"/>
      <c r="DHQ85" s="2"/>
      <c r="DHR85" s="2"/>
      <c r="DHS85" s="2"/>
      <c r="DHT85" s="2"/>
      <c r="DHU85" s="2"/>
      <c r="DHV85" s="2"/>
      <c r="DHW85" s="2"/>
      <c r="DHX85" s="2"/>
      <c r="DHY85" s="2"/>
      <c r="DHZ85" s="2"/>
      <c r="DIA85" s="2"/>
      <c r="DIB85" s="2"/>
      <c r="DIC85" s="2"/>
      <c r="DID85" s="2"/>
      <c r="DIE85" s="2"/>
      <c r="DIF85" s="2"/>
      <c r="DIG85" s="2"/>
      <c r="DIH85" s="2"/>
      <c r="DII85" s="2"/>
      <c r="DIJ85" s="2"/>
      <c r="DIK85" s="2"/>
      <c r="DIL85" s="2"/>
      <c r="DIM85" s="2"/>
      <c r="DIN85" s="2"/>
      <c r="DIO85" s="2"/>
      <c r="DIP85" s="2"/>
      <c r="DIQ85" s="2"/>
      <c r="DIR85" s="2"/>
      <c r="DIS85" s="2"/>
      <c r="DIT85" s="2"/>
      <c r="DIU85" s="2"/>
      <c r="DIV85" s="2"/>
      <c r="DIW85" s="2"/>
      <c r="DIX85" s="2"/>
      <c r="DIY85" s="2"/>
      <c r="DIZ85" s="2"/>
      <c r="DJA85" s="2"/>
      <c r="DJB85" s="2"/>
      <c r="DJC85" s="2"/>
      <c r="DJD85" s="2"/>
      <c r="DJE85" s="2"/>
      <c r="DJF85" s="2"/>
      <c r="DJG85" s="2"/>
      <c r="DJH85" s="2"/>
      <c r="DJI85" s="2"/>
      <c r="DJJ85" s="2"/>
      <c r="DJK85" s="2"/>
      <c r="DJL85" s="2"/>
      <c r="DJM85" s="2"/>
      <c r="DJN85" s="2"/>
      <c r="DJO85" s="2"/>
      <c r="DJP85" s="2"/>
      <c r="DJQ85" s="2"/>
      <c r="DJR85" s="2"/>
      <c r="DJS85" s="2"/>
      <c r="DJT85" s="2"/>
      <c r="DJU85" s="2"/>
      <c r="DJV85" s="2"/>
      <c r="DJW85" s="2"/>
      <c r="DJX85" s="2"/>
      <c r="DJY85" s="2"/>
      <c r="DJZ85" s="2"/>
      <c r="DKA85" s="2"/>
      <c r="DKB85" s="2"/>
      <c r="DKC85" s="2"/>
      <c r="DKD85" s="2"/>
      <c r="DKE85" s="2"/>
      <c r="DKF85" s="2"/>
      <c r="DKG85" s="2"/>
      <c r="DKH85" s="2"/>
      <c r="DKI85" s="2"/>
      <c r="DKJ85" s="2"/>
      <c r="DKK85" s="2"/>
      <c r="DKL85" s="2"/>
      <c r="DKM85" s="2"/>
      <c r="DKN85" s="2"/>
      <c r="DKO85" s="2"/>
      <c r="DKP85" s="2"/>
      <c r="DKQ85" s="2"/>
      <c r="DKR85" s="2"/>
      <c r="DKS85" s="2"/>
      <c r="DKT85" s="2"/>
      <c r="DKU85" s="2"/>
      <c r="DKV85" s="2"/>
      <c r="DKW85" s="2"/>
      <c r="DKX85" s="2"/>
      <c r="DKY85" s="2"/>
      <c r="DKZ85" s="2"/>
      <c r="DLA85" s="2"/>
      <c r="DLB85" s="2"/>
      <c r="DLC85" s="2"/>
      <c r="DLD85" s="2"/>
      <c r="DLE85" s="2"/>
      <c r="DLF85" s="2"/>
      <c r="DLG85" s="2"/>
      <c r="DLH85" s="2"/>
      <c r="DLI85" s="2"/>
      <c r="DLJ85" s="2"/>
      <c r="DLK85" s="2"/>
      <c r="DLL85" s="2"/>
      <c r="DLM85" s="2"/>
      <c r="DLN85" s="2"/>
      <c r="DLO85" s="2"/>
      <c r="DLP85" s="2"/>
      <c r="DLQ85" s="2"/>
      <c r="DLR85" s="2"/>
      <c r="DLS85" s="2"/>
      <c r="DLT85" s="2"/>
      <c r="DLU85" s="2"/>
      <c r="DLV85" s="2"/>
      <c r="DLW85" s="2"/>
      <c r="DLX85" s="2"/>
      <c r="DLY85" s="2"/>
      <c r="DLZ85" s="2"/>
      <c r="DMA85" s="2"/>
      <c r="DMB85" s="2"/>
      <c r="DMC85" s="2"/>
      <c r="DMD85" s="2"/>
      <c r="DME85" s="2"/>
      <c r="DMF85" s="2"/>
      <c r="DMG85" s="2"/>
      <c r="DMH85" s="2"/>
      <c r="DMI85" s="2"/>
      <c r="DMJ85" s="2"/>
      <c r="DMK85" s="2"/>
      <c r="DML85" s="2"/>
      <c r="DMM85" s="2"/>
      <c r="DMN85" s="2"/>
      <c r="DMO85" s="2"/>
      <c r="DMP85" s="2"/>
      <c r="DMQ85" s="2"/>
      <c r="DMR85" s="2"/>
      <c r="DMS85" s="2"/>
      <c r="DMT85" s="2"/>
      <c r="DMU85" s="2"/>
      <c r="DMV85" s="2"/>
      <c r="DMW85" s="2"/>
      <c r="DMX85" s="2"/>
      <c r="DMY85" s="2"/>
      <c r="DMZ85" s="2"/>
      <c r="DNA85" s="2"/>
      <c r="DNB85" s="2"/>
      <c r="DNC85" s="2"/>
      <c r="DND85" s="2"/>
      <c r="DNE85" s="2"/>
      <c r="DNF85" s="2"/>
      <c r="DNG85" s="2"/>
      <c r="DNH85" s="2"/>
      <c r="DNI85" s="2"/>
      <c r="DNJ85" s="2"/>
      <c r="DNK85" s="2"/>
      <c r="DNL85" s="2"/>
      <c r="DNM85" s="2"/>
      <c r="DNN85" s="2"/>
      <c r="DNO85" s="2"/>
      <c r="DNP85" s="2"/>
      <c r="DNQ85" s="2"/>
      <c r="DNR85" s="2"/>
      <c r="DNS85" s="2"/>
      <c r="DNT85" s="2"/>
      <c r="DNU85" s="2"/>
      <c r="DNV85" s="2"/>
      <c r="DNW85" s="2"/>
      <c r="DNX85" s="2"/>
      <c r="DNY85" s="2"/>
      <c r="DNZ85" s="2"/>
      <c r="DOA85" s="2"/>
      <c r="DOB85" s="2"/>
      <c r="DOC85" s="2"/>
      <c r="DOD85" s="2"/>
      <c r="DOE85" s="2"/>
      <c r="DOF85" s="2"/>
      <c r="DOG85" s="2"/>
      <c r="DOH85" s="2"/>
      <c r="DOI85" s="2"/>
      <c r="DOJ85" s="2"/>
      <c r="DOK85" s="2"/>
      <c r="DOL85" s="2"/>
      <c r="DOM85" s="2"/>
      <c r="DON85" s="2"/>
      <c r="DOO85" s="2"/>
      <c r="DOP85" s="2"/>
      <c r="DOQ85" s="2"/>
      <c r="DOR85" s="2"/>
      <c r="DOS85" s="2"/>
      <c r="DOT85" s="2"/>
      <c r="DOU85" s="2"/>
      <c r="DOV85" s="2"/>
      <c r="DOW85" s="2"/>
      <c r="DOX85" s="2"/>
      <c r="DOY85" s="2"/>
      <c r="DOZ85" s="2"/>
      <c r="DPA85" s="2"/>
      <c r="DPB85" s="2"/>
      <c r="DPC85" s="2"/>
      <c r="DPD85" s="2"/>
      <c r="DPE85" s="2"/>
      <c r="DPF85" s="2"/>
      <c r="DPG85" s="2"/>
      <c r="DPH85" s="2"/>
      <c r="DPI85" s="2"/>
      <c r="DPJ85" s="2"/>
      <c r="DPK85" s="2"/>
      <c r="DPL85" s="2"/>
      <c r="DPM85" s="2"/>
      <c r="DPN85" s="2"/>
      <c r="DPO85" s="2"/>
      <c r="DPP85" s="2"/>
      <c r="DPQ85" s="2"/>
      <c r="DPR85" s="2"/>
      <c r="DPS85" s="2"/>
      <c r="DPT85" s="2"/>
      <c r="DPU85" s="2"/>
      <c r="DPV85" s="2"/>
      <c r="DPW85" s="2"/>
      <c r="DPX85" s="2"/>
      <c r="DPY85" s="2"/>
      <c r="DPZ85" s="2"/>
      <c r="DQA85" s="2"/>
      <c r="DQB85" s="2"/>
      <c r="DQC85" s="2"/>
      <c r="DQD85" s="2"/>
      <c r="DQE85" s="2"/>
      <c r="DQF85" s="2"/>
      <c r="DQG85" s="2"/>
      <c r="DQH85" s="2"/>
      <c r="DQI85" s="2"/>
      <c r="DQJ85" s="2"/>
      <c r="DQK85" s="2"/>
      <c r="DQL85" s="2"/>
      <c r="DQM85" s="2"/>
      <c r="DQN85" s="2"/>
      <c r="DQO85" s="2"/>
      <c r="DQP85" s="2"/>
      <c r="DQQ85" s="2"/>
      <c r="DQR85" s="2"/>
      <c r="DQS85" s="2"/>
      <c r="DQT85" s="2"/>
      <c r="DQU85" s="2"/>
      <c r="DQV85" s="2"/>
      <c r="DQW85" s="2"/>
      <c r="DQX85" s="2"/>
      <c r="DQY85" s="2"/>
      <c r="DQZ85" s="2"/>
      <c r="DRA85" s="2"/>
      <c r="DRB85" s="2"/>
      <c r="DRC85" s="2"/>
      <c r="DRD85" s="2"/>
      <c r="DRE85" s="2"/>
      <c r="DRF85" s="2"/>
      <c r="DRG85" s="2"/>
      <c r="DRH85" s="2"/>
      <c r="DRI85" s="2"/>
      <c r="DRJ85" s="2"/>
      <c r="DRK85" s="2"/>
      <c r="DRL85" s="2"/>
      <c r="DRM85" s="2"/>
      <c r="DRN85" s="2"/>
      <c r="DRO85" s="2"/>
      <c r="DRP85" s="2"/>
      <c r="DRQ85" s="2"/>
      <c r="DRR85" s="2"/>
      <c r="DRS85" s="2"/>
      <c r="DRT85" s="2"/>
      <c r="DRU85" s="2"/>
      <c r="DRV85" s="2"/>
      <c r="DRW85" s="2"/>
      <c r="DRX85" s="2"/>
      <c r="DRY85" s="2"/>
      <c r="DRZ85" s="2"/>
      <c r="DSA85" s="2"/>
      <c r="DSB85" s="2"/>
      <c r="DSC85" s="2"/>
      <c r="DSD85" s="2"/>
      <c r="DSE85" s="2"/>
      <c r="DSF85" s="2"/>
      <c r="DSG85" s="2"/>
      <c r="DSH85" s="2"/>
      <c r="DSI85" s="2"/>
      <c r="DSJ85" s="2"/>
      <c r="DSK85" s="2"/>
      <c r="DSL85" s="2"/>
      <c r="DSM85" s="2"/>
      <c r="DSN85" s="2"/>
      <c r="DSO85" s="2"/>
      <c r="DSP85" s="2"/>
      <c r="DSQ85" s="2"/>
      <c r="DSR85" s="2"/>
      <c r="DSS85" s="2"/>
      <c r="DST85" s="2"/>
      <c r="DSU85" s="2"/>
      <c r="DSV85" s="2"/>
      <c r="DSW85" s="2"/>
      <c r="DSX85" s="2"/>
      <c r="DSY85" s="2"/>
      <c r="DSZ85" s="2"/>
      <c r="DTA85" s="2"/>
      <c r="DTB85" s="2"/>
      <c r="DTC85" s="2"/>
      <c r="DTD85" s="2"/>
      <c r="DTE85" s="2"/>
      <c r="DTF85" s="2"/>
      <c r="DTG85" s="2"/>
      <c r="DTH85" s="2"/>
      <c r="DTI85" s="2"/>
      <c r="DTJ85" s="2"/>
      <c r="DTK85" s="2"/>
      <c r="DTL85" s="2"/>
      <c r="DTM85" s="2"/>
      <c r="DTN85" s="2"/>
      <c r="DTO85" s="2"/>
      <c r="DTP85" s="2"/>
      <c r="DTQ85" s="2"/>
      <c r="DTR85" s="2"/>
      <c r="DTS85" s="2"/>
      <c r="DTT85" s="2"/>
      <c r="DTU85" s="2"/>
      <c r="DTV85" s="2"/>
      <c r="DTW85" s="2"/>
      <c r="DTX85" s="2"/>
      <c r="DTY85" s="2"/>
      <c r="DTZ85" s="2"/>
      <c r="DUA85" s="2"/>
      <c r="DUB85" s="2"/>
      <c r="DUC85" s="2"/>
      <c r="DUD85" s="2"/>
      <c r="DUE85" s="2"/>
      <c r="DUF85" s="2"/>
      <c r="DUG85" s="2"/>
      <c r="DUH85" s="2"/>
      <c r="DUI85" s="2"/>
      <c r="DUJ85" s="2"/>
      <c r="DUK85" s="2"/>
      <c r="DUL85" s="2"/>
      <c r="DUM85" s="2"/>
      <c r="DUN85" s="2"/>
      <c r="DUO85" s="2"/>
      <c r="DUP85" s="2"/>
      <c r="DUQ85" s="2"/>
      <c r="DUR85" s="2"/>
      <c r="DUS85" s="2"/>
      <c r="DUT85" s="2"/>
      <c r="DUU85" s="2"/>
      <c r="DUV85" s="2"/>
      <c r="DUW85" s="2"/>
      <c r="DUX85" s="2"/>
      <c r="DUY85" s="2"/>
      <c r="DUZ85" s="2"/>
      <c r="DVA85" s="2"/>
      <c r="DVB85" s="2"/>
      <c r="DVC85" s="2"/>
      <c r="DVD85" s="2"/>
      <c r="DVE85" s="2"/>
      <c r="DVF85" s="2"/>
      <c r="DVG85" s="2"/>
      <c r="DVH85" s="2"/>
      <c r="DVI85" s="2"/>
      <c r="DVJ85" s="2"/>
      <c r="DVK85" s="2"/>
      <c r="DVL85" s="2"/>
      <c r="DVM85" s="2"/>
      <c r="DVN85" s="2"/>
      <c r="DVO85" s="2"/>
      <c r="DVP85" s="2"/>
      <c r="DVQ85" s="2"/>
      <c r="DVR85" s="2"/>
      <c r="DVS85" s="2"/>
      <c r="DVT85" s="2"/>
      <c r="DVU85" s="2"/>
      <c r="DVV85" s="2"/>
      <c r="DVW85" s="2"/>
      <c r="DVX85" s="2"/>
      <c r="DVY85" s="2"/>
      <c r="DVZ85" s="2"/>
      <c r="DWA85" s="2"/>
      <c r="DWB85" s="2"/>
      <c r="DWC85" s="2"/>
      <c r="DWD85" s="2"/>
      <c r="DWE85" s="2"/>
      <c r="DWF85" s="2"/>
      <c r="DWG85" s="2"/>
      <c r="DWH85" s="2"/>
      <c r="DWI85" s="2"/>
      <c r="DWJ85" s="2"/>
      <c r="DWK85" s="2"/>
      <c r="DWL85" s="2"/>
      <c r="DWM85" s="2"/>
      <c r="DWN85" s="2"/>
      <c r="DWO85" s="2"/>
      <c r="DWP85" s="2"/>
      <c r="DWQ85" s="2"/>
      <c r="DWR85" s="2"/>
      <c r="DWS85" s="2"/>
      <c r="DWT85" s="2"/>
      <c r="DWU85" s="2"/>
      <c r="DWV85" s="2"/>
      <c r="DWW85" s="2"/>
      <c r="DWX85" s="2"/>
      <c r="DWY85" s="2"/>
      <c r="DWZ85" s="2"/>
      <c r="DXA85" s="2"/>
      <c r="DXB85" s="2"/>
      <c r="DXC85" s="2"/>
      <c r="DXD85" s="2"/>
      <c r="DXE85" s="2"/>
      <c r="DXF85" s="2"/>
      <c r="DXG85" s="2"/>
      <c r="DXH85" s="2"/>
      <c r="DXI85" s="2"/>
      <c r="DXJ85" s="2"/>
      <c r="DXK85" s="2"/>
      <c r="DXL85" s="2"/>
      <c r="DXM85" s="2"/>
      <c r="DXN85" s="2"/>
      <c r="DXO85" s="2"/>
      <c r="DXP85" s="2"/>
      <c r="DXQ85" s="2"/>
      <c r="DXR85" s="2"/>
      <c r="DXS85" s="2"/>
      <c r="DXT85" s="2"/>
      <c r="DXU85" s="2"/>
      <c r="DXV85" s="2"/>
      <c r="DXW85" s="2"/>
      <c r="DXX85" s="2"/>
      <c r="DXY85" s="2"/>
      <c r="DXZ85" s="2"/>
      <c r="DYA85" s="2"/>
      <c r="DYB85" s="2"/>
      <c r="DYC85" s="2"/>
      <c r="DYD85" s="2"/>
      <c r="DYE85" s="2"/>
      <c r="DYF85" s="2"/>
      <c r="DYG85" s="2"/>
      <c r="DYH85" s="2"/>
      <c r="DYI85" s="2"/>
      <c r="DYJ85" s="2"/>
      <c r="DYK85" s="2"/>
      <c r="DYL85" s="2"/>
      <c r="DYM85" s="2"/>
      <c r="DYN85" s="2"/>
      <c r="DYO85" s="2"/>
      <c r="DYP85" s="2"/>
      <c r="DYQ85" s="2"/>
      <c r="DYR85" s="2"/>
      <c r="DYS85" s="2"/>
      <c r="DYT85" s="2"/>
      <c r="DYU85" s="2"/>
      <c r="DYV85" s="2"/>
      <c r="DYW85" s="2"/>
      <c r="DYX85" s="2"/>
      <c r="DYY85" s="2"/>
      <c r="DYZ85" s="2"/>
      <c r="DZA85" s="2"/>
      <c r="DZB85" s="2"/>
      <c r="DZC85" s="2"/>
      <c r="DZD85" s="2"/>
      <c r="DZE85" s="2"/>
      <c r="DZF85" s="2"/>
      <c r="DZG85" s="2"/>
      <c r="DZH85" s="2"/>
      <c r="DZI85" s="2"/>
      <c r="DZJ85" s="2"/>
      <c r="DZK85" s="2"/>
      <c r="DZL85" s="2"/>
      <c r="DZM85" s="2"/>
      <c r="DZN85" s="2"/>
      <c r="DZO85" s="2"/>
      <c r="DZP85" s="2"/>
      <c r="DZQ85" s="2"/>
      <c r="DZR85" s="2"/>
      <c r="DZS85" s="2"/>
      <c r="DZT85" s="2"/>
      <c r="DZU85" s="2"/>
      <c r="DZV85" s="2"/>
      <c r="DZW85" s="2"/>
      <c r="DZX85" s="2"/>
      <c r="DZY85" s="2"/>
      <c r="DZZ85" s="2"/>
      <c r="EAA85" s="2"/>
      <c r="EAB85" s="2"/>
      <c r="EAC85" s="2"/>
      <c r="EAD85" s="2"/>
      <c r="EAE85" s="2"/>
      <c r="EAF85" s="2"/>
      <c r="EAG85" s="2"/>
      <c r="EAH85" s="2"/>
      <c r="EAI85" s="2"/>
      <c r="EAJ85" s="2"/>
      <c r="EAK85" s="2"/>
      <c r="EAL85" s="2"/>
      <c r="EAM85" s="2"/>
      <c r="EAN85" s="2"/>
      <c r="EAO85" s="2"/>
      <c r="EAP85" s="2"/>
      <c r="EAQ85" s="2"/>
      <c r="EAR85" s="2"/>
      <c r="EAS85" s="2"/>
      <c r="EAT85" s="2"/>
      <c r="EAU85" s="2"/>
      <c r="EAV85" s="2"/>
      <c r="EAW85" s="2"/>
      <c r="EAX85" s="2"/>
      <c r="EAY85" s="2"/>
      <c r="EAZ85" s="2"/>
      <c r="EBA85" s="2"/>
      <c r="EBB85" s="2"/>
      <c r="EBC85" s="2"/>
      <c r="EBD85" s="2"/>
      <c r="EBE85" s="2"/>
      <c r="EBF85" s="2"/>
      <c r="EBG85" s="2"/>
      <c r="EBH85" s="2"/>
      <c r="EBI85" s="2"/>
      <c r="EBJ85" s="2"/>
      <c r="EBK85" s="2"/>
      <c r="EBL85" s="2"/>
      <c r="EBM85" s="2"/>
      <c r="EBN85" s="2"/>
      <c r="EBO85" s="2"/>
      <c r="EBP85" s="2"/>
      <c r="EBQ85" s="2"/>
      <c r="EBR85" s="2"/>
      <c r="EBS85" s="2"/>
      <c r="EBT85" s="2"/>
      <c r="EBU85" s="2"/>
      <c r="EBV85" s="2"/>
      <c r="EBW85" s="2"/>
      <c r="EBX85" s="2"/>
      <c r="EBY85" s="2"/>
      <c r="EBZ85" s="2"/>
      <c r="ECA85" s="2"/>
      <c r="ECB85" s="2"/>
      <c r="ECC85" s="2"/>
      <c r="ECD85" s="2"/>
      <c r="ECE85" s="2"/>
      <c r="ECF85" s="2"/>
      <c r="ECG85" s="2"/>
      <c r="ECH85" s="2"/>
      <c r="ECI85" s="2"/>
      <c r="ECJ85" s="2"/>
      <c r="ECK85" s="2"/>
      <c r="ECL85" s="2"/>
      <c r="ECM85" s="2"/>
      <c r="ECN85" s="2"/>
      <c r="ECO85" s="2"/>
      <c r="ECP85" s="2"/>
      <c r="ECQ85" s="2"/>
      <c r="ECR85" s="2"/>
      <c r="ECS85" s="2"/>
      <c r="ECT85" s="2"/>
      <c r="ECU85" s="2"/>
      <c r="ECV85" s="2"/>
      <c r="ECW85" s="2"/>
      <c r="ECX85" s="2"/>
      <c r="ECY85" s="2"/>
      <c r="ECZ85" s="2"/>
      <c r="EDA85" s="2"/>
      <c r="EDB85" s="2"/>
      <c r="EDC85" s="2"/>
      <c r="EDD85" s="2"/>
      <c r="EDE85" s="2"/>
      <c r="EDF85" s="2"/>
      <c r="EDG85" s="2"/>
      <c r="EDH85" s="2"/>
      <c r="EDI85" s="2"/>
      <c r="EDJ85" s="2"/>
      <c r="EDK85" s="2"/>
      <c r="EDL85" s="2"/>
      <c r="EDM85" s="2"/>
      <c r="EDN85" s="2"/>
      <c r="EDO85" s="2"/>
      <c r="EDP85" s="2"/>
      <c r="EDQ85" s="2"/>
      <c r="EDR85" s="2"/>
      <c r="EDS85" s="2"/>
      <c r="EDT85" s="2"/>
      <c r="EDU85" s="2"/>
      <c r="EDV85" s="2"/>
      <c r="EDW85" s="2"/>
      <c r="EDX85" s="2"/>
      <c r="EDY85" s="2"/>
      <c r="EDZ85" s="2"/>
      <c r="EEA85" s="2"/>
      <c r="EEB85" s="2"/>
      <c r="EEC85" s="2"/>
      <c r="EED85" s="2"/>
      <c r="EEE85" s="2"/>
      <c r="EEF85" s="2"/>
      <c r="EEG85" s="2"/>
      <c r="EEH85" s="2"/>
      <c r="EEI85" s="2"/>
      <c r="EEJ85" s="2"/>
      <c r="EEK85" s="2"/>
      <c r="EEL85" s="2"/>
      <c r="EEM85" s="2"/>
      <c r="EEN85" s="2"/>
      <c r="EEO85" s="2"/>
      <c r="EEP85" s="2"/>
      <c r="EEQ85" s="2"/>
      <c r="EER85" s="2"/>
      <c r="EES85" s="2"/>
      <c r="EET85" s="2"/>
      <c r="EEU85" s="2"/>
      <c r="EEV85" s="2"/>
      <c r="EEW85" s="2"/>
      <c r="EEX85" s="2"/>
      <c r="EEY85" s="2"/>
      <c r="EEZ85" s="2"/>
      <c r="EFA85" s="2"/>
      <c r="EFB85" s="2"/>
      <c r="EFC85" s="2"/>
      <c r="EFD85" s="2"/>
      <c r="EFE85" s="2"/>
      <c r="EFF85" s="2"/>
      <c r="EFG85" s="2"/>
      <c r="EFH85" s="2"/>
      <c r="EFI85" s="2"/>
      <c r="EFJ85" s="2"/>
      <c r="EFK85" s="2"/>
      <c r="EFL85" s="2"/>
      <c r="EFM85" s="2"/>
      <c r="EFN85" s="2"/>
      <c r="EFO85" s="2"/>
      <c r="EFP85" s="2"/>
      <c r="EFQ85" s="2"/>
      <c r="EFR85" s="2"/>
      <c r="EFS85" s="2"/>
      <c r="EFT85" s="2"/>
      <c r="EFU85" s="2"/>
      <c r="EFV85" s="2"/>
      <c r="EFW85" s="2"/>
      <c r="EFX85" s="2"/>
      <c r="EFY85" s="2"/>
      <c r="EFZ85" s="2"/>
      <c r="EGA85" s="2"/>
      <c r="EGB85" s="2"/>
      <c r="EGC85" s="2"/>
      <c r="EGD85" s="2"/>
      <c r="EGE85" s="2"/>
      <c r="EGF85" s="2"/>
      <c r="EGG85" s="2"/>
      <c r="EGH85" s="2"/>
      <c r="EGI85" s="2"/>
      <c r="EGJ85" s="2"/>
      <c r="EGK85" s="2"/>
      <c r="EGL85" s="2"/>
      <c r="EGM85" s="2"/>
      <c r="EGN85" s="2"/>
      <c r="EGO85" s="2"/>
      <c r="EGP85" s="2"/>
      <c r="EGQ85" s="2"/>
      <c r="EGR85" s="2"/>
      <c r="EGS85" s="2"/>
      <c r="EGT85" s="2"/>
      <c r="EGU85" s="2"/>
      <c r="EGV85" s="2"/>
      <c r="EGW85" s="2"/>
      <c r="EGX85" s="2"/>
      <c r="EGY85" s="2"/>
      <c r="EGZ85" s="2"/>
      <c r="EHA85" s="2"/>
      <c r="EHB85" s="2"/>
      <c r="EHC85" s="2"/>
      <c r="EHD85" s="2"/>
      <c r="EHE85" s="2"/>
      <c r="EHF85" s="2"/>
      <c r="EHG85" s="2"/>
      <c r="EHH85" s="2"/>
      <c r="EHI85" s="2"/>
      <c r="EHJ85" s="2"/>
      <c r="EHK85" s="2"/>
      <c r="EHL85" s="2"/>
      <c r="EHM85" s="2"/>
      <c r="EHN85" s="2"/>
      <c r="EHO85" s="2"/>
      <c r="EHP85" s="2"/>
      <c r="EHQ85" s="2"/>
      <c r="EHR85" s="2"/>
      <c r="EHS85" s="2"/>
      <c r="EHT85" s="2"/>
      <c r="EHU85" s="2"/>
      <c r="EHV85" s="2"/>
      <c r="EHW85" s="2"/>
      <c r="EHX85" s="2"/>
      <c r="EHY85" s="2"/>
      <c r="EHZ85" s="2"/>
      <c r="EIA85" s="2"/>
      <c r="EIB85" s="2"/>
      <c r="EIC85" s="2"/>
      <c r="EID85" s="2"/>
      <c r="EIE85" s="2"/>
      <c r="EIF85" s="2"/>
      <c r="EIG85" s="2"/>
      <c r="EIH85" s="2"/>
      <c r="EII85" s="2"/>
      <c r="EIJ85" s="2"/>
      <c r="EIK85" s="2"/>
      <c r="EIL85" s="2"/>
      <c r="EIM85" s="2"/>
      <c r="EIN85" s="2"/>
      <c r="EIO85" s="2"/>
      <c r="EIP85" s="2"/>
      <c r="EIQ85" s="2"/>
      <c r="EIR85" s="2"/>
      <c r="EIS85" s="2"/>
      <c r="EIT85" s="2"/>
      <c r="EIU85" s="2"/>
      <c r="EIV85" s="2"/>
      <c r="EIW85" s="2"/>
      <c r="EIX85" s="2"/>
      <c r="EIY85" s="2"/>
      <c r="EIZ85" s="2"/>
      <c r="EJA85" s="2"/>
      <c r="EJB85" s="2"/>
      <c r="EJC85" s="2"/>
      <c r="EJD85" s="2"/>
      <c r="EJE85" s="2"/>
      <c r="EJF85" s="2"/>
      <c r="EJG85" s="2"/>
      <c r="EJH85" s="2"/>
      <c r="EJI85" s="2"/>
      <c r="EJJ85" s="2"/>
      <c r="EJK85" s="2"/>
      <c r="EJL85" s="2"/>
      <c r="EJM85" s="2"/>
      <c r="EJN85" s="2"/>
      <c r="EJO85" s="2"/>
      <c r="EJP85" s="2"/>
      <c r="EJQ85" s="2"/>
      <c r="EJR85" s="2"/>
      <c r="EJS85" s="2"/>
      <c r="EJT85" s="2"/>
      <c r="EJU85" s="2"/>
      <c r="EJV85" s="2"/>
      <c r="EJW85" s="2"/>
      <c r="EJX85" s="2"/>
      <c r="EJY85" s="2"/>
      <c r="EJZ85" s="2"/>
      <c r="EKA85" s="2"/>
      <c r="EKB85" s="2"/>
      <c r="EKC85" s="2"/>
      <c r="EKD85" s="2"/>
      <c r="EKE85" s="2"/>
      <c r="EKF85" s="2"/>
      <c r="EKG85" s="2"/>
      <c r="EKH85" s="2"/>
      <c r="EKI85" s="2"/>
      <c r="EKJ85" s="2"/>
      <c r="EKK85" s="2"/>
      <c r="EKL85" s="2"/>
      <c r="EKM85" s="2"/>
      <c r="EKN85" s="2"/>
      <c r="EKO85" s="2"/>
      <c r="EKP85" s="2"/>
      <c r="EKQ85" s="2"/>
      <c r="EKR85" s="2"/>
      <c r="EKS85" s="2"/>
      <c r="EKT85" s="2"/>
      <c r="EKU85" s="2"/>
      <c r="EKV85" s="2"/>
      <c r="EKW85" s="2"/>
      <c r="EKX85" s="2"/>
      <c r="EKY85" s="2"/>
      <c r="EKZ85" s="2"/>
      <c r="ELA85" s="2"/>
      <c r="ELB85" s="2"/>
      <c r="ELC85" s="2"/>
      <c r="ELD85" s="2"/>
      <c r="ELE85" s="2"/>
      <c r="ELF85" s="2"/>
      <c r="ELG85" s="2"/>
      <c r="ELH85" s="2"/>
      <c r="ELI85" s="2"/>
      <c r="ELJ85" s="2"/>
      <c r="ELK85" s="2"/>
      <c r="ELL85" s="2"/>
      <c r="ELM85" s="2"/>
      <c r="ELN85" s="2"/>
      <c r="ELO85" s="2"/>
      <c r="ELP85" s="2"/>
      <c r="ELQ85" s="2"/>
      <c r="ELR85" s="2"/>
      <c r="ELS85" s="2"/>
      <c r="ELT85" s="2"/>
      <c r="ELU85" s="2"/>
      <c r="ELV85" s="2"/>
      <c r="ELW85" s="2"/>
      <c r="ELX85" s="2"/>
      <c r="ELY85" s="2"/>
      <c r="ELZ85" s="2"/>
      <c r="EMA85" s="2"/>
      <c r="EMB85" s="2"/>
      <c r="EMC85" s="2"/>
      <c r="EMD85" s="2"/>
      <c r="EME85" s="2"/>
      <c r="EMF85" s="2"/>
      <c r="EMG85" s="2"/>
      <c r="EMH85" s="2"/>
      <c r="EMI85" s="2"/>
      <c r="EMJ85" s="2"/>
      <c r="EMK85" s="2"/>
      <c r="EML85" s="2"/>
      <c r="EMM85" s="2"/>
      <c r="EMN85" s="2"/>
      <c r="EMO85" s="2"/>
      <c r="EMP85" s="2"/>
      <c r="EMQ85" s="2"/>
      <c r="EMR85" s="2"/>
      <c r="EMS85" s="2"/>
      <c r="EMT85" s="2"/>
      <c r="EMU85" s="2"/>
      <c r="EMV85" s="2"/>
      <c r="EMW85" s="2"/>
      <c r="EMX85" s="2"/>
      <c r="EMY85" s="2"/>
      <c r="EMZ85" s="2"/>
      <c r="ENA85" s="2"/>
      <c r="ENB85" s="2"/>
      <c r="ENC85" s="2"/>
      <c r="END85" s="2"/>
      <c r="ENE85" s="2"/>
      <c r="ENF85" s="2"/>
      <c r="ENG85" s="2"/>
      <c r="ENH85" s="2"/>
      <c r="ENI85" s="2"/>
      <c r="ENJ85" s="2"/>
      <c r="ENK85" s="2"/>
      <c r="ENL85" s="2"/>
      <c r="ENM85" s="2"/>
      <c r="ENN85" s="2"/>
      <c r="ENO85" s="2"/>
      <c r="ENP85" s="2"/>
      <c r="ENQ85" s="2"/>
      <c r="ENR85" s="2"/>
      <c r="ENS85" s="2"/>
      <c r="ENT85" s="2"/>
      <c r="ENU85" s="2"/>
      <c r="ENV85" s="2"/>
      <c r="ENW85" s="2"/>
      <c r="ENX85" s="2"/>
      <c r="ENY85" s="2"/>
      <c r="ENZ85" s="2"/>
      <c r="EOA85" s="2"/>
      <c r="EOB85" s="2"/>
      <c r="EOC85" s="2"/>
      <c r="EOD85" s="2"/>
      <c r="EOE85" s="2"/>
      <c r="EOF85" s="2"/>
      <c r="EOG85" s="2"/>
      <c r="EOH85" s="2"/>
      <c r="EOI85" s="2"/>
      <c r="EOJ85" s="2"/>
      <c r="EOK85" s="2"/>
      <c r="EOL85" s="2"/>
      <c r="EOM85" s="2"/>
      <c r="EON85" s="2"/>
      <c r="EOO85" s="2"/>
      <c r="EOP85" s="2"/>
      <c r="EOQ85" s="2"/>
      <c r="EOR85" s="2"/>
      <c r="EOS85" s="2"/>
      <c r="EOT85" s="2"/>
      <c r="EOU85" s="2"/>
      <c r="EOV85" s="2"/>
      <c r="EOW85" s="2"/>
      <c r="EOX85" s="2"/>
      <c r="EOY85" s="2"/>
      <c r="EOZ85" s="2"/>
      <c r="EPA85" s="2"/>
      <c r="EPB85" s="2"/>
      <c r="EPC85" s="2"/>
      <c r="EPD85" s="2"/>
      <c r="EPE85" s="2"/>
      <c r="EPF85" s="2"/>
      <c r="EPG85" s="2"/>
      <c r="EPH85" s="2"/>
      <c r="EPI85" s="2"/>
      <c r="EPJ85" s="2"/>
      <c r="EPK85" s="2"/>
      <c r="EPL85" s="2"/>
      <c r="EPM85" s="2"/>
      <c r="EPN85" s="2"/>
      <c r="EPO85" s="2"/>
      <c r="EPP85" s="2"/>
      <c r="EPQ85" s="2"/>
      <c r="EPR85" s="2"/>
      <c r="EPS85" s="2"/>
      <c r="EPT85" s="2"/>
      <c r="EPU85" s="2"/>
      <c r="EPV85" s="2"/>
      <c r="EPW85" s="2"/>
      <c r="EPX85" s="2"/>
      <c r="EPY85" s="2"/>
      <c r="EPZ85" s="2"/>
      <c r="EQA85" s="2"/>
      <c r="EQB85" s="2"/>
      <c r="EQC85" s="2"/>
      <c r="EQD85" s="2"/>
      <c r="EQE85" s="2"/>
      <c r="EQF85" s="2"/>
      <c r="EQG85" s="2"/>
      <c r="EQH85" s="2"/>
      <c r="EQI85" s="2"/>
      <c r="EQJ85" s="2"/>
      <c r="EQK85" s="2"/>
      <c r="EQL85" s="2"/>
      <c r="EQM85" s="2"/>
      <c r="EQN85" s="2"/>
      <c r="EQO85" s="2"/>
      <c r="EQP85" s="2"/>
      <c r="EQQ85" s="2"/>
      <c r="EQR85" s="2"/>
      <c r="EQS85" s="2"/>
      <c r="EQT85" s="2"/>
      <c r="EQU85" s="2"/>
      <c r="EQV85" s="2"/>
      <c r="EQW85" s="2"/>
      <c r="EQX85" s="2"/>
      <c r="EQY85" s="2"/>
      <c r="EQZ85" s="2"/>
      <c r="ERA85" s="2"/>
      <c r="ERB85" s="2"/>
      <c r="ERC85" s="2"/>
      <c r="ERD85" s="2"/>
      <c r="ERE85" s="2"/>
      <c r="ERF85" s="2"/>
      <c r="ERG85" s="2"/>
      <c r="ERH85" s="2"/>
      <c r="ERI85" s="2"/>
      <c r="ERJ85" s="2"/>
      <c r="ERK85" s="2"/>
      <c r="ERL85" s="2"/>
      <c r="ERM85" s="2"/>
      <c r="ERN85" s="2"/>
      <c r="ERO85" s="2"/>
      <c r="ERP85" s="2"/>
      <c r="ERQ85" s="2"/>
      <c r="ERR85" s="2"/>
      <c r="ERS85" s="2"/>
      <c r="ERT85" s="2"/>
      <c r="ERU85" s="2"/>
      <c r="ERV85" s="2"/>
      <c r="ERW85" s="2"/>
      <c r="ERX85" s="2"/>
      <c r="ERY85" s="2"/>
      <c r="ERZ85" s="2"/>
      <c r="ESA85" s="2"/>
      <c r="ESB85" s="2"/>
      <c r="ESC85" s="2"/>
      <c r="ESD85" s="2"/>
      <c r="ESE85" s="2"/>
      <c r="ESF85" s="2"/>
      <c r="ESG85" s="2"/>
      <c r="ESH85" s="2"/>
      <c r="ESI85" s="2"/>
      <c r="ESJ85" s="2"/>
      <c r="ESK85" s="2"/>
      <c r="ESL85" s="2"/>
      <c r="ESM85" s="2"/>
      <c r="ESN85" s="2"/>
      <c r="ESO85" s="2"/>
      <c r="ESP85" s="2"/>
      <c r="ESQ85" s="2"/>
      <c r="ESR85" s="2"/>
      <c r="ESS85" s="2"/>
      <c r="EST85" s="2"/>
      <c r="ESU85" s="2"/>
      <c r="ESV85" s="2"/>
      <c r="ESW85" s="2"/>
      <c r="ESX85" s="2"/>
      <c r="ESY85" s="2"/>
      <c r="ESZ85" s="2"/>
      <c r="ETA85" s="2"/>
      <c r="ETB85" s="2"/>
      <c r="ETC85" s="2"/>
      <c r="ETD85" s="2"/>
      <c r="ETE85" s="2"/>
      <c r="ETF85" s="2"/>
      <c r="ETG85" s="2"/>
      <c r="ETH85" s="2"/>
      <c r="ETI85" s="2"/>
      <c r="ETJ85" s="2"/>
      <c r="ETK85" s="2"/>
      <c r="ETL85" s="2"/>
      <c r="ETM85" s="2"/>
      <c r="ETN85" s="2"/>
      <c r="ETO85" s="2"/>
      <c r="ETP85" s="2"/>
      <c r="ETQ85" s="2"/>
      <c r="ETR85" s="2"/>
      <c r="ETS85" s="2"/>
      <c r="ETT85" s="2"/>
      <c r="ETU85" s="2"/>
      <c r="ETV85" s="2"/>
      <c r="ETW85" s="2"/>
      <c r="ETX85" s="2"/>
      <c r="ETY85" s="2"/>
      <c r="ETZ85" s="2"/>
      <c r="EUA85" s="2"/>
      <c r="EUB85" s="2"/>
      <c r="EUC85" s="2"/>
      <c r="EUD85" s="2"/>
      <c r="EUE85" s="2"/>
      <c r="EUF85" s="2"/>
      <c r="EUG85" s="2"/>
      <c r="EUH85" s="2"/>
      <c r="EUI85" s="2"/>
      <c r="EUJ85" s="2"/>
      <c r="EUK85" s="2"/>
      <c r="EUL85" s="2"/>
      <c r="EUM85" s="2"/>
      <c r="EUN85" s="2"/>
      <c r="EUO85" s="2"/>
      <c r="EUP85" s="2"/>
      <c r="EUQ85" s="2"/>
      <c r="EUR85" s="2"/>
      <c r="EUS85" s="2"/>
      <c r="EUT85" s="2"/>
      <c r="EUU85" s="2"/>
      <c r="EUV85" s="2"/>
      <c r="EUW85" s="2"/>
      <c r="EUX85" s="2"/>
      <c r="EUY85" s="2"/>
      <c r="EUZ85" s="2"/>
      <c r="EVA85" s="2"/>
      <c r="EVB85" s="2"/>
      <c r="EVC85" s="2"/>
      <c r="EVD85" s="2"/>
      <c r="EVE85" s="2"/>
      <c r="EVF85" s="2"/>
      <c r="EVG85" s="2"/>
      <c r="EVH85" s="2"/>
      <c r="EVI85" s="2"/>
      <c r="EVJ85" s="2"/>
      <c r="EVK85" s="2"/>
      <c r="EVL85" s="2"/>
      <c r="EVM85" s="2"/>
      <c r="EVN85" s="2"/>
      <c r="EVO85" s="2"/>
      <c r="EVP85" s="2"/>
      <c r="EVQ85" s="2"/>
      <c r="EVR85" s="2"/>
      <c r="EVS85" s="2"/>
      <c r="EVT85" s="2"/>
      <c r="EVU85" s="2"/>
      <c r="EVV85" s="2"/>
      <c r="EVW85" s="2"/>
      <c r="EVX85" s="2"/>
      <c r="EVY85" s="2"/>
      <c r="EVZ85" s="2"/>
      <c r="EWA85" s="2"/>
      <c r="EWB85" s="2"/>
      <c r="EWC85" s="2"/>
      <c r="EWD85" s="2"/>
      <c r="EWE85" s="2"/>
      <c r="EWF85" s="2"/>
      <c r="EWG85" s="2"/>
      <c r="EWH85" s="2"/>
      <c r="EWI85" s="2"/>
      <c r="EWJ85" s="2"/>
      <c r="EWK85" s="2"/>
      <c r="EWL85" s="2"/>
      <c r="EWM85" s="2"/>
      <c r="EWN85" s="2"/>
      <c r="EWO85" s="2"/>
      <c r="EWP85" s="2"/>
      <c r="EWQ85" s="2"/>
      <c r="EWR85" s="2"/>
      <c r="EWS85" s="2"/>
      <c r="EWT85" s="2"/>
      <c r="EWU85" s="2"/>
      <c r="EWV85" s="2"/>
      <c r="EWW85" s="2"/>
      <c r="EWX85" s="2"/>
      <c r="EWY85" s="2"/>
      <c r="EWZ85" s="2"/>
      <c r="EXA85" s="2"/>
      <c r="EXB85" s="2"/>
      <c r="EXC85" s="2"/>
      <c r="EXD85" s="2"/>
      <c r="EXE85" s="2"/>
      <c r="EXF85" s="2"/>
      <c r="EXG85" s="2"/>
      <c r="EXH85" s="2"/>
      <c r="EXI85" s="2"/>
      <c r="EXJ85" s="2"/>
      <c r="EXK85" s="2"/>
      <c r="EXL85" s="2"/>
      <c r="EXM85" s="2"/>
      <c r="EXN85" s="2"/>
      <c r="EXO85" s="2"/>
      <c r="EXP85" s="2"/>
      <c r="EXQ85" s="2"/>
      <c r="EXR85" s="2"/>
      <c r="EXS85" s="2"/>
      <c r="EXT85" s="2"/>
      <c r="EXU85" s="2"/>
      <c r="EXV85" s="2"/>
      <c r="EXW85" s="2"/>
      <c r="EXX85" s="2"/>
      <c r="EXY85" s="2"/>
      <c r="EXZ85" s="2"/>
      <c r="EYA85" s="2"/>
      <c r="EYB85" s="2"/>
      <c r="EYC85" s="2"/>
      <c r="EYD85" s="2"/>
      <c r="EYE85" s="2"/>
      <c r="EYF85" s="2"/>
      <c r="EYG85" s="2"/>
      <c r="EYH85" s="2"/>
      <c r="EYI85" s="2"/>
      <c r="EYJ85" s="2"/>
      <c r="EYK85" s="2"/>
      <c r="EYL85" s="2"/>
      <c r="EYM85" s="2"/>
      <c r="EYN85" s="2"/>
      <c r="EYO85" s="2"/>
      <c r="EYP85" s="2"/>
      <c r="EYQ85" s="2"/>
      <c r="EYR85" s="2"/>
      <c r="EYS85" s="2"/>
      <c r="EYT85" s="2"/>
      <c r="EYU85" s="2"/>
      <c r="EYV85" s="2"/>
      <c r="EYW85" s="2"/>
      <c r="EYX85" s="2"/>
      <c r="EYY85" s="2"/>
      <c r="EYZ85" s="2"/>
      <c r="EZA85" s="2"/>
      <c r="EZB85" s="2"/>
      <c r="EZC85" s="2"/>
      <c r="EZD85" s="2"/>
      <c r="EZE85" s="2"/>
      <c r="EZF85" s="2"/>
      <c r="EZG85" s="2"/>
      <c r="EZH85" s="2"/>
      <c r="EZI85" s="2"/>
      <c r="EZJ85" s="2"/>
      <c r="EZK85" s="2"/>
      <c r="EZL85" s="2"/>
      <c r="EZM85" s="2"/>
      <c r="EZN85" s="2"/>
      <c r="EZO85" s="2"/>
      <c r="EZP85" s="2"/>
      <c r="EZQ85" s="2"/>
      <c r="EZR85" s="2"/>
      <c r="EZS85" s="2"/>
      <c r="EZT85" s="2"/>
      <c r="EZU85" s="2"/>
      <c r="EZV85" s="2"/>
      <c r="EZW85" s="2"/>
      <c r="EZX85" s="2"/>
      <c r="EZY85" s="2"/>
      <c r="EZZ85" s="2"/>
      <c r="FAA85" s="2"/>
      <c r="FAB85" s="2"/>
      <c r="FAC85" s="2"/>
      <c r="FAD85" s="2"/>
      <c r="FAE85" s="2"/>
      <c r="FAF85" s="2"/>
      <c r="FAG85" s="2"/>
      <c r="FAH85" s="2"/>
      <c r="FAI85" s="2"/>
      <c r="FAJ85" s="2"/>
      <c r="FAK85" s="2"/>
      <c r="FAL85" s="2"/>
      <c r="FAM85" s="2"/>
      <c r="FAN85" s="2"/>
      <c r="FAO85" s="2"/>
      <c r="FAP85" s="2"/>
      <c r="FAQ85" s="2"/>
      <c r="FAR85" s="2"/>
      <c r="FAS85" s="2"/>
      <c r="FAT85" s="2"/>
      <c r="FAU85" s="2"/>
      <c r="FAV85" s="2"/>
      <c r="FAW85" s="2"/>
      <c r="FAX85" s="2"/>
      <c r="FAY85" s="2"/>
      <c r="FAZ85" s="2"/>
      <c r="FBA85" s="2"/>
      <c r="FBB85" s="2"/>
      <c r="FBC85" s="2"/>
      <c r="FBD85" s="2"/>
      <c r="FBE85" s="2"/>
      <c r="FBF85" s="2"/>
      <c r="FBG85" s="2"/>
      <c r="FBH85" s="2"/>
      <c r="FBI85" s="2"/>
      <c r="FBJ85" s="2"/>
      <c r="FBK85" s="2"/>
      <c r="FBL85" s="2"/>
      <c r="FBM85" s="2"/>
      <c r="FBN85" s="2"/>
      <c r="FBO85" s="2"/>
      <c r="FBP85" s="2"/>
      <c r="FBQ85" s="2"/>
      <c r="FBR85" s="2"/>
      <c r="FBS85" s="2"/>
      <c r="FBT85" s="2"/>
      <c r="FBU85" s="2"/>
      <c r="FBV85" s="2"/>
      <c r="FBW85" s="2"/>
      <c r="FBX85" s="2"/>
      <c r="FBY85" s="2"/>
      <c r="FBZ85" s="2"/>
      <c r="FCA85" s="2"/>
      <c r="FCB85" s="2"/>
      <c r="FCC85" s="2"/>
      <c r="FCD85" s="2"/>
      <c r="FCE85" s="2"/>
      <c r="FCF85" s="2"/>
      <c r="FCG85" s="2"/>
      <c r="FCH85" s="2"/>
      <c r="FCI85" s="2"/>
      <c r="FCJ85" s="2"/>
      <c r="FCK85" s="2"/>
      <c r="FCL85" s="2"/>
      <c r="FCM85" s="2"/>
      <c r="FCN85" s="2"/>
      <c r="FCO85" s="2"/>
      <c r="FCP85" s="2"/>
      <c r="FCQ85" s="2"/>
      <c r="FCR85" s="2"/>
      <c r="FCS85" s="2"/>
      <c r="FCT85" s="2"/>
      <c r="FCU85" s="2"/>
      <c r="FCV85" s="2"/>
      <c r="FCW85" s="2"/>
      <c r="FCX85" s="2"/>
      <c r="FCY85" s="2"/>
      <c r="FCZ85" s="2"/>
      <c r="FDA85" s="2"/>
      <c r="FDB85" s="2"/>
      <c r="FDC85" s="2"/>
      <c r="FDD85" s="2"/>
      <c r="FDE85" s="2"/>
      <c r="FDF85" s="2"/>
      <c r="FDG85" s="2"/>
      <c r="FDH85" s="2"/>
      <c r="FDI85" s="2"/>
      <c r="FDJ85" s="2"/>
      <c r="FDK85" s="2"/>
      <c r="FDL85" s="2"/>
      <c r="FDM85" s="2"/>
      <c r="FDN85" s="2"/>
      <c r="FDO85" s="2"/>
      <c r="FDP85" s="2"/>
      <c r="FDQ85" s="2"/>
      <c r="FDR85" s="2"/>
      <c r="FDS85" s="2"/>
      <c r="FDT85" s="2"/>
      <c r="FDU85" s="2"/>
      <c r="FDV85" s="2"/>
      <c r="FDW85" s="2"/>
      <c r="FDX85" s="2"/>
      <c r="FDY85" s="2"/>
      <c r="FDZ85" s="2"/>
      <c r="FEA85" s="2"/>
      <c r="FEB85" s="2"/>
      <c r="FEC85" s="2"/>
      <c r="FED85" s="2"/>
      <c r="FEE85" s="2"/>
      <c r="FEF85" s="2"/>
      <c r="FEG85" s="2"/>
      <c r="FEH85" s="2"/>
      <c r="FEI85" s="2"/>
      <c r="FEJ85" s="2"/>
      <c r="FEK85" s="2"/>
      <c r="FEL85" s="2"/>
      <c r="FEM85" s="2"/>
      <c r="FEN85" s="2"/>
      <c r="FEO85" s="2"/>
      <c r="FEP85" s="2"/>
      <c r="FEQ85" s="2"/>
      <c r="FER85" s="2"/>
      <c r="FES85" s="2"/>
      <c r="FET85" s="2"/>
      <c r="FEU85" s="2"/>
      <c r="FEV85" s="2"/>
      <c r="FEW85" s="2"/>
      <c r="FEX85" s="2"/>
      <c r="FEY85" s="2"/>
      <c r="FEZ85" s="2"/>
      <c r="FFA85" s="2"/>
      <c r="FFB85" s="2"/>
      <c r="FFC85" s="2"/>
      <c r="FFD85" s="2"/>
      <c r="FFE85" s="2"/>
      <c r="FFF85" s="2"/>
      <c r="FFG85" s="2"/>
      <c r="FFH85" s="2"/>
      <c r="FFI85" s="2"/>
      <c r="FFJ85" s="2"/>
      <c r="FFK85" s="2"/>
      <c r="FFL85" s="2"/>
      <c r="FFM85" s="2"/>
      <c r="FFN85" s="2"/>
      <c r="FFO85" s="2"/>
      <c r="FFP85" s="2"/>
      <c r="FFQ85" s="2"/>
      <c r="FFR85" s="2"/>
      <c r="FFS85" s="2"/>
      <c r="FFT85" s="2"/>
      <c r="FFU85" s="2"/>
      <c r="FFV85" s="2"/>
      <c r="FFW85" s="2"/>
      <c r="FFX85" s="2"/>
      <c r="FFY85" s="2"/>
      <c r="FFZ85" s="2"/>
      <c r="FGA85" s="2"/>
      <c r="FGB85" s="2"/>
      <c r="FGC85" s="2"/>
      <c r="FGD85" s="2"/>
      <c r="FGE85" s="2"/>
      <c r="FGF85" s="2"/>
      <c r="FGG85" s="2"/>
      <c r="FGH85" s="2"/>
      <c r="FGI85" s="2"/>
      <c r="FGJ85" s="2"/>
      <c r="FGK85" s="2"/>
      <c r="FGL85" s="2"/>
      <c r="FGM85" s="2"/>
      <c r="FGN85" s="2"/>
      <c r="FGO85" s="2"/>
      <c r="FGP85" s="2"/>
      <c r="FGQ85" s="2"/>
      <c r="FGR85" s="2"/>
      <c r="FGS85" s="2"/>
      <c r="FGT85" s="2"/>
      <c r="FGU85" s="2"/>
      <c r="FGV85" s="2"/>
      <c r="FGW85" s="2"/>
      <c r="FGX85" s="2"/>
      <c r="FGY85" s="2"/>
      <c r="FGZ85" s="2"/>
      <c r="FHA85" s="2"/>
      <c r="FHB85" s="2"/>
      <c r="FHC85" s="2"/>
      <c r="FHD85" s="2"/>
      <c r="FHE85" s="2"/>
      <c r="FHF85" s="2"/>
      <c r="FHG85" s="2"/>
      <c r="FHH85" s="2"/>
      <c r="FHI85" s="2"/>
      <c r="FHJ85" s="2"/>
      <c r="FHK85" s="2"/>
      <c r="FHL85" s="2"/>
      <c r="FHM85" s="2"/>
      <c r="FHN85" s="2"/>
      <c r="FHO85" s="2"/>
      <c r="FHP85" s="2"/>
      <c r="FHQ85" s="2"/>
      <c r="FHR85" s="2"/>
      <c r="FHS85" s="2"/>
      <c r="FHT85" s="2"/>
      <c r="FHU85" s="2"/>
      <c r="FHV85" s="2"/>
      <c r="FHW85" s="2"/>
      <c r="FHX85" s="2"/>
      <c r="FHY85" s="2"/>
      <c r="FHZ85" s="2"/>
      <c r="FIA85" s="2"/>
      <c r="FIB85" s="2"/>
      <c r="FIC85" s="2"/>
      <c r="FID85" s="2"/>
      <c r="FIE85" s="2"/>
      <c r="FIF85" s="2"/>
      <c r="FIG85" s="2"/>
      <c r="FIH85" s="2"/>
      <c r="FII85" s="2"/>
      <c r="FIJ85" s="2"/>
      <c r="FIK85" s="2"/>
      <c r="FIL85" s="2"/>
      <c r="FIM85" s="2"/>
      <c r="FIN85" s="2"/>
      <c r="FIO85" s="2"/>
      <c r="FIP85" s="2"/>
      <c r="FIQ85" s="2"/>
      <c r="FIR85" s="2"/>
      <c r="FIS85" s="2"/>
      <c r="FIT85" s="2"/>
      <c r="FIU85" s="2"/>
      <c r="FIV85" s="2"/>
      <c r="FIW85" s="2"/>
      <c r="FIX85" s="2"/>
      <c r="FIY85" s="2"/>
      <c r="FIZ85" s="2"/>
      <c r="FJA85" s="2"/>
      <c r="FJB85" s="2"/>
      <c r="FJC85" s="2"/>
      <c r="FJD85" s="2"/>
      <c r="FJE85" s="2"/>
      <c r="FJF85" s="2"/>
      <c r="FJG85" s="2"/>
      <c r="FJH85" s="2"/>
      <c r="FJI85" s="2"/>
      <c r="FJJ85" s="2"/>
      <c r="FJK85" s="2"/>
      <c r="FJL85" s="2"/>
      <c r="FJM85" s="2"/>
      <c r="FJN85" s="2"/>
      <c r="FJO85" s="2"/>
      <c r="FJP85" s="2"/>
      <c r="FJQ85" s="2"/>
      <c r="FJR85" s="2"/>
      <c r="FJS85" s="2"/>
      <c r="FJT85" s="2"/>
      <c r="FJU85" s="2"/>
      <c r="FJV85" s="2"/>
      <c r="FJW85" s="2"/>
      <c r="FJX85" s="2"/>
      <c r="FJY85" s="2"/>
      <c r="FJZ85" s="2"/>
      <c r="FKA85" s="2"/>
      <c r="FKB85" s="2"/>
      <c r="FKC85" s="2"/>
      <c r="FKD85" s="2"/>
      <c r="FKE85" s="2"/>
      <c r="FKF85" s="2"/>
      <c r="FKG85" s="2"/>
      <c r="FKH85" s="2"/>
      <c r="FKI85" s="2"/>
      <c r="FKJ85" s="2"/>
      <c r="FKK85" s="2"/>
      <c r="FKL85" s="2"/>
      <c r="FKM85" s="2"/>
      <c r="FKN85" s="2"/>
      <c r="FKO85" s="2"/>
      <c r="FKP85" s="2"/>
      <c r="FKQ85" s="2"/>
      <c r="FKR85" s="2"/>
      <c r="FKS85" s="2"/>
      <c r="FKT85" s="2"/>
      <c r="FKU85" s="2"/>
      <c r="FKV85" s="2"/>
      <c r="FKW85" s="2"/>
      <c r="FKX85" s="2"/>
      <c r="FKY85" s="2"/>
      <c r="FKZ85" s="2"/>
      <c r="FLA85" s="2"/>
      <c r="FLB85" s="2"/>
      <c r="FLC85" s="2"/>
      <c r="FLD85" s="2"/>
      <c r="FLE85" s="2"/>
      <c r="FLF85" s="2"/>
      <c r="FLG85" s="2"/>
      <c r="FLH85" s="2"/>
      <c r="FLI85" s="2"/>
      <c r="FLJ85" s="2"/>
      <c r="FLK85" s="2"/>
      <c r="FLL85" s="2"/>
      <c r="FLM85" s="2"/>
      <c r="FLN85" s="2"/>
      <c r="FLO85" s="2"/>
      <c r="FLP85" s="2"/>
      <c r="FLQ85" s="2"/>
      <c r="FLR85" s="2"/>
      <c r="FLS85" s="2"/>
      <c r="FLT85" s="2"/>
      <c r="FLU85" s="2"/>
      <c r="FLV85" s="2"/>
      <c r="FLW85" s="2"/>
      <c r="FLX85" s="2"/>
      <c r="FLY85" s="2"/>
      <c r="FLZ85" s="2"/>
      <c r="FMA85" s="2"/>
      <c r="FMB85" s="2"/>
      <c r="FMC85" s="2"/>
      <c r="FMD85" s="2"/>
      <c r="FME85" s="2"/>
      <c r="FMF85" s="2"/>
      <c r="FMG85" s="2"/>
      <c r="FMH85" s="2"/>
      <c r="FMI85" s="2"/>
      <c r="FMJ85" s="2"/>
      <c r="FMK85" s="2"/>
      <c r="FML85" s="2"/>
      <c r="FMM85" s="2"/>
      <c r="FMN85" s="2"/>
      <c r="FMO85" s="2"/>
      <c r="FMP85" s="2"/>
      <c r="FMQ85" s="2"/>
      <c r="FMR85" s="2"/>
      <c r="FMS85" s="2"/>
      <c r="FMT85" s="2"/>
      <c r="FMU85" s="2"/>
      <c r="FMV85" s="2"/>
      <c r="FMW85" s="2"/>
      <c r="FMX85" s="2"/>
      <c r="FMY85" s="2"/>
      <c r="FMZ85" s="2"/>
      <c r="FNA85" s="2"/>
      <c r="FNB85" s="2"/>
      <c r="FNC85" s="2"/>
      <c r="FND85" s="2"/>
      <c r="FNE85" s="2"/>
      <c r="FNF85" s="2"/>
      <c r="FNG85" s="2"/>
      <c r="FNH85" s="2"/>
      <c r="FNI85" s="2"/>
      <c r="FNJ85" s="2"/>
      <c r="FNK85" s="2"/>
      <c r="FNL85" s="2"/>
      <c r="FNM85" s="2"/>
      <c r="FNN85" s="2"/>
      <c r="FNO85" s="2"/>
      <c r="FNP85" s="2"/>
      <c r="FNQ85" s="2"/>
      <c r="FNR85" s="2"/>
      <c r="FNS85" s="2"/>
      <c r="FNT85" s="2"/>
      <c r="FNU85" s="2"/>
      <c r="FNV85" s="2"/>
      <c r="FNW85" s="2"/>
      <c r="FNX85" s="2"/>
      <c r="FNY85" s="2"/>
      <c r="FNZ85" s="2"/>
      <c r="FOA85" s="2"/>
      <c r="FOB85" s="2"/>
      <c r="FOC85" s="2"/>
      <c r="FOD85" s="2"/>
      <c r="FOE85" s="2"/>
      <c r="FOF85" s="2"/>
      <c r="FOG85" s="2"/>
      <c r="FOH85" s="2"/>
      <c r="FOI85" s="2"/>
      <c r="FOJ85" s="2"/>
      <c r="FOK85" s="2"/>
      <c r="FOL85" s="2"/>
      <c r="FOM85" s="2"/>
      <c r="FON85" s="2"/>
      <c r="FOO85" s="2"/>
      <c r="FOP85" s="2"/>
      <c r="FOQ85" s="2"/>
      <c r="FOR85" s="2"/>
      <c r="FOS85" s="2"/>
      <c r="FOT85" s="2"/>
      <c r="FOU85" s="2"/>
      <c r="FOV85" s="2"/>
      <c r="FOW85" s="2"/>
      <c r="FOX85" s="2"/>
      <c r="FOY85" s="2"/>
      <c r="FOZ85" s="2"/>
      <c r="FPA85" s="2"/>
      <c r="FPB85" s="2"/>
      <c r="FPC85" s="2"/>
      <c r="FPD85" s="2"/>
      <c r="FPE85" s="2"/>
      <c r="FPF85" s="2"/>
      <c r="FPG85" s="2"/>
      <c r="FPH85" s="2"/>
      <c r="FPI85" s="2"/>
      <c r="FPJ85" s="2"/>
      <c r="FPK85" s="2"/>
      <c r="FPL85" s="2"/>
      <c r="FPM85" s="2"/>
      <c r="FPN85" s="2"/>
      <c r="FPO85" s="2"/>
      <c r="FPP85" s="2"/>
      <c r="FPQ85" s="2"/>
      <c r="FPR85" s="2"/>
      <c r="FPS85" s="2"/>
      <c r="FPT85" s="2"/>
      <c r="FPU85" s="2"/>
      <c r="FPV85" s="2"/>
      <c r="FPW85" s="2"/>
      <c r="FPX85" s="2"/>
      <c r="FPY85" s="2"/>
      <c r="FPZ85" s="2"/>
      <c r="FQA85" s="2"/>
      <c r="FQB85" s="2"/>
      <c r="FQC85" s="2"/>
      <c r="FQD85" s="2"/>
      <c r="FQE85" s="2"/>
      <c r="FQF85" s="2"/>
      <c r="FQG85" s="2"/>
      <c r="FQH85" s="2"/>
      <c r="FQI85" s="2"/>
      <c r="FQJ85" s="2"/>
      <c r="FQK85" s="2"/>
      <c r="FQL85" s="2"/>
      <c r="FQM85" s="2"/>
      <c r="FQN85" s="2"/>
      <c r="FQO85" s="2"/>
      <c r="FQP85" s="2"/>
      <c r="FQQ85" s="2"/>
      <c r="FQR85" s="2"/>
      <c r="FQS85" s="2"/>
      <c r="FQT85" s="2"/>
      <c r="FQU85" s="2"/>
      <c r="FQV85" s="2"/>
      <c r="FQW85" s="2"/>
      <c r="FQX85" s="2"/>
      <c r="FQY85" s="2"/>
      <c r="FQZ85" s="2"/>
      <c r="FRA85" s="2"/>
      <c r="FRB85" s="2"/>
      <c r="FRC85" s="2"/>
      <c r="FRD85" s="2"/>
      <c r="FRE85" s="2"/>
      <c r="FRF85" s="2"/>
      <c r="FRG85" s="2"/>
      <c r="FRH85" s="2"/>
      <c r="FRI85" s="2"/>
      <c r="FRJ85" s="2"/>
      <c r="FRK85" s="2"/>
      <c r="FRL85" s="2"/>
      <c r="FRM85" s="2"/>
      <c r="FRN85" s="2"/>
      <c r="FRO85" s="2"/>
      <c r="FRP85" s="2"/>
      <c r="FRQ85" s="2"/>
      <c r="FRR85" s="2"/>
      <c r="FRS85" s="2"/>
      <c r="FRT85" s="2"/>
      <c r="FRU85" s="2"/>
      <c r="FRV85" s="2"/>
      <c r="FRW85" s="2"/>
      <c r="FRX85" s="2"/>
      <c r="FRY85" s="2"/>
      <c r="FRZ85" s="2"/>
      <c r="FSA85" s="2"/>
      <c r="FSB85" s="2"/>
      <c r="FSC85" s="2"/>
      <c r="FSD85" s="2"/>
      <c r="FSE85" s="2"/>
      <c r="FSF85" s="2"/>
      <c r="FSG85" s="2"/>
      <c r="FSH85" s="2"/>
      <c r="FSI85" s="2"/>
      <c r="FSJ85" s="2"/>
      <c r="FSK85" s="2"/>
      <c r="FSL85" s="2"/>
      <c r="FSM85" s="2"/>
      <c r="FSN85" s="2"/>
      <c r="FSO85" s="2"/>
      <c r="FSP85" s="2"/>
      <c r="FSQ85" s="2"/>
      <c r="FSR85" s="2"/>
      <c r="FSS85" s="2"/>
      <c r="FST85" s="2"/>
      <c r="FSU85" s="2"/>
      <c r="FSV85" s="2"/>
      <c r="FSW85" s="2"/>
      <c r="FSX85" s="2"/>
      <c r="FSY85" s="2"/>
      <c r="FSZ85" s="2"/>
      <c r="FTA85" s="2"/>
      <c r="FTB85" s="2"/>
      <c r="FTC85" s="2"/>
      <c r="FTD85" s="2"/>
      <c r="FTE85" s="2"/>
      <c r="FTF85" s="2"/>
      <c r="FTG85" s="2"/>
      <c r="FTH85" s="2"/>
      <c r="FTI85" s="2"/>
      <c r="FTJ85" s="2"/>
      <c r="FTK85" s="2"/>
      <c r="FTL85" s="2"/>
      <c r="FTM85" s="2"/>
      <c r="FTN85" s="2"/>
      <c r="FTO85" s="2"/>
      <c r="FTP85" s="2"/>
      <c r="FTQ85" s="2"/>
      <c r="FTR85" s="2"/>
      <c r="FTS85" s="2"/>
      <c r="FTT85" s="2"/>
      <c r="FTU85" s="2"/>
      <c r="FTV85" s="2"/>
      <c r="FTW85" s="2"/>
      <c r="FTX85" s="2"/>
      <c r="FTY85" s="2"/>
      <c r="FTZ85" s="2"/>
      <c r="FUA85" s="2"/>
      <c r="FUB85" s="2"/>
      <c r="FUC85" s="2"/>
      <c r="FUD85" s="2"/>
      <c r="FUE85" s="2"/>
      <c r="FUF85" s="2"/>
      <c r="FUG85" s="2"/>
      <c r="FUH85" s="2"/>
      <c r="FUI85" s="2"/>
      <c r="FUJ85" s="2"/>
      <c r="FUK85" s="2"/>
      <c r="FUL85" s="2"/>
      <c r="FUM85" s="2"/>
      <c r="FUN85" s="2"/>
      <c r="FUO85" s="2"/>
      <c r="FUP85" s="2"/>
      <c r="FUQ85" s="2"/>
      <c r="FUR85" s="2"/>
      <c r="FUS85" s="2"/>
      <c r="FUT85" s="2"/>
      <c r="FUU85" s="2"/>
      <c r="FUV85" s="2"/>
      <c r="FUW85" s="2"/>
      <c r="FUX85" s="2"/>
      <c r="FUY85" s="2"/>
      <c r="FUZ85" s="2"/>
      <c r="FVA85" s="2"/>
      <c r="FVB85" s="2"/>
      <c r="FVC85" s="2"/>
      <c r="FVD85" s="2"/>
      <c r="FVE85" s="2"/>
      <c r="FVF85" s="2"/>
      <c r="FVG85" s="2"/>
      <c r="FVH85" s="2"/>
      <c r="FVI85" s="2"/>
      <c r="FVJ85" s="2"/>
      <c r="FVK85" s="2"/>
      <c r="FVL85" s="2"/>
      <c r="FVM85" s="2"/>
      <c r="FVN85" s="2"/>
      <c r="FVO85" s="2"/>
      <c r="FVP85" s="2"/>
      <c r="FVQ85" s="2"/>
      <c r="FVR85" s="2"/>
      <c r="FVS85" s="2"/>
      <c r="FVT85" s="2"/>
      <c r="FVU85" s="2"/>
      <c r="FVV85" s="2"/>
      <c r="FVW85" s="2"/>
      <c r="FVX85" s="2"/>
      <c r="FVY85" s="2"/>
      <c r="FVZ85" s="2"/>
      <c r="FWA85" s="2"/>
      <c r="FWB85" s="2"/>
      <c r="FWC85" s="2"/>
      <c r="FWD85" s="2"/>
      <c r="FWE85" s="2"/>
      <c r="FWF85" s="2"/>
      <c r="FWG85" s="2"/>
      <c r="FWH85" s="2"/>
      <c r="FWI85" s="2"/>
      <c r="FWJ85" s="2"/>
      <c r="FWK85" s="2"/>
      <c r="FWL85" s="2"/>
      <c r="FWM85" s="2"/>
      <c r="FWN85" s="2"/>
      <c r="FWO85" s="2"/>
      <c r="FWP85" s="2"/>
      <c r="FWQ85" s="2"/>
      <c r="FWR85" s="2"/>
      <c r="FWS85" s="2"/>
      <c r="FWT85" s="2"/>
      <c r="FWU85" s="2"/>
      <c r="FWV85" s="2"/>
      <c r="FWW85" s="2"/>
      <c r="FWX85" s="2"/>
      <c r="FWY85" s="2"/>
      <c r="FWZ85" s="2"/>
      <c r="FXA85" s="2"/>
      <c r="FXB85" s="2"/>
      <c r="FXC85" s="2"/>
      <c r="FXD85" s="2"/>
      <c r="FXE85" s="2"/>
      <c r="FXF85" s="2"/>
      <c r="FXG85" s="2"/>
      <c r="FXH85" s="2"/>
      <c r="FXI85" s="2"/>
      <c r="FXJ85" s="2"/>
      <c r="FXK85" s="2"/>
      <c r="FXL85" s="2"/>
      <c r="FXM85" s="2"/>
      <c r="FXN85" s="2"/>
      <c r="FXO85" s="2"/>
      <c r="FXP85" s="2"/>
      <c r="FXQ85" s="2"/>
      <c r="FXR85" s="2"/>
      <c r="FXS85" s="2"/>
      <c r="FXT85" s="2"/>
      <c r="FXU85" s="2"/>
      <c r="FXV85" s="2"/>
      <c r="FXW85" s="2"/>
      <c r="FXX85" s="2"/>
      <c r="FXY85" s="2"/>
      <c r="FXZ85" s="2"/>
      <c r="FYA85" s="2"/>
      <c r="FYB85" s="2"/>
      <c r="FYC85" s="2"/>
      <c r="FYD85" s="2"/>
      <c r="FYE85" s="2"/>
      <c r="FYF85" s="2"/>
      <c r="FYG85" s="2"/>
      <c r="FYH85" s="2"/>
      <c r="FYI85" s="2"/>
      <c r="FYJ85" s="2"/>
      <c r="FYK85" s="2"/>
      <c r="FYL85" s="2"/>
      <c r="FYM85" s="2"/>
      <c r="FYN85" s="2"/>
      <c r="FYO85" s="2"/>
      <c r="FYP85" s="2"/>
      <c r="FYQ85" s="2"/>
      <c r="FYR85" s="2"/>
      <c r="FYS85" s="2"/>
      <c r="FYT85" s="2"/>
      <c r="FYU85" s="2"/>
      <c r="FYV85" s="2"/>
      <c r="FYW85" s="2"/>
      <c r="FYX85" s="2"/>
      <c r="FYY85" s="2"/>
      <c r="FYZ85" s="2"/>
      <c r="FZA85" s="2"/>
      <c r="FZB85" s="2"/>
      <c r="FZC85" s="2"/>
      <c r="FZD85" s="2"/>
      <c r="FZE85" s="2"/>
      <c r="FZF85" s="2"/>
      <c r="FZG85" s="2"/>
      <c r="FZH85" s="2"/>
      <c r="FZI85" s="2"/>
      <c r="FZJ85" s="2"/>
      <c r="FZK85" s="2"/>
      <c r="FZL85" s="2"/>
      <c r="FZM85" s="2"/>
      <c r="FZN85" s="2"/>
      <c r="FZO85" s="2"/>
      <c r="FZP85" s="2"/>
      <c r="FZQ85" s="2"/>
      <c r="FZR85" s="2"/>
      <c r="FZS85" s="2"/>
      <c r="FZT85" s="2"/>
      <c r="FZU85" s="2"/>
      <c r="FZV85" s="2"/>
      <c r="FZW85" s="2"/>
      <c r="FZX85" s="2"/>
      <c r="FZY85" s="2"/>
      <c r="FZZ85" s="2"/>
      <c r="GAA85" s="2"/>
      <c r="GAB85" s="2"/>
      <c r="GAC85" s="2"/>
      <c r="GAD85" s="2"/>
      <c r="GAE85" s="2"/>
      <c r="GAF85" s="2"/>
      <c r="GAG85" s="2"/>
      <c r="GAH85" s="2"/>
      <c r="GAI85" s="2"/>
      <c r="GAJ85" s="2"/>
      <c r="GAK85" s="2"/>
      <c r="GAL85" s="2"/>
      <c r="GAM85" s="2"/>
      <c r="GAN85" s="2"/>
      <c r="GAO85" s="2"/>
      <c r="GAP85" s="2"/>
      <c r="GAQ85" s="2"/>
      <c r="GAR85" s="2"/>
      <c r="GAS85" s="2"/>
      <c r="GAT85" s="2"/>
      <c r="GAU85" s="2"/>
      <c r="GAV85" s="2"/>
      <c r="GAW85" s="2"/>
      <c r="GAX85" s="2"/>
      <c r="GAY85" s="2"/>
      <c r="GAZ85" s="2"/>
      <c r="GBA85" s="2"/>
      <c r="GBB85" s="2"/>
      <c r="GBC85" s="2"/>
      <c r="GBD85" s="2"/>
      <c r="GBE85" s="2"/>
      <c r="GBF85" s="2"/>
      <c r="GBG85" s="2"/>
      <c r="GBH85" s="2"/>
      <c r="GBI85" s="2"/>
      <c r="GBJ85" s="2"/>
      <c r="GBK85" s="2"/>
      <c r="GBL85" s="2"/>
      <c r="GBM85" s="2"/>
      <c r="GBN85" s="2"/>
      <c r="GBO85" s="2"/>
      <c r="GBP85" s="2"/>
      <c r="GBQ85" s="2"/>
      <c r="GBR85" s="2"/>
      <c r="GBS85" s="2"/>
      <c r="GBT85" s="2"/>
      <c r="GBU85" s="2"/>
      <c r="GBV85" s="2"/>
      <c r="GBW85" s="2"/>
      <c r="GBX85" s="2"/>
      <c r="GBY85" s="2"/>
      <c r="GBZ85" s="2"/>
      <c r="GCA85" s="2"/>
      <c r="GCB85" s="2"/>
      <c r="GCC85" s="2"/>
      <c r="GCD85" s="2"/>
      <c r="GCE85" s="2"/>
      <c r="GCF85" s="2"/>
      <c r="GCG85" s="2"/>
      <c r="GCH85" s="2"/>
      <c r="GCI85" s="2"/>
      <c r="GCJ85" s="2"/>
      <c r="GCK85" s="2"/>
      <c r="GCL85" s="2"/>
      <c r="GCM85" s="2"/>
      <c r="GCN85" s="2"/>
      <c r="GCO85" s="2"/>
      <c r="GCP85" s="2"/>
      <c r="GCQ85" s="2"/>
      <c r="GCR85" s="2"/>
      <c r="GCS85" s="2"/>
      <c r="GCT85" s="2"/>
      <c r="GCU85" s="2"/>
      <c r="GCV85" s="2"/>
      <c r="GCW85" s="2"/>
      <c r="GCX85" s="2"/>
      <c r="GCY85" s="2"/>
      <c r="GCZ85" s="2"/>
      <c r="GDA85" s="2"/>
      <c r="GDB85" s="2"/>
      <c r="GDC85" s="2"/>
      <c r="GDD85" s="2"/>
      <c r="GDE85" s="2"/>
      <c r="GDF85" s="2"/>
      <c r="GDG85" s="2"/>
      <c r="GDH85" s="2"/>
      <c r="GDI85" s="2"/>
      <c r="GDJ85" s="2"/>
      <c r="GDK85" s="2"/>
      <c r="GDL85" s="2"/>
      <c r="GDM85" s="2"/>
      <c r="GDN85" s="2"/>
      <c r="GDO85" s="2"/>
      <c r="GDP85" s="2"/>
      <c r="GDQ85" s="2"/>
      <c r="GDR85" s="2"/>
      <c r="GDS85" s="2"/>
      <c r="GDT85" s="2"/>
      <c r="GDU85" s="2"/>
      <c r="GDV85" s="2"/>
      <c r="GDW85" s="2"/>
      <c r="GDX85" s="2"/>
      <c r="GDY85" s="2"/>
      <c r="GDZ85" s="2"/>
      <c r="GEA85" s="2"/>
      <c r="GEB85" s="2"/>
      <c r="GEC85" s="2"/>
      <c r="GED85" s="2"/>
      <c r="GEE85" s="2"/>
      <c r="GEF85" s="2"/>
      <c r="GEG85" s="2"/>
      <c r="GEH85" s="2"/>
      <c r="GEI85" s="2"/>
      <c r="GEJ85" s="2"/>
      <c r="GEK85" s="2"/>
      <c r="GEL85" s="2"/>
      <c r="GEM85" s="2"/>
      <c r="GEN85" s="2"/>
      <c r="GEO85" s="2"/>
      <c r="GEP85" s="2"/>
      <c r="GEQ85" s="2"/>
      <c r="GER85" s="2"/>
      <c r="GES85" s="2"/>
      <c r="GET85" s="2"/>
      <c r="GEU85" s="2"/>
      <c r="GEV85" s="2"/>
      <c r="GEW85" s="2"/>
      <c r="GEX85" s="2"/>
      <c r="GEY85" s="2"/>
      <c r="GEZ85" s="2"/>
      <c r="GFA85" s="2"/>
      <c r="GFB85" s="2"/>
      <c r="GFC85" s="2"/>
      <c r="GFD85" s="2"/>
      <c r="GFE85" s="2"/>
      <c r="GFF85" s="2"/>
      <c r="GFG85" s="2"/>
      <c r="GFH85" s="2"/>
      <c r="GFI85" s="2"/>
      <c r="GFJ85" s="2"/>
      <c r="GFK85" s="2"/>
      <c r="GFL85" s="2"/>
      <c r="GFM85" s="2"/>
      <c r="GFN85" s="2"/>
      <c r="GFO85" s="2"/>
      <c r="GFP85" s="2"/>
      <c r="GFQ85" s="2"/>
      <c r="GFR85" s="2"/>
      <c r="GFS85" s="2"/>
      <c r="GFT85" s="2"/>
      <c r="GFU85" s="2"/>
      <c r="GFV85" s="2"/>
      <c r="GFW85" s="2"/>
      <c r="GFX85" s="2"/>
      <c r="GFY85" s="2"/>
      <c r="GFZ85" s="2"/>
      <c r="GGA85" s="2"/>
      <c r="GGB85" s="2"/>
      <c r="GGC85" s="2"/>
      <c r="GGD85" s="2"/>
      <c r="GGE85" s="2"/>
      <c r="GGF85" s="2"/>
      <c r="GGG85" s="2"/>
      <c r="GGH85" s="2"/>
      <c r="GGI85" s="2"/>
      <c r="GGJ85" s="2"/>
      <c r="GGK85" s="2"/>
      <c r="GGL85" s="2"/>
      <c r="GGM85" s="2"/>
      <c r="GGN85" s="2"/>
      <c r="GGO85" s="2"/>
      <c r="GGP85" s="2"/>
      <c r="GGQ85" s="2"/>
      <c r="GGR85" s="2"/>
      <c r="GGS85" s="2"/>
      <c r="GGT85" s="2"/>
      <c r="GGU85" s="2"/>
      <c r="GGV85" s="2"/>
      <c r="GGW85" s="2"/>
      <c r="GGX85" s="2"/>
      <c r="GGY85" s="2"/>
      <c r="GGZ85" s="2"/>
      <c r="GHA85" s="2"/>
      <c r="GHB85" s="2"/>
      <c r="GHC85" s="2"/>
      <c r="GHD85" s="2"/>
      <c r="GHE85" s="2"/>
      <c r="GHF85" s="2"/>
      <c r="GHG85" s="2"/>
      <c r="GHH85" s="2"/>
      <c r="GHI85" s="2"/>
      <c r="GHJ85" s="2"/>
      <c r="GHK85" s="2"/>
      <c r="GHL85" s="2"/>
      <c r="GHM85" s="2"/>
      <c r="GHN85" s="2"/>
      <c r="GHO85" s="2"/>
      <c r="GHP85" s="2"/>
      <c r="GHQ85" s="2"/>
      <c r="GHR85" s="2"/>
      <c r="GHS85" s="2"/>
      <c r="GHT85" s="2"/>
      <c r="GHU85" s="2"/>
      <c r="GHV85" s="2"/>
      <c r="GHW85" s="2"/>
      <c r="GHX85" s="2"/>
      <c r="GHY85" s="2"/>
      <c r="GHZ85" s="2"/>
      <c r="GIA85" s="2"/>
      <c r="GIB85" s="2"/>
      <c r="GIC85" s="2"/>
      <c r="GID85" s="2"/>
      <c r="GIE85" s="2"/>
      <c r="GIF85" s="2"/>
      <c r="GIG85" s="2"/>
      <c r="GIH85" s="2"/>
      <c r="GII85" s="2"/>
      <c r="GIJ85" s="2"/>
      <c r="GIK85" s="2"/>
      <c r="GIL85" s="2"/>
      <c r="GIM85" s="2"/>
      <c r="GIN85" s="2"/>
      <c r="GIO85" s="2"/>
      <c r="GIP85" s="2"/>
      <c r="GIQ85" s="2"/>
      <c r="GIR85" s="2"/>
      <c r="GIS85" s="2"/>
      <c r="GIT85" s="2"/>
      <c r="GIU85" s="2"/>
      <c r="GIV85" s="2"/>
      <c r="GIW85" s="2"/>
      <c r="GIX85" s="2"/>
      <c r="GIY85" s="2"/>
      <c r="GIZ85" s="2"/>
      <c r="GJA85" s="2"/>
      <c r="GJB85" s="2"/>
      <c r="GJC85" s="2"/>
      <c r="GJD85" s="2"/>
      <c r="GJE85" s="2"/>
      <c r="GJF85" s="2"/>
      <c r="GJG85" s="2"/>
      <c r="GJH85" s="2"/>
      <c r="GJI85" s="2"/>
      <c r="GJJ85" s="2"/>
      <c r="GJK85" s="2"/>
      <c r="GJL85" s="2"/>
      <c r="GJM85" s="2"/>
      <c r="GJN85" s="2"/>
      <c r="GJO85" s="2"/>
      <c r="GJP85" s="2"/>
      <c r="GJQ85" s="2"/>
      <c r="GJR85" s="2"/>
      <c r="GJS85" s="2"/>
      <c r="GJT85" s="2"/>
      <c r="GJU85" s="2"/>
      <c r="GJV85" s="2"/>
      <c r="GJW85" s="2"/>
      <c r="GJX85" s="2"/>
      <c r="GJY85" s="2"/>
      <c r="GJZ85" s="2"/>
      <c r="GKA85" s="2"/>
      <c r="GKB85" s="2"/>
      <c r="GKC85" s="2"/>
      <c r="GKD85" s="2"/>
      <c r="GKE85" s="2"/>
      <c r="GKF85" s="2"/>
      <c r="GKG85" s="2"/>
      <c r="GKH85" s="2"/>
      <c r="GKI85" s="2"/>
      <c r="GKJ85" s="2"/>
      <c r="GKK85" s="2"/>
      <c r="GKL85" s="2"/>
      <c r="GKM85" s="2"/>
      <c r="GKN85" s="2"/>
      <c r="GKO85" s="2"/>
      <c r="GKP85" s="2"/>
      <c r="GKQ85" s="2"/>
      <c r="GKR85" s="2"/>
      <c r="GKS85" s="2"/>
      <c r="GKT85" s="2"/>
      <c r="GKU85" s="2"/>
      <c r="GKV85" s="2"/>
      <c r="GKW85" s="2"/>
      <c r="GKX85" s="2"/>
      <c r="GKY85" s="2"/>
      <c r="GKZ85" s="2"/>
      <c r="GLA85" s="2"/>
      <c r="GLB85" s="2"/>
      <c r="GLC85" s="2"/>
      <c r="GLD85" s="2"/>
      <c r="GLE85" s="2"/>
      <c r="GLF85" s="2"/>
      <c r="GLG85" s="2"/>
      <c r="GLH85" s="2"/>
      <c r="GLI85" s="2"/>
      <c r="GLJ85" s="2"/>
      <c r="GLK85" s="2"/>
      <c r="GLL85" s="2"/>
      <c r="GLM85" s="2"/>
      <c r="GLN85" s="2"/>
      <c r="GLO85" s="2"/>
      <c r="GLP85" s="2"/>
      <c r="GLQ85" s="2"/>
      <c r="GLR85" s="2"/>
      <c r="GLS85" s="2"/>
      <c r="GLT85" s="2"/>
      <c r="GLU85" s="2"/>
      <c r="GLV85" s="2"/>
      <c r="GLW85" s="2"/>
      <c r="GLX85" s="2"/>
      <c r="GLY85" s="2"/>
      <c r="GLZ85" s="2"/>
      <c r="GMA85" s="2"/>
      <c r="GMB85" s="2"/>
      <c r="GMC85" s="2"/>
      <c r="GMD85" s="2"/>
      <c r="GME85" s="2"/>
      <c r="GMF85" s="2"/>
      <c r="GMG85" s="2"/>
      <c r="GMH85" s="2"/>
      <c r="GMI85" s="2"/>
      <c r="GMJ85" s="2"/>
      <c r="GMK85" s="2"/>
      <c r="GML85" s="2"/>
      <c r="GMM85" s="2"/>
      <c r="GMN85" s="2"/>
      <c r="GMO85" s="2"/>
      <c r="GMP85" s="2"/>
      <c r="GMQ85" s="2"/>
      <c r="GMR85" s="2"/>
      <c r="GMS85" s="2"/>
      <c r="GMT85" s="2"/>
      <c r="GMU85" s="2"/>
      <c r="GMV85" s="2"/>
      <c r="GMW85" s="2"/>
      <c r="GMX85" s="2"/>
      <c r="GMY85" s="2"/>
      <c r="GMZ85" s="2"/>
      <c r="GNA85" s="2"/>
      <c r="GNB85" s="2"/>
      <c r="GNC85" s="2"/>
      <c r="GND85" s="2"/>
      <c r="GNE85" s="2"/>
      <c r="GNF85" s="2"/>
      <c r="GNG85" s="2"/>
      <c r="GNH85" s="2"/>
      <c r="GNI85" s="2"/>
      <c r="GNJ85" s="2"/>
      <c r="GNK85" s="2"/>
      <c r="GNL85" s="2"/>
      <c r="GNM85" s="2"/>
      <c r="GNN85" s="2"/>
      <c r="GNO85" s="2"/>
      <c r="GNP85" s="2"/>
      <c r="GNQ85" s="2"/>
      <c r="GNR85" s="2"/>
      <c r="GNS85" s="2"/>
      <c r="GNT85" s="2"/>
      <c r="GNU85" s="2"/>
      <c r="GNV85" s="2"/>
      <c r="GNW85" s="2"/>
      <c r="GNX85" s="2"/>
      <c r="GNY85" s="2"/>
      <c r="GNZ85" s="2"/>
      <c r="GOA85" s="2"/>
      <c r="GOB85" s="2"/>
      <c r="GOC85" s="2"/>
      <c r="GOD85" s="2"/>
      <c r="GOE85" s="2"/>
      <c r="GOF85" s="2"/>
      <c r="GOG85" s="2"/>
      <c r="GOH85" s="2"/>
      <c r="GOI85" s="2"/>
      <c r="GOJ85" s="2"/>
      <c r="GOK85" s="2"/>
      <c r="GOL85" s="2"/>
      <c r="GOM85" s="2"/>
      <c r="GON85" s="2"/>
      <c r="GOO85" s="2"/>
      <c r="GOP85" s="2"/>
      <c r="GOQ85" s="2"/>
      <c r="GOR85" s="2"/>
      <c r="GOS85" s="2"/>
      <c r="GOT85" s="2"/>
      <c r="GOU85" s="2"/>
      <c r="GOV85" s="2"/>
      <c r="GOW85" s="2"/>
      <c r="GOX85" s="2"/>
      <c r="GOY85" s="2"/>
      <c r="GOZ85" s="2"/>
      <c r="GPA85" s="2"/>
      <c r="GPB85" s="2"/>
      <c r="GPC85" s="2"/>
      <c r="GPD85" s="2"/>
      <c r="GPE85" s="2"/>
      <c r="GPF85" s="2"/>
      <c r="GPG85" s="2"/>
      <c r="GPH85" s="2"/>
      <c r="GPI85" s="2"/>
      <c r="GPJ85" s="2"/>
      <c r="GPK85" s="2"/>
      <c r="GPL85" s="2"/>
      <c r="GPM85" s="2"/>
      <c r="GPN85" s="2"/>
      <c r="GPO85" s="2"/>
      <c r="GPP85" s="2"/>
      <c r="GPQ85" s="2"/>
      <c r="GPR85" s="2"/>
      <c r="GPS85" s="2"/>
      <c r="GPT85" s="2"/>
      <c r="GPU85" s="2"/>
      <c r="GPV85" s="2"/>
      <c r="GPW85" s="2"/>
      <c r="GPX85" s="2"/>
      <c r="GPY85" s="2"/>
      <c r="GPZ85" s="2"/>
      <c r="GQA85" s="2"/>
      <c r="GQB85" s="2"/>
      <c r="GQC85" s="2"/>
      <c r="GQD85" s="2"/>
      <c r="GQE85" s="2"/>
      <c r="GQF85" s="2"/>
      <c r="GQG85" s="2"/>
      <c r="GQH85" s="2"/>
      <c r="GQI85" s="2"/>
      <c r="GQJ85" s="2"/>
      <c r="GQK85" s="2"/>
      <c r="GQL85" s="2"/>
      <c r="GQM85" s="2"/>
      <c r="GQN85" s="2"/>
      <c r="GQO85" s="2"/>
      <c r="GQP85" s="2"/>
      <c r="GQQ85" s="2"/>
      <c r="GQR85" s="2"/>
      <c r="GQS85" s="2"/>
      <c r="GQT85" s="2"/>
      <c r="GQU85" s="2"/>
      <c r="GQV85" s="2"/>
      <c r="GQW85" s="2"/>
      <c r="GQX85" s="2"/>
      <c r="GQY85" s="2"/>
      <c r="GQZ85" s="2"/>
      <c r="GRA85" s="2"/>
      <c r="GRB85" s="2"/>
      <c r="GRC85" s="2"/>
      <c r="GRD85" s="2"/>
      <c r="GRE85" s="2"/>
      <c r="GRF85" s="2"/>
      <c r="GRG85" s="2"/>
      <c r="GRH85" s="2"/>
      <c r="GRI85" s="2"/>
      <c r="GRJ85" s="2"/>
      <c r="GRK85" s="2"/>
      <c r="GRL85" s="2"/>
      <c r="GRM85" s="2"/>
      <c r="GRN85" s="2"/>
      <c r="GRO85" s="2"/>
      <c r="GRP85" s="2"/>
      <c r="GRQ85" s="2"/>
      <c r="GRR85" s="2"/>
      <c r="GRS85" s="2"/>
      <c r="GRT85" s="2"/>
      <c r="GRU85" s="2"/>
      <c r="GRV85" s="2"/>
      <c r="GRW85" s="2"/>
      <c r="GRX85" s="2"/>
      <c r="GRY85" s="2"/>
      <c r="GRZ85" s="2"/>
      <c r="GSA85" s="2"/>
      <c r="GSB85" s="2"/>
      <c r="GSC85" s="2"/>
      <c r="GSD85" s="2"/>
      <c r="GSE85" s="2"/>
      <c r="GSF85" s="2"/>
      <c r="GSG85" s="2"/>
      <c r="GSH85" s="2"/>
      <c r="GSI85" s="2"/>
      <c r="GSJ85" s="2"/>
      <c r="GSK85" s="2"/>
      <c r="GSL85" s="2"/>
      <c r="GSM85" s="2"/>
      <c r="GSN85" s="2"/>
      <c r="GSO85" s="2"/>
      <c r="GSP85" s="2"/>
      <c r="GSQ85" s="2"/>
      <c r="GSR85" s="2"/>
      <c r="GSS85" s="2"/>
      <c r="GST85" s="2"/>
      <c r="GSU85" s="2"/>
      <c r="GSV85" s="2"/>
      <c r="GSW85" s="2"/>
      <c r="GSX85" s="2"/>
      <c r="GSY85" s="2"/>
      <c r="GSZ85" s="2"/>
      <c r="GTA85" s="2"/>
      <c r="GTB85" s="2"/>
      <c r="GTC85" s="2"/>
      <c r="GTD85" s="2"/>
      <c r="GTE85" s="2"/>
      <c r="GTF85" s="2"/>
      <c r="GTG85" s="2"/>
      <c r="GTH85" s="2"/>
      <c r="GTI85" s="2"/>
      <c r="GTJ85" s="2"/>
      <c r="GTK85" s="2"/>
      <c r="GTL85" s="2"/>
      <c r="GTM85" s="2"/>
      <c r="GTN85" s="2"/>
      <c r="GTO85" s="2"/>
      <c r="GTP85" s="2"/>
      <c r="GTQ85" s="2"/>
      <c r="GTR85" s="2"/>
      <c r="GTS85" s="2"/>
      <c r="GTT85" s="2"/>
      <c r="GTU85" s="2"/>
      <c r="GTV85" s="2"/>
      <c r="GTW85" s="2"/>
      <c r="GTX85" s="2"/>
      <c r="GTY85" s="2"/>
      <c r="GTZ85" s="2"/>
      <c r="GUA85" s="2"/>
      <c r="GUB85" s="2"/>
      <c r="GUC85" s="2"/>
      <c r="GUD85" s="2"/>
      <c r="GUE85" s="2"/>
      <c r="GUF85" s="2"/>
      <c r="GUG85" s="2"/>
      <c r="GUH85" s="2"/>
      <c r="GUI85" s="2"/>
      <c r="GUJ85" s="2"/>
      <c r="GUK85" s="2"/>
      <c r="GUL85" s="2"/>
      <c r="GUM85" s="2"/>
      <c r="GUN85" s="2"/>
      <c r="GUO85" s="2"/>
      <c r="GUP85" s="2"/>
      <c r="GUQ85" s="2"/>
      <c r="GUR85" s="2"/>
      <c r="GUS85" s="2"/>
      <c r="GUT85" s="2"/>
      <c r="GUU85" s="2"/>
      <c r="GUV85" s="2"/>
      <c r="GUW85" s="2"/>
      <c r="GUX85" s="2"/>
      <c r="GUY85" s="2"/>
      <c r="GUZ85" s="2"/>
      <c r="GVA85" s="2"/>
      <c r="GVB85" s="2"/>
      <c r="GVC85" s="2"/>
      <c r="GVD85" s="2"/>
      <c r="GVE85" s="2"/>
      <c r="GVF85" s="2"/>
      <c r="GVG85" s="2"/>
      <c r="GVH85" s="2"/>
      <c r="GVI85" s="2"/>
      <c r="GVJ85" s="2"/>
      <c r="GVK85" s="2"/>
      <c r="GVL85" s="2"/>
      <c r="GVM85" s="2"/>
      <c r="GVN85" s="2"/>
      <c r="GVO85" s="2"/>
      <c r="GVP85" s="2"/>
      <c r="GVQ85" s="2"/>
      <c r="GVR85" s="2"/>
      <c r="GVS85" s="2"/>
      <c r="GVT85" s="2"/>
      <c r="GVU85" s="2"/>
      <c r="GVV85" s="2"/>
      <c r="GVW85" s="2"/>
      <c r="GVX85" s="2"/>
      <c r="GVY85" s="2"/>
      <c r="GVZ85" s="2"/>
      <c r="GWA85" s="2"/>
      <c r="GWB85" s="2"/>
      <c r="GWC85" s="2"/>
      <c r="GWD85" s="2"/>
      <c r="GWE85" s="2"/>
      <c r="GWF85" s="2"/>
      <c r="GWG85" s="2"/>
      <c r="GWH85" s="2"/>
      <c r="GWI85" s="2"/>
      <c r="GWJ85" s="2"/>
      <c r="GWK85" s="2"/>
      <c r="GWL85" s="2"/>
      <c r="GWM85" s="2"/>
      <c r="GWN85" s="2"/>
      <c r="GWO85" s="2"/>
      <c r="GWP85" s="2"/>
      <c r="GWQ85" s="2"/>
      <c r="GWR85" s="2"/>
      <c r="GWS85" s="2"/>
      <c r="GWT85" s="2"/>
      <c r="GWU85" s="2"/>
      <c r="GWV85" s="2"/>
      <c r="GWW85" s="2"/>
      <c r="GWX85" s="2"/>
      <c r="GWY85" s="2"/>
      <c r="GWZ85" s="2"/>
      <c r="GXA85" s="2"/>
      <c r="GXB85" s="2"/>
      <c r="GXC85" s="2"/>
      <c r="GXD85" s="2"/>
      <c r="GXE85" s="2"/>
      <c r="GXF85" s="2"/>
      <c r="GXG85" s="2"/>
      <c r="GXH85" s="2"/>
      <c r="GXI85" s="2"/>
      <c r="GXJ85" s="2"/>
      <c r="GXK85" s="2"/>
      <c r="GXL85" s="2"/>
      <c r="GXM85" s="2"/>
      <c r="GXN85" s="2"/>
      <c r="GXO85" s="2"/>
      <c r="GXP85" s="2"/>
      <c r="GXQ85" s="2"/>
      <c r="GXR85" s="2"/>
      <c r="GXS85" s="2"/>
      <c r="GXT85" s="2"/>
      <c r="GXU85" s="2"/>
      <c r="GXV85" s="2"/>
      <c r="GXW85" s="2"/>
      <c r="GXX85" s="2"/>
      <c r="GXY85" s="2"/>
      <c r="GXZ85" s="2"/>
      <c r="GYA85" s="2"/>
      <c r="GYB85" s="2"/>
      <c r="GYC85" s="2"/>
      <c r="GYD85" s="2"/>
      <c r="GYE85" s="2"/>
      <c r="GYF85" s="2"/>
      <c r="GYG85" s="2"/>
      <c r="GYH85" s="2"/>
      <c r="GYI85" s="2"/>
      <c r="GYJ85" s="2"/>
      <c r="GYK85" s="2"/>
      <c r="GYL85" s="2"/>
      <c r="GYM85" s="2"/>
      <c r="GYN85" s="2"/>
      <c r="GYO85" s="2"/>
      <c r="GYP85" s="2"/>
      <c r="GYQ85" s="2"/>
      <c r="GYR85" s="2"/>
      <c r="GYS85" s="2"/>
      <c r="GYT85" s="2"/>
      <c r="GYU85" s="2"/>
      <c r="GYV85" s="2"/>
      <c r="GYW85" s="2"/>
      <c r="GYX85" s="2"/>
      <c r="GYY85" s="2"/>
      <c r="GYZ85" s="2"/>
      <c r="GZA85" s="2"/>
      <c r="GZB85" s="2"/>
      <c r="GZC85" s="2"/>
      <c r="GZD85" s="2"/>
      <c r="GZE85" s="2"/>
      <c r="GZF85" s="2"/>
      <c r="GZG85" s="2"/>
      <c r="GZH85" s="2"/>
      <c r="GZI85" s="2"/>
      <c r="GZJ85" s="2"/>
      <c r="GZK85" s="2"/>
      <c r="GZL85" s="2"/>
      <c r="GZM85" s="2"/>
      <c r="GZN85" s="2"/>
      <c r="GZO85" s="2"/>
      <c r="GZP85" s="2"/>
      <c r="GZQ85" s="2"/>
      <c r="GZR85" s="2"/>
      <c r="GZS85" s="2"/>
      <c r="GZT85" s="2"/>
      <c r="GZU85" s="2"/>
      <c r="GZV85" s="2"/>
      <c r="GZW85" s="2"/>
      <c r="GZX85" s="2"/>
      <c r="GZY85" s="2"/>
      <c r="GZZ85" s="2"/>
      <c r="HAA85" s="2"/>
      <c r="HAB85" s="2"/>
      <c r="HAC85" s="2"/>
      <c r="HAD85" s="2"/>
      <c r="HAE85" s="2"/>
      <c r="HAF85" s="2"/>
      <c r="HAG85" s="2"/>
      <c r="HAH85" s="2"/>
      <c r="HAI85" s="2"/>
      <c r="HAJ85" s="2"/>
      <c r="HAK85" s="2"/>
      <c r="HAL85" s="2"/>
      <c r="HAM85" s="2"/>
      <c r="HAN85" s="2"/>
      <c r="HAO85" s="2"/>
      <c r="HAP85" s="2"/>
      <c r="HAQ85" s="2"/>
      <c r="HAR85" s="2"/>
      <c r="HAS85" s="2"/>
      <c r="HAT85" s="2"/>
      <c r="HAU85" s="2"/>
      <c r="HAV85" s="2"/>
      <c r="HAW85" s="2"/>
      <c r="HAX85" s="2"/>
      <c r="HAY85" s="2"/>
      <c r="HAZ85" s="2"/>
      <c r="HBA85" s="2"/>
      <c r="HBB85" s="2"/>
      <c r="HBC85" s="2"/>
      <c r="HBD85" s="2"/>
      <c r="HBE85" s="2"/>
      <c r="HBF85" s="2"/>
      <c r="HBG85" s="2"/>
      <c r="HBH85" s="2"/>
      <c r="HBI85" s="2"/>
      <c r="HBJ85" s="2"/>
      <c r="HBK85" s="2"/>
      <c r="HBL85" s="2"/>
      <c r="HBM85" s="2"/>
      <c r="HBN85" s="2"/>
      <c r="HBO85" s="2"/>
      <c r="HBP85" s="2"/>
      <c r="HBQ85" s="2"/>
      <c r="HBR85" s="2"/>
      <c r="HBS85" s="2"/>
      <c r="HBT85" s="2"/>
      <c r="HBU85" s="2"/>
      <c r="HBV85" s="2"/>
      <c r="HBW85" s="2"/>
      <c r="HBX85" s="2"/>
      <c r="HBY85" s="2"/>
      <c r="HBZ85" s="2"/>
      <c r="HCA85" s="2"/>
      <c r="HCB85" s="2"/>
      <c r="HCC85" s="2"/>
      <c r="HCD85" s="2"/>
      <c r="HCE85" s="2"/>
      <c r="HCF85" s="2"/>
      <c r="HCG85" s="2"/>
      <c r="HCH85" s="2"/>
      <c r="HCI85" s="2"/>
      <c r="HCJ85" s="2"/>
      <c r="HCK85" s="2"/>
      <c r="HCL85" s="2"/>
      <c r="HCM85" s="2"/>
      <c r="HCN85" s="2"/>
      <c r="HCO85" s="2"/>
      <c r="HCP85" s="2"/>
      <c r="HCQ85" s="2"/>
      <c r="HCR85" s="2"/>
      <c r="HCS85" s="2"/>
      <c r="HCT85" s="2"/>
      <c r="HCU85" s="2"/>
      <c r="HCV85" s="2"/>
      <c r="HCW85" s="2"/>
      <c r="HCX85" s="2"/>
      <c r="HCY85" s="2"/>
      <c r="HCZ85" s="2"/>
      <c r="HDA85" s="2"/>
      <c r="HDB85" s="2"/>
      <c r="HDC85" s="2"/>
      <c r="HDD85" s="2"/>
      <c r="HDE85" s="2"/>
      <c r="HDF85" s="2"/>
      <c r="HDG85" s="2"/>
      <c r="HDH85" s="2"/>
      <c r="HDI85" s="2"/>
      <c r="HDJ85" s="2"/>
      <c r="HDK85" s="2"/>
      <c r="HDL85" s="2"/>
      <c r="HDM85" s="2"/>
      <c r="HDN85" s="2"/>
      <c r="HDO85" s="2"/>
      <c r="HDP85" s="2"/>
      <c r="HDQ85" s="2"/>
      <c r="HDR85" s="2"/>
      <c r="HDS85" s="2"/>
      <c r="HDT85" s="2"/>
      <c r="HDU85" s="2"/>
      <c r="HDV85" s="2"/>
      <c r="HDW85" s="2"/>
      <c r="HDX85" s="2"/>
      <c r="HDY85" s="2"/>
      <c r="HDZ85" s="2"/>
      <c r="HEA85" s="2"/>
      <c r="HEB85" s="2"/>
      <c r="HEC85" s="2"/>
      <c r="HED85" s="2"/>
      <c r="HEE85" s="2"/>
      <c r="HEF85" s="2"/>
      <c r="HEG85" s="2"/>
      <c r="HEH85" s="2"/>
      <c r="HEI85" s="2"/>
      <c r="HEJ85" s="2"/>
      <c r="HEK85" s="2"/>
      <c r="HEL85" s="2"/>
      <c r="HEM85" s="2"/>
      <c r="HEN85" s="2"/>
      <c r="HEO85" s="2"/>
      <c r="HEP85" s="2"/>
      <c r="HEQ85" s="2"/>
      <c r="HER85" s="2"/>
      <c r="HES85" s="2"/>
      <c r="HET85" s="2"/>
      <c r="HEU85" s="2"/>
      <c r="HEV85" s="2"/>
      <c r="HEW85" s="2"/>
      <c r="HEX85" s="2"/>
      <c r="HEY85" s="2"/>
      <c r="HEZ85" s="2"/>
      <c r="HFA85" s="2"/>
      <c r="HFB85" s="2"/>
      <c r="HFC85" s="2"/>
      <c r="HFD85" s="2"/>
      <c r="HFE85" s="2"/>
      <c r="HFF85" s="2"/>
      <c r="HFG85" s="2"/>
      <c r="HFH85" s="2"/>
      <c r="HFI85" s="2"/>
      <c r="HFJ85" s="2"/>
      <c r="HFK85" s="2"/>
      <c r="HFL85" s="2"/>
      <c r="HFM85" s="2"/>
      <c r="HFN85" s="2"/>
      <c r="HFO85" s="2"/>
      <c r="HFP85" s="2"/>
      <c r="HFQ85" s="2"/>
      <c r="HFR85" s="2"/>
      <c r="HFS85" s="2"/>
      <c r="HFT85" s="2"/>
      <c r="HFU85" s="2"/>
      <c r="HFV85" s="2"/>
      <c r="HFW85" s="2"/>
      <c r="HFX85" s="2"/>
      <c r="HFY85" s="2"/>
      <c r="HFZ85" s="2"/>
      <c r="HGA85" s="2"/>
      <c r="HGB85" s="2"/>
      <c r="HGC85" s="2"/>
      <c r="HGD85" s="2"/>
      <c r="HGE85" s="2"/>
      <c r="HGF85" s="2"/>
      <c r="HGG85" s="2"/>
      <c r="HGH85" s="2"/>
      <c r="HGI85" s="2"/>
      <c r="HGJ85" s="2"/>
      <c r="HGK85" s="2"/>
      <c r="HGL85" s="2"/>
      <c r="HGM85" s="2"/>
      <c r="HGN85" s="2"/>
      <c r="HGO85" s="2"/>
      <c r="HGP85" s="2"/>
      <c r="HGQ85" s="2"/>
      <c r="HGR85" s="2"/>
      <c r="HGS85" s="2"/>
      <c r="HGT85" s="2"/>
      <c r="HGU85" s="2"/>
      <c r="HGV85" s="2"/>
      <c r="HGW85" s="2"/>
      <c r="HGX85" s="2"/>
      <c r="HGY85" s="2"/>
      <c r="HGZ85" s="2"/>
      <c r="HHA85" s="2"/>
      <c r="HHB85" s="2"/>
      <c r="HHC85" s="2"/>
      <c r="HHD85" s="2"/>
      <c r="HHE85" s="2"/>
      <c r="HHF85" s="2"/>
      <c r="HHG85" s="2"/>
      <c r="HHH85" s="2"/>
      <c r="HHI85" s="2"/>
      <c r="HHJ85" s="2"/>
      <c r="HHK85" s="2"/>
      <c r="HHL85" s="2"/>
      <c r="HHM85" s="2"/>
      <c r="HHN85" s="2"/>
      <c r="HHO85" s="2"/>
      <c r="HHP85" s="2"/>
      <c r="HHQ85" s="2"/>
      <c r="HHR85" s="2"/>
      <c r="HHS85" s="2"/>
      <c r="HHT85" s="2"/>
      <c r="HHU85" s="2"/>
      <c r="HHV85" s="2"/>
      <c r="HHW85" s="2"/>
      <c r="HHX85" s="2"/>
      <c r="HHY85" s="2"/>
      <c r="HHZ85" s="2"/>
      <c r="HIA85" s="2"/>
      <c r="HIB85" s="2"/>
      <c r="HIC85" s="2"/>
      <c r="HID85" s="2"/>
      <c r="HIE85" s="2"/>
      <c r="HIF85" s="2"/>
      <c r="HIG85" s="2"/>
      <c r="HIH85" s="2"/>
      <c r="HII85" s="2"/>
      <c r="HIJ85" s="2"/>
      <c r="HIK85" s="2"/>
      <c r="HIL85" s="2"/>
      <c r="HIM85" s="2"/>
      <c r="HIN85" s="2"/>
      <c r="HIO85" s="2"/>
      <c r="HIP85" s="2"/>
      <c r="HIQ85" s="2"/>
      <c r="HIR85" s="2"/>
      <c r="HIS85" s="2"/>
      <c r="HIT85" s="2"/>
      <c r="HIU85" s="2"/>
      <c r="HIV85" s="2"/>
      <c r="HIW85" s="2"/>
      <c r="HIX85" s="2"/>
      <c r="HIY85" s="2"/>
      <c r="HIZ85" s="2"/>
      <c r="HJA85" s="2"/>
      <c r="HJB85" s="2"/>
      <c r="HJC85" s="2"/>
      <c r="HJD85" s="2"/>
      <c r="HJE85" s="2"/>
      <c r="HJF85" s="2"/>
      <c r="HJG85" s="2"/>
      <c r="HJH85" s="2"/>
      <c r="HJI85" s="2"/>
      <c r="HJJ85" s="2"/>
      <c r="HJK85" s="2"/>
      <c r="HJL85" s="2"/>
      <c r="HJM85" s="2"/>
      <c r="HJN85" s="2"/>
      <c r="HJO85" s="2"/>
      <c r="HJP85" s="2"/>
      <c r="HJQ85" s="2"/>
      <c r="HJR85" s="2"/>
      <c r="HJS85" s="2"/>
      <c r="HJT85" s="2"/>
      <c r="HJU85" s="2"/>
      <c r="HJV85" s="2"/>
      <c r="HJW85" s="2"/>
      <c r="HJX85" s="2"/>
      <c r="HJY85" s="2"/>
      <c r="HJZ85" s="2"/>
      <c r="HKA85" s="2"/>
      <c r="HKB85" s="2"/>
      <c r="HKC85" s="2"/>
      <c r="HKD85" s="2"/>
      <c r="HKE85" s="2"/>
      <c r="HKF85" s="2"/>
      <c r="HKG85" s="2"/>
      <c r="HKH85" s="2"/>
      <c r="HKI85" s="2"/>
      <c r="HKJ85" s="2"/>
      <c r="HKK85" s="2"/>
      <c r="HKL85" s="2"/>
      <c r="HKM85" s="2"/>
      <c r="HKN85" s="2"/>
      <c r="HKO85" s="2"/>
      <c r="HKP85" s="2"/>
      <c r="HKQ85" s="2"/>
      <c r="HKR85" s="2"/>
      <c r="HKS85" s="2"/>
      <c r="HKT85" s="2"/>
      <c r="HKU85" s="2"/>
      <c r="HKV85" s="2"/>
      <c r="HKW85" s="2"/>
      <c r="HKX85" s="2"/>
      <c r="HKY85" s="2"/>
      <c r="HKZ85" s="2"/>
      <c r="HLA85" s="2"/>
      <c r="HLB85" s="2"/>
      <c r="HLC85" s="2"/>
      <c r="HLD85" s="2"/>
      <c r="HLE85" s="2"/>
      <c r="HLF85" s="2"/>
      <c r="HLG85" s="2"/>
      <c r="HLH85" s="2"/>
      <c r="HLI85" s="2"/>
      <c r="HLJ85" s="2"/>
      <c r="HLK85" s="2"/>
      <c r="HLL85" s="2"/>
      <c r="HLM85" s="2"/>
      <c r="HLN85" s="2"/>
      <c r="HLO85" s="2"/>
      <c r="HLP85" s="2"/>
      <c r="HLQ85" s="2"/>
      <c r="HLR85" s="2"/>
      <c r="HLS85" s="2"/>
      <c r="HLT85" s="2"/>
      <c r="HLU85" s="2"/>
      <c r="HLV85" s="2"/>
      <c r="HLW85" s="2"/>
      <c r="HLX85" s="2"/>
      <c r="HLY85" s="2"/>
      <c r="HLZ85" s="2"/>
      <c r="HMA85" s="2"/>
      <c r="HMB85" s="2"/>
      <c r="HMC85" s="2"/>
      <c r="HMD85" s="2"/>
      <c r="HME85" s="2"/>
      <c r="HMF85" s="2"/>
      <c r="HMG85" s="2"/>
      <c r="HMH85" s="2"/>
      <c r="HMI85" s="2"/>
      <c r="HMJ85" s="2"/>
      <c r="HMK85" s="2"/>
      <c r="HML85" s="2"/>
      <c r="HMM85" s="2"/>
      <c r="HMN85" s="2"/>
      <c r="HMO85" s="2"/>
      <c r="HMP85" s="2"/>
      <c r="HMQ85" s="2"/>
      <c r="HMR85" s="2"/>
      <c r="HMS85" s="2"/>
      <c r="HMT85" s="2"/>
      <c r="HMU85" s="2"/>
      <c r="HMV85" s="2"/>
      <c r="HMW85" s="2"/>
      <c r="HMX85" s="2"/>
      <c r="HMY85" s="2"/>
      <c r="HMZ85" s="2"/>
      <c r="HNA85" s="2"/>
      <c r="HNB85" s="2"/>
      <c r="HNC85" s="2"/>
      <c r="HND85" s="2"/>
      <c r="HNE85" s="2"/>
      <c r="HNF85" s="2"/>
      <c r="HNG85" s="2"/>
      <c r="HNH85" s="2"/>
      <c r="HNI85" s="2"/>
      <c r="HNJ85" s="2"/>
      <c r="HNK85" s="2"/>
      <c r="HNL85" s="2"/>
      <c r="HNM85" s="2"/>
      <c r="HNN85" s="2"/>
      <c r="HNO85" s="2"/>
      <c r="HNP85" s="2"/>
      <c r="HNQ85" s="2"/>
      <c r="HNR85" s="2"/>
      <c r="HNS85" s="2"/>
      <c r="HNT85" s="2"/>
      <c r="HNU85" s="2"/>
      <c r="HNV85" s="2"/>
      <c r="HNW85" s="2"/>
      <c r="HNX85" s="2"/>
      <c r="HNY85" s="2"/>
      <c r="HNZ85" s="2"/>
      <c r="HOA85" s="2"/>
      <c r="HOB85" s="2"/>
      <c r="HOC85" s="2"/>
      <c r="HOD85" s="2"/>
      <c r="HOE85" s="2"/>
      <c r="HOF85" s="2"/>
      <c r="HOG85" s="2"/>
      <c r="HOH85" s="2"/>
      <c r="HOI85" s="2"/>
      <c r="HOJ85" s="2"/>
      <c r="HOK85" s="2"/>
      <c r="HOL85" s="2"/>
      <c r="HOM85" s="2"/>
      <c r="HON85" s="2"/>
      <c r="HOO85" s="2"/>
      <c r="HOP85" s="2"/>
      <c r="HOQ85" s="2"/>
      <c r="HOR85" s="2"/>
      <c r="HOS85" s="2"/>
      <c r="HOT85" s="2"/>
      <c r="HOU85" s="2"/>
      <c r="HOV85" s="2"/>
      <c r="HOW85" s="2"/>
      <c r="HOX85" s="2"/>
      <c r="HOY85" s="2"/>
      <c r="HOZ85" s="2"/>
      <c r="HPA85" s="2"/>
      <c r="HPB85" s="2"/>
      <c r="HPC85" s="2"/>
      <c r="HPD85" s="2"/>
      <c r="HPE85" s="2"/>
      <c r="HPF85" s="2"/>
      <c r="HPG85" s="2"/>
      <c r="HPH85" s="2"/>
      <c r="HPI85" s="2"/>
      <c r="HPJ85" s="2"/>
      <c r="HPK85" s="2"/>
      <c r="HPL85" s="2"/>
      <c r="HPM85" s="2"/>
      <c r="HPN85" s="2"/>
      <c r="HPO85" s="2"/>
      <c r="HPP85" s="2"/>
      <c r="HPQ85" s="2"/>
      <c r="HPR85" s="2"/>
      <c r="HPS85" s="2"/>
      <c r="HPT85" s="2"/>
      <c r="HPU85" s="2"/>
      <c r="HPV85" s="2"/>
      <c r="HPW85" s="2"/>
      <c r="HPX85" s="2"/>
      <c r="HPY85" s="2"/>
      <c r="HPZ85" s="2"/>
      <c r="HQA85" s="2"/>
      <c r="HQB85" s="2"/>
      <c r="HQC85" s="2"/>
      <c r="HQD85" s="2"/>
      <c r="HQE85" s="2"/>
      <c r="HQF85" s="2"/>
      <c r="HQG85" s="2"/>
      <c r="HQH85" s="2"/>
      <c r="HQI85" s="2"/>
      <c r="HQJ85" s="2"/>
      <c r="HQK85" s="2"/>
      <c r="HQL85" s="2"/>
      <c r="HQM85" s="2"/>
      <c r="HQN85" s="2"/>
      <c r="HQO85" s="2"/>
      <c r="HQP85" s="2"/>
      <c r="HQQ85" s="2"/>
      <c r="HQR85" s="2"/>
      <c r="HQS85" s="2"/>
      <c r="HQT85" s="2"/>
      <c r="HQU85" s="2"/>
      <c r="HQV85" s="2"/>
      <c r="HQW85" s="2"/>
      <c r="HQX85" s="2"/>
      <c r="HQY85" s="2"/>
      <c r="HQZ85" s="2"/>
      <c r="HRA85" s="2"/>
      <c r="HRB85" s="2"/>
      <c r="HRC85" s="2"/>
      <c r="HRD85" s="2"/>
      <c r="HRE85" s="2"/>
      <c r="HRF85" s="2"/>
      <c r="HRG85" s="2"/>
      <c r="HRH85" s="2"/>
      <c r="HRI85" s="2"/>
      <c r="HRJ85" s="2"/>
      <c r="HRK85" s="2"/>
      <c r="HRL85" s="2"/>
      <c r="HRM85" s="2"/>
      <c r="HRN85" s="2"/>
      <c r="HRO85" s="2"/>
      <c r="HRP85" s="2"/>
      <c r="HRQ85" s="2"/>
      <c r="HRR85" s="2"/>
      <c r="HRS85" s="2"/>
      <c r="HRT85" s="2"/>
      <c r="HRU85" s="2"/>
      <c r="HRV85" s="2"/>
      <c r="HRW85" s="2"/>
      <c r="HRX85" s="2"/>
      <c r="HRY85" s="2"/>
      <c r="HRZ85" s="2"/>
      <c r="HSA85" s="2"/>
      <c r="HSB85" s="2"/>
      <c r="HSC85" s="2"/>
      <c r="HSD85" s="2"/>
      <c r="HSE85" s="2"/>
      <c r="HSF85" s="2"/>
      <c r="HSG85" s="2"/>
      <c r="HSH85" s="2"/>
      <c r="HSI85" s="2"/>
      <c r="HSJ85" s="2"/>
      <c r="HSK85" s="2"/>
      <c r="HSL85" s="2"/>
      <c r="HSM85" s="2"/>
      <c r="HSN85" s="2"/>
      <c r="HSO85" s="2"/>
      <c r="HSP85" s="2"/>
      <c r="HSQ85" s="2"/>
      <c r="HSR85" s="2"/>
      <c r="HSS85" s="2"/>
      <c r="HST85" s="2"/>
      <c r="HSU85" s="2"/>
      <c r="HSV85" s="2"/>
      <c r="HSW85" s="2"/>
      <c r="HSX85" s="2"/>
      <c r="HSY85" s="2"/>
      <c r="HSZ85" s="2"/>
      <c r="HTA85" s="2"/>
      <c r="HTB85" s="2"/>
      <c r="HTC85" s="2"/>
      <c r="HTD85" s="2"/>
      <c r="HTE85" s="2"/>
      <c r="HTF85" s="2"/>
      <c r="HTG85" s="2"/>
      <c r="HTH85" s="2"/>
      <c r="HTI85" s="2"/>
      <c r="HTJ85" s="2"/>
      <c r="HTK85" s="2"/>
      <c r="HTL85" s="2"/>
      <c r="HTM85" s="2"/>
      <c r="HTN85" s="2"/>
      <c r="HTO85" s="2"/>
      <c r="HTP85" s="2"/>
      <c r="HTQ85" s="2"/>
      <c r="HTR85" s="2"/>
      <c r="HTS85" s="2"/>
      <c r="HTT85" s="2"/>
      <c r="HTU85" s="2"/>
      <c r="HTV85" s="2"/>
      <c r="HTW85" s="2"/>
      <c r="HTX85" s="2"/>
      <c r="HTY85" s="2"/>
      <c r="HTZ85" s="2"/>
      <c r="HUA85" s="2"/>
      <c r="HUB85" s="2"/>
      <c r="HUC85" s="2"/>
      <c r="HUD85" s="2"/>
      <c r="HUE85" s="2"/>
      <c r="HUF85" s="2"/>
      <c r="HUG85" s="2"/>
      <c r="HUH85" s="2"/>
      <c r="HUI85" s="2"/>
      <c r="HUJ85" s="2"/>
      <c r="HUK85" s="2"/>
      <c r="HUL85" s="2"/>
      <c r="HUM85" s="2"/>
      <c r="HUN85" s="2"/>
      <c r="HUO85" s="2"/>
      <c r="HUP85" s="2"/>
      <c r="HUQ85" s="2"/>
      <c r="HUR85" s="2"/>
      <c r="HUS85" s="2"/>
      <c r="HUT85" s="2"/>
      <c r="HUU85" s="2"/>
      <c r="HUV85" s="2"/>
      <c r="HUW85" s="2"/>
      <c r="HUX85" s="2"/>
      <c r="HUY85" s="2"/>
      <c r="HUZ85" s="2"/>
      <c r="HVA85" s="2"/>
      <c r="HVB85" s="2"/>
      <c r="HVC85" s="2"/>
      <c r="HVD85" s="2"/>
      <c r="HVE85" s="2"/>
      <c r="HVF85" s="2"/>
      <c r="HVG85" s="2"/>
      <c r="HVH85" s="2"/>
      <c r="HVI85" s="2"/>
      <c r="HVJ85" s="2"/>
      <c r="HVK85" s="2"/>
      <c r="HVL85" s="2"/>
      <c r="HVM85" s="2"/>
      <c r="HVN85" s="2"/>
      <c r="HVO85" s="2"/>
      <c r="HVP85" s="2"/>
      <c r="HVQ85" s="2"/>
      <c r="HVR85" s="2"/>
      <c r="HVS85" s="2"/>
      <c r="HVT85" s="2"/>
      <c r="HVU85" s="2"/>
      <c r="HVV85" s="2"/>
      <c r="HVW85" s="2"/>
      <c r="HVX85" s="2"/>
      <c r="HVY85" s="2"/>
      <c r="HVZ85" s="2"/>
      <c r="HWA85" s="2"/>
      <c r="HWB85" s="2"/>
      <c r="HWC85" s="2"/>
      <c r="HWD85" s="2"/>
      <c r="HWE85" s="2"/>
      <c r="HWF85" s="2"/>
      <c r="HWG85" s="2"/>
      <c r="HWH85" s="2"/>
      <c r="HWI85" s="2"/>
      <c r="HWJ85" s="2"/>
      <c r="HWK85" s="2"/>
      <c r="HWL85" s="2"/>
      <c r="HWM85" s="2"/>
      <c r="HWN85" s="2"/>
      <c r="HWO85" s="2"/>
      <c r="HWP85" s="2"/>
      <c r="HWQ85" s="2"/>
      <c r="HWR85" s="2"/>
      <c r="HWS85" s="2"/>
      <c r="HWT85" s="2"/>
      <c r="HWU85" s="2"/>
      <c r="HWV85" s="2"/>
      <c r="HWW85" s="2"/>
      <c r="HWX85" s="2"/>
      <c r="HWY85" s="2"/>
      <c r="HWZ85" s="2"/>
      <c r="HXA85" s="2"/>
      <c r="HXB85" s="2"/>
      <c r="HXC85" s="2"/>
      <c r="HXD85" s="2"/>
      <c r="HXE85" s="2"/>
      <c r="HXF85" s="2"/>
      <c r="HXG85" s="2"/>
      <c r="HXH85" s="2"/>
      <c r="HXI85" s="2"/>
      <c r="HXJ85" s="2"/>
      <c r="HXK85" s="2"/>
      <c r="HXL85" s="2"/>
      <c r="HXM85" s="2"/>
      <c r="HXN85" s="2"/>
      <c r="HXO85" s="2"/>
      <c r="HXP85" s="2"/>
      <c r="HXQ85" s="2"/>
      <c r="HXR85" s="2"/>
      <c r="HXS85" s="2"/>
      <c r="HXT85" s="2"/>
      <c r="HXU85" s="2"/>
      <c r="HXV85" s="2"/>
      <c r="HXW85" s="2"/>
      <c r="HXX85" s="2"/>
      <c r="HXY85" s="2"/>
      <c r="HXZ85" s="2"/>
      <c r="HYA85" s="2"/>
      <c r="HYB85" s="2"/>
      <c r="HYC85" s="2"/>
      <c r="HYD85" s="2"/>
      <c r="HYE85" s="2"/>
      <c r="HYF85" s="2"/>
      <c r="HYG85" s="2"/>
      <c r="HYH85" s="2"/>
      <c r="HYI85" s="2"/>
      <c r="HYJ85" s="2"/>
      <c r="HYK85" s="2"/>
      <c r="HYL85" s="2"/>
      <c r="HYM85" s="2"/>
      <c r="HYN85" s="2"/>
      <c r="HYO85" s="2"/>
      <c r="HYP85" s="2"/>
      <c r="HYQ85" s="2"/>
      <c r="HYR85" s="2"/>
      <c r="HYS85" s="2"/>
      <c r="HYT85" s="2"/>
      <c r="HYU85" s="2"/>
      <c r="HYV85" s="2"/>
      <c r="HYW85" s="2"/>
      <c r="HYX85" s="2"/>
      <c r="HYY85" s="2"/>
      <c r="HYZ85" s="2"/>
      <c r="HZA85" s="2"/>
      <c r="HZB85" s="2"/>
      <c r="HZC85" s="2"/>
      <c r="HZD85" s="2"/>
      <c r="HZE85" s="2"/>
      <c r="HZF85" s="2"/>
      <c r="HZG85" s="2"/>
      <c r="HZH85" s="2"/>
      <c r="HZI85" s="2"/>
      <c r="HZJ85" s="2"/>
      <c r="HZK85" s="2"/>
      <c r="HZL85" s="2"/>
      <c r="HZM85" s="2"/>
      <c r="HZN85" s="2"/>
      <c r="HZO85" s="2"/>
      <c r="HZP85" s="2"/>
      <c r="HZQ85" s="2"/>
      <c r="HZR85" s="2"/>
      <c r="HZS85" s="2"/>
      <c r="HZT85" s="2"/>
      <c r="HZU85" s="2"/>
      <c r="HZV85" s="2"/>
      <c r="HZW85" s="2"/>
      <c r="HZX85" s="2"/>
      <c r="HZY85" s="2"/>
      <c r="HZZ85" s="2"/>
      <c r="IAA85" s="2"/>
      <c r="IAB85" s="2"/>
      <c r="IAC85" s="2"/>
      <c r="IAD85" s="2"/>
      <c r="IAE85" s="2"/>
      <c r="IAF85" s="2"/>
      <c r="IAG85" s="2"/>
      <c r="IAH85" s="2"/>
      <c r="IAI85" s="2"/>
      <c r="IAJ85" s="2"/>
      <c r="IAK85" s="2"/>
      <c r="IAL85" s="2"/>
      <c r="IAM85" s="2"/>
      <c r="IAN85" s="2"/>
      <c r="IAO85" s="2"/>
      <c r="IAP85" s="2"/>
      <c r="IAQ85" s="2"/>
      <c r="IAR85" s="2"/>
      <c r="IAS85" s="2"/>
      <c r="IAT85" s="2"/>
      <c r="IAU85" s="2"/>
      <c r="IAV85" s="2"/>
      <c r="IAW85" s="2"/>
      <c r="IAX85" s="2"/>
      <c r="IAY85" s="2"/>
      <c r="IAZ85" s="2"/>
      <c r="IBA85" s="2"/>
      <c r="IBB85" s="2"/>
      <c r="IBC85" s="2"/>
      <c r="IBD85" s="2"/>
      <c r="IBE85" s="2"/>
      <c r="IBF85" s="2"/>
      <c r="IBG85" s="2"/>
      <c r="IBH85" s="2"/>
      <c r="IBI85" s="2"/>
      <c r="IBJ85" s="2"/>
      <c r="IBK85" s="2"/>
      <c r="IBL85" s="2"/>
      <c r="IBM85" s="2"/>
      <c r="IBN85" s="2"/>
      <c r="IBO85" s="2"/>
      <c r="IBP85" s="2"/>
      <c r="IBQ85" s="2"/>
      <c r="IBR85" s="2"/>
      <c r="IBS85" s="2"/>
      <c r="IBT85" s="2"/>
      <c r="IBU85" s="2"/>
      <c r="IBV85" s="2"/>
      <c r="IBW85" s="2"/>
      <c r="IBX85" s="2"/>
      <c r="IBY85" s="2"/>
      <c r="IBZ85" s="2"/>
      <c r="ICA85" s="2"/>
      <c r="ICB85" s="2"/>
      <c r="ICC85" s="2"/>
      <c r="ICD85" s="2"/>
      <c r="ICE85" s="2"/>
      <c r="ICF85" s="2"/>
      <c r="ICG85" s="2"/>
      <c r="ICH85" s="2"/>
      <c r="ICI85" s="2"/>
      <c r="ICJ85" s="2"/>
      <c r="ICK85" s="2"/>
      <c r="ICL85" s="2"/>
      <c r="ICM85" s="2"/>
      <c r="ICN85" s="2"/>
      <c r="ICO85" s="2"/>
      <c r="ICP85" s="2"/>
      <c r="ICQ85" s="2"/>
      <c r="ICR85" s="2"/>
      <c r="ICS85" s="2"/>
      <c r="ICT85" s="2"/>
      <c r="ICU85" s="2"/>
      <c r="ICV85" s="2"/>
      <c r="ICW85" s="2"/>
      <c r="ICX85" s="2"/>
      <c r="ICY85" s="2"/>
      <c r="ICZ85" s="2"/>
      <c r="IDA85" s="2"/>
      <c r="IDB85" s="2"/>
      <c r="IDC85" s="2"/>
      <c r="IDD85" s="2"/>
      <c r="IDE85" s="2"/>
      <c r="IDF85" s="2"/>
      <c r="IDG85" s="2"/>
      <c r="IDH85" s="2"/>
      <c r="IDI85" s="2"/>
      <c r="IDJ85" s="2"/>
      <c r="IDK85" s="2"/>
      <c r="IDL85" s="2"/>
      <c r="IDM85" s="2"/>
      <c r="IDN85" s="2"/>
      <c r="IDO85" s="2"/>
      <c r="IDP85" s="2"/>
      <c r="IDQ85" s="2"/>
      <c r="IDR85" s="2"/>
      <c r="IDS85" s="2"/>
      <c r="IDT85" s="2"/>
      <c r="IDU85" s="2"/>
      <c r="IDV85" s="2"/>
      <c r="IDW85" s="2"/>
      <c r="IDX85" s="2"/>
      <c r="IDY85" s="2"/>
      <c r="IDZ85" s="2"/>
      <c r="IEA85" s="2"/>
      <c r="IEB85" s="2"/>
      <c r="IEC85" s="2"/>
      <c r="IED85" s="2"/>
      <c r="IEE85" s="2"/>
      <c r="IEF85" s="2"/>
      <c r="IEG85" s="2"/>
      <c r="IEH85" s="2"/>
      <c r="IEI85" s="2"/>
      <c r="IEJ85" s="2"/>
      <c r="IEK85" s="2"/>
      <c r="IEL85" s="2"/>
      <c r="IEM85" s="2"/>
      <c r="IEN85" s="2"/>
      <c r="IEO85" s="2"/>
      <c r="IEP85" s="2"/>
      <c r="IEQ85" s="2"/>
      <c r="IER85" s="2"/>
      <c r="IES85" s="2"/>
      <c r="IET85" s="2"/>
      <c r="IEU85" s="2"/>
      <c r="IEV85" s="2"/>
      <c r="IEW85" s="2"/>
      <c r="IEX85" s="2"/>
      <c r="IEY85" s="2"/>
      <c r="IEZ85" s="2"/>
      <c r="IFA85" s="2"/>
      <c r="IFB85" s="2"/>
      <c r="IFC85" s="2"/>
      <c r="IFD85" s="2"/>
      <c r="IFE85" s="2"/>
      <c r="IFF85" s="2"/>
      <c r="IFG85" s="2"/>
      <c r="IFH85" s="2"/>
      <c r="IFI85" s="2"/>
      <c r="IFJ85" s="2"/>
      <c r="IFK85" s="2"/>
      <c r="IFL85" s="2"/>
      <c r="IFM85" s="2"/>
      <c r="IFN85" s="2"/>
      <c r="IFO85" s="2"/>
      <c r="IFP85" s="2"/>
      <c r="IFQ85" s="2"/>
      <c r="IFR85" s="2"/>
      <c r="IFS85" s="2"/>
      <c r="IFT85" s="2"/>
      <c r="IFU85" s="2"/>
      <c r="IFV85" s="2"/>
      <c r="IFW85" s="2"/>
      <c r="IFX85" s="2"/>
      <c r="IFY85" s="2"/>
      <c r="IFZ85" s="2"/>
      <c r="IGA85" s="2"/>
      <c r="IGB85" s="2"/>
      <c r="IGC85" s="2"/>
      <c r="IGD85" s="2"/>
      <c r="IGE85" s="2"/>
      <c r="IGF85" s="2"/>
      <c r="IGG85" s="2"/>
      <c r="IGH85" s="2"/>
      <c r="IGI85" s="2"/>
      <c r="IGJ85" s="2"/>
      <c r="IGK85" s="2"/>
      <c r="IGL85" s="2"/>
      <c r="IGM85" s="2"/>
      <c r="IGN85" s="2"/>
      <c r="IGO85" s="2"/>
      <c r="IGP85" s="2"/>
      <c r="IGQ85" s="2"/>
      <c r="IGR85" s="2"/>
      <c r="IGS85" s="2"/>
      <c r="IGT85" s="2"/>
      <c r="IGU85" s="2"/>
      <c r="IGV85" s="2"/>
      <c r="IGW85" s="2"/>
      <c r="IGX85" s="2"/>
      <c r="IGY85" s="2"/>
      <c r="IGZ85" s="2"/>
      <c r="IHA85" s="2"/>
      <c r="IHB85" s="2"/>
      <c r="IHC85" s="2"/>
      <c r="IHD85" s="2"/>
      <c r="IHE85" s="2"/>
      <c r="IHF85" s="2"/>
      <c r="IHG85" s="2"/>
      <c r="IHH85" s="2"/>
      <c r="IHI85" s="2"/>
      <c r="IHJ85" s="2"/>
      <c r="IHK85" s="2"/>
      <c r="IHL85" s="2"/>
      <c r="IHM85" s="2"/>
      <c r="IHN85" s="2"/>
      <c r="IHO85" s="2"/>
      <c r="IHP85" s="2"/>
      <c r="IHQ85" s="2"/>
      <c r="IHR85" s="2"/>
      <c r="IHS85" s="2"/>
      <c r="IHT85" s="2"/>
      <c r="IHU85" s="2"/>
      <c r="IHV85" s="2"/>
      <c r="IHW85" s="2"/>
      <c r="IHX85" s="2"/>
      <c r="IHY85" s="2"/>
      <c r="IHZ85" s="2"/>
      <c r="IIA85" s="2"/>
      <c r="IIB85" s="2"/>
      <c r="IIC85" s="2"/>
      <c r="IID85" s="2"/>
      <c r="IIE85" s="2"/>
      <c r="IIF85" s="2"/>
      <c r="IIG85" s="2"/>
      <c r="IIH85" s="2"/>
      <c r="III85" s="2"/>
      <c r="IIJ85" s="2"/>
      <c r="IIK85" s="2"/>
      <c r="IIL85" s="2"/>
      <c r="IIM85" s="2"/>
      <c r="IIN85" s="2"/>
      <c r="IIO85" s="2"/>
      <c r="IIP85" s="2"/>
      <c r="IIQ85" s="2"/>
      <c r="IIR85" s="2"/>
      <c r="IIS85" s="2"/>
      <c r="IIT85" s="2"/>
      <c r="IIU85" s="2"/>
      <c r="IIV85" s="2"/>
      <c r="IIW85" s="2"/>
      <c r="IIX85" s="2"/>
      <c r="IIY85" s="2"/>
      <c r="IIZ85" s="2"/>
      <c r="IJA85" s="2"/>
      <c r="IJB85" s="2"/>
      <c r="IJC85" s="2"/>
      <c r="IJD85" s="2"/>
      <c r="IJE85" s="2"/>
      <c r="IJF85" s="2"/>
      <c r="IJG85" s="2"/>
      <c r="IJH85" s="2"/>
      <c r="IJI85" s="2"/>
      <c r="IJJ85" s="2"/>
      <c r="IJK85" s="2"/>
      <c r="IJL85" s="2"/>
      <c r="IJM85" s="2"/>
      <c r="IJN85" s="2"/>
      <c r="IJO85" s="2"/>
      <c r="IJP85" s="2"/>
      <c r="IJQ85" s="2"/>
      <c r="IJR85" s="2"/>
      <c r="IJS85" s="2"/>
      <c r="IJT85" s="2"/>
      <c r="IJU85" s="2"/>
      <c r="IJV85" s="2"/>
      <c r="IJW85" s="2"/>
      <c r="IJX85" s="2"/>
      <c r="IJY85" s="2"/>
      <c r="IJZ85" s="2"/>
      <c r="IKA85" s="2"/>
      <c r="IKB85" s="2"/>
      <c r="IKC85" s="2"/>
      <c r="IKD85" s="2"/>
      <c r="IKE85" s="2"/>
      <c r="IKF85" s="2"/>
      <c r="IKG85" s="2"/>
      <c r="IKH85" s="2"/>
      <c r="IKI85" s="2"/>
      <c r="IKJ85" s="2"/>
      <c r="IKK85" s="2"/>
      <c r="IKL85" s="2"/>
      <c r="IKM85" s="2"/>
      <c r="IKN85" s="2"/>
      <c r="IKO85" s="2"/>
      <c r="IKP85" s="2"/>
      <c r="IKQ85" s="2"/>
      <c r="IKR85" s="2"/>
      <c r="IKS85" s="2"/>
      <c r="IKT85" s="2"/>
      <c r="IKU85" s="2"/>
      <c r="IKV85" s="2"/>
      <c r="IKW85" s="2"/>
      <c r="IKX85" s="2"/>
      <c r="IKY85" s="2"/>
      <c r="IKZ85" s="2"/>
      <c r="ILA85" s="2"/>
      <c r="ILB85" s="2"/>
      <c r="ILC85" s="2"/>
      <c r="ILD85" s="2"/>
      <c r="ILE85" s="2"/>
      <c r="ILF85" s="2"/>
      <c r="ILG85" s="2"/>
      <c r="ILH85" s="2"/>
      <c r="ILI85" s="2"/>
      <c r="ILJ85" s="2"/>
      <c r="ILK85" s="2"/>
      <c r="ILL85" s="2"/>
      <c r="ILM85" s="2"/>
      <c r="ILN85" s="2"/>
      <c r="ILO85" s="2"/>
      <c r="ILP85" s="2"/>
      <c r="ILQ85" s="2"/>
      <c r="ILR85" s="2"/>
      <c r="ILS85" s="2"/>
      <c r="ILT85" s="2"/>
      <c r="ILU85" s="2"/>
      <c r="ILV85" s="2"/>
      <c r="ILW85" s="2"/>
      <c r="ILX85" s="2"/>
      <c r="ILY85" s="2"/>
      <c r="ILZ85" s="2"/>
      <c r="IMA85" s="2"/>
      <c r="IMB85" s="2"/>
      <c r="IMC85" s="2"/>
      <c r="IMD85" s="2"/>
      <c r="IME85" s="2"/>
      <c r="IMF85" s="2"/>
      <c r="IMG85" s="2"/>
      <c r="IMH85" s="2"/>
      <c r="IMI85" s="2"/>
      <c r="IMJ85" s="2"/>
      <c r="IMK85" s="2"/>
      <c r="IML85" s="2"/>
      <c r="IMM85" s="2"/>
      <c r="IMN85" s="2"/>
      <c r="IMO85" s="2"/>
      <c r="IMP85" s="2"/>
      <c r="IMQ85" s="2"/>
      <c r="IMR85" s="2"/>
      <c r="IMS85" s="2"/>
      <c r="IMT85" s="2"/>
      <c r="IMU85" s="2"/>
      <c r="IMV85" s="2"/>
      <c r="IMW85" s="2"/>
      <c r="IMX85" s="2"/>
      <c r="IMY85" s="2"/>
      <c r="IMZ85" s="2"/>
      <c r="INA85" s="2"/>
      <c r="INB85" s="2"/>
      <c r="INC85" s="2"/>
      <c r="IND85" s="2"/>
      <c r="INE85" s="2"/>
      <c r="INF85" s="2"/>
      <c r="ING85" s="2"/>
      <c r="INH85" s="2"/>
      <c r="INI85" s="2"/>
      <c r="INJ85" s="2"/>
      <c r="INK85" s="2"/>
      <c r="INL85" s="2"/>
      <c r="INM85" s="2"/>
      <c r="INN85" s="2"/>
      <c r="INO85" s="2"/>
      <c r="INP85" s="2"/>
      <c r="INQ85" s="2"/>
      <c r="INR85" s="2"/>
      <c r="INS85" s="2"/>
      <c r="INT85" s="2"/>
      <c r="INU85" s="2"/>
      <c r="INV85" s="2"/>
      <c r="INW85" s="2"/>
      <c r="INX85" s="2"/>
      <c r="INY85" s="2"/>
      <c r="INZ85" s="2"/>
      <c r="IOA85" s="2"/>
      <c r="IOB85" s="2"/>
      <c r="IOC85" s="2"/>
      <c r="IOD85" s="2"/>
      <c r="IOE85" s="2"/>
      <c r="IOF85" s="2"/>
      <c r="IOG85" s="2"/>
      <c r="IOH85" s="2"/>
      <c r="IOI85" s="2"/>
      <c r="IOJ85" s="2"/>
      <c r="IOK85" s="2"/>
      <c r="IOL85" s="2"/>
      <c r="IOM85" s="2"/>
      <c r="ION85" s="2"/>
      <c r="IOO85" s="2"/>
      <c r="IOP85" s="2"/>
      <c r="IOQ85" s="2"/>
      <c r="IOR85" s="2"/>
      <c r="IOS85" s="2"/>
      <c r="IOT85" s="2"/>
      <c r="IOU85" s="2"/>
      <c r="IOV85" s="2"/>
      <c r="IOW85" s="2"/>
      <c r="IOX85" s="2"/>
      <c r="IOY85" s="2"/>
      <c r="IOZ85" s="2"/>
      <c r="IPA85" s="2"/>
      <c r="IPB85" s="2"/>
      <c r="IPC85" s="2"/>
      <c r="IPD85" s="2"/>
      <c r="IPE85" s="2"/>
      <c r="IPF85" s="2"/>
      <c r="IPG85" s="2"/>
      <c r="IPH85" s="2"/>
      <c r="IPI85" s="2"/>
      <c r="IPJ85" s="2"/>
      <c r="IPK85" s="2"/>
      <c r="IPL85" s="2"/>
      <c r="IPM85" s="2"/>
      <c r="IPN85" s="2"/>
      <c r="IPO85" s="2"/>
      <c r="IPP85" s="2"/>
      <c r="IPQ85" s="2"/>
      <c r="IPR85" s="2"/>
      <c r="IPS85" s="2"/>
      <c r="IPT85" s="2"/>
      <c r="IPU85" s="2"/>
      <c r="IPV85" s="2"/>
      <c r="IPW85" s="2"/>
      <c r="IPX85" s="2"/>
      <c r="IPY85" s="2"/>
      <c r="IPZ85" s="2"/>
      <c r="IQA85" s="2"/>
      <c r="IQB85" s="2"/>
      <c r="IQC85" s="2"/>
      <c r="IQD85" s="2"/>
      <c r="IQE85" s="2"/>
      <c r="IQF85" s="2"/>
      <c r="IQG85" s="2"/>
      <c r="IQH85" s="2"/>
      <c r="IQI85" s="2"/>
      <c r="IQJ85" s="2"/>
      <c r="IQK85" s="2"/>
      <c r="IQL85" s="2"/>
      <c r="IQM85" s="2"/>
      <c r="IQN85" s="2"/>
      <c r="IQO85" s="2"/>
      <c r="IQP85" s="2"/>
      <c r="IQQ85" s="2"/>
      <c r="IQR85" s="2"/>
      <c r="IQS85" s="2"/>
      <c r="IQT85" s="2"/>
      <c r="IQU85" s="2"/>
      <c r="IQV85" s="2"/>
      <c r="IQW85" s="2"/>
      <c r="IQX85" s="2"/>
      <c r="IQY85" s="2"/>
      <c r="IQZ85" s="2"/>
      <c r="IRA85" s="2"/>
      <c r="IRB85" s="2"/>
      <c r="IRC85" s="2"/>
      <c r="IRD85" s="2"/>
      <c r="IRE85" s="2"/>
      <c r="IRF85" s="2"/>
      <c r="IRG85" s="2"/>
      <c r="IRH85" s="2"/>
      <c r="IRI85" s="2"/>
      <c r="IRJ85" s="2"/>
      <c r="IRK85" s="2"/>
      <c r="IRL85" s="2"/>
      <c r="IRM85" s="2"/>
      <c r="IRN85" s="2"/>
      <c r="IRO85" s="2"/>
      <c r="IRP85" s="2"/>
      <c r="IRQ85" s="2"/>
      <c r="IRR85" s="2"/>
      <c r="IRS85" s="2"/>
      <c r="IRT85" s="2"/>
      <c r="IRU85" s="2"/>
      <c r="IRV85" s="2"/>
      <c r="IRW85" s="2"/>
      <c r="IRX85" s="2"/>
      <c r="IRY85" s="2"/>
      <c r="IRZ85" s="2"/>
      <c r="ISA85" s="2"/>
      <c r="ISB85" s="2"/>
      <c r="ISC85" s="2"/>
      <c r="ISD85" s="2"/>
      <c r="ISE85" s="2"/>
      <c r="ISF85" s="2"/>
      <c r="ISG85" s="2"/>
      <c r="ISH85" s="2"/>
      <c r="ISI85" s="2"/>
      <c r="ISJ85" s="2"/>
      <c r="ISK85" s="2"/>
      <c r="ISL85" s="2"/>
      <c r="ISM85" s="2"/>
      <c r="ISN85" s="2"/>
      <c r="ISO85" s="2"/>
      <c r="ISP85" s="2"/>
      <c r="ISQ85" s="2"/>
      <c r="ISR85" s="2"/>
      <c r="ISS85" s="2"/>
      <c r="IST85" s="2"/>
      <c r="ISU85" s="2"/>
      <c r="ISV85" s="2"/>
      <c r="ISW85" s="2"/>
      <c r="ISX85" s="2"/>
      <c r="ISY85" s="2"/>
      <c r="ISZ85" s="2"/>
      <c r="ITA85" s="2"/>
      <c r="ITB85" s="2"/>
      <c r="ITC85" s="2"/>
      <c r="ITD85" s="2"/>
      <c r="ITE85" s="2"/>
      <c r="ITF85" s="2"/>
      <c r="ITG85" s="2"/>
      <c r="ITH85" s="2"/>
      <c r="ITI85" s="2"/>
      <c r="ITJ85" s="2"/>
      <c r="ITK85" s="2"/>
      <c r="ITL85" s="2"/>
      <c r="ITM85" s="2"/>
      <c r="ITN85" s="2"/>
      <c r="ITO85" s="2"/>
      <c r="ITP85" s="2"/>
      <c r="ITQ85" s="2"/>
      <c r="ITR85" s="2"/>
      <c r="ITS85" s="2"/>
      <c r="ITT85" s="2"/>
      <c r="ITU85" s="2"/>
      <c r="ITV85" s="2"/>
      <c r="ITW85" s="2"/>
      <c r="ITX85" s="2"/>
      <c r="ITY85" s="2"/>
      <c r="ITZ85" s="2"/>
      <c r="IUA85" s="2"/>
      <c r="IUB85" s="2"/>
      <c r="IUC85" s="2"/>
      <c r="IUD85" s="2"/>
      <c r="IUE85" s="2"/>
      <c r="IUF85" s="2"/>
      <c r="IUG85" s="2"/>
      <c r="IUH85" s="2"/>
      <c r="IUI85" s="2"/>
      <c r="IUJ85" s="2"/>
      <c r="IUK85" s="2"/>
      <c r="IUL85" s="2"/>
      <c r="IUM85" s="2"/>
      <c r="IUN85" s="2"/>
      <c r="IUO85" s="2"/>
      <c r="IUP85" s="2"/>
      <c r="IUQ85" s="2"/>
      <c r="IUR85" s="2"/>
      <c r="IUS85" s="2"/>
      <c r="IUT85" s="2"/>
      <c r="IUU85" s="2"/>
      <c r="IUV85" s="2"/>
      <c r="IUW85" s="2"/>
      <c r="IUX85" s="2"/>
      <c r="IUY85" s="2"/>
      <c r="IUZ85" s="2"/>
      <c r="IVA85" s="2"/>
      <c r="IVB85" s="2"/>
      <c r="IVC85" s="2"/>
      <c r="IVD85" s="2"/>
      <c r="IVE85" s="2"/>
      <c r="IVF85" s="2"/>
      <c r="IVG85" s="2"/>
      <c r="IVH85" s="2"/>
      <c r="IVI85" s="2"/>
      <c r="IVJ85" s="2"/>
      <c r="IVK85" s="2"/>
      <c r="IVL85" s="2"/>
      <c r="IVM85" s="2"/>
      <c r="IVN85" s="2"/>
      <c r="IVO85" s="2"/>
      <c r="IVP85" s="2"/>
      <c r="IVQ85" s="2"/>
      <c r="IVR85" s="2"/>
      <c r="IVS85" s="2"/>
      <c r="IVT85" s="2"/>
      <c r="IVU85" s="2"/>
      <c r="IVV85" s="2"/>
      <c r="IVW85" s="2"/>
      <c r="IVX85" s="2"/>
      <c r="IVY85" s="2"/>
      <c r="IVZ85" s="2"/>
      <c r="IWA85" s="2"/>
      <c r="IWB85" s="2"/>
      <c r="IWC85" s="2"/>
      <c r="IWD85" s="2"/>
      <c r="IWE85" s="2"/>
      <c r="IWF85" s="2"/>
      <c r="IWG85" s="2"/>
      <c r="IWH85" s="2"/>
      <c r="IWI85" s="2"/>
      <c r="IWJ85" s="2"/>
      <c r="IWK85" s="2"/>
      <c r="IWL85" s="2"/>
      <c r="IWM85" s="2"/>
      <c r="IWN85" s="2"/>
      <c r="IWO85" s="2"/>
      <c r="IWP85" s="2"/>
      <c r="IWQ85" s="2"/>
      <c r="IWR85" s="2"/>
      <c r="IWS85" s="2"/>
      <c r="IWT85" s="2"/>
      <c r="IWU85" s="2"/>
      <c r="IWV85" s="2"/>
      <c r="IWW85" s="2"/>
      <c r="IWX85" s="2"/>
      <c r="IWY85" s="2"/>
      <c r="IWZ85" s="2"/>
      <c r="IXA85" s="2"/>
      <c r="IXB85" s="2"/>
      <c r="IXC85" s="2"/>
      <c r="IXD85" s="2"/>
      <c r="IXE85" s="2"/>
      <c r="IXF85" s="2"/>
      <c r="IXG85" s="2"/>
      <c r="IXH85" s="2"/>
      <c r="IXI85" s="2"/>
      <c r="IXJ85" s="2"/>
      <c r="IXK85" s="2"/>
      <c r="IXL85" s="2"/>
      <c r="IXM85" s="2"/>
      <c r="IXN85" s="2"/>
      <c r="IXO85" s="2"/>
      <c r="IXP85" s="2"/>
      <c r="IXQ85" s="2"/>
      <c r="IXR85" s="2"/>
      <c r="IXS85" s="2"/>
      <c r="IXT85" s="2"/>
      <c r="IXU85" s="2"/>
      <c r="IXV85" s="2"/>
      <c r="IXW85" s="2"/>
      <c r="IXX85" s="2"/>
      <c r="IXY85" s="2"/>
      <c r="IXZ85" s="2"/>
      <c r="IYA85" s="2"/>
      <c r="IYB85" s="2"/>
      <c r="IYC85" s="2"/>
      <c r="IYD85" s="2"/>
      <c r="IYE85" s="2"/>
      <c r="IYF85" s="2"/>
      <c r="IYG85" s="2"/>
      <c r="IYH85" s="2"/>
      <c r="IYI85" s="2"/>
      <c r="IYJ85" s="2"/>
      <c r="IYK85" s="2"/>
      <c r="IYL85" s="2"/>
      <c r="IYM85" s="2"/>
      <c r="IYN85" s="2"/>
      <c r="IYO85" s="2"/>
      <c r="IYP85" s="2"/>
      <c r="IYQ85" s="2"/>
      <c r="IYR85" s="2"/>
      <c r="IYS85" s="2"/>
      <c r="IYT85" s="2"/>
      <c r="IYU85" s="2"/>
      <c r="IYV85" s="2"/>
      <c r="IYW85" s="2"/>
      <c r="IYX85" s="2"/>
      <c r="IYY85" s="2"/>
      <c r="IYZ85" s="2"/>
      <c r="IZA85" s="2"/>
      <c r="IZB85" s="2"/>
      <c r="IZC85" s="2"/>
      <c r="IZD85" s="2"/>
      <c r="IZE85" s="2"/>
      <c r="IZF85" s="2"/>
      <c r="IZG85" s="2"/>
      <c r="IZH85" s="2"/>
      <c r="IZI85" s="2"/>
      <c r="IZJ85" s="2"/>
      <c r="IZK85" s="2"/>
      <c r="IZL85" s="2"/>
      <c r="IZM85" s="2"/>
      <c r="IZN85" s="2"/>
      <c r="IZO85" s="2"/>
      <c r="IZP85" s="2"/>
      <c r="IZQ85" s="2"/>
      <c r="IZR85" s="2"/>
      <c r="IZS85" s="2"/>
      <c r="IZT85" s="2"/>
      <c r="IZU85" s="2"/>
      <c r="IZV85" s="2"/>
      <c r="IZW85" s="2"/>
      <c r="IZX85" s="2"/>
      <c r="IZY85" s="2"/>
      <c r="IZZ85" s="2"/>
      <c r="JAA85" s="2"/>
      <c r="JAB85" s="2"/>
      <c r="JAC85" s="2"/>
      <c r="JAD85" s="2"/>
      <c r="JAE85" s="2"/>
      <c r="JAF85" s="2"/>
      <c r="JAG85" s="2"/>
      <c r="JAH85" s="2"/>
      <c r="JAI85" s="2"/>
      <c r="JAJ85" s="2"/>
      <c r="JAK85" s="2"/>
      <c r="JAL85" s="2"/>
      <c r="JAM85" s="2"/>
      <c r="JAN85" s="2"/>
      <c r="JAO85" s="2"/>
      <c r="JAP85" s="2"/>
      <c r="JAQ85" s="2"/>
      <c r="JAR85" s="2"/>
      <c r="JAS85" s="2"/>
      <c r="JAT85" s="2"/>
      <c r="JAU85" s="2"/>
      <c r="JAV85" s="2"/>
      <c r="JAW85" s="2"/>
      <c r="JAX85" s="2"/>
      <c r="JAY85" s="2"/>
      <c r="JAZ85" s="2"/>
      <c r="JBA85" s="2"/>
      <c r="JBB85" s="2"/>
      <c r="JBC85" s="2"/>
      <c r="JBD85" s="2"/>
      <c r="JBE85" s="2"/>
      <c r="JBF85" s="2"/>
      <c r="JBG85" s="2"/>
      <c r="JBH85" s="2"/>
      <c r="JBI85" s="2"/>
      <c r="JBJ85" s="2"/>
      <c r="JBK85" s="2"/>
      <c r="JBL85" s="2"/>
      <c r="JBM85" s="2"/>
      <c r="JBN85" s="2"/>
      <c r="JBO85" s="2"/>
      <c r="JBP85" s="2"/>
      <c r="JBQ85" s="2"/>
      <c r="JBR85" s="2"/>
      <c r="JBS85" s="2"/>
      <c r="JBT85" s="2"/>
      <c r="JBU85" s="2"/>
      <c r="JBV85" s="2"/>
      <c r="JBW85" s="2"/>
      <c r="JBX85" s="2"/>
      <c r="JBY85" s="2"/>
      <c r="JBZ85" s="2"/>
      <c r="JCA85" s="2"/>
      <c r="JCB85" s="2"/>
      <c r="JCC85" s="2"/>
      <c r="JCD85" s="2"/>
      <c r="JCE85" s="2"/>
      <c r="JCF85" s="2"/>
      <c r="JCG85" s="2"/>
      <c r="JCH85" s="2"/>
      <c r="JCI85" s="2"/>
      <c r="JCJ85" s="2"/>
      <c r="JCK85" s="2"/>
      <c r="JCL85" s="2"/>
      <c r="JCM85" s="2"/>
      <c r="JCN85" s="2"/>
      <c r="JCO85" s="2"/>
      <c r="JCP85" s="2"/>
      <c r="JCQ85" s="2"/>
      <c r="JCR85" s="2"/>
      <c r="JCS85" s="2"/>
      <c r="JCT85" s="2"/>
      <c r="JCU85" s="2"/>
      <c r="JCV85" s="2"/>
      <c r="JCW85" s="2"/>
      <c r="JCX85" s="2"/>
      <c r="JCY85" s="2"/>
      <c r="JCZ85" s="2"/>
      <c r="JDA85" s="2"/>
      <c r="JDB85" s="2"/>
      <c r="JDC85" s="2"/>
      <c r="JDD85" s="2"/>
      <c r="JDE85" s="2"/>
      <c r="JDF85" s="2"/>
      <c r="JDG85" s="2"/>
      <c r="JDH85" s="2"/>
      <c r="JDI85" s="2"/>
      <c r="JDJ85" s="2"/>
      <c r="JDK85" s="2"/>
      <c r="JDL85" s="2"/>
      <c r="JDM85" s="2"/>
      <c r="JDN85" s="2"/>
      <c r="JDO85" s="2"/>
      <c r="JDP85" s="2"/>
      <c r="JDQ85" s="2"/>
      <c r="JDR85" s="2"/>
      <c r="JDS85" s="2"/>
      <c r="JDT85" s="2"/>
      <c r="JDU85" s="2"/>
      <c r="JDV85" s="2"/>
      <c r="JDW85" s="2"/>
      <c r="JDX85" s="2"/>
      <c r="JDY85" s="2"/>
      <c r="JDZ85" s="2"/>
      <c r="JEA85" s="2"/>
      <c r="JEB85" s="2"/>
      <c r="JEC85" s="2"/>
      <c r="JED85" s="2"/>
      <c r="JEE85" s="2"/>
      <c r="JEF85" s="2"/>
      <c r="JEG85" s="2"/>
      <c r="JEH85" s="2"/>
      <c r="JEI85" s="2"/>
      <c r="JEJ85" s="2"/>
      <c r="JEK85" s="2"/>
      <c r="JEL85" s="2"/>
      <c r="JEM85" s="2"/>
      <c r="JEN85" s="2"/>
      <c r="JEO85" s="2"/>
      <c r="JEP85" s="2"/>
      <c r="JEQ85" s="2"/>
      <c r="JER85" s="2"/>
      <c r="JES85" s="2"/>
      <c r="JET85" s="2"/>
      <c r="JEU85" s="2"/>
      <c r="JEV85" s="2"/>
      <c r="JEW85" s="2"/>
      <c r="JEX85" s="2"/>
      <c r="JEY85" s="2"/>
      <c r="JEZ85" s="2"/>
      <c r="JFA85" s="2"/>
      <c r="JFB85" s="2"/>
      <c r="JFC85" s="2"/>
      <c r="JFD85" s="2"/>
      <c r="JFE85" s="2"/>
      <c r="JFF85" s="2"/>
      <c r="JFG85" s="2"/>
      <c r="JFH85" s="2"/>
      <c r="JFI85" s="2"/>
      <c r="JFJ85" s="2"/>
      <c r="JFK85" s="2"/>
      <c r="JFL85" s="2"/>
      <c r="JFM85" s="2"/>
      <c r="JFN85" s="2"/>
      <c r="JFO85" s="2"/>
      <c r="JFP85" s="2"/>
      <c r="JFQ85" s="2"/>
      <c r="JFR85" s="2"/>
      <c r="JFS85" s="2"/>
      <c r="JFT85" s="2"/>
      <c r="JFU85" s="2"/>
      <c r="JFV85" s="2"/>
      <c r="JFW85" s="2"/>
      <c r="JFX85" s="2"/>
      <c r="JFY85" s="2"/>
      <c r="JFZ85" s="2"/>
      <c r="JGA85" s="2"/>
      <c r="JGB85" s="2"/>
      <c r="JGC85" s="2"/>
      <c r="JGD85" s="2"/>
      <c r="JGE85" s="2"/>
      <c r="JGF85" s="2"/>
      <c r="JGG85" s="2"/>
      <c r="JGH85" s="2"/>
      <c r="JGI85" s="2"/>
      <c r="JGJ85" s="2"/>
      <c r="JGK85" s="2"/>
      <c r="JGL85" s="2"/>
      <c r="JGM85" s="2"/>
      <c r="JGN85" s="2"/>
      <c r="JGO85" s="2"/>
      <c r="JGP85" s="2"/>
      <c r="JGQ85" s="2"/>
      <c r="JGR85" s="2"/>
      <c r="JGS85" s="2"/>
      <c r="JGT85" s="2"/>
      <c r="JGU85" s="2"/>
      <c r="JGV85" s="2"/>
      <c r="JGW85" s="2"/>
      <c r="JGX85" s="2"/>
      <c r="JGY85" s="2"/>
      <c r="JGZ85" s="2"/>
      <c r="JHA85" s="2"/>
      <c r="JHB85" s="2"/>
      <c r="JHC85" s="2"/>
      <c r="JHD85" s="2"/>
      <c r="JHE85" s="2"/>
      <c r="JHF85" s="2"/>
      <c r="JHG85" s="2"/>
      <c r="JHH85" s="2"/>
      <c r="JHI85" s="2"/>
      <c r="JHJ85" s="2"/>
      <c r="JHK85" s="2"/>
      <c r="JHL85" s="2"/>
      <c r="JHM85" s="2"/>
      <c r="JHN85" s="2"/>
      <c r="JHO85" s="2"/>
      <c r="JHP85" s="2"/>
      <c r="JHQ85" s="2"/>
      <c r="JHR85" s="2"/>
      <c r="JHS85" s="2"/>
      <c r="JHT85" s="2"/>
      <c r="JHU85" s="2"/>
      <c r="JHV85" s="2"/>
      <c r="JHW85" s="2"/>
      <c r="JHX85" s="2"/>
      <c r="JHY85" s="2"/>
      <c r="JHZ85" s="2"/>
      <c r="JIA85" s="2"/>
      <c r="JIB85" s="2"/>
      <c r="JIC85" s="2"/>
      <c r="JID85" s="2"/>
      <c r="JIE85" s="2"/>
      <c r="JIF85" s="2"/>
      <c r="JIG85" s="2"/>
      <c r="JIH85" s="2"/>
      <c r="JII85" s="2"/>
      <c r="JIJ85" s="2"/>
      <c r="JIK85" s="2"/>
      <c r="JIL85" s="2"/>
      <c r="JIM85" s="2"/>
      <c r="JIN85" s="2"/>
      <c r="JIO85" s="2"/>
      <c r="JIP85" s="2"/>
      <c r="JIQ85" s="2"/>
      <c r="JIR85" s="2"/>
      <c r="JIS85" s="2"/>
      <c r="JIT85" s="2"/>
      <c r="JIU85" s="2"/>
      <c r="JIV85" s="2"/>
      <c r="JIW85" s="2"/>
      <c r="JIX85" s="2"/>
      <c r="JIY85" s="2"/>
      <c r="JIZ85" s="2"/>
      <c r="JJA85" s="2"/>
      <c r="JJB85" s="2"/>
      <c r="JJC85" s="2"/>
      <c r="JJD85" s="2"/>
      <c r="JJE85" s="2"/>
      <c r="JJF85" s="2"/>
      <c r="JJG85" s="2"/>
      <c r="JJH85" s="2"/>
      <c r="JJI85" s="2"/>
      <c r="JJJ85" s="2"/>
      <c r="JJK85" s="2"/>
      <c r="JJL85" s="2"/>
      <c r="JJM85" s="2"/>
      <c r="JJN85" s="2"/>
      <c r="JJO85" s="2"/>
      <c r="JJP85" s="2"/>
      <c r="JJQ85" s="2"/>
      <c r="JJR85" s="2"/>
      <c r="JJS85" s="2"/>
      <c r="JJT85" s="2"/>
      <c r="JJU85" s="2"/>
      <c r="JJV85" s="2"/>
      <c r="JJW85" s="2"/>
      <c r="JJX85" s="2"/>
      <c r="JJY85" s="2"/>
      <c r="JJZ85" s="2"/>
      <c r="JKA85" s="2"/>
      <c r="JKB85" s="2"/>
      <c r="JKC85" s="2"/>
      <c r="JKD85" s="2"/>
      <c r="JKE85" s="2"/>
      <c r="JKF85" s="2"/>
      <c r="JKG85" s="2"/>
      <c r="JKH85" s="2"/>
      <c r="JKI85" s="2"/>
      <c r="JKJ85" s="2"/>
      <c r="JKK85" s="2"/>
      <c r="JKL85" s="2"/>
      <c r="JKM85" s="2"/>
      <c r="JKN85" s="2"/>
      <c r="JKO85" s="2"/>
      <c r="JKP85" s="2"/>
      <c r="JKQ85" s="2"/>
      <c r="JKR85" s="2"/>
      <c r="JKS85" s="2"/>
      <c r="JKT85" s="2"/>
      <c r="JKU85" s="2"/>
      <c r="JKV85" s="2"/>
      <c r="JKW85" s="2"/>
      <c r="JKX85" s="2"/>
      <c r="JKY85" s="2"/>
      <c r="JKZ85" s="2"/>
      <c r="JLA85" s="2"/>
      <c r="JLB85" s="2"/>
      <c r="JLC85" s="2"/>
      <c r="JLD85" s="2"/>
      <c r="JLE85" s="2"/>
      <c r="JLF85" s="2"/>
      <c r="JLG85" s="2"/>
      <c r="JLH85" s="2"/>
      <c r="JLI85" s="2"/>
      <c r="JLJ85" s="2"/>
      <c r="JLK85" s="2"/>
      <c r="JLL85" s="2"/>
      <c r="JLM85" s="2"/>
      <c r="JLN85" s="2"/>
      <c r="JLO85" s="2"/>
      <c r="JLP85" s="2"/>
      <c r="JLQ85" s="2"/>
      <c r="JLR85" s="2"/>
      <c r="JLS85" s="2"/>
      <c r="JLT85" s="2"/>
      <c r="JLU85" s="2"/>
      <c r="JLV85" s="2"/>
      <c r="JLW85" s="2"/>
      <c r="JLX85" s="2"/>
      <c r="JLY85" s="2"/>
      <c r="JLZ85" s="2"/>
      <c r="JMA85" s="2"/>
      <c r="JMB85" s="2"/>
      <c r="JMC85" s="2"/>
      <c r="JMD85" s="2"/>
      <c r="JME85" s="2"/>
      <c r="JMF85" s="2"/>
      <c r="JMG85" s="2"/>
      <c r="JMH85" s="2"/>
      <c r="JMI85" s="2"/>
      <c r="JMJ85" s="2"/>
      <c r="JMK85" s="2"/>
      <c r="JML85" s="2"/>
      <c r="JMM85" s="2"/>
      <c r="JMN85" s="2"/>
      <c r="JMO85" s="2"/>
      <c r="JMP85" s="2"/>
      <c r="JMQ85" s="2"/>
      <c r="JMR85" s="2"/>
      <c r="JMS85" s="2"/>
      <c r="JMT85" s="2"/>
      <c r="JMU85" s="2"/>
      <c r="JMV85" s="2"/>
      <c r="JMW85" s="2"/>
      <c r="JMX85" s="2"/>
      <c r="JMY85" s="2"/>
      <c r="JMZ85" s="2"/>
      <c r="JNA85" s="2"/>
      <c r="JNB85" s="2"/>
      <c r="JNC85" s="2"/>
      <c r="JND85" s="2"/>
      <c r="JNE85" s="2"/>
      <c r="JNF85" s="2"/>
      <c r="JNG85" s="2"/>
      <c r="JNH85" s="2"/>
      <c r="JNI85" s="2"/>
      <c r="JNJ85" s="2"/>
      <c r="JNK85" s="2"/>
      <c r="JNL85" s="2"/>
      <c r="JNM85" s="2"/>
      <c r="JNN85" s="2"/>
      <c r="JNO85" s="2"/>
      <c r="JNP85" s="2"/>
      <c r="JNQ85" s="2"/>
      <c r="JNR85" s="2"/>
      <c r="JNS85" s="2"/>
      <c r="JNT85" s="2"/>
      <c r="JNU85" s="2"/>
      <c r="JNV85" s="2"/>
      <c r="JNW85" s="2"/>
      <c r="JNX85" s="2"/>
      <c r="JNY85" s="2"/>
      <c r="JNZ85" s="2"/>
      <c r="JOA85" s="2"/>
      <c r="JOB85" s="2"/>
      <c r="JOC85" s="2"/>
      <c r="JOD85" s="2"/>
      <c r="JOE85" s="2"/>
      <c r="JOF85" s="2"/>
      <c r="JOG85" s="2"/>
      <c r="JOH85" s="2"/>
      <c r="JOI85" s="2"/>
      <c r="JOJ85" s="2"/>
      <c r="JOK85" s="2"/>
      <c r="JOL85" s="2"/>
      <c r="JOM85" s="2"/>
      <c r="JON85" s="2"/>
      <c r="JOO85" s="2"/>
      <c r="JOP85" s="2"/>
      <c r="JOQ85" s="2"/>
      <c r="JOR85" s="2"/>
      <c r="JOS85" s="2"/>
      <c r="JOT85" s="2"/>
      <c r="JOU85" s="2"/>
      <c r="JOV85" s="2"/>
      <c r="JOW85" s="2"/>
      <c r="JOX85" s="2"/>
      <c r="JOY85" s="2"/>
      <c r="JOZ85" s="2"/>
      <c r="JPA85" s="2"/>
      <c r="JPB85" s="2"/>
      <c r="JPC85" s="2"/>
      <c r="JPD85" s="2"/>
      <c r="JPE85" s="2"/>
      <c r="JPF85" s="2"/>
      <c r="JPG85" s="2"/>
      <c r="JPH85" s="2"/>
      <c r="JPI85" s="2"/>
      <c r="JPJ85" s="2"/>
      <c r="JPK85" s="2"/>
      <c r="JPL85" s="2"/>
      <c r="JPM85" s="2"/>
      <c r="JPN85" s="2"/>
      <c r="JPO85" s="2"/>
      <c r="JPP85" s="2"/>
      <c r="JPQ85" s="2"/>
      <c r="JPR85" s="2"/>
      <c r="JPS85" s="2"/>
      <c r="JPT85" s="2"/>
      <c r="JPU85" s="2"/>
      <c r="JPV85" s="2"/>
      <c r="JPW85" s="2"/>
      <c r="JPX85" s="2"/>
      <c r="JPY85" s="2"/>
      <c r="JPZ85" s="2"/>
      <c r="JQA85" s="2"/>
      <c r="JQB85" s="2"/>
      <c r="JQC85" s="2"/>
      <c r="JQD85" s="2"/>
      <c r="JQE85" s="2"/>
      <c r="JQF85" s="2"/>
      <c r="JQG85" s="2"/>
      <c r="JQH85" s="2"/>
      <c r="JQI85" s="2"/>
      <c r="JQJ85" s="2"/>
      <c r="JQK85" s="2"/>
      <c r="JQL85" s="2"/>
      <c r="JQM85" s="2"/>
      <c r="JQN85" s="2"/>
      <c r="JQO85" s="2"/>
      <c r="JQP85" s="2"/>
      <c r="JQQ85" s="2"/>
      <c r="JQR85" s="2"/>
      <c r="JQS85" s="2"/>
      <c r="JQT85" s="2"/>
      <c r="JQU85" s="2"/>
      <c r="JQV85" s="2"/>
      <c r="JQW85" s="2"/>
      <c r="JQX85" s="2"/>
      <c r="JQY85" s="2"/>
      <c r="JQZ85" s="2"/>
      <c r="JRA85" s="2"/>
      <c r="JRB85" s="2"/>
      <c r="JRC85" s="2"/>
      <c r="JRD85" s="2"/>
      <c r="JRE85" s="2"/>
      <c r="JRF85" s="2"/>
      <c r="JRG85" s="2"/>
      <c r="JRH85" s="2"/>
      <c r="JRI85" s="2"/>
      <c r="JRJ85" s="2"/>
      <c r="JRK85" s="2"/>
      <c r="JRL85" s="2"/>
      <c r="JRM85" s="2"/>
      <c r="JRN85" s="2"/>
      <c r="JRO85" s="2"/>
      <c r="JRP85" s="2"/>
      <c r="JRQ85" s="2"/>
      <c r="JRR85" s="2"/>
      <c r="JRS85" s="2"/>
      <c r="JRT85" s="2"/>
      <c r="JRU85" s="2"/>
      <c r="JRV85" s="2"/>
      <c r="JRW85" s="2"/>
      <c r="JRX85" s="2"/>
      <c r="JRY85" s="2"/>
      <c r="JRZ85" s="2"/>
      <c r="JSA85" s="2"/>
      <c r="JSB85" s="2"/>
      <c r="JSC85" s="2"/>
      <c r="JSD85" s="2"/>
      <c r="JSE85" s="2"/>
      <c r="JSF85" s="2"/>
      <c r="JSG85" s="2"/>
      <c r="JSH85" s="2"/>
      <c r="JSI85" s="2"/>
      <c r="JSJ85" s="2"/>
      <c r="JSK85" s="2"/>
      <c r="JSL85" s="2"/>
      <c r="JSM85" s="2"/>
      <c r="JSN85" s="2"/>
      <c r="JSO85" s="2"/>
      <c r="JSP85" s="2"/>
      <c r="JSQ85" s="2"/>
      <c r="JSR85" s="2"/>
      <c r="JSS85" s="2"/>
      <c r="JST85" s="2"/>
      <c r="JSU85" s="2"/>
      <c r="JSV85" s="2"/>
      <c r="JSW85" s="2"/>
      <c r="JSX85" s="2"/>
      <c r="JSY85" s="2"/>
      <c r="JSZ85" s="2"/>
      <c r="JTA85" s="2"/>
      <c r="JTB85" s="2"/>
      <c r="JTC85" s="2"/>
      <c r="JTD85" s="2"/>
      <c r="JTE85" s="2"/>
      <c r="JTF85" s="2"/>
      <c r="JTG85" s="2"/>
      <c r="JTH85" s="2"/>
      <c r="JTI85" s="2"/>
      <c r="JTJ85" s="2"/>
      <c r="JTK85" s="2"/>
      <c r="JTL85" s="2"/>
      <c r="JTM85" s="2"/>
      <c r="JTN85" s="2"/>
      <c r="JTO85" s="2"/>
      <c r="JTP85" s="2"/>
      <c r="JTQ85" s="2"/>
      <c r="JTR85" s="2"/>
      <c r="JTS85" s="2"/>
      <c r="JTT85" s="2"/>
      <c r="JTU85" s="2"/>
      <c r="JTV85" s="2"/>
      <c r="JTW85" s="2"/>
      <c r="JTX85" s="2"/>
      <c r="JTY85" s="2"/>
      <c r="JTZ85" s="2"/>
      <c r="JUA85" s="2"/>
      <c r="JUB85" s="2"/>
      <c r="JUC85" s="2"/>
      <c r="JUD85" s="2"/>
      <c r="JUE85" s="2"/>
      <c r="JUF85" s="2"/>
      <c r="JUG85" s="2"/>
      <c r="JUH85" s="2"/>
      <c r="JUI85" s="2"/>
      <c r="JUJ85" s="2"/>
      <c r="JUK85" s="2"/>
      <c r="JUL85" s="2"/>
      <c r="JUM85" s="2"/>
      <c r="JUN85" s="2"/>
      <c r="JUO85" s="2"/>
      <c r="JUP85" s="2"/>
      <c r="JUQ85" s="2"/>
      <c r="JUR85" s="2"/>
      <c r="JUS85" s="2"/>
      <c r="JUT85" s="2"/>
      <c r="JUU85" s="2"/>
      <c r="JUV85" s="2"/>
      <c r="JUW85" s="2"/>
      <c r="JUX85" s="2"/>
      <c r="JUY85" s="2"/>
      <c r="JUZ85" s="2"/>
      <c r="JVA85" s="2"/>
      <c r="JVB85" s="2"/>
      <c r="JVC85" s="2"/>
      <c r="JVD85" s="2"/>
      <c r="JVE85" s="2"/>
      <c r="JVF85" s="2"/>
      <c r="JVG85" s="2"/>
      <c r="JVH85" s="2"/>
      <c r="JVI85" s="2"/>
      <c r="JVJ85" s="2"/>
      <c r="JVK85" s="2"/>
      <c r="JVL85" s="2"/>
      <c r="JVM85" s="2"/>
      <c r="JVN85" s="2"/>
      <c r="JVO85" s="2"/>
      <c r="JVP85" s="2"/>
      <c r="JVQ85" s="2"/>
      <c r="JVR85" s="2"/>
      <c r="JVS85" s="2"/>
      <c r="JVT85" s="2"/>
      <c r="JVU85" s="2"/>
      <c r="JVV85" s="2"/>
      <c r="JVW85" s="2"/>
      <c r="JVX85" s="2"/>
      <c r="JVY85" s="2"/>
      <c r="JVZ85" s="2"/>
      <c r="JWA85" s="2"/>
      <c r="JWB85" s="2"/>
      <c r="JWC85" s="2"/>
      <c r="JWD85" s="2"/>
      <c r="JWE85" s="2"/>
      <c r="JWF85" s="2"/>
      <c r="JWG85" s="2"/>
      <c r="JWH85" s="2"/>
      <c r="JWI85" s="2"/>
      <c r="JWJ85" s="2"/>
      <c r="JWK85" s="2"/>
      <c r="JWL85" s="2"/>
      <c r="JWM85" s="2"/>
      <c r="JWN85" s="2"/>
      <c r="JWO85" s="2"/>
      <c r="JWP85" s="2"/>
      <c r="JWQ85" s="2"/>
      <c r="JWR85" s="2"/>
      <c r="JWS85" s="2"/>
      <c r="JWT85" s="2"/>
      <c r="JWU85" s="2"/>
      <c r="JWV85" s="2"/>
      <c r="JWW85" s="2"/>
      <c r="JWX85" s="2"/>
      <c r="JWY85" s="2"/>
      <c r="JWZ85" s="2"/>
      <c r="JXA85" s="2"/>
      <c r="JXB85" s="2"/>
      <c r="JXC85" s="2"/>
      <c r="JXD85" s="2"/>
      <c r="JXE85" s="2"/>
      <c r="JXF85" s="2"/>
      <c r="JXG85" s="2"/>
      <c r="JXH85" s="2"/>
      <c r="JXI85" s="2"/>
      <c r="JXJ85" s="2"/>
      <c r="JXK85" s="2"/>
      <c r="JXL85" s="2"/>
      <c r="JXM85" s="2"/>
      <c r="JXN85" s="2"/>
      <c r="JXO85" s="2"/>
      <c r="JXP85" s="2"/>
      <c r="JXQ85" s="2"/>
      <c r="JXR85" s="2"/>
      <c r="JXS85" s="2"/>
      <c r="JXT85" s="2"/>
      <c r="JXU85" s="2"/>
      <c r="JXV85" s="2"/>
      <c r="JXW85" s="2"/>
      <c r="JXX85" s="2"/>
      <c r="JXY85" s="2"/>
      <c r="JXZ85" s="2"/>
      <c r="JYA85" s="2"/>
      <c r="JYB85" s="2"/>
      <c r="JYC85" s="2"/>
      <c r="JYD85" s="2"/>
      <c r="JYE85" s="2"/>
      <c r="JYF85" s="2"/>
      <c r="JYG85" s="2"/>
      <c r="JYH85" s="2"/>
      <c r="JYI85" s="2"/>
      <c r="JYJ85" s="2"/>
      <c r="JYK85" s="2"/>
      <c r="JYL85" s="2"/>
      <c r="JYM85" s="2"/>
      <c r="JYN85" s="2"/>
      <c r="JYO85" s="2"/>
      <c r="JYP85" s="2"/>
      <c r="JYQ85" s="2"/>
      <c r="JYR85" s="2"/>
      <c r="JYS85" s="2"/>
      <c r="JYT85" s="2"/>
      <c r="JYU85" s="2"/>
      <c r="JYV85" s="2"/>
      <c r="JYW85" s="2"/>
      <c r="JYX85" s="2"/>
      <c r="JYY85" s="2"/>
      <c r="JYZ85" s="2"/>
      <c r="JZA85" s="2"/>
      <c r="JZB85" s="2"/>
      <c r="JZC85" s="2"/>
      <c r="JZD85" s="2"/>
      <c r="JZE85" s="2"/>
      <c r="JZF85" s="2"/>
      <c r="JZG85" s="2"/>
      <c r="JZH85" s="2"/>
      <c r="JZI85" s="2"/>
      <c r="JZJ85" s="2"/>
      <c r="JZK85" s="2"/>
      <c r="JZL85" s="2"/>
      <c r="JZM85" s="2"/>
      <c r="JZN85" s="2"/>
      <c r="JZO85" s="2"/>
      <c r="JZP85" s="2"/>
      <c r="JZQ85" s="2"/>
      <c r="JZR85" s="2"/>
      <c r="JZS85" s="2"/>
      <c r="JZT85" s="2"/>
      <c r="JZU85" s="2"/>
      <c r="JZV85" s="2"/>
      <c r="JZW85" s="2"/>
      <c r="JZX85" s="2"/>
      <c r="JZY85" s="2"/>
      <c r="JZZ85" s="2"/>
      <c r="KAA85" s="2"/>
      <c r="KAB85" s="2"/>
      <c r="KAC85" s="2"/>
      <c r="KAD85" s="2"/>
      <c r="KAE85" s="2"/>
      <c r="KAF85" s="2"/>
      <c r="KAG85" s="2"/>
      <c r="KAH85" s="2"/>
      <c r="KAI85" s="2"/>
      <c r="KAJ85" s="2"/>
      <c r="KAK85" s="2"/>
      <c r="KAL85" s="2"/>
      <c r="KAM85" s="2"/>
      <c r="KAN85" s="2"/>
      <c r="KAO85" s="2"/>
      <c r="KAP85" s="2"/>
      <c r="KAQ85" s="2"/>
      <c r="KAR85" s="2"/>
      <c r="KAS85" s="2"/>
      <c r="KAT85" s="2"/>
      <c r="KAU85" s="2"/>
      <c r="KAV85" s="2"/>
      <c r="KAW85" s="2"/>
      <c r="KAX85" s="2"/>
      <c r="KAY85" s="2"/>
      <c r="KAZ85" s="2"/>
      <c r="KBA85" s="2"/>
      <c r="KBB85" s="2"/>
      <c r="KBC85" s="2"/>
      <c r="KBD85" s="2"/>
      <c r="KBE85" s="2"/>
      <c r="KBF85" s="2"/>
      <c r="KBG85" s="2"/>
      <c r="KBH85" s="2"/>
      <c r="KBI85" s="2"/>
      <c r="KBJ85" s="2"/>
      <c r="KBK85" s="2"/>
      <c r="KBL85" s="2"/>
      <c r="KBM85" s="2"/>
      <c r="KBN85" s="2"/>
      <c r="KBO85" s="2"/>
      <c r="KBP85" s="2"/>
      <c r="KBQ85" s="2"/>
      <c r="KBR85" s="2"/>
      <c r="KBS85" s="2"/>
      <c r="KBT85" s="2"/>
      <c r="KBU85" s="2"/>
      <c r="KBV85" s="2"/>
      <c r="KBW85" s="2"/>
      <c r="KBX85" s="2"/>
      <c r="KBY85" s="2"/>
      <c r="KBZ85" s="2"/>
      <c r="KCA85" s="2"/>
      <c r="KCB85" s="2"/>
      <c r="KCC85" s="2"/>
      <c r="KCD85" s="2"/>
      <c r="KCE85" s="2"/>
      <c r="KCF85" s="2"/>
      <c r="KCG85" s="2"/>
      <c r="KCH85" s="2"/>
      <c r="KCI85" s="2"/>
      <c r="KCJ85" s="2"/>
      <c r="KCK85" s="2"/>
      <c r="KCL85" s="2"/>
      <c r="KCM85" s="2"/>
      <c r="KCN85" s="2"/>
      <c r="KCO85" s="2"/>
      <c r="KCP85" s="2"/>
      <c r="KCQ85" s="2"/>
      <c r="KCR85" s="2"/>
      <c r="KCS85" s="2"/>
      <c r="KCT85" s="2"/>
      <c r="KCU85" s="2"/>
      <c r="KCV85" s="2"/>
      <c r="KCW85" s="2"/>
      <c r="KCX85" s="2"/>
      <c r="KCY85" s="2"/>
      <c r="KCZ85" s="2"/>
      <c r="KDA85" s="2"/>
      <c r="KDB85" s="2"/>
      <c r="KDC85" s="2"/>
      <c r="KDD85" s="2"/>
      <c r="KDE85" s="2"/>
      <c r="KDF85" s="2"/>
      <c r="KDG85" s="2"/>
      <c r="KDH85" s="2"/>
      <c r="KDI85" s="2"/>
      <c r="KDJ85" s="2"/>
      <c r="KDK85" s="2"/>
      <c r="KDL85" s="2"/>
      <c r="KDM85" s="2"/>
      <c r="KDN85" s="2"/>
      <c r="KDO85" s="2"/>
      <c r="KDP85" s="2"/>
      <c r="KDQ85" s="2"/>
      <c r="KDR85" s="2"/>
      <c r="KDS85" s="2"/>
      <c r="KDT85" s="2"/>
      <c r="KDU85" s="2"/>
      <c r="KDV85" s="2"/>
      <c r="KDW85" s="2"/>
      <c r="KDX85" s="2"/>
      <c r="KDY85" s="2"/>
      <c r="KDZ85" s="2"/>
      <c r="KEA85" s="2"/>
      <c r="KEB85" s="2"/>
      <c r="KEC85" s="2"/>
      <c r="KED85" s="2"/>
      <c r="KEE85" s="2"/>
      <c r="KEF85" s="2"/>
      <c r="KEG85" s="2"/>
      <c r="KEH85" s="2"/>
      <c r="KEI85" s="2"/>
      <c r="KEJ85" s="2"/>
      <c r="KEK85" s="2"/>
      <c r="KEL85" s="2"/>
      <c r="KEM85" s="2"/>
      <c r="KEN85" s="2"/>
      <c r="KEO85" s="2"/>
      <c r="KEP85" s="2"/>
      <c r="KEQ85" s="2"/>
      <c r="KER85" s="2"/>
      <c r="KES85" s="2"/>
      <c r="KET85" s="2"/>
      <c r="KEU85" s="2"/>
      <c r="KEV85" s="2"/>
      <c r="KEW85" s="2"/>
      <c r="KEX85" s="2"/>
      <c r="KEY85" s="2"/>
      <c r="KEZ85" s="2"/>
      <c r="KFA85" s="2"/>
      <c r="KFB85" s="2"/>
      <c r="KFC85" s="2"/>
      <c r="KFD85" s="2"/>
      <c r="KFE85" s="2"/>
      <c r="KFF85" s="2"/>
      <c r="KFG85" s="2"/>
      <c r="KFH85" s="2"/>
      <c r="KFI85" s="2"/>
      <c r="KFJ85" s="2"/>
      <c r="KFK85" s="2"/>
      <c r="KFL85" s="2"/>
      <c r="KFM85" s="2"/>
      <c r="KFN85" s="2"/>
      <c r="KFO85" s="2"/>
      <c r="KFP85" s="2"/>
      <c r="KFQ85" s="2"/>
      <c r="KFR85" s="2"/>
      <c r="KFS85" s="2"/>
      <c r="KFT85" s="2"/>
      <c r="KFU85" s="2"/>
      <c r="KFV85" s="2"/>
      <c r="KFW85" s="2"/>
      <c r="KFX85" s="2"/>
      <c r="KFY85" s="2"/>
      <c r="KFZ85" s="2"/>
      <c r="KGA85" s="2"/>
      <c r="KGB85" s="2"/>
      <c r="KGC85" s="2"/>
      <c r="KGD85" s="2"/>
      <c r="KGE85" s="2"/>
      <c r="KGF85" s="2"/>
      <c r="KGG85" s="2"/>
      <c r="KGH85" s="2"/>
      <c r="KGI85" s="2"/>
      <c r="KGJ85" s="2"/>
      <c r="KGK85" s="2"/>
      <c r="KGL85" s="2"/>
      <c r="KGM85" s="2"/>
      <c r="KGN85" s="2"/>
      <c r="KGO85" s="2"/>
      <c r="KGP85" s="2"/>
      <c r="KGQ85" s="2"/>
      <c r="KGR85" s="2"/>
      <c r="KGS85" s="2"/>
      <c r="KGT85" s="2"/>
      <c r="KGU85" s="2"/>
      <c r="KGV85" s="2"/>
      <c r="KGW85" s="2"/>
      <c r="KGX85" s="2"/>
      <c r="KGY85" s="2"/>
      <c r="KGZ85" s="2"/>
      <c r="KHA85" s="2"/>
      <c r="KHB85" s="2"/>
      <c r="KHC85" s="2"/>
      <c r="KHD85" s="2"/>
      <c r="KHE85" s="2"/>
      <c r="KHF85" s="2"/>
      <c r="KHG85" s="2"/>
      <c r="KHH85" s="2"/>
      <c r="KHI85" s="2"/>
      <c r="KHJ85" s="2"/>
      <c r="KHK85" s="2"/>
      <c r="KHL85" s="2"/>
      <c r="KHM85" s="2"/>
      <c r="KHN85" s="2"/>
      <c r="KHO85" s="2"/>
      <c r="KHP85" s="2"/>
      <c r="KHQ85" s="2"/>
      <c r="KHR85" s="2"/>
      <c r="KHS85" s="2"/>
      <c r="KHT85" s="2"/>
      <c r="KHU85" s="2"/>
      <c r="KHV85" s="2"/>
      <c r="KHW85" s="2"/>
      <c r="KHX85" s="2"/>
      <c r="KHY85" s="2"/>
      <c r="KHZ85" s="2"/>
      <c r="KIA85" s="2"/>
      <c r="KIB85" s="2"/>
      <c r="KIC85" s="2"/>
      <c r="KID85" s="2"/>
      <c r="KIE85" s="2"/>
      <c r="KIF85" s="2"/>
      <c r="KIG85" s="2"/>
      <c r="KIH85" s="2"/>
      <c r="KII85" s="2"/>
      <c r="KIJ85" s="2"/>
      <c r="KIK85" s="2"/>
      <c r="KIL85" s="2"/>
      <c r="KIM85" s="2"/>
      <c r="KIN85" s="2"/>
      <c r="KIO85" s="2"/>
      <c r="KIP85" s="2"/>
      <c r="KIQ85" s="2"/>
      <c r="KIR85" s="2"/>
      <c r="KIS85" s="2"/>
      <c r="KIT85" s="2"/>
      <c r="KIU85" s="2"/>
      <c r="KIV85" s="2"/>
      <c r="KIW85" s="2"/>
      <c r="KIX85" s="2"/>
      <c r="KIY85" s="2"/>
      <c r="KIZ85" s="2"/>
      <c r="KJA85" s="2"/>
      <c r="KJB85" s="2"/>
      <c r="KJC85" s="2"/>
      <c r="KJD85" s="2"/>
      <c r="KJE85" s="2"/>
      <c r="KJF85" s="2"/>
      <c r="KJG85" s="2"/>
      <c r="KJH85" s="2"/>
      <c r="KJI85" s="2"/>
      <c r="KJJ85" s="2"/>
      <c r="KJK85" s="2"/>
      <c r="KJL85" s="2"/>
      <c r="KJM85" s="2"/>
      <c r="KJN85" s="2"/>
      <c r="KJO85" s="2"/>
      <c r="KJP85" s="2"/>
      <c r="KJQ85" s="2"/>
      <c r="KJR85" s="2"/>
      <c r="KJS85" s="2"/>
      <c r="KJT85" s="2"/>
      <c r="KJU85" s="2"/>
      <c r="KJV85" s="2"/>
      <c r="KJW85" s="2"/>
      <c r="KJX85" s="2"/>
      <c r="KJY85" s="2"/>
      <c r="KJZ85" s="2"/>
      <c r="KKA85" s="2"/>
      <c r="KKB85" s="2"/>
      <c r="KKC85" s="2"/>
      <c r="KKD85" s="2"/>
      <c r="KKE85" s="2"/>
      <c r="KKF85" s="2"/>
      <c r="KKG85" s="2"/>
      <c r="KKH85" s="2"/>
      <c r="KKI85" s="2"/>
      <c r="KKJ85" s="2"/>
      <c r="KKK85" s="2"/>
      <c r="KKL85" s="2"/>
      <c r="KKM85" s="2"/>
      <c r="KKN85" s="2"/>
      <c r="KKO85" s="2"/>
      <c r="KKP85" s="2"/>
      <c r="KKQ85" s="2"/>
      <c r="KKR85" s="2"/>
      <c r="KKS85" s="2"/>
      <c r="KKT85" s="2"/>
      <c r="KKU85" s="2"/>
      <c r="KKV85" s="2"/>
      <c r="KKW85" s="2"/>
      <c r="KKX85" s="2"/>
      <c r="KKY85" s="2"/>
      <c r="KKZ85" s="2"/>
      <c r="KLA85" s="2"/>
      <c r="KLB85" s="2"/>
      <c r="KLC85" s="2"/>
      <c r="KLD85" s="2"/>
      <c r="KLE85" s="2"/>
      <c r="KLF85" s="2"/>
      <c r="KLG85" s="2"/>
      <c r="KLH85" s="2"/>
      <c r="KLI85" s="2"/>
      <c r="KLJ85" s="2"/>
      <c r="KLK85" s="2"/>
      <c r="KLL85" s="2"/>
      <c r="KLM85" s="2"/>
      <c r="KLN85" s="2"/>
      <c r="KLO85" s="2"/>
      <c r="KLP85" s="2"/>
      <c r="KLQ85" s="2"/>
      <c r="KLR85" s="2"/>
      <c r="KLS85" s="2"/>
      <c r="KLT85" s="2"/>
      <c r="KLU85" s="2"/>
      <c r="KLV85" s="2"/>
      <c r="KLW85" s="2"/>
      <c r="KLX85" s="2"/>
      <c r="KLY85" s="2"/>
      <c r="KLZ85" s="2"/>
      <c r="KMA85" s="2"/>
      <c r="KMB85" s="2"/>
      <c r="KMC85" s="2"/>
      <c r="KMD85" s="2"/>
      <c r="KME85" s="2"/>
      <c r="KMF85" s="2"/>
      <c r="KMG85" s="2"/>
      <c r="KMH85" s="2"/>
      <c r="KMI85" s="2"/>
      <c r="KMJ85" s="2"/>
      <c r="KMK85" s="2"/>
      <c r="KML85" s="2"/>
      <c r="KMM85" s="2"/>
      <c r="KMN85" s="2"/>
      <c r="KMO85" s="2"/>
      <c r="KMP85" s="2"/>
      <c r="KMQ85" s="2"/>
      <c r="KMR85" s="2"/>
      <c r="KMS85" s="2"/>
      <c r="KMT85" s="2"/>
      <c r="KMU85" s="2"/>
      <c r="KMV85" s="2"/>
      <c r="KMW85" s="2"/>
      <c r="KMX85" s="2"/>
      <c r="KMY85" s="2"/>
      <c r="KMZ85" s="2"/>
      <c r="KNA85" s="2"/>
      <c r="KNB85" s="2"/>
      <c r="KNC85" s="2"/>
      <c r="KND85" s="2"/>
      <c r="KNE85" s="2"/>
      <c r="KNF85" s="2"/>
      <c r="KNG85" s="2"/>
      <c r="KNH85" s="2"/>
      <c r="KNI85" s="2"/>
      <c r="KNJ85" s="2"/>
      <c r="KNK85" s="2"/>
      <c r="KNL85" s="2"/>
      <c r="KNM85" s="2"/>
      <c r="KNN85" s="2"/>
      <c r="KNO85" s="2"/>
      <c r="KNP85" s="2"/>
      <c r="KNQ85" s="2"/>
      <c r="KNR85" s="2"/>
      <c r="KNS85" s="2"/>
      <c r="KNT85" s="2"/>
      <c r="KNU85" s="2"/>
      <c r="KNV85" s="2"/>
      <c r="KNW85" s="2"/>
      <c r="KNX85" s="2"/>
      <c r="KNY85" s="2"/>
      <c r="KNZ85" s="2"/>
      <c r="KOA85" s="2"/>
      <c r="KOB85" s="2"/>
      <c r="KOC85" s="2"/>
      <c r="KOD85" s="2"/>
      <c r="KOE85" s="2"/>
      <c r="KOF85" s="2"/>
      <c r="KOG85" s="2"/>
      <c r="KOH85" s="2"/>
      <c r="KOI85" s="2"/>
      <c r="KOJ85" s="2"/>
      <c r="KOK85" s="2"/>
      <c r="KOL85" s="2"/>
      <c r="KOM85" s="2"/>
      <c r="KON85" s="2"/>
      <c r="KOO85" s="2"/>
      <c r="KOP85" s="2"/>
      <c r="KOQ85" s="2"/>
      <c r="KOR85" s="2"/>
      <c r="KOS85" s="2"/>
      <c r="KOT85" s="2"/>
      <c r="KOU85" s="2"/>
      <c r="KOV85" s="2"/>
      <c r="KOW85" s="2"/>
      <c r="KOX85" s="2"/>
      <c r="KOY85" s="2"/>
      <c r="KOZ85" s="2"/>
      <c r="KPA85" s="2"/>
      <c r="KPB85" s="2"/>
      <c r="KPC85" s="2"/>
      <c r="KPD85" s="2"/>
      <c r="KPE85" s="2"/>
      <c r="KPF85" s="2"/>
      <c r="KPG85" s="2"/>
      <c r="KPH85" s="2"/>
      <c r="KPI85" s="2"/>
      <c r="KPJ85" s="2"/>
      <c r="KPK85" s="2"/>
      <c r="KPL85" s="2"/>
      <c r="KPM85" s="2"/>
      <c r="KPN85" s="2"/>
      <c r="KPO85" s="2"/>
      <c r="KPP85" s="2"/>
      <c r="KPQ85" s="2"/>
      <c r="KPR85" s="2"/>
      <c r="KPS85" s="2"/>
      <c r="KPT85" s="2"/>
      <c r="KPU85" s="2"/>
      <c r="KPV85" s="2"/>
      <c r="KPW85" s="2"/>
      <c r="KPX85" s="2"/>
      <c r="KPY85" s="2"/>
      <c r="KPZ85" s="2"/>
      <c r="KQA85" s="2"/>
      <c r="KQB85" s="2"/>
      <c r="KQC85" s="2"/>
      <c r="KQD85" s="2"/>
      <c r="KQE85" s="2"/>
      <c r="KQF85" s="2"/>
      <c r="KQG85" s="2"/>
      <c r="KQH85" s="2"/>
      <c r="KQI85" s="2"/>
      <c r="KQJ85" s="2"/>
      <c r="KQK85" s="2"/>
      <c r="KQL85" s="2"/>
      <c r="KQM85" s="2"/>
      <c r="KQN85" s="2"/>
      <c r="KQO85" s="2"/>
      <c r="KQP85" s="2"/>
      <c r="KQQ85" s="2"/>
      <c r="KQR85" s="2"/>
      <c r="KQS85" s="2"/>
      <c r="KQT85" s="2"/>
      <c r="KQU85" s="2"/>
      <c r="KQV85" s="2"/>
      <c r="KQW85" s="2"/>
      <c r="KQX85" s="2"/>
      <c r="KQY85" s="2"/>
      <c r="KQZ85" s="2"/>
      <c r="KRA85" s="2"/>
      <c r="KRB85" s="2"/>
      <c r="KRC85" s="2"/>
      <c r="KRD85" s="2"/>
      <c r="KRE85" s="2"/>
      <c r="KRF85" s="2"/>
      <c r="KRG85" s="2"/>
      <c r="KRH85" s="2"/>
      <c r="KRI85" s="2"/>
      <c r="KRJ85" s="2"/>
      <c r="KRK85" s="2"/>
      <c r="KRL85" s="2"/>
      <c r="KRM85" s="2"/>
      <c r="KRN85" s="2"/>
      <c r="KRO85" s="2"/>
      <c r="KRP85" s="2"/>
      <c r="KRQ85" s="2"/>
      <c r="KRR85" s="2"/>
      <c r="KRS85" s="2"/>
      <c r="KRT85" s="2"/>
      <c r="KRU85" s="2"/>
      <c r="KRV85" s="2"/>
      <c r="KRW85" s="2"/>
      <c r="KRX85" s="2"/>
      <c r="KRY85" s="2"/>
      <c r="KRZ85" s="2"/>
      <c r="KSA85" s="2"/>
      <c r="KSB85" s="2"/>
      <c r="KSC85" s="2"/>
      <c r="KSD85" s="2"/>
      <c r="KSE85" s="2"/>
      <c r="KSF85" s="2"/>
      <c r="KSG85" s="2"/>
      <c r="KSH85" s="2"/>
      <c r="KSI85" s="2"/>
      <c r="KSJ85" s="2"/>
      <c r="KSK85" s="2"/>
      <c r="KSL85" s="2"/>
      <c r="KSM85" s="2"/>
      <c r="KSN85" s="2"/>
      <c r="KSO85" s="2"/>
      <c r="KSP85" s="2"/>
      <c r="KSQ85" s="2"/>
      <c r="KSR85" s="2"/>
      <c r="KSS85" s="2"/>
      <c r="KST85" s="2"/>
      <c r="KSU85" s="2"/>
      <c r="KSV85" s="2"/>
      <c r="KSW85" s="2"/>
      <c r="KSX85" s="2"/>
      <c r="KSY85" s="2"/>
      <c r="KSZ85" s="2"/>
      <c r="KTA85" s="2"/>
      <c r="KTB85" s="2"/>
      <c r="KTC85" s="2"/>
      <c r="KTD85" s="2"/>
      <c r="KTE85" s="2"/>
      <c r="KTF85" s="2"/>
      <c r="KTG85" s="2"/>
      <c r="KTH85" s="2"/>
      <c r="KTI85" s="2"/>
      <c r="KTJ85" s="2"/>
      <c r="KTK85" s="2"/>
      <c r="KTL85" s="2"/>
      <c r="KTM85" s="2"/>
      <c r="KTN85" s="2"/>
      <c r="KTO85" s="2"/>
      <c r="KTP85" s="2"/>
      <c r="KTQ85" s="2"/>
      <c r="KTR85" s="2"/>
      <c r="KTS85" s="2"/>
      <c r="KTT85" s="2"/>
      <c r="KTU85" s="2"/>
      <c r="KTV85" s="2"/>
      <c r="KTW85" s="2"/>
      <c r="KTX85" s="2"/>
      <c r="KTY85" s="2"/>
      <c r="KTZ85" s="2"/>
      <c r="KUA85" s="2"/>
      <c r="KUB85" s="2"/>
      <c r="KUC85" s="2"/>
      <c r="KUD85" s="2"/>
      <c r="KUE85" s="2"/>
      <c r="KUF85" s="2"/>
      <c r="KUG85" s="2"/>
      <c r="KUH85" s="2"/>
      <c r="KUI85" s="2"/>
      <c r="KUJ85" s="2"/>
      <c r="KUK85" s="2"/>
      <c r="KUL85" s="2"/>
      <c r="KUM85" s="2"/>
      <c r="KUN85" s="2"/>
      <c r="KUO85" s="2"/>
      <c r="KUP85" s="2"/>
      <c r="KUQ85" s="2"/>
      <c r="KUR85" s="2"/>
      <c r="KUS85" s="2"/>
      <c r="KUT85" s="2"/>
      <c r="KUU85" s="2"/>
      <c r="KUV85" s="2"/>
      <c r="KUW85" s="2"/>
      <c r="KUX85" s="2"/>
      <c r="KUY85" s="2"/>
      <c r="KUZ85" s="2"/>
      <c r="KVA85" s="2"/>
      <c r="KVB85" s="2"/>
      <c r="KVC85" s="2"/>
      <c r="KVD85" s="2"/>
      <c r="KVE85" s="2"/>
      <c r="KVF85" s="2"/>
      <c r="KVG85" s="2"/>
      <c r="KVH85" s="2"/>
      <c r="KVI85" s="2"/>
      <c r="KVJ85" s="2"/>
      <c r="KVK85" s="2"/>
      <c r="KVL85" s="2"/>
      <c r="KVM85" s="2"/>
      <c r="KVN85" s="2"/>
      <c r="KVO85" s="2"/>
      <c r="KVP85" s="2"/>
      <c r="KVQ85" s="2"/>
      <c r="KVR85" s="2"/>
      <c r="KVS85" s="2"/>
      <c r="KVT85" s="2"/>
      <c r="KVU85" s="2"/>
      <c r="KVV85" s="2"/>
      <c r="KVW85" s="2"/>
      <c r="KVX85" s="2"/>
      <c r="KVY85" s="2"/>
      <c r="KVZ85" s="2"/>
      <c r="KWA85" s="2"/>
      <c r="KWB85" s="2"/>
      <c r="KWC85" s="2"/>
      <c r="KWD85" s="2"/>
      <c r="KWE85" s="2"/>
      <c r="KWF85" s="2"/>
      <c r="KWG85" s="2"/>
      <c r="KWH85" s="2"/>
      <c r="KWI85" s="2"/>
      <c r="KWJ85" s="2"/>
      <c r="KWK85" s="2"/>
      <c r="KWL85" s="2"/>
      <c r="KWM85" s="2"/>
      <c r="KWN85" s="2"/>
      <c r="KWO85" s="2"/>
      <c r="KWP85" s="2"/>
      <c r="KWQ85" s="2"/>
      <c r="KWR85" s="2"/>
      <c r="KWS85" s="2"/>
      <c r="KWT85" s="2"/>
      <c r="KWU85" s="2"/>
      <c r="KWV85" s="2"/>
      <c r="KWW85" s="2"/>
      <c r="KWX85" s="2"/>
      <c r="KWY85" s="2"/>
      <c r="KWZ85" s="2"/>
      <c r="KXA85" s="2"/>
      <c r="KXB85" s="2"/>
      <c r="KXC85" s="2"/>
      <c r="KXD85" s="2"/>
      <c r="KXE85" s="2"/>
      <c r="KXF85" s="2"/>
      <c r="KXG85" s="2"/>
      <c r="KXH85" s="2"/>
      <c r="KXI85" s="2"/>
      <c r="KXJ85" s="2"/>
      <c r="KXK85" s="2"/>
      <c r="KXL85" s="2"/>
      <c r="KXM85" s="2"/>
      <c r="KXN85" s="2"/>
      <c r="KXO85" s="2"/>
      <c r="KXP85" s="2"/>
      <c r="KXQ85" s="2"/>
      <c r="KXR85" s="2"/>
      <c r="KXS85" s="2"/>
      <c r="KXT85" s="2"/>
      <c r="KXU85" s="2"/>
      <c r="KXV85" s="2"/>
      <c r="KXW85" s="2"/>
      <c r="KXX85" s="2"/>
      <c r="KXY85" s="2"/>
      <c r="KXZ85" s="2"/>
      <c r="KYA85" s="2"/>
      <c r="KYB85" s="2"/>
      <c r="KYC85" s="2"/>
      <c r="KYD85" s="2"/>
      <c r="KYE85" s="2"/>
      <c r="KYF85" s="2"/>
      <c r="KYG85" s="2"/>
      <c r="KYH85" s="2"/>
      <c r="KYI85" s="2"/>
      <c r="KYJ85" s="2"/>
      <c r="KYK85" s="2"/>
      <c r="KYL85" s="2"/>
      <c r="KYM85" s="2"/>
      <c r="KYN85" s="2"/>
      <c r="KYO85" s="2"/>
      <c r="KYP85" s="2"/>
      <c r="KYQ85" s="2"/>
      <c r="KYR85" s="2"/>
      <c r="KYS85" s="2"/>
      <c r="KYT85" s="2"/>
      <c r="KYU85" s="2"/>
      <c r="KYV85" s="2"/>
      <c r="KYW85" s="2"/>
      <c r="KYX85" s="2"/>
      <c r="KYY85" s="2"/>
      <c r="KYZ85" s="2"/>
      <c r="KZA85" s="2"/>
      <c r="KZB85" s="2"/>
      <c r="KZC85" s="2"/>
      <c r="KZD85" s="2"/>
      <c r="KZE85" s="2"/>
      <c r="KZF85" s="2"/>
      <c r="KZG85" s="2"/>
      <c r="KZH85" s="2"/>
      <c r="KZI85" s="2"/>
      <c r="KZJ85" s="2"/>
      <c r="KZK85" s="2"/>
      <c r="KZL85" s="2"/>
      <c r="KZM85" s="2"/>
      <c r="KZN85" s="2"/>
      <c r="KZO85" s="2"/>
      <c r="KZP85" s="2"/>
      <c r="KZQ85" s="2"/>
      <c r="KZR85" s="2"/>
      <c r="KZS85" s="2"/>
      <c r="KZT85" s="2"/>
      <c r="KZU85" s="2"/>
      <c r="KZV85" s="2"/>
      <c r="KZW85" s="2"/>
      <c r="KZX85" s="2"/>
      <c r="KZY85" s="2"/>
      <c r="KZZ85" s="2"/>
      <c r="LAA85" s="2"/>
      <c r="LAB85" s="2"/>
      <c r="LAC85" s="2"/>
      <c r="LAD85" s="2"/>
      <c r="LAE85" s="2"/>
      <c r="LAF85" s="2"/>
      <c r="LAG85" s="2"/>
      <c r="LAH85" s="2"/>
      <c r="LAI85" s="2"/>
      <c r="LAJ85" s="2"/>
      <c r="LAK85" s="2"/>
      <c r="LAL85" s="2"/>
      <c r="LAM85" s="2"/>
      <c r="LAN85" s="2"/>
      <c r="LAO85" s="2"/>
      <c r="LAP85" s="2"/>
      <c r="LAQ85" s="2"/>
      <c r="LAR85" s="2"/>
      <c r="LAS85" s="2"/>
      <c r="LAT85" s="2"/>
      <c r="LAU85" s="2"/>
      <c r="LAV85" s="2"/>
      <c r="LAW85" s="2"/>
      <c r="LAX85" s="2"/>
      <c r="LAY85" s="2"/>
      <c r="LAZ85" s="2"/>
      <c r="LBA85" s="2"/>
      <c r="LBB85" s="2"/>
      <c r="LBC85" s="2"/>
      <c r="LBD85" s="2"/>
      <c r="LBE85" s="2"/>
      <c r="LBF85" s="2"/>
      <c r="LBG85" s="2"/>
      <c r="LBH85" s="2"/>
      <c r="LBI85" s="2"/>
      <c r="LBJ85" s="2"/>
      <c r="LBK85" s="2"/>
      <c r="LBL85" s="2"/>
      <c r="LBM85" s="2"/>
      <c r="LBN85" s="2"/>
      <c r="LBO85" s="2"/>
      <c r="LBP85" s="2"/>
      <c r="LBQ85" s="2"/>
      <c r="LBR85" s="2"/>
      <c r="LBS85" s="2"/>
      <c r="LBT85" s="2"/>
      <c r="LBU85" s="2"/>
      <c r="LBV85" s="2"/>
      <c r="LBW85" s="2"/>
      <c r="LBX85" s="2"/>
      <c r="LBY85" s="2"/>
      <c r="LBZ85" s="2"/>
      <c r="LCA85" s="2"/>
      <c r="LCB85" s="2"/>
      <c r="LCC85" s="2"/>
      <c r="LCD85" s="2"/>
      <c r="LCE85" s="2"/>
      <c r="LCF85" s="2"/>
      <c r="LCG85" s="2"/>
      <c r="LCH85" s="2"/>
      <c r="LCI85" s="2"/>
      <c r="LCJ85" s="2"/>
      <c r="LCK85" s="2"/>
      <c r="LCL85" s="2"/>
      <c r="LCM85" s="2"/>
      <c r="LCN85" s="2"/>
      <c r="LCO85" s="2"/>
      <c r="LCP85" s="2"/>
      <c r="LCQ85" s="2"/>
      <c r="LCR85" s="2"/>
      <c r="LCS85" s="2"/>
      <c r="LCT85" s="2"/>
      <c r="LCU85" s="2"/>
      <c r="LCV85" s="2"/>
      <c r="LCW85" s="2"/>
      <c r="LCX85" s="2"/>
      <c r="LCY85" s="2"/>
      <c r="LCZ85" s="2"/>
      <c r="LDA85" s="2"/>
      <c r="LDB85" s="2"/>
      <c r="LDC85" s="2"/>
      <c r="LDD85" s="2"/>
      <c r="LDE85" s="2"/>
      <c r="LDF85" s="2"/>
      <c r="LDG85" s="2"/>
      <c r="LDH85" s="2"/>
      <c r="LDI85" s="2"/>
      <c r="LDJ85" s="2"/>
      <c r="LDK85" s="2"/>
      <c r="LDL85" s="2"/>
      <c r="LDM85" s="2"/>
      <c r="LDN85" s="2"/>
      <c r="LDO85" s="2"/>
      <c r="LDP85" s="2"/>
      <c r="LDQ85" s="2"/>
      <c r="LDR85" s="2"/>
      <c r="LDS85" s="2"/>
      <c r="LDT85" s="2"/>
      <c r="LDU85" s="2"/>
      <c r="LDV85" s="2"/>
      <c r="LDW85" s="2"/>
      <c r="LDX85" s="2"/>
      <c r="LDY85" s="2"/>
      <c r="LDZ85" s="2"/>
      <c r="LEA85" s="2"/>
      <c r="LEB85" s="2"/>
      <c r="LEC85" s="2"/>
      <c r="LED85" s="2"/>
      <c r="LEE85" s="2"/>
      <c r="LEF85" s="2"/>
      <c r="LEG85" s="2"/>
      <c r="LEH85" s="2"/>
      <c r="LEI85" s="2"/>
      <c r="LEJ85" s="2"/>
      <c r="LEK85" s="2"/>
      <c r="LEL85" s="2"/>
      <c r="LEM85" s="2"/>
      <c r="LEN85" s="2"/>
      <c r="LEO85" s="2"/>
      <c r="LEP85" s="2"/>
      <c r="LEQ85" s="2"/>
      <c r="LER85" s="2"/>
      <c r="LES85" s="2"/>
      <c r="LET85" s="2"/>
      <c r="LEU85" s="2"/>
      <c r="LEV85" s="2"/>
      <c r="LEW85" s="2"/>
      <c r="LEX85" s="2"/>
      <c r="LEY85" s="2"/>
      <c r="LEZ85" s="2"/>
      <c r="LFA85" s="2"/>
      <c r="LFB85" s="2"/>
      <c r="LFC85" s="2"/>
      <c r="LFD85" s="2"/>
      <c r="LFE85" s="2"/>
      <c r="LFF85" s="2"/>
      <c r="LFG85" s="2"/>
      <c r="LFH85" s="2"/>
      <c r="LFI85" s="2"/>
      <c r="LFJ85" s="2"/>
      <c r="LFK85" s="2"/>
      <c r="LFL85" s="2"/>
      <c r="LFM85" s="2"/>
      <c r="LFN85" s="2"/>
      <c r="LFO85" s="2"/>
      <c r="LFP85" s="2"/>
      <c r="LFQ85" s="2"/>
      <c r="LFR85" s="2"/>
      <c r="LFS85" s="2"/>
      <c r="LFT85" s="2"/>
      <c r="LFU85" s="2"/>
      <c r="LFV85" s="2"/>
      <c r="LFW85" s="2"/>
      <c r="LFX85" s="2"/>
      <c r="LFY85" s="2"/>
      <c r="LFZ85" s="2"/>
      <c r="LGA85" s="2"/>
      <c r="LGB85" s="2"/>
      <c r="LGC85" s="2"/>
      <c r="LGD85" s="2"/>
      <c r="LGE85" s="2"/>
      <c r="LGF85" s="2"/>
      <c r="LGG85" s="2"/>
      <c r="LGH85" s="2"/>
      <c r="LGI85" s="2"/>
      <c r="LGJ85" s="2"/>
      <c r="LGK85" s="2"/>
      <c r="LGL85" s="2"/>
      <c r="LGM85" s="2"/>
      <c r="LGN85" s="2"/>
      <c r="LGO85" s="2"/>
      <c r="LGP85" s="2"/>
      <c r="LGQ85" s="2"/>
      <c r="LGR85" s="2"/>
      <c r="LGS85" s="2"/>
      <c r="LGT85" s="2"/>
      <c r="LGU85" s="2"/>
      <c r="LGV85" s="2"/>
      <c r="LGW85" s="2"/>
      <c r="LGX85" s="2"/>
      <c r="LGY85" s="2"/>
      <c r="LGZ85" s="2"/>
      <c r="LHA85" s="2"/>
      <c r="LHB85" s="2"/>
      <c r="LHC85" s="2"/>
      <c r="LHD85" s="2"/>
      <c r="LHE85" s="2"/>
      <c r="LHF85" s="2"/>
      <c r="LHG85" s="2"/>
      <c r="LHH85" s="2"/>
      <c r="LHI85" s="2"/>
      <c r="LHJ85" s="2"/>
      <c r="LHK85" s="2"/>
      <c r="LHL85" s="2"/>
      <c r="LHM85" s="2"/>
      <c r="LHN85" s="2"/>
      <c r="LHO85" s="2"/>
      <c r="LHP85" s="2"/>
      <c r="LHQ85" s="2"/>
      <c r="LHR85" s="2"/>
      <c r="LHS85" s="2"/>
      <c r="LHT85" s="2"/>
      <c r="LHU85" s="2"/>
      <c r="LHV85" s="2"/>
      <c r="LHW85" s="2"/>
      <c r="LHX85" s="2"/>
      <c r="LHY85" s="2"/>
      <c r="LHZ85" s="2"/>
      <c r="LIA85" s="2"/>
      <c r="LIB85" s="2"/>
      <c r="LIC85" s="2"/>
      <c r="LID85" s="2"/>
      <c r="LIE85" s="2"/>
      <c r="LIF85" s="2"/>
      <c r="LIG85" s="2"/>
      <c r="LIH85" s="2"/>
      <c r="LII85" s="2"/>
      <c r="LIJ85" s="2"/>
      <c r="LIK85" s="2"/>
      <c r="LIL85" s="2"/>
      <c r="LIM85" s="2"/>
      <c r="LIN85" s="2"/>
      <c r="LIO85" s="2"/>
      <c r="LIP85" s="2"/>
      <c r="LIQ85" s="2"/>
      <c r="LIR85" s="2"/>
      <c r="LIS85" s="2"/>
      <c r="LIT85" s="2"/>
      <c r="LIU85" s="2"/>
      <c r="LIV85" s="2"/>
      <c r="LIW85" s="2"/>
      <c r="LIX85" s="2"/>
      <c r="LIY85" s="2"/>
      <c r="LIZ85" s="2"/>
      <c r="LJA85" s="2"/>
      <c r="LJB85" s="2"/>
      <c r="LJC85" s="2"/>
      <c r="LJD85" s="2"/>
      <c r="LJE85" s="2"/>
      <c r="LJF85" s="2"/>
      <c r="LJG85" s="2"/>
      <c r="LJH85" s="2"/>
      <c r="LJI85" s="2"/>
      <c r="LJJ85" s="2"/>
      <c r="LJK85" s="2"/>
      <c r="LJL85" s="2"/>
      <c r="LJM85" s="2"/>
      <c r="LJN85" s="2"/>
      <c r="LJO85" s="2"/>
      <c r="LJP85" s="2"/>
      <c r="LJQ85" s="2"/>
      <c r="LJR85" s="2"/>
      <c r="LJS85" s="2"/>
      <c r="LJT85" s="2"/>
      <c r="LJU85" s="2"/>
      <c r="LJV85" s="2"/>
      <c r="LJW85" s="2"/>
      <c r="LJX85" s="2"/>
      <c r="LJY85" s="2"/>
      <c r="LJZ85" s="2"/>
      <c r="LKA85" s="2"/>
      <c r="LKB85" s="2"/>
      <c r="LKC85" s="2"/>
      <c r="LKD85" s="2"/>
      <c r="LKE85" s="2"/>
      <c r="LKF85" s="2"/>
      <c r="LKG85" s="2"/>
      <c r="LKH85" s="2"/>
      <c r="LKI85" s="2"/>
      <c r="LKJ85" s="2"/>
      <c r="LKK85" s="2"/>
      <c r="LKL85" s="2"/>
      <c r="LKM85" s="2"/>
      <c r="LKN85" s="2"/>
      <c r="LKO85" s="2"/>
      <c r="LKP85" s="2"/>
      <c r="LKQ85" s="2"/>
      <c r="LKR85" s="2"/>
      <c r="LKS85" s="2"/>
      <c r="LKT85" s="2"/>
      <c r="LKU85" s="2"/>
      <c r="LKV85" s="2"/>
      <c r="LKW85" s="2"/>
      <c r="LKX85" s="2"/>
      <c r="LKY85" s="2"/>
      <c r="LKZ85" s="2"/>
      <c r="LLA85" s="2"/>
      <c r="LLB85" s="2"/>
      <c r="LLC85" s="2"/>
      <c r="LLD85" s="2"/>
      <c r="LLE85" s="2"/>
      <c r="LLF85" s="2"/>
      <c r="LLG85" s="2"/>
      <c r="LLH85" s="2"/>
      <c r="LLI85" s="2"/>
      <c r="LLJ85" s="2"/>
      <c r="LLK85" s="2"/>
      <c r="LLL85" s="2"/>
      <c r="LLM85" s="2"/>
      <c r="LLN85" s="2"/>
      <c r="LLO85" s="2"/>
      <c r="LLP85" s="2"/>
      <c r="LLQ85" s="2"/>
      <c r="LLR85" s="2"/>
      <c r="LLS85" s="2"/>
      <c r="LLT85" s="2"/>
      <c r="LLU85" s="2"/>
      <c r="LLV85" s="2"/>
      <c r="LLW85" s="2"/>
      <c r="LLX85" s="2"/>
      <c r="LLY85" s="2"/>
      <c r="LLZ85" s="2"/>
      <c r="LMA85" s="2"/>
      <c r="LMB85" s="2"/>
      <c r="LMC85" s="2"/>
      <c r="LMD85" s="2"/>
      <c r="LME85" s="2"/>
      <c r="LMF85" s="2"/>
      <c r="LMG85" s="2"/>
      <c r="LMH85" s="2"/>
      <c r="LMI85" s="2"/>
      <c r="LMJ85" s="2"/>
      <c r="LMK85" s="2"/>
      <c r="LML85" s="2"/>
      <c r="LMM85" s="2"/>
      <c r="LMN85" s="2"/>
      <c r="LMO85" s="2"/>
      <c r="LMP85" s="2"/>
      <c r="LMQ85" s="2"/>
      <c r="LMR85" s="2"/>
      <c r="LMS85" s="2"/>
      <c r="LMT85" s="2"/>
      <c r="LMU85" s="2"/>
      <c r="LMV85" s="2"/>
      <c r="LMW85" s="2"/>
      <c r="LMX85" s="2"/>
      <c r="LMY85" s="2"/>
      <c r="LMZ85" s="2"/>
      <c r="LNA85" s="2"/>
      <c r="LNB85" s="2"/>
      <c r="LNC85" s="2"/>
      <c r="LND85" s="2"/>
      <c r="LNE85" s="2"/>
      <c r="LNF85" s="2"/>
      <c r="LNG85" s="2"/>
      <c r="LNH85" s="2"/>
      <c r="LNI85" s="2"/>
      <c r="LNJ85" s="2"/>
      <c r="LNK85" s="2"/>
      <c r="LNL85" s="2"/>
      <c r="LNM85" s="2"/>
      <c r="LNN85" s="2"/>
      <c r="LNO85" s="2"/>
      <c r="LNP85" s="2"/>
      <c r="LNQ85" s="2"/>
      <c r="LNR85" s="2"/>
      <c r="LNS85" s="2"/>
      <c r="LNT85" s="2"/>
      <c r="LNU85" s="2"/>
      <c r="LNV85" s="2"/>
      <c r="LNW85" s="2"/>
      <c r="LNX85" s="2"/>
      <c r="LNY85" s="2"/>
      <c r="LNZ85" s="2"/>
      <c r="LOA85" s="2"/>
      <c r="LOB85" s="2"/>
      <c r="LOC85" s="2"/>
      <c r="LOD85" s="2"/>
      <c r="LOE85" s="2"/>
      <c r="LOF85" s="2"/>
      <c r="LOG85" s="2"/>
      <c r="LOH85" s="2"/>
      <c r="LOI85" s="2"/>
      <c r="LOJ85" s="2"/>
      <c r="LOK85" s="2"/>
      <c r="LOL85" s="2"/>
      <c r="LOM85" s="2"/>
      <c r="LON85" s="2"/>
      <c r="LOO85" s="2"/>
      <c r="LOP85" s="2"/>
      <c r="LOQ85" s="2"/>
      <c r="LOR85" s="2"/>
      <c r="LOS85" s="2"/>
      <c r="LOT85" s="2"/>
      <c r="LOU85" s="2"/>
      <c r="LOV85" s="2"/>
      <c r="LOW85" s="2"/>
      <c r="LOX85" s="2"/>
      <c r="LOY85" s="2"/>
      <c r="LOZ85" s="2"/>
      <c r="LPA85" s="2"/>
      <c r="LPB85" s="2"/>
      <c r="LPC85" s="2"/>
      <c r="LPD85" s="2"/>
      <c r="LPE85" s="2"/>
      <c r="LPF85" s="2"/>
      <c r="LPG85" s="2"/>
      <c r="LPH85" s="2"/>
      <c r="LPI85" s="2"/>
      <c r="LPJ85" s="2"/>
      <c r="LPK85" s="2"/>
      <c r="LPL85" s="2"/>
      <c r="LPM85" s="2"/>
      <c r="LPN85" s="2"/>
      <c r="LPO85" s="2"/>
      <c r="LPP85" s="2"/>
      <c r="LPQ85" s="2"/>
      <c r="LPR85" s="2"/>
      <c r="LPS85" s="2"/>
      <c r="LPT85" s="2"/>
      <c r="LPU85" s="2"/>
      <c r="LPV85" s="2"/>
      <c r="LPW85" s="2"/>
      <c r="LPX85" s="2"/>
      <c r="LPY85" s="2"/>
      <c r="LPZ85" s="2"/>
      <c r="LQA85" s="2"/>
      <c r="LQB85" s="2"/>
      <c r="LQC85" s="2"/>
      <c r="LQD85" s="2"/>
      <c r="LQE85" s="2"/>
      <c r="LQF85" s="2"/>
      <c r="LQG85" s="2"/>
      <c r="LQH85" s="2"/>
      <c r="LQI85" s="2"/>
      <c r="LQJ85" s="2"/>
      <c r="LQK85" s="2"/>
      <c r="LQL85" s="2"/>
      <c r="LQM85" s="2"/>
      <c r="LQN85" s="2"/>
      <c r="LQO85" s="2"/>
      <c r="LQP85" s="2"/>
      <c r="LQQ85" s="2"/>
      <c r="LQR85" s="2"/>
      <c r="LQS85" s="2"/>
      <c r="LQT85" s="2"/>
      <c r="LQU85" s="2"/>
      <c r="LQV85" s="2"/>
      <c r="LQW85" s="2"/>
      <c r="LQX85" s="2"/>
      <c r="LQY85" s="2"/>
      <c r="LQZ85" s="2"/>
      <c r="LRA85" s="2"/>
      <c r="LRB85" s="2"/>
      <c r="LRC85" s="2"/>
      <c r="LRD85" s="2"/>
      <c r="LRE85" s="2"/>
      <c r="LRF85" s="2"/>
      <c r="LRG85" s="2"/>
      <c r="LRH85" s="2"/>
      <c r="LRI85" s="2"/>
      <c r="LRJ85" s="2"/>
      <c r="LRK85" s="2"/>
      <c r="LRL85" s="2"/>
      <c r="LRM85" s="2"/>
      <c r="LRN85" s="2"/>
      <c r="LRO85" s="2"/>
      <c r="LRP85" s="2"/>
      <c r="LRQ85" s="2"/>
      <c r="LRR85" s="2"/>
      <c r="LRS85" s="2"/>
      <c r="LRT85" s="2"/>
      <c r="LRU85" s="2"/>
      <c r="LRV85" s="2"/>
      <c r="LRW85" s="2"/>
      <c r="LRX85" s="2"/>
      <c r="LRY85" s="2"/>
      <c r="LRZ85" s="2"/>
      <c r="LSA85" s="2"/>
      <c r="LSB85" s="2"/>
      <c r="LSC85" s="2"/>
      <c r="LSD85" s="2"/>
      <c r="LSE85" s="2"/>
      <c r="LSF85" s="2"/>
      <c r="LSG85" s="2"/>
      <c r="LSH85" s="2"/>
      <c r="LSI85" s="2"/>
      <c r="LSJ85" s="2"/>
      <c r="LSK85" s="2"/>
      <c r="LSL85" s="2"/>
      <c r="LSM85" s="2"/>
      <c r="LSN85" s="2"/>
      <c r="LSO85" s="2"/>
      <c r="LSP85" s="2"/>
      <c r="LSQ85" s="2"/>
      <c r="LSR85" s="2"/>
      <c r="LSS85" s="2"/>
      <c r="LST85" s="2"/>
      <c r="LSU85" s="2"/>
      <c r="LSV85" s="2"/>
      <c r="LSW85" s="2"/>
      <c r="LSX85" s="2"/>
      <c r="LSY85" s="2"/>
      <c r="LSZ85" s="2"/>
      <c r="LTA85" s="2"/>
      <c r="LTB85" s="2"/>
      <c r="LTC85" s="2"/>
      <c r="LTD85" s="2"/>
      <c r="LTE85" s="2"/>
      <c r="LTF85" s="2"/>
      <c r="LTG85" s="2"/>
      <c r="LTH85" s="2"/>
      <c r="LTI85" s="2"/>
      <c r="LTJ85" s="2"/>
      <c r="LTK85" s="2"/>
      <c r="LTL85" s="2"/>
      <c r="LTM85" s="2"/>
      <c r="LTN85" s="2"/>
      <c r="LTO85" s="2"/>
      <c r="LTP85" s="2"/>
      <c r="LTQ85" s="2"/>
      <c r="LTR85" s="2"/>
      <c r="LTS85" s="2"/>
      <c r="LTT85" s="2"/>
      <c r="LTU85" s="2"/>
      <c r="LTV85" s="2"/>
      <c r="LTW85" s="2"/>
      <c r="LTX85" s="2"/>
      <c r="LTY85" s="2"/>
      <c r="LTZ85" s="2"/>
      <c r="LUA85" s="2"/>
      <c r="LUB85" s="2"/>
      <c r="LUC85" s="2"/>
      <c r="LUD85" s="2"/>
      <c r="LUE85" s="2"/>
      <c r="LUF85" s="2"/>
      <c r="LUG85" s="2"/>
      <c r="LUH85" s="2"/>
      <c r="LUI85" s="2"/>
      <c r="LUJ85" s="2"/>
      <c r="LUK85" s="2"/>
      <c r="LUL85" s="2"/>
      <c r="LUM85" s="2"/>
      <c r="LUN85" s="2"/>
      <c r="LUO85" s="2"/>
      <c r="LUP85" s="2"/>
      <c r="LUQ85" s="2"/>
      <c r="LUR85" s="2"/>
      <c r="LUS85" s="2"/>
      <c r="LUT85" s="2"/>
      <c r="LUU85" s="2"/>
      <c r="LUV85" s="2"/>
      <c r="LUW85" s="2"/>
      <c r="LUX85" s="2"/>
      <c r="LUY85" s="2"/>
      <c r="LUZ85" s="2"/>
      <c r="LVA85" s="2"/>
      <c r="LVB85" s="2"/>
      <c r="LVC85" s="2"/>
      <c r="LVD85" s="2"/>
      <c r="LVE85" s="2"/>
      <c r="LVF85" s="2"/>
      <c r="LVG85" s="2"/>
      <c r="LVH85" s="2"/>
      <c r="LVI85" s="2"/>
      <c r="LVJ85" s="2"/>
      <c r="LVK85" s="2"/>
      <c r="LVL85" s="2"/>
      <c r="LVM85" s="2"/>
      <c r="LVN85" s="2"/>
      <c r="LVO85" s="2"/>
      <c r="LVP85" s="2"/>
      <c r="LVQ85" s="2"/>
      <c r="LVR85" s="2"/>
      <c r="LVS85" s="2"/>
      <c r="LVT85" s="2"/>
      <c r="LVU85" s="2"/>
      <c r="LVV85" s="2"/>
      <c r="LVW85" s="2"/>
      <c r="LVX85" s="2"/>
      <c r="LVY85" s="2"/>
      <c r="LVZ85" s="2"/>
      <c r="LWA85" s="2"/>
      <c r="LWB85" s="2"/>
      <c r="LWC85" s="2"/>
      <c r="LWD85" s="2"/>
      <c r="LWE85" s="2"/>
      <c r="LWF85" s="2"/>
      <c r="LWG85" s="2"/>
      <c r="LWH85" s="2"/>
      <c r="LWI85" s="2"/>
      <c r="LWJ85" s="2"/>
      <c r="LWK85" s="2"/>
      <c r="LWL85" s="2"/>
      <c r="LWM85" s="2"/>
      <c r="LWN85" s="2"/>
      <c r="LWO85" s="2"/>
      <c r="LWP85" s="2"/>
      <c r="LWQ85" s="2"/>
      <c r="LWR85" s="2"/>
      <c r="LWS85" s="2"/>
      <c r="LWT85" s="2"/>
      <c r="LWU85" s="2"/>
      <c r="LWV85" s="2"/>
      <c r="LWW85" s="2"/>
      <c r="LWX85" s="2"/>
      <c r="LWY85" s="2"/>
      <c r="LWZ85" s="2"/>
      <c r="LXA85" s="2"/>
      <c r="LXB85" s="2"/>
      <c r="LXC85" s="2"/>
      <c r="LXD85" s="2"/>
      <c r="LXE85" s="2"/>
      <c r="LXF85" s="2"/>
      <c r="LXG85" s="2"/>
      <c r="LXH85" s="2"/>
      <c r="LXI85" s="2"/>
      <c r="LXJ85" s="2"/>
      <c r="LXK85" s="2"/>
      <c r="LXL85" s="2"/>
      <c r="LXM85" s="2"/>
      <c r="LXN85" s="2"/>
      <c r="LXO85" s="2"/>
      <c r="LXP85" s="2"/>
      <c r="LXQ85" s="2"/>
      <c r="LXR85" s="2"/>
      <c r="LXS85" s="2"/>
      <c r="LXT85" s="2"/>
      <c r="LXU85" s="2"/>
      <c r="LXV85" s="2"/>
      <c r="LXW85" s="2"/>
      <c r="LXX85" s="2"/>
      <c r="LXY85" s="2"/>
      <c r="LXZ85" s="2"/>
      <c r="LYA85" s="2"/>
      <c r="LYB85" s="2"/>
      <c r="LYC85" s="2"/>
      <c r="LYD85" s="2"/>
      <c r="LYE85" s="2"/>
      <c r="LYF85" s="2"/>
      <c r="LYG85" s="2"/>
      <c r="LYH85" s="2"/>
      <c r="LYI85" s="2"/>
      <c r="LYJ85" s="2"/>
      <c r="LYK85" s="2"/>
      <c r="LYL85" s="2"/>
      <c r="LYM85" s="2"/>
      <c r="LYN85" s="2"/>
      <c r="LYO85" s="2"/>
      <c r="LYP85" s="2"/>
      <c r="LYQ85" s="2"/>
      <c r="LYR85" s="2"/>
      <c r="LYS85" s="2"/>
      <c r="LYT85" s="2"/>
      <c r="LYU85" s="2"/>
      <c r="LYV85" s="2"/>
      <c r="LYW85" s="2"/>
      <c r="LYX85" s="2"/>
      <c r="LYY85" s="2"/>
      <c r="LYZ85" s="2"/>
      <c r="LZA85" s="2"/>
      <c r="LZB85" s="2"/>
      <c r="LZC85" s="2"/>
      <c r="LZD85" s="2"/>
      <c r="LZE85" s="2"/>
      <c r="LZF85" s="2"/>
      <c r="LZG85" s="2"/>
      <c r="LZH85" s="2"/>
      <c r="LZI85" s="2"/>
      <c r="LZJ85" s="2"/>
      <c r="LZK85" s="2"/>
      <c r="LZL85" s="2"/>
      <c r="LZM85" s="2"/>
      <c r="LZN85" s="2"/>
      <c r="LZO85" s="2"/>
      <c r="LZP85" s="2"/>
      <c r="LZQ85" s="2"/>
      <c r="LZR85" s="2"/>
      <c r="LZS85" s="2"/>
      <c r="LZT85" s="2"/>
      <c r="LZU85" s="2"/>
      <c r="LZV85" s="2"/>
      <c r="LZW85" s="2"/>
      <c r="LZX85" s="2"/>
      <c r="LZY85" s="2"/>
      <c r="LZZ85" s="2"/>
      <c r="MAA85" s="2"/>
      <c r="MAB85" s="2"/>
      <c r="MAC85" s="2"/>
      <c r="MAD85" s="2"/>
      <c r="MAE85" s="2"/>
      <c r="MAF85" s="2"/>
      <c r="MAG85" s="2"/>
      <c r="MAH85" s="2"/>
      <c r="MAI85" s="2"/>
      <c r="MAJ85" s="2"/>
      <c r="MAK85" s="2"/>
      <c r="MAL85" s="2"/>
      <c r="MAM85" s="2"/>
      <c r="MAN85" s="2"/>
      <c r="MAO85" s="2"/>
      <c r="MAP85" s="2"/>
      <c r="MAQ85" s="2"/>
      <c r="MAR85" s="2"/>
      <c r="MAS85" s="2"/>
      <c r="MAT85" s="2"/>
      <c r="MAU85" s="2"/>
      <c r="MAV85" s="2"/>
      <c r="MAW85" s="2"/>
      <c r="MAX85" s="2"/>
      <c r="MAY85" s="2"/>
      <c r="MAZ85" s="2"/>
      <c r="MBA85" s="2"/>
      <c r="MBB85" s="2"/>
      <c r="MBC85" s="2"/>
      <c r="MBD85" s="2"/>
      <c r="MBE85" s="2"/>
      <c r="MBF85" s="2"/>
      <c r="MBG85" s="2"/>
      <c r="MBH85" s="2"/>
      <c r="MBI85" s="2"/>
      <c r="MBJ85" s="2"/>
      <c r="MBK85" s="2"/>
      <c r="MBL85" s="2"/>
      <c r="MBM85" s="2"/>
      <c r="MBN85" s="2"/>
      <c r="MBO85" s="2"/>
      <c r="MBP85" s="2"/>
      <c r="MBQ85" s="2"/>
      <c r="MBR85" s="2"/>
      <c r="MBS85" s="2"/>
      <c r="MBT85" s="2"/>
      <c r="MBU85" s="2"/>
      <c r="MBV85" s="2"/>
      <c r="MBW85" s="2"/>
      <c r="MBX85" s="2"/>
      <c r="MBY85" s="2"/>
      <c r="MBZ85" s="2"/>
      <c r="MCA85" s="2"/>
      <c r="MCB85" s="2"/>
      <c r="MCC85" s="2"/>
      <c r="MCD85" s="2"/>
      <c r="MCE85" s="2"/>
      <c r="MCF85" s="2"/>
      <c r="MCG85" s="2"/>
      <c r="MCH85" s="2"/>
      <c r="MCI85" s="2"/>
      <c r="MCJ85" s="2"/>
      <c r="MCK85" s="2"/>
      <c r="MCL85" s="2"/>
      <c r="MCM85" s="2"/>
      <c r="MCN85" s="2"/>
      <c r="MCO85" s="2"/>
      <c r="MCP85" s="2"/>
      <c r="MCQ85" s="2"/>
      <c r="MCR85" s="2"/>
      <c r="MCS85" s="2"/>
      <c r="MCT85" s="2"/>
      <c r="MCU85" s="2"/>
      <c r="MCV85" s="2"/>
      <c r="MCW85" s="2"/>
      <c r="MCX85" s="2"/>
      <c r="MCY85" s="2"/>
      <c r="MCZ85" s="2"/>
      <c r="MDA85" s="2"/>
      <c r="MDB85" s="2"/>
      <c r="MDC85" s="2"/>
      <c r="MDD85" s="2"/>
      <c r="MDE85" s="2"/>
      <c r="MDF85" s="2"/>
      <c r="MDG85" s="2"/>
      <c r="MDH85" s="2"/>
      <c r="MDI85" s="2"/>
      <c r="MDJ85" s="2"/>
      <c r="MDK85" s="2"/>
      <c r="MDL85" s="2"/>
      <c r="MDM85" s="2"/>
      <c r="MDN85" s="2"/>
      <c r="MDO85" s="2"/>
      <c r="MDP85" s="2"/>
      <c r="MDQ85" s="2"/>
      <c r="MDR85" s="2"/>
      <c r="MDS85" s="2"/>
      <c r="MDT85" s="2"/>
      <c r="MDU85" s="2"/>
      <c r="MDV85" s="2"/>
      <c r="MDW85" s="2"/>
      <c r="MDX85" s="2"/>
      <c r="MDY85" s="2"/>
      <c r="MDZ85" s="2"/>
      <c r="MEA85" s="2"/>
      <c r="MEB85" s="2"/>
      <c r="MEC85" s="2"/>
      <c r="MED85" s="2"/>
      <c r="MEE85" s="2"/>
      <c r="MEF85" s="2"/>
      <c r="MEG85" s="2"/>
      <c r="MEH85" s="2"/>
      <c r="MEI85" s="2"/>
      <c r="MEJ85" s="2"/>
      <c r="MEK85" s="2"/>
      <c r="MEL85" s="2"/>
      <c r="MEM85" s="2"/>
      <c r="MEN85" s="2"/>
      <c r="MEO85" s="2"/>
      <c r="MEP85" s="2"/>
      <c r="MEQ85" s="2"/>
      <c r="MER85" s="2"/>
      <c r="MES85" s="2"/>
      <c r="MET85" s="2"/>
      <c r="MEU85" s="2"/>
      <c r="MEV85" s="2"/>
      <c r="MEW85" s="2"/>
      <c r="MEX85" s="2"/>
      <c r="MEY85" s="2"/>
      <c r="MEZ85" s="2"/>
      <c r="MFA85" s="2"/>
      <c r="MFB85" s="2"/>
      <c r="MFC85" s="2"/>
      <c r="MFD85" s="2"/>
      <c r="MFE85" s="2"/>
      <c r="MFF85" s="2"/>
      <c r="MFG85" s="2"/>
      <c r="MFH85" s="2"/>
      <c r="MFI85" s="2"/>
      <c r="MFJ85" s="2"/>
      <c r="MFK85" s="2"/>
      <c r="MFL85" s="2"/>
      <c r="MFM85" s="2"/>
      <c r="MFN85" s="2"/>
      <c r="MFO85" s="2"/>
      <c r="MFP85" s="2"/>
      <c r="MFQ85" s="2"/>
      <c r="MFR85" s="2"/>
      <c r="MFS85" s="2"/>
      <c r="MFT85" s="2"/>
      <c r="MFU85" s="2"/>
      <c r="MFV85" s="2"/>
      <c r="MFW85" s="2"/>
      <c r="MFX85" s="2"/>
      <c r="MFY85" s="2"/>
      <c r="MFZ85" s="2"/>
      <c r="MGA85" s="2"/>
      <c r="MGB85" s="2"/>
      <c r="MGC85" s="2"/>
      <c r="MGD85" s="2"/>
      <c r="MGE85" s="2"/>
      <c r="MGF85" s="2"/>
      <c r="MGG85" s="2"/>
      <c r="MGH85" s="2"/>
      <c r="MGI85" s="2"/>
      <c r="MGJ85" s="2"/>
      <c r="MGK85" s="2"/>
      <c r="MGL85" s="2"/>
      <c r="MGM85" s="2"/>
      <c r="MGN85" s="2"/>
      <c r="MGO85" s="2"/>
      <c r="MGP85" s="2"/>
      <c r="MGQ85" s="2"/>
      <c r="MGR85" s="2"/>
      <c r="MGS85" s="2"/>
      <c r="MGT85" s="2"/>
      <c r="MGU85" s="2"/>
      <c r="MGV85" s="2"/>
      <c r="MGW85" s="2"/>
      <c r="MGX85" s="2"/>
      <c r="MGY85" s="2"/>
      <c r="MGZ85" s="2"/>
      <c r="MHA85" s="2"/>
      <c r="MHB85" s="2"/>
      <c r="MHC85" s="2"/>
      <c r="MHD85" s="2"/>
      <c r="MHE85" s="2"/>
      <c r="MHF85" s="2"/>
      <c r="MHG85" s="2"/>
      <c r="MHH85" s="2"/>
      <c r="MHI85" s="2"/>
      <c r="MHJ85" s="2"/>
      <c r="MHK85" s="2"/>
      <c r="MHL85" s="2"/>
      <c r="MHM85" s="2"/>
      <c r="MHN85" s="2"/>
      <c r="MHO85" s="2"/>
      <c r="MHP85" s="2"/>
      <c r="MHQ85" s="2"/>
      <c r="MHR85" s="2"/>
      <c r="MHS85" s="2"/>
      <c r="MHT85" s="2"/>
      <c r="MHU85" s="2"/>
      <c r="MHV85" s="2"/>
      <c r="MHW85" s="2"/>
      <c r="MHX85" s="2"/>
      <c r="MHY85" s="2"/>
      <c r="MHZ85" s="2"/>
      <c r="MIA85" s="2"/>
      <c r="MIB85" s="2"/>
      <c r="MIC85" s="2"/>
      <c r="MID85" s="2"/>
      <c r="MIE85" s="2"/>
      <c r="MIF85" s="2"/>
      <c r="MIG85" s="2"/>
      <c r="MIH85" s="2"/>
      <c r="MII85" s="2"/>
      <c r="MIJ85" s="2"/>
      <c r="MIK85" s="2"/>
      <c r="MIL85" s="2"/>
      <c r="MIM85" s="2"/>
      <c r="MIN85" s="2"/>
      <c r="MIO85" s="2"/>
      <c r="MIP85" s="2"/>
      <c r="MIQ85" s="2"/>
      <c r="MIR85" s="2"/>
      <c r="MIS85" s="2"/>
      <c r="MIT85" s="2"/>
      <c r="MIU85" s="2"/>
      <c r="MIV85" s="2"/>
      <c r="MIW85" s="2"/>
      <c r="MIX85" s="2"/>
      <c r="MIY85" s="2"/>
      <c r="MIZ85" s="2"/>
      <c r="MJA85" s="2"/>
      <c r="MJB85" s="2"/>
      <c r="MJC85" s="2"/>
      <c r="MJD85" s="2"/>
      <c r="MJE85" s="2"/>
      <c r="MJF85" s="2"/>
      <c r="MJG85" s="2"/>
      <c r="MJH85" s="2"/>
      <c r="MJI85" s="2"/>
      <c r="MJJ85" s="2"/>
      <c r="MJK85" s="2"/>
      <c r="MJL85" s="2"/>
      <c r="MJM85" s="2"/>
      <c r="MJN85" s="2"/>
      <c r="MJO85" s="2"/>
      <c r="MJP85" s="2"/>
      <c r="MJQ85" s="2"/>
      <c r="MJR85" s="2"/>
      <c r="MJS85" s="2"/>
      <c r="MJT85" s="2"/>
      <c r="MJU85" s="2"/>
      <c r="MJV85" s="2"/>
      <c r="MJW85" s="2"/>
      <c r="MJX85" s="2"/>
      <c r="MJY85" s="2"/>
      <c r="MJZ85" s="2"/>
      <c r="MKA85" s="2"/>
      <c r="MKB85" s="2"/>
      <c r="MKC85" s="2"/>
      <c r="MKD85" s="2"/>
      <c r="MKE85" s="2"/>
      <c r="MKF85" s="2"/>
      <c r="MKG85" s="2"/>
      <c r="MKH85" s="2"/>
      <c r="MKI85" s="2"/>
      <c r="MKJ85" s="2"/>
      <c r="MKK85" s="2"/>
      <c r="MKL85" s="2"/>
      <c r="MKM85" s="2"/>
      <c r="MKN85" s="2"/>
      <c r="MKO85" s="2"/>
      <c r="MKP85" s="2"/>
      <c r="MKQ85" s="2"/>
      <c r="MKR85" s="2"/>
      <c r="MKS85" s="2"/>
      <c r="MKT85" s="2"/>
      <c r="MKU85" s="2"/>
      <c r="MKV85" s="2"/>
      <c r="MKW85" s="2"/>
      <c r="MKX85" s="2"/>
      <c r="MKY85" s="2"/>
      <c r="MKZ85" s="2"/>
      <c r="MLA85" s="2"/>
      <c r="MLB85" s="2"/>
      <c r="MLC85" s="2"/>
      <c r="MLD85" s="2"/>
      <c r="MLE85" s="2"/>
      <c r="MLF85" s="2"/>
      <c r="MLG85" s="2"/>
      <c r="MLH85" s="2"/>
      <c r="MLI85" s="2"/>
      <c r="MLJ85" s="2"/>
      <c r="MLK85" s="2"/>
      <c r="MLL85" s="2"/>
      <c r="MLM85" s="2"/>
      <c r="MLN85" s="2"/>
      <c r="MLO85" s="2"/>
      <c r="MLP85" s="2"/>
      <c r="MLQ85" s="2"/>
      <c r="MLR85" s="2"/>
      <c r="MLS85" s="2"/>
      <c r="MLT85" s="2"/>
      <c r="MLU85" s="2"/>
      <c r="MLV85" s="2"/>
      <c r="MLW85" s="2"/>
      <c r="MLX85" s="2"/>
      <c r="MLY85" s="2"/>
      <c r="MLZ85" s="2"/>
      <c r="MMA85" s="2"/>
      <c r="MMB85" s="2"/>
      <c r="MMC85" s="2"/>
      <c r="MMD85" s="2"/>
      <c r="MME85" s="2"/>
      <c r="MMF85" s="2"/>
      <c r="MMG85" s="2"/>
      <c r="MMH85" s="2"/>
      <c r="MMI85" s="2"/>
      <c r="MMJ85" s="2"/>
      <c r="MMK85" s="2"/>
      <c r="MML85" s="2"/>
      <c r="MMM85" s="2"/>
      <c r="MMN85" s="2"/>
      <c r="MMO85" s="2"/>
      <c r="MMP85" s="2"/>
      <c r="MMQ85" s="2"/>
      <c r="MMR85" s="2"/>
      <c r="MMS85" s="2"/>
      <c r="MMT85" s="2"/>
      <c r="MMU85" s="2"/>
      <c r="MMV85" s="2"/>
      <c r="MMW85" s="2"/>
      <c r="MMX85" s="2"/>
      <c r="MMY85" s="2"/>
      <c r="MMZ85" s="2"/>
      <c r="MNA85" s="2"/>
      <c r="MNB85" s="2"/>
      <c r="MNC85" s="2"/>
      <c r="MND85" s="2"/>
      <c r="MNE85" s="2"/>
      <c r="MNF85" s="2"/>
      <c r="MNG85" s="2"/>
      <c r="MNH85" s="2"/>
      <c r="MNI85" s="2"/>
      <c r="MNJ85" s="2"/>
      <c r="MNK85" s="2"/>
      <c r="MNL85" s="2"/>
      <c r="MNM85" s="2"/>
      <c r="MNN85" s="2"/>
      <c r="MNO85" s="2"/>
      <c r="MNP85" s="2"/>
      <c r="MNQ85" s="2"/>
      <c r="MNR85" s="2"/>
      <c r="MNS85" s="2"/>
      <c r="MNT85" s="2"/>
      <c r="MNU85" s="2"/>
      <c r="MNV85" s="2"/>
      <c r="MNW85" s="2"/>
      <c r="MNX85" s="2"/>
      <c r="MNY85" s="2"/>
      <c r="MNZ85" s="2"/>
      <c r="MOA85" s="2"/>
      <c r="MOB85" s="2"/>
      <c r="MOC85" s="2"/>
      <c r="MOD85" s="2"/>
      <c r="MOE85" s="2"/>
      <c r="MOF85" s="2"/>
      <c r="MOG85" s="2"/>
      <c r="MOH85" s="2"/>
      <c r="MOI85" s="2"/>
      <c r="MOJ85" s="2"/>
      <c r="MOK85" s="2"/>
      <c r="MOL85" s="2"/>
      <c r="MOM85" s="2"/>
      <c r="MON85" s="2"/>
      <c r="MOO85" s="2"/>
      <c r="MOP85" s="2"/>
      <c r="MOQ85" s="2"/>
      <c r="MOR85" s="2"/>
      <c r="MOS85" s="2"/>
      <c r="MOT85" s="2"/>
      <c r="MOU85" s="2"/>
      <c r="MOV85" s="2"/>
      <c r="MOW85" s="2"/>
      <c r="MOX85" s="2"/>
      <c r="MOY85" s="2"/>
      <c r="MOZ85" s="2"/>
      <c r="MPA85" s="2"/>
      <c r="MPB85" s="2"/>
      <c r="MPC85" s="2"/>
      <c r="MPD85" s="2"/>
      <c r="MPE85" s="2"/>
      <c r="MPF85" s="2"/>
      <c r="MPG85" s="2"/>
      <c r="MPH85" s="2"/>
      <c r="MPI85" s="2"/>
      <c r="MPJ85" s="2"/>
      <c r="MPK85" s="2"/>
      <c r="MPL85" s="2"/>
      <c r="MPM85" s="2"/>
      <c r="MPN85" s="2"/>
      <c r="MPO85" s="2"/>
      <c r="MPP85" s="2"/>
      <c r="MPQ85" s="2"/>
      <c r="MPR85" s="2"/>
      <c r="MPS85" s="2"/>
      <c r="MPT85" s="2"/>
      <c r="MPU85" s="2"/>
      <c r="MPV85" s="2"/>
      <c r="MPW85" s="2"/>
      <c r="MPX85" s="2"/>
      <c r="MPY85" s="2"/>
      <c r="MPZ85" s="2"/>
      <c r="MQA85" s="2"/>
      <c r="MQB85" s="2"/>
      <c r="MQC85" s="2"/>
      <c r="MQD85" s="2"/>
      <c r="MQE85" s="2"/>
      <c r="MQF85" s="2"/>
      <c r="MQG85" s="2"/>
      <c r="MQH85" s="2"/>
      <c r="MQI85" s="2"/>
      <c r="MQJ85" s="2"/>
      <c r="MQK85" s="2"/>
      <c r="MQL85" s="2"/>
      <c r="MQM85" s="2"/>
      <c r="MQN85" s="2"/>
      <c r="MQO85" s="2"/>
      <c r="MQP85" s="2"/>
      <c r="MQQ85" s="2"/>
      <c r="MQR85" s="2"/>
      <c r="MQS85" s="2"/>
      <c r="MQT85" s="2"/>
      <c r="MQU85" s="2"/>
      <c r="MQV85" s="2"/>
      <c r="MQW85" s="2"/>
      <c r="MQX85" s="2"/>
      <c r="MQY85" s="2"/>
      <c r="MQZ85" s="2"/>
      <c r="MRA85" s="2"/>
      <c r="MRB85" s="2"/>
      <c r="MRC85" s="2"/>
      <c r="MRD85" s="2"/>
      <c r="MRE85" s="2"/>
      <c r="MRF85" s="2"/>
      <c r="MRG85" s="2"/>
      <c r="MRH85" s="2"/>
      <c r="MRI85" s="2"/>
      <c r="MRJ85" s="2"/>
      <c r="MRK85" s="2"/>
      <c r="MRL85" s="2"/>
      <c r="MRM85" s="2"/>
      <c r="MRN85" s="2"/>
      <c r="MRO85" s="2"/>
      <c r="MRP85" s="2"/>
      <c r="MRQ85" s="2"/>
      <c r="MRR85" s="2"/>
      <c r="MRS85" s="2"/>
      <c r="MRT85" s="2"/>
      <c r="MRU85" s="2"/>
      <c r="MRV85" s="2"/>
      <c r="MRW85" s="2"/>
      <c r="MRX85" s="2"/>
      <c r="MRY85" s="2"/>
      <c r="MRZ85" s="2"/>
      <c r="MSA85" s="2"/>
      <c r="MSB85" s="2"/>
      <c r="MSC85" s="2"/>
      <c r="MSD85" s="2"/>
      <c r="MSE85" s="2"/>
      <c r="MSF85" s="2"/>
      <c r="MSG85" s="2"/>
      <c r="MSH85" s="2"/>
      <c r="MSI85" s="2"/>
      <c r="MSJ85" s="2"/>
      <c r="MSK85" s="2"/>
      <c r="MSL85" s="2"/>
      <c r="MSM85" s="2"/>
      <c r="MSN85" s="2"/>
      <c r="MSO85" s="2"/>
      <c r="MSP85" s="2"/>
      <c r="MSQ85" s="2"/>
      <c r="MSR85" s="2"/>
      <c r="MSS85" s="2"/>
      <c r="MST85" s="2"/>
      <c r="MSU85" s="2"/>
      <c r="MSV85" s="2"/>
      <c r="MSW85" s="2"/>
      <c r="MSX85" s="2"/>
      <c r="MSY85" s="2"/>
      <c r="MSZ85" s="2"/>
      <c r="MTA85" s="2"/>
      <c r="MTB85" s="2"/>
      <c r="MTC85" s="2"/>
      <c r="MTD85" s="2"/>
      <c r="MTE85" s="2"/>
      <c r="MTF85" s="2"/>
      <c r="MTG85" s="2"/>
      <c r="MTH85" s="2"/>
      <c r="MTI85" s="2"/>
      <c r="MTJ85" s="2"/>
      <c r="MTK85" s="2"/>
      <c r="MTL85" s="2"/>
      <c r="MTM85" s="2"/>
      <c r="MTN85" s="2"/>
      <c r="MTO85" s="2"/>
      <c r="MTP85" s="2"/>
      <c r="MTQ85" s="2"/>
      <c r="MTR85" s="2"/>
      <c r="MTS85" s="2"/>
      <c r="MTT85" s="2"/>
      <c r="MTU85" s="2"/>
      <c r="MTV85" s="2"/>
      <c r="MTW85" s="2"/>
      <c r="MTX85" s="2"/>
      <c r="MTY85" s="2"/>
      <c r="MTZ85" s="2"/>
      <c r="MUA85" s="2"/>
      <c r="MUB85" s="2"/>
      <c r="MUC85" s="2"/>
      <c r="MUD85" s="2"/>
      <c r="MUE85" s="2"/>
      <c r="MUF85" s="2"/>
      <c r="MUG85" s="2"/>
      <c r="MUH85" s="2"/>
      <c r="MUI85" s="2"/>
      <c r="MUJ85" s="2"/>
      <c r="MUK85" s="2"/>
      <c r="MUL85" s="2"/>
      <c r="MUM85" s="2"/>
      <c r="MUN85" s="2"/>
      <c r="MUO85" s="2"/>
      <c r="MUP85" s="2"/>
      <c r="MUQ85" s="2"/>
      <c r="MUR85" s="2"/>
      <c r="MUS85" s="2"/>
      <c r="MUT85" s="2"/>
      <c r="MUU85" s="2"/>
      <c r="MUV85" s="2"/>
      <c r="MUW85" s="2"/>
      <c r="MUX85" s="2"/>
      <c r="MUY85" s="2"/>
      <c r="MUZ85" s="2"/>
      <c r="MVA85" s="2"/>
      <c r="MVB85" s="2"/>
      <c r="MVC85" s="2"/>
      <c r="MVD85" s="2"/>
      <c r="MVE85" s="2"/>
      <c r="MVF85" s="2"/>
      <c r="MVG85" s="2"/>
      <c r="MVH85" s="2"/>
      <c r="MVI85" s="2"/>
      <c r="MVJ85" s="2"/>
      <c r="MVK85" s="2"/>
      <c r="MVL85" s="2"/>
      <c r="MVM85" s="2"/>
      <c r="MVN85" s="2"/>
      <c r="MVO85" s="2"/>
      <c r="MVP85" s="2"/>
      <c r="MVQ85" s="2"/>
      <c r="MVR85" s="2"/>
      <c r="MVS85" s="2"/>
      <c r="MVT85" s="2"/>
      <c r="MVU85" s="2"/>
      <c r="MVV85" s="2"/>
      <c r="MVW85" s="2"/>
      <c r="MVX85" s="2"/>
      <c r="MVY85" s="2"/>
      <c r="MVZ85" s="2"/>
      <c r="MWA85" s="2"/>
      <c r="MWB85" s="2"/>
      <c r="MWC85" s="2"/>
      <c r="MWD85" s="2"/>
      <c r="MWE85" s="2"/>
      <c r="MWF85" s="2"/>
      <c r="MWG85" s="2"/>
      <c r="MWH85" s="2"/>
      <c r="MWI85" s="2"/>
      <c r="MWJ85" s="2"/>
      <c r="MWK85" s="2"/>
      <c r="MWL85" s="2"/>
      <c r="MWM85" s="2"/>
      <c r="MWN85" s="2"/>
      <c r="MWO85" s="2"/>
      <c r="MWP85" s="2"/>
      <c r="MWQ85" s="2"/>
      <c r="MWR85" s="2"/>
      <c r="MWS85" s="2"/>
      <c r="MWT85" s="2"/>
      <c r="MWU85" s="2"/>
      <c r="MWV85" s="2"/>
      <c r="MWW85" s="2"/>
      <c r="MWX85" s="2"/>
      <c r="MWY85" s="2"/>
      <c r="MWZ85" s="2"/>
      <c r="MXA85" s="2"/>
      <c r="MXB85" s="2"/>
      <c r="MXC85" s="2"/>
      <c r="MXD85" s="2"/>
      <c r="MXE85" s="2"/>
      <c r="MXF85" s="2"/>
      <c r="MXG85" s="2"/>
      <c r="MXH85" s="2"/>
      <c r="MXI85" s="2"/>
      <c r="MXJ85" s="2"/>
      <c r="MXK85" s="2"/>
      <c r="MXL85" s="2"/>
      <c r="MXM85" s="2"/>
      <c r="MXN85" s="2"/>
      <c r="MXO85" s="2"/>
      <c r="MXP85" s="2"/>
      <c r="MXQ85" s="2"/>
      <c r="MXR85" s="2"/>
      <c r="MXS85" s="2"/>
      <c r="MXT85" s="2"/>
      <c r="MXU85" s="2"/>
      <c r="MXV85" s="2"/>
      <c r="MXW85" s="2"/>
      <c r="MXX85" s="2"/>
      <c r="MXY85" s="2"/>
      <c r="MXZ85" s="2"/>
      <c r="MYA85" s="2"/>
      <c r="MYB85" s="2"/>
      <c r="MYC85" s="2"/>
      <c r="MYD85" s="2"/>
      <c r="MYE85" s="2"/>
      <c r="MYF85" s="2"/>
      <c r="MYG85" s="2"/>
      <c r="MYH85" s="2"/>
      <c r="MYI85" s="2"/>
      <c r="MYJ85" s="2"/>
      <c r="MYK85" s="2"/>
      <c r="MYL85" s="2"/>
      <c r="MYM85" s="2"/>
      <c r="MYN85" s="2"/>
      <c r="MYO85" s="2"/>
      <c r="MYP85" s="2"/>
      <c r="MYQ85" s="2"/>
      <c r="MYR85" s="2"/>
      <c r="MYS85" s="2"/>
      <c r="MYT85" s="2"/>
      <c r="MYU85" s="2"/>
      <c r="MYV85" s="2"/>
      <c r="MYW85" s="2"/>
      <c r="MYX85" s="2"/>
      <c r="MYY85" s="2"/>
      <c r="MYZ85" s="2"/>
      <c r="MZA85" s="2"/>
      <c r="MZB85" s="2"/>
      <c r="MZC85" s="2"/>
      <c r="MZD85" s="2"/>
      <c r="MZE85" s="2"/>
      <c r="MZF85" s="2"/>
      <c r="MZG85" s="2"/>
      <c r="MZH85" s="2"/>
      <c r="MZI85" s="2"/>
      <c r="MZJ85" s="2"/>
      <c r="MZK85" s="2"/>
      <c r="MZL85" s="2"/>
      <c r="MZM85" s="2"/>
      <c r="MZN85" s="2"/>
      <c r="MZO85" s="2"/>
      <c r="MZP85" s="2"/>
      <c r="MZQ85" s="2"/>
      <c r="MZR85" s="2"/>
      <c r="MZS85" s="2"/>
      <c r="MZT85" s="2"/>
      <c r="MZU85" s="2"/>
      <c r="MZV85" s="2"/>
      <c r="MZW85" s="2"/>
      <c r="MZX85" s="2"/>
      <c r="MZY85" s="2"/>
      <c r="MZZ85" s="2"/>
      <c r="NAA85" s="2"/>
      <c r="NAB85" s="2"/>
      <c r="NAC85" s="2"/>
      <c r="NAD85" s="2"/>
      <c r="NAE85" s="2"/>
      <c r="NAF85" s="2"/>
      <c r="NAG85" s="2"/>
      <c r="NAH85" s="2"/>
      <c r="NAI85" s="2"/>
      <c r="NAJ85" s="2"/>
      <c r="NAK85" s="2"/>
      <c r="NAL85" s="2"/>
      <c r="NAM85" s="2"/>
      <c r="NAN85" s="2"/>
      <c r="NAO85" s="2"/>
      <c r="NAP85" s="2"/>
      <c r="NAQ85" s="2"/>
      <c r="NAR85" s="2"/>
      <c r="NAS85" s="2"/>
      <c r="NAT85" s="2"/>
      <c r="NAU85" s="2"/>
      <c r="NAV85" s="2"/>
      <c r="NAW85" s="2"/>
      <c r="NAX85" s="2"/>
      <c r="NAY85" s="2"/>
      <c r="NAZ85" s="2"/>
      <c r="NBA85" s="2"/>
      <c r="NBB85" s="2"/>
      <c r="NBC85" s="2"/>
      <c r="NBD85" s="2"/>
      <c r="NBE85" s="2"/>
      <c r="NBF85" s="2"/>
      <c r="NBG85" s="2"/>
      <c r="NBH85" s="2"/>
      <c r="NBI85" s="2"/>
      <c r="NBJ85" s="2"/>
      <c r="NBK85" s="2"/>
      <c r="NBL85" s="2"/>
      <c r="NBM85" s="2"/>
      <c r="NBN85" s="2"/>
      <c r="NBO85" s="2"/>
      <c r="NBP85" s="2"/>
      <c r="NBQ85" s="2"/>
      <c r="NBR85" s="2"/>
      <c r="NBS85" s="2"/>
      <c r="NBT85" s="2"/>
      <c r="NBU85" s="2"/>
      <c r="NBV85" s="2"/>
      <c r="NBW85" s="2"/>
      <c r="NBX85" s="2"/>
      <c r="NBY85" s="2"/>
      <c r="NBZ85" s="2"/>
      <c r="NCA85" s="2"/>
      <c r="NCB85" s="2"/>
      <c r="NCC85" s="2"/>
      <c r="NCD85" s="2"/>
      <c r="NCE85" s="2"/>
      <c r="NCF85" s="2"/>
      <c r="NCG85" s="2"/>
      <c r="NCH85" s="2"/>
      <c r="NCI85" s="2"/>
      <c r="NCJ85" s="2"/>
      <c r="NCK85" s="2"/>
      <c r="NCL85" s="2"/>
      <c r="NCM85" s="2"/>
      <c r="NCN85" s="2"/>
      <c r="NCO85" s="2"/>
      <c r="NCP85" s="2"/>
      <c r="NCQ85" s="2"/>
      <c r="NCR85" s="2"/>
      <c r="NCS85" s="2"/>
      <c r="NCT85" s="2"/>
      <c r="NCU85" s="2"/>
      <c r="NCV85" s="2"/>
      <c r="NCW85" s="2"/>
      <c r="NCX85" s="2"/>
      <c r="NCY85" s="2"/>
      <c r="NCZ85" s="2"/>
      <c r="NDA85" s="2"/>
      <c r="NDB85" s="2"/>
      <c r="NDC85" s="2"/>
      <c r="NDD85" s="2"/>
      <c r="NDE85" s="2"/>
      <c r="NDF85" s="2"/>
      <c r="NDG85" s="2"/>
      <c r="NDH85" s="2"/>
      <c r="NDI85" s="2"/>
      <c r="NDJ85" s="2"/>
      <c r="NDK85" s="2"/>
      <c r="NDL85" s="2"/>
      <c r="NDM85" s="2"/>
      <c r="NDN85" s="2"/>
      <c r="NDO85" s="2"/>
      <c r="NDP85" s="2"/>
      <c r="NDQ85" s="2"/>
      <c r="NDR85" s="2"/>
      <c r="NDS85" s="2"/>
      <c r="NDT85" s="2"/>
      <c r="NDU85" s="2"/>
      <c r="NDV85" s="2"/>
      <c r="NDW85" s="2"/>
      <c r="NDX85" s="2"/>
      <c r="NDY85" s="2"/>
      <c r="NDZ85" s="2"/>
      <c r="NEA85" s="2"/>
      <c r="NEB85" s="2"/>
      <c r="NEC85" s="2"/>
      <c r="NED85" s="2"/>
      <c r="NEE85" s="2"/>
      <c r="NEF85" s="2"/>
      <c r="NEG85" s="2"/>
      <c r="NEH85" s="2"/>
      <c r="NEI85" s="2"/>
      <c r="NEJ85" s="2"/>
      <c r="NEK85" s="2"/>
      <c r="NEL85" s="2"/>
      <c r="NEM85" s="2"/>
      <c r="NEN85" s="2"/>
      <c r="NEO85" s="2"/>
      <c r="NEP85" s="2"/>
      <c r="NEQ85" s="2"/>
      <c r="NER85" s="2"/>
      <c r="NES85" s="2"/>
      <c r="NET85" s="2"/>
      <c r="NEU85" s="2"/>
      <c r="NEV85" s="2"/>
      <c r="NEW85" s="2"/>
      <c r="NEX85" s="2"/>
      <c r="NEY85" s="2"/>
      <c r="NEZ85" s="2"/>
      <c r="NFA85" s="2"/>
      <c r="NFB85" s="2"/>
      <c r="NFC85" s="2"/>
      <c r="NFD85" s="2"/>
      <c r="NFE85" s="2"/>
      <c r="NFF85" s="2"/>
      <c r="NFG85" s="2"/>
      <c r="NFH85" s="2"/>
      <c r="NFI85" s="2"/>
      <c r="NFJ85" s="2"/>
      <c r="NFK85" s="2"/>
      <c r="NFL85" s="2"/>
      <c r="NFM85" s="2"/>
      <c r="NFN85" s="2"/>
      <c r="NFO85" s="2"/>
      <c r="NFP85" s="2"/>
      <c r="NFQ85" s="2"/>
      <c r="NFR85" s="2"/>
      <c r="NFS85" s="2"/>
      <c r="NFT85" s="2"/>
      <c r="NFU85" s="2"/>
      <c r="NFV85" s="2"/>
      <c r="NFW85" s="2"/>
      <c r="NFX85" s="2"/>
      <c r="NFY85" s="2"/>
      <c r="NFZ85" s="2"/>
      <c r="NGA85" s="2"/>
      <c r="NGB85" s="2"/>
      <c r="NGC85" s="2"/>
      <c r="NGD85" s="2"/>
      <c r="NGE85" s="2"/>
      <c r="NGF85" s="2"/>
      <c r="NGG85" s="2"/>
      <c r="NGH85" s="2"/>
      <c r="NGI85" s="2"/>
      <c r="NGJ85" s="2"/>
      <c r="NGK85" s="2"/>
      <c r="NGL85" s="2"/>
      <c r="NGM85" s="2"/>
      <c r="NGN85" s="2"/>
      <c r="NGO85" s="2"/>
      <c r="NGP85" s="2"/>
      <c r="NGQ85" s="2"/>
      <c r="NGR85" s="2"/>
      <c r="NGS85" s="2"/>
      <c r="NGT85" s="2"/>
      <c r="NGU85" s="2"/>
      <c r="NGV85" s="2"/>
      <c r="NGW85" s="2"/>
      <c r="NGX85" s="2"/>
      <c r="NGY85" s="2"/>
      <c r="NGZ85" s="2"/>
      <c r="NHA85" s="2"/>
      <c r="NHB85" s="2"/>
      <c r="NHC85" s="2"/>
      <c r="NHD85" s="2"/>
      <c r="NHE85" s="2"/>
      <c r="NHF85" s="2"/>
      <c r="NHG85" s="2"/>
      <c r="NHH85" s="2"/>
      <c r="NHI85" s="2"/>
      <c r="NHJ85" s="2"/>
      <c r="NHK85" s="2"/>
      <c r="NHL85" s="2"/>
      <c r="NHM85" s="2"/>
      <c r="NHN85" s="2"/>
      <c r="NHO85" s="2"/>
      <c r="NHP85" s="2"/>
      <c r="NHQ85" s="2"/>
      <c r="NHR85" s="2"/>
      <c r="NHS85" s="2"/>
      <c r="NHT85" s="2"/>
      <c r="NHU85" s="2"/>
      <c r="NHV85" s="2"/>
      <c r="NHW85" s="2"/>
      <c r="NHX85" s="2"/>
      <c r="NHY85" s="2"/>
      <c r="NHZ85" s="2"/>
      <c r="NIA85" s="2"/>
      <c r="NIB85" s="2"/>
      <c r="NIC85" s="2"/>
      <c r="NID85" s="2"/>
      <c r="NIE85" s="2"/>
      <c r="NIF85" s="2"/>
      <c r="NIG85" s="2"/>
      <c r="NIH85" s="2"/>
      <c r="NII85" s="2"/>
      <c r="NIJ85" s="2"/>
      <c r="NIK85" s="2"/>
      <c r="NIL85" s="2"/>
      <c r="NIM85" s="2"/>
      <c r="NIN85" s="2"/>
      <c r="NIO85" s="2"/>
      <c r="NIP85" s="2"/>
      <c r="NIQ85" s="2"/>
      <c r="NIR85" s="2"/>
      <c r="NIS85" s="2"/>
      <c r="NIT85" s="2"/>
      <c r="NIU85" s="2"/>
      <c r="NIV85" s="2"/>
      <c r="NIW85" s="2"/>
      <c r="NIX85" s="2"/>
      <c r="NIY85" s="2"/>
      <c r="NIZ85" s="2"/>
      <c r="NJA85" s="2"/>
      <c r="NJB85" s="2"/>
      <c r="NJC85" s="2"/>
      <c r="NJD85" s="2"/>
      <c r="NJE85" s="2"/>
      <c r="NJF85" s="2"/>
      <c r="NJG85" s="2"/>
      <c r="NJH85" s="2"/>
      <c r="NJI85" s="2"/>
      <c r="NJJ85" s="2"/>
      <c r="NJK85" s="2"/>
      <c r="NJL85" s="2"/>
      <c r="NJM85" s="2"/>
      <c r="NJN85" s="2"/>
      <c r="NJO85" s="2"/>
      <c r="NJP85" s="2"/>
      <c r="NJQ85" s="2"/>
      <c r="NJR85" s="2"/>
      <c r="NJS85" s="2"/>
      <c r="NJT85" s="2"/>
      <c r="NJU85" s="2"/>
      <c r="NJV85" s="2"/>
      <c r="NJW85" s="2"/>
      <c r="NJX85" s="2"/>
      <c r="NJY85" s="2"/>
      <c r="NJZ85" s="2"/>
      <c r="NKA85" s="2"/>
      <c r="NKB85" s="2"/>
      <c r="NKC85" s="2"/>
      <c r="NKD85" s="2"/>
      <c r="NKE85" s="2"/>
      <c r="NKF85" s="2"/>
      <c r="NKG85" s="2"/>
      <c r="NKH85" s="2"/>
      <c r="NKI85" s="2"/>
      <c r="NKJ85" s="2"/>
      <c r="NKK85" s="2"/>
      <c r="NKL85" s="2"/>
      <c r="NKM85" s="2"/>
      <c r="NKN85" s="2"/>
      <c r="NKO85" s="2"/>
      <c r="NKP85" s="2"/>
      <c r="NKQ85" s="2"/>
      <c r="NKR85" s="2"/>
      <c r="NKS85" s="2"/>
      <c r="NKT85" s="2"/>
      <c r="NKU85" s="2"/>
      <c r="NKV85" s="2"/>
      <c r="NKW85" s="2"/>
      <c r="NKX85" s="2"/>
      <c r="NKY85" s="2"/>
      <c r="NKZ85" s="2"/>
      <c r="NLA85" s="2"/>
      <c r="NLB85" s="2"/>
      <c r="NLC85" s="2"/>
      <c r="NLD85" s="2"/>
      <c r="NLE85" s="2"/>
      <c r="NLF85" s="2"/>
      <c r="NLG85" s="2"/>
      <c r="NLH85" s="2"/>
      <c r="NLI85" s="2"/>
      <c r="NLJ85" s="2"/>
      <c r="NLK85" s="2"/>
      <c r="NLL85" s="2"/>
      <c r="NLM85" s="2"/>
      <c r="NLN85" s="2"/>
      <c r="NLO85" s="2"/>
      <c r="NLP85" s="2"/>
      <c r="NLQ85" s="2"/>
      <c r="NLR85" s="2"/>
      <c r="NLS85" s="2"/>
      <c r="NLT85" s="2"/>
      <c r="NLU85" s="2"/>
      <c r="NLV85" s="2"/>
      <c r="NLW85" s="2"/>
      <c r="NLX85" s="2"/>
      <c r="NLY85" s="2"/>
      <c r="NLZ85" s="2"/>
      <c r="NMA85" s="2"/>
      <c r="NMB85" s="2"/>
      <c r="NMC85" s="2"/>
      <c r="NMD85" s="2"/>
      <c r="NME85" s="2"/>
      <c r="NMF85" s="2"/>
      <c r="NMG85" s="2"/>
      <c r="NMH85" s="2"/>
      <c r="NMI85" s="2"/>
      <c r="NMJ85" s="2"/>
      <c r="NMK85" s="2"/>
      <c r="NML85" s="2"/>
      <c r="NMM85" s="2"/>
      <c r="NMN85" s="2"/>
      <c r="NMO85" s="2"/>
      <c r="NMP85" s="2"/>
      <c r="NMQ85" s="2"/>
      <c r="NMR85" s="2"/>
      <c r="NMS85" s="2"/>
      <c r="NMT85" s="2"/>
      <c r="NMU85" s="2"/>
      <c r="NMV85" s="2"/>
      <c r="NMW85" s="2"/>
      <c r="NMX85" s="2"/>
      <c r="NMY85" s="2"/>
      <c r="NMZ85" s="2"/>
      <c r="NNA85" s="2"/>
      <c r="NNB85" s="2"/>
      <c r="NNC85" s="2"/>
      <c r="NND85" s="2"/>
      <c r="NNE85" s="2"/>
      <c r="NNF85" s="2"/>
      <c r="NNG85" s="2"/>
      <c r="NNH85" s="2"/>
      <c r="NNI85" s="2"/>
      <c r="NNJ85" s="2"/>
      <c r="NNK85" s="2"/>
      <c r="NNL85" s="2"/>
      <c r="NNM85" s="2"/>
      <c r="NNN85" s="2"/>
      <c r="NNO85" s="2"/>
      <c r="NNP85" s="2"/>
      <c r="NNQ85" s="2"/>
      <c r="NNR85" s="2"/>
      <c r="NNS85" s="2"/>
      <c r="NNT85" s="2"/>
      <c r="NNU85" s="2"/>
      <c r="NNV85" s="2"/>
      <c r="NNW85" s="2"/>
      <c r="NNX85" s="2"/>
      <c r="NNY85" s="2"/>
      <c r="NNZ85" s="2"/>
      <c r="NOA85" s="2"/>
      <c r="NOB85" s="2"/>
      <c r="NOC85" s="2"/>
      <c r="NOD85" s="2"/>
      <c r="NOE85" s="2"/>
      <c r="NOF85" s="2"/>
      <c r="NOG85" s="2"/>
      <c r="NOH85" s="2"/>
      <c r="NOI85" s="2"/>
      <c r="NOJ85" s="2"/>
      <c r="NOK85" s="2"/>
      <c r="NOL85" s="2"/>
      <c r="NOM85" s="2"/>
      <c r="NON85" s="2"/>
      <c r="NOO85" s="2"/>
      <c r="NOP85" s="2"/>
      <c r="NOQ85" s="2"/>
      <c r="NOR85" s="2"/>
      <c r="NOS85" s="2"/>
      <c r="NOT85" s="2"/>
      <c r="NOU85" s="2"/>
      <c r="NOV85" s="2"/>
      <c r="NOW85" s="2"/>
      <c r="NOX85" s="2"/>
      <c r="NOY85" s="2"/>
      <c r="NOZ85" s="2"/>
      <c r="NPA85" s="2"/>
      <c r="NPB85" s="2"/>
      <c r="NPC85" s="2"/>
      <c r="NPD85" s="2"/>
      <c r="NPE85" s="2"/>
      <c r="NPF85" s="2"/>
      <c r="NPG85" s="2"/>
      <c r="NPH85" s="2"/>
      <c r="NPI85" s="2"/>
      <c r="NPJ85" s="2"/>
      <c r="NPK85" s="2"/>
      <c r="NPL85" s="2"/>
      <c r="NPM85" s="2"/>
      <c r="NPN85" s="2"/>
      <c r="NPO85" s="2"/>
      <c r="NPP85" s="2"/>
      <c r="NPQ85" s="2"/>
      <c r="NPR85" s="2"/>
      <c r="NPS85" s="2"/>
      <c r="NPT85" s="2"/>
      <c r="NPU85" s="2"/>
      <c r="NPV85" s="2"/>
      <c r="NPW85" s="2"/>
      <c r="NPX85" s="2"/>
      <c r="NPY85" s="2"/>
      <c r="NPZ85" s="2"/>
      <c r="NQA85" s="2"/>
      <c r="NQB85" s="2"/>
      <c r="NQC85" s="2"/>
      <c r="NQD85" s="2"/>
      <c r="NQE85" s="2"/>
      <c r="NQF85" s="2"/>
      <c r="NQG85" s="2"/>
      <c r="NQH85" s="2"/>
      <c r="NQI85" s="2"/>
      <c r="NQJ85" s="2"/>
      <c r="NQK85" s="2"/>
      <c r="NQL85" s="2"/>
      <c r="NQM85" s="2"/>
      <c r="NQN85" s="2"/>
      <c r="NQO85" s="2"/>
      <c r="NQP85" s="2"/>
      <c r="NQQ85" s="2"/>
      <c r="NQR85" s="2"/>
      <c r="NQS85" s="2"/>
      <c r="NQT85" s="2"/>
      <c r="NQU85" s="2"/>
      <c r="NQV85" s="2"/>
      <c r="NQW85" s="2"/>
      <c r="NQX85" s="2"/>
      <c r="NQY85" s="2"/>
      <c r="NQZ85" s="2"/>
      <c r="NRA85" s="2"/>
      <c r="NRB85" s="2"/>
      <c r="NRC85" s="2"/>
      <c r="NRD85" s="2"/>
      <c r="NRE85" s="2"/>
      <c r="NRF85" s="2"/>
      <c r="NRG85" s="2"/>
      <c r="NRH85" s="2"/>
      <c r="NRI85" s="2"/>
      <c r="NRJ85" s="2"/>
      <c r="NRK85" s="2"/>
      <c r="NRL85" s="2"/>
      <c r="NRM85" s="2"/>
      <c r="NRN85" s="2"/>
      <c r="NRO85" s="2"/>
      <c r="NRP85" s="2"/>
      <c r="NRQ85" s="2"/>
      <c r="NRR85" s="2"/>
      <c r="NRS85" s="2"/>
      <c r="NRT85" s="2"/>
      <c r="NRU85" s="2"/>
      <c r="NRV85" s="2"/>
      <c r="NRW85" s="2"/>
      <c r="NRX85" s="2"/>
      <c r="NRY85" s="2"/>
      <c r="NRZ85" s="2"/>
      <c r="NSA85" s="2"/>
      <c r="NSB85" s="2"/>
      <c r="NSC85" s="2"/>
      <c r="NSD85" s="2"/>
      <c r="NSE85" s="2"/>
      <c r="NSF85" s="2"/>
      <c r="NSG85" s="2"/>
      <c r="NSH85" s="2"/>
      <c r="NSI85" s="2"/>
      <c r="NSJ85" s="2"/>
      <c r="NSK85" s="2"/>
      <c r="NSL85" s="2"/>
      <c r="NSM85" s="2"/>
      <c r="NSN85" s="2"/>
      <c r="NSO85" s="2"/>
      <c r="NSP85" s="2"/>
      <c r="NSQ85" s="2"/>
      <c r="NSR85" s="2"/>
      <c r="NSS85" s="2"/>
      <c r="NST85" s="2"/>
      <c r="NSU85" s="2"/>
      <c r="NSV85" s="2"/>
      <c r="NSW85" s="2"/>
      <c r="NSX85" s="2"/>
      <c r="NSY85" s="2"/>
      <c r="NSZ85" s="2"/>
      <c r="NTA85" s="2"/>
      <c r="NTB85" s="2"/>
      <c r="NTC85" s="2"/>
      <c r="NTD85" s="2"/>
      <c r="NTE85" s="2"/>
      <c r="NTF85" s="2"/>
      <c r="NTG85" s="2"/>
      <c r="NTH85" s="2"/>
      <c r="NTI85" s="2"/>
      <c r="NTJ85" s="2"/>
      <c r="NTK85" s="2"/>
      <c r="NTL85" s="2"/>
      <c r="NTM85" s="2"/>
      <c r="NTN85" s="2"/>
      <c r="NTO85" s="2"/>
      <c r="NTP85" s="2"/>
      <c r="NTQ85" s="2"/>
      <c r="NTR85" s="2"/>
      <c r="NTS85" s="2"/>
      <c r="NTT85" s="2"/>
      <c r="NTU85" s="2"/>
      <c r="NTV85" s="2"/>
      <c r="NTW85" s="2"/>
      <c r="NTX85" s="2"/>
      <c r="NTY85" s="2"/>
      <c r="NTZ85" s="2"/>
      <c r="NUA85" s="2"/>
      <c r="NUB85" s="2"/>
      <c r="NUC85" s="2"/>
      <c r="NUD85" s="2"/>
      <c r="NUE85" s="2"/>
      <c r="NUF85" s="2"/>
      <c r="NUG85" s="2"/>
      <c r="NUH85" s="2"/>
      <c r="NUI85" s="2"/>
      <c r="NUJ85" s="2"/>
      <c r="NUK85" s="2"/>
      <c r="NUL85" s="2"/>
      <c r="NUM85" s="2"/>
      <c r="NUN85" s="2"/>
      <c r="NUO85" s="2"/>
      <c r="NUP85" s="2"/>
      <c r="NUQ85" s="2"/>
      <c r="NUR85" s="2"/>
      <c r="NUS85" s="2"/>
      <c r="NUT85" s="2"/>
      <c r="NUU85" s="2"/>
      <c r="NUV85" s="2"/>
      <c r="NUW85" s="2"/>
      <c r="NUX85" s="2"/>
      <c r="NUY85" s="2"/>
      <c r="NUZ85" s="2"/>
      <c r="NVA85" s="2"/>
      <c r="NVB85" s="2"/>
      <c r="NVC85" s="2"/>
      <c r="NVD85" s="2"/>
      <c r="NVE85" s="2"/>
      <c r="NVF85" s="2"/>
      <c r="NVG85" s="2"/>
      <c r="NVH85" s="2"/>
      <c r="NVI85" s="2"/>
      <c r="NVJ85" s="2"/>
      <c r="NVK85" s="2"/>
      <c r="NVL85" s="2"/>
      <c r="NVM85" s="2"/>
      <c r="NVN85" s="2"/>
      <c r="NVO85" s="2"/>
      <c r="NVP85" s="2"/>
      <c r="NVQ85" s="2"/>
      <c r="NVR85" s="2"/>
      <c r="NVS85" s="2"/>
      <c r="NVT85" s="2"/>
      <c r="NVU85" s="2"/>
      <c r="NVV85" s="2"/>
      <c r="NVW85" s="2"/>
      <c r="NVX85" s="2"/>
      <c r="NVY85" s="2"/>
      <c r="NVZ85" s="2"/>
      <c r="NWA85" s="2"/>
      <c r="NWB85" s="2"/>
      <c r="NWC85" s="2"/>
      <c r="NWD85" s="2"/>
      <c r="NWE85" s="2"/>
      <c r="NWF85" s="2"/>
      <c r="NWG85" s="2"/>
      <c r="NWH85" s="2"/>
      <c r="NWI85" s="2"/>
      <c r="NWJ85" s="2"/>
      <c r="NWK85" s="2"/>
      <c r="NWL85" s="2"/>
      <c r="NWM85" s="2"/>
      <c r="NWN85" s="2"/>
      <c r="NWO85" s="2"/>
      <c r="NWP85" s="2"/>
      <c r="NWQ85" s="2"/>
      <c r="NWR85" s="2"/>
      <c r="NWS85" s="2"/>
      <c r="NWT85" s="2"/>
      <c r="NWU85" s="2"/>
      <c r="NWV85" s="2"/>
      <c r="NWW85" s="2"/>
      <c r="NWX85" s="2"/>
      <c r="NWY85" s="2"/>
      <c r="NWZ85" s="2"/>
      <c r="NXA85" s="2"/>
      <c r="NXB85" s="2"/>
      <c r="NXC85" s="2"/>
      <c r="NXD85" s="2"/>
      <c r="NXE85" s="2"/>
      <c r="NXF85" s="2"/>
      <c r="NXG85" s="2"/>
      <c r="NXH85" s="2"/>
      <c r="NXI85" s="2"/>
      <c r="NXJ85" s="2"/>
      <c r="NXK85" s="2"/>
      <c r="NXL85" s="2"/>
      <c r="NXM85" s="2"/>
      <c r="NXN85" s="2"/>
      <c r="NXO85" s="2"/>
      <c r="NXP85" s="2"/>
      <c r="NXQ85" s="2"/>
      <c r="NXR85" s="2"/>
      <c r="NXS85" s="2"/>
      <c r="NXT85" s="2"/>
      <c r="NXU85" s="2"/>
      <c r="NXV85" s="2"/>
      <c r="NXW85" s="2"/>
      <c r="NXX85" s="2"/>
      <c r="NXY85" s="2"/>
      <c r="NXZ85" s="2"/>
      <c r="NYA85" s="2"/>
      <c r="NYB85" s="2"/>
      <c r="NYC85" s="2"/>
      <c r="NYD85" s="2"/>
      <c r="NYE85" s="2"/>
      <c r="NYF85" s="2"/>
      <c r="NYG85" s="2"/>
      <c r="NYH85" s="2"/>
      <c r="NYI85" s="2"/>
      <c r="NYJ85" s="2"/>
      <c r="NYK85" s="2"/>
      <c r="NYL85" s="2"/>
      <c r="NYM85" s="2"/>
      <c r="NYN85" s="2"/>
      <c r="NYO85" s="2"/>
      <c r="NYP85" s="2"/>
      <c r="NYQ85" s="2"/>
      <c r="NYR85" s="2"/>
      <c r="NYS85" s="2"/>
      <c r="NYT85" s="2"/>
      <c r="NYU85" s="2"/>
      <c r="NYV85" s="2"/>
      <c r="NYW85" s="2"/>
      <c r="NYX85" s="2"/>
      <c r="NYY85" s="2"/>
      <c r="NYZ85" s="2"/>
      <c r="NZA85" s="2"/>
      <c r="NZB85" s="2"/>
      <c r="NZC85" s="2"/>
      <c r="NZD85" s="2"/>
      <c r="NZE85" s="2"/>
      <c r="NZF85" s="2"/>
      <c r="NZG85" s="2"/>
      <c r="NZH85" s="2"/>
      <c r="NZI85" s="2"/>
      <c r="NZJ85" s="2"/>
      <c r="NZK85" s="2"/>
      <c r="NZL85" s="2"/>
      <c r="NZM85" s="2"/>
      <c r="NZN85" s="2"/>
      <c r="NZO85" s="2"/>
      <c r="NZP85" s="2"/>
      <c r="NZQ85" s="2"/>
      <c r="NZR85" s="2"/>
      <c r="NZS85" s="2"/>
      <c r="NZT85" s="2"/>
      <c r="NZU85" s="2"/>
      <c r="NZV85" s="2"/>
      <c r="NZW85" s="2"/>
      <c r="NZX85" s="2"/>
      <c r="NZY85" s="2"/>
      <c r="NZZ85" s="2"/>
      <c r="OAA85" s="2"/>
      <c r="OAB85" s="2"/>
      <c r="OAC85" s="2"/>
      <c r="OAD85" s="2"/>
      <c r="OAE85" s="2"/>
      <c r="OAF85" s="2"/>
      <c r="OAG85" s="2"/>
      <c r="OAH85" s="2"/>
      <c r="OAI85" s="2"/>
      <c r="OAJ85" s="2"/>
      <c r="OAK85" s="2"/>
      <c r="OAL85" s="2"/>
      <c r="OAM85" s="2"/>
      <c r="OAN85" s="2"/>
      <c r="OAO85" s="2"/>
      <c r="OAP85" s="2"/>
      <c r="OAQ85" s="2"/>
      <c r="OAR85" s="2"/>
      <c r="OAS85" s="2"/>
      <c r="OAT85" s="2"/>
      <c r="OAU85" s="2"/>
      <c r="OAV85" s="2"/>
      <c r="OAW85" s="2"/>
      <c r="OAX85" s="2"/>
      <c r="OAY85" s="2"/>
      <c r="OAZ85" s="2"/>
      <c r="OBA85" s="2"/>
      <c r="OBB85" s="2"/>
      <c r="OBC85" s="2"/>
      <c r="OBD85" s="2"/>
      <c r="OBE85" s="2"/>
      <c r="OBF85" s="2"/>
      <c r="OBG85" s="2"/>
      <c r="OBH85" s="2"/>
      <c r="OBI85" s="2"/>
      <c r="OBJ85" s="2"/>
      <c r="OBK85" s="2"/>
      <c r="OBL85" s="2"/>
      <c r="OBM85" s="2"/>
      <c r="OBN85" s="2"/>
      <c r="OBO85" s="2"/>
      <c r="OBP85" s="2"/>
      <c r="OBQ85" s="2"/>
      <c r="OBR85" s="2"/>
      <c r="OBS85" s="2"/>
      <c r="OBT85" s="2"/>
      <c r="OBU85" s="2"/>
      <c r="OBV85" s="2"/>
      <c r="OBW85" s="2"/>
      <c r="OBX85" s="2"/>
      <c r="OBY85" s="2"/>
      <c r="OBZ85" s="2"/>
      <c r="OCA85" s="2"/>
      <c r="OCB85" s="2"/>
      <c r="OCC85" s="2"/>
      <c r="OCD85" s="2"/>
      <c r="OCE85" s="2"/>
      <c r="OCF85" s="2"/>
      <c r="OCG85" s="2"/>
      <c r="OCH85" s="2"/>
      <c r="OCI85" s="2"/>
      <c r="OCJ85" s="2"/>
      <c r="OCK85" s="2"/>
      <c r="OCL85" s="2"/>
      <c r="OCM85" s="2"/>
      <c r="OCN85" s="2"/>
      <c r="OCO85" s="2"/>
      <c r="OCP85" s="2"/>
      <c r="OCQ85" s="2"/>
      <c r="OCR85" s="2"/>
      <c r="OCS85" s="2"/>
      <c r="OCT85" s="2"/>
      <c r="OCU85" s="2"/>
      <c r="OCV85" s="2"/>
      <c r="OCW85" s="2"/>
      <c r="OCX85" s="2"/>
      <c r="OCY85" s="2"/>
      <c r="OCZ85" s="2"/>
      <c r="ODA85" s="2"/>
      <c r="ODB85" s="2"/>
      <c r="ODC85" s="2"/>
      <c r="ODD85" s="2"/>
      <c r="ODE85" s="2"/>
      <c r="ODF85" s="2"/>
      <c r="ODG85" s="2"/>
      <c r="ODH85" s="2"/>
      <c r="ODI85" s="2"/>
      <c r="ODJ85" s="2"/>
      <c r="ODK85" s="2"/>
      <c r="ODL85" s="2"/>
      <c r="ODM85" s="2"/>
      <c r="ODN85" s="2"/>
      <c r="ODO85" s="2"/>
      <c r="ODP85" s="2"/>
      <c r="ODQ85" s="2"/>
      <c r="ODR85" s="2"/>
      <c r="ODS85" s="2"/>
      <c r="ODT85" s="2"/>
      <c r="ODU85" s="2"/>
      <c r="ODV85" s="2"/>
      <c r="ODW85" s="2"/>
      <c r="ODX85" s="2"/>
      <c r="ODY85" s="2"/>
      <c r="ODZ85" s="2"/>
      <c r="OEA85" s="2"/>
      <c r="OEB85" s="2"/>
      <c r="OEC85" s="2"/>
      <c r="OED85" s="2"/>
      <c r="OEE85" s="2"/>
      <c r="OEF85" s="2"/>
      <c r="OEG85" s="2"/>
      <c r="OEH85" s="2"/>
      <c r="OEI85" s="2"/>
      <c r="OEJ85" s="2"/>
      <c r="OEK85" s="2"/>
      <c r="OEL85" s="2"/>
      <c r="OEM85" s="2"/>
      <c r="OEN85" s="2"/>
      <c r="OEO85" s="2"/>
      <c r="OEP85" s="2"/>
      <c r="OEQ85" s="2"/>
      <c r="OER85" s="2"/>
      <c r="OES85" s="2"/>
      <c r="OET85" s="2"/>
      <c r="OEU85" s="2"/>
      <c r="OEV85" s="2"/>
      <c r="OEW85" s="2"/>
      <c r="OEX85" s="2"/>
      <c r="OEY85" s="2"/>
      <c r="OEZ85" s="2"/>
      <c r="OFA85" s="2"/>
      <c r="OFB85" s="2"/>
      <c r="OFC85" s="2"/>
      <c r="OFD85" s="2"/>
      <c r="OFE85" s="2"/>
      <c r="OFF85" s="2"/>
      <c r="OFG85" s="2"/>
      <c r="OFH85" s="2"/>
      <c r="OFI85" s="2"/>
      <c r="OFJ85" s="2"/>
      <c r="OFK85" s="2"/>
      <c r="OFL85" s="2"/>
      <c r="OFM85" s="2"/>
      <c r="OFN85" s="2"/>
      <c r="OFO85" s="2"/>
      <c r="OFP85" s="2"/>
      <c r="OFQ85" s="2"/>
      <c r="OFR85" s="2"/>
      <c r="OFS85" s="2"/>
      <c r="OFT85" s="2"/>
      <c r="OFU85" s="2"/>
      <c r="OFV85" s="2"/>
      <c r="OFW85" s="2"/>
      <c r="OFX85" s="2"/>
      <c r="OFY85" s="2"/>
      <c r="OFZ85" s="2"/>
      <c r="OGA85" s="2"/>
      <c r="OGB85" s="2"/>
      <c r="OGC85" s="2"/>
      <c r="OGD85" s="2"/>
      <c r="OGE85" s="2"/>
      <c r="OGF85" s="2"/>
      <c r="OGG85" s="2"/>
      <c r="OGH85" s="2"/>
      <c r="OGI85" s="2"/>
      <c r="OGJ85" s="2"/>
      <c r="OGK85" s="2"/>
      <c r="OGL85" s="2"/>
      <c r="OGM85" s="2"/>
      <c r="OGN85" s="2"/>
      <c r="OGO85" s="2"/>
      <c r="OGP85" s="2"/>
      <c r="OGQ85" s="2"/>
      <c r="OGR85" s="2"/>
      <c r="OGS85" s="2"/>
      <c r="OGT85" s="2"/>
      <c r="OGU85" s="2"/>
      <c r="OGV85" s="2"/>
      <c r="OGW85" s="2"/>
      <c r="OGX85" s="2"/>
      <c r="OGY85" s="2"/>
      <c r="OGZ85" s="2"/>
      <c r="OHA85" s="2"/>
      <c r="OHB85" s="2"/>
      <c r="OHC85" s="2"/>
      <c r="OHD85" s="2"/>
      <c r="OHE85" s="2"/>
      <c r="OHF85" s="2"/>
      <c r="OHG85" s="2"/>
      <c r="OHH85" s="2"/>
      <c r="OHI85" s="2"/>
      <c r="OHJ85" s="2"/>
      <c r="OHK85" s="2"/>
      <c r="OHL85" s="2"/>
      <c r="OHM85" s="2"/>
      <c r="OHN85" s="2"/>
      <c r="OHO85" s="2"/>
      <c r="OHP85" s="2"/>
      <c r="OHQ85" s="2"/>
      <c r="OHR85" s="2"/>
      <c r="OHS85" s="2"/>
      <c r="OHT85" s="2"/>
      <c r="OHU85" s="2"/>
      <c r="OHV85" s="2"/>
      <c r="OHW85" s="2"/>
      <c r="OHX85" s="2"/>
      <c r="OHY85" s="2"/>
      <c r="OHZ85" s="2"/>
      <c r="OIA85" s="2"/>
      <c r="OIB85" s="2"/>
      <c r="OIC85" s="2"/>
      <c r="OID85" s="2"/>
      <c r="OIE85" s="2"/>
      <c r="OIF85" s="2"/>
      <c r="OIG85" s="2"/>
      <c r="OIH85" s="2"/>
      <c r="OII85" s="2"/>
      <c r="OIJ85" s="2"/>
      <c r="OIK85" s="2"/>
      <c r="OIL85" s="2"/>
      <c r="OIM85" s="2"/>
      <c r="OIN85" s="2"/>
      <c r="OIO85" s="2"/>
      <c r="OIP85" s="2"/>
      <c r="OIQ85" s="2"/>
      <c r="OIR85" s="2"/>
      <c r="OIS85" s="2"/>
      <c r="OIT85" s="2"/>
      <c r="OIU85" s="2"/>
      <c r="OIV85" s="2"/>
      <c r="OIW85" s="2"/>
      <c r="OIX85" s="2"/>
      <c r="OIY85" s="2"/>
      <c r="OIZ85" s="2"/>
      <c r="OJA85" s="2"/>
      <c r="OJB85" s="2"/>
      <c r="OJC85" s="2"/>
      <c r="OJD85" s="2"/>
      <c r="OJE85" s="2"/>
      <c r="OJF85" s="2"/>
      <c r="OJG85" s="2"/>
      <c r="OJH85" s="2"/>
      <c r="OJI85" s="2"/>
      <c r="OJJ85" s="2"/>
      <c r="OJK85" s="2"/>
      <c r="OJL85" s="2"/>
      <c r="OJM85" s="2"/>
      <c r="OJN85" s="2"/>
      <c r="OJO85" s="2"/>
      <c r="OJP85" s="2"/>
      <c r="OJQ85" s="2"/>
      <c r="OJR85" s="2"/>
      <c r="OJS85" s="2"/>
      <c r="OJT85" s="2"/>
      <c r="OJU85" s="2"/>
      <c r="OJV85" s="2"/>
      <c r="OJW85" s="2"/>
      <c r="OJX85" s="2"/>
      <c r="OJY85" s="2"/>
      <c r="OJZ85" s="2"/>
      <c r="OKA85" s="2"/>
      <c r="OKB85" s="2"/>
      <c r="OKC85" s="2"/>
      <c r="OKD85" s="2"/>
      <c r="OKE85" s="2"/>
      <c r="OKF85" s="2"/>
      <c r="OKG85" s="2"/>
      <c r="OKH85" s="2"/>
      <c r="OKI85" s="2"/>
      <c r="OKJ85" s="2"/>
      <c r="OKK85" s="2"/>
      <c r="OKL85" s="2"/>
      <c r="OKM85" s="2"/>
      <c r="OKN85" s="2"/>
      <c r="OKO85" s="2"/>
      <c r="OKP85" s="2"/>
      <c r="OKQ85" s="2"/>
      <c r="OKR85" s="2"/>
      <c r="OKS85" s="2"/>
      <c r="OKT85" s="2"/>
      <c r="OKU85" s="2"/>
      <c r="OKV85" s="2"/>
      <c r="OKW85" s="2"/>
      <c r="OKX85" s="2"/>
      <c r="OKY85" s="2"/>
      <c r="OKZ85" s="2"/>
      <c r="OLA85" s="2"/>
      <c r="OLB85" s="2"/>
      <c r="OLC85" s="2"/>
      <c r="OLD85" s="2"/>
      <c r="OLE85" s="2"/>
      <c r="OLF85" s="2"/>
      <c r="OLG85" s="2"/>
      <c r="OLH85" s="2"/>
      <c r="OLI85" s="2"/>
      <c r="OLJ85" s="2"/>
      <c r="OLK85" s="2"/>
      <c r="OLL85" s="2"/>
      <c r="OLM85" s="2"/>
      <c r="OLN85" s="2"/>
      <c r="OLO85" s="2"/>
      <c r="OLP85" s="2"/>
      <c r="OLQ85" s="2"/>
      <c r="OLR85" s="2"/>
      <c r="OLS85" s="2"/>
      <c r="OLT85" s="2"/>
      <c r="OLU85" s="2"/>
      <c r="OLV85" s="2"/>
      <c r="OLW85" s="2"/>
      <c r="OLX85" s="2"/>
      <c r="OLY85" s="2"/>
      <c r="OLZ85" s="2"/>
      <c r="OMA85" s="2"/>
      <c r="OMB85" s="2"/>
      <c r="OMC85" s="2"/>
      <c r="OMD85" s="2"/>
      <c r="OME85" s="2"/>
      <c r="OMF85" s="2"/>
      <c r="OMG85" s="2"/>
      <c r="OMH85" s="2"/>
      <c r="OMI85" s="2"/>
      <c r="OMJ85" s="2"/>
      <c r="OMK85" s="2"/>
      <c r="OML85" s="2"/>
      <c r="OMM85" s="2"/>
      <c r="OMN85" s="2"/>
      <c r="OMO85" s="2"/>
      <c r="OMP85" s="2"/>
      <c r="OMQ85" s="2"/>
      <c r="OMR85" s="2"/>
      <c r="OMS85" s="2"/>
      <c r="OMT85" s="2"/>
      <c r="OMU85" s="2"/>
      <c r="OMV85" s="2"/>
      <c r="OMW85" s="2"/>
      <c r="OMX85" s="2"/>
      <c r="OMY85" s="2"/>
      <c r="OMZ85" s="2"/>
      <c r="ONA85" s="2"/>
      <c r="ONB85" s="2"/>
      <c r="ONC85" s="2"/>
      <c r="OND85" s="2"/>
      <c r="ONE85" s="2"/>
      <c r="ONF85" s="2"/>
      <c r="ONG85" s="2"/>
      <c r="ONH85" s="2"/>
      <c r="ONI85" s="2"/>
      <c r="ONJ85" s="2"/>
      <c r="ONK85" s="2"/>
      <c r="ONL85" s="2"/>
      <c r="ONM85" s="2"/>
      <c r="ONN85" s="2"/>
      <c r="ONO85" s="2"/>
      <c r="ONP85" s="2"/>
      <c r="ONQ85" s="2"/>
      <c r="ONR85" s="2"/>
      <c r="ONS85" s="2"/>
      <c r="ONT85" s="2"/>
      <c r="ONU85" s="2"/>
      <c r="ONV85" s="2"/>
      <c r="ONW85" s="2"/>
      <c r="ONX85" s="2"/>
      <c r="ONY85" s="2"/>
      <c r="ONZ85" s="2"/>
      <c r="OOA85" s="2"/>
      <c r="OOB85" s="2"/>
      <c r="OOC85" s="2"/>
      <c r="OOD85" s="2"/>
      <c r="OOE85" s="2"/>
      <c r="OOF85" s="2"/>
      <c r="OOG85" s="2"/>
      <c r="OOH85" s="2"/>
      <c r="OOI85" s="2"/>
      <c r="OOJ85" s="2"/>
      <c r="OOK85" s="2"/>
      <c r="OOL85" s="2"/>
      <c r="OOM85" s="2"/>
      <c r="OON85" s="2"/>
      <c r="OOO85" s="2"/>
      <c r="OOP85" s="2"/>
      <c r="OOQ85" s="2"/>
      <c r="OOR85" s="2"/>
      <c r="OOS85" s="2"/>
      <c r="OOT85" s="2"/>
      <c r="OOU85" s="2"/>
      <c r="OOV85" s="2"/>
      <c r="OOW85" s="2"/>
      <c r="OOX85" s="2"/>
      <c r="OOY85" s="2"/>
      <c r="OOZ85" s="2"/>
      <c r="OPA85" s="2"/>
      <c r="OPB85" s="2"/>
      <c r="OPC85" s="2"/>
      <c r="OPD85" s="2"/>
      <c r="OPE85" s="2"/>
      <c r="OPF85" s="2"/>
      <c r="OPG85" s="2"/>
      <c r="OPH85" s="2"/>
      <c r="OPI85" s="2"/>
      <c r="OPJ85" s="2"/>
      <c r="OPK85" s="2"/>
      <c r="OPL85" s="2"/>
      <c r="OPM85" s="2"/>
      <c r="OPN85" s="2"/>
      <c r="OPO85" s="2"/>
      <c r="OPP85" s="2"/>
      <c r="OPQ85" s="2"/>
      <c r="OPR85" s="2"/>
      <c r="OPS85" s="2"/>
      <c r="OPT85" s="2"/>
      <c r="OPU85" s="2"/>
      <c r="OPV85" s="2"/>
      <c r="OPW85" s="2"/>
      <c r="OPX85" s="2"/>
      <c r="OPY85" s="2"/>
      <c r="OPZ85" s="2"/>
      <c r="OQA85" s="2"/>
      <c r="OQB85" s="2"/>
      <c r="OQC85" s="2"/>
      <c r="OQD85" s="2"/>
      <c r="OQE85" s="2"/>
      <c r="OQF85" s="2"/>
      <c r="OQG85" s="2"/>
      <c r="OQH85" s="2"/>
      <c r="OQI85" s="2"/>
      <c r="OQJ85" s="2"/>
      <c r="OQK85" s="2"/>
      <c r="OQL85" s="2"/>
      <c r="OQM85" s="2"/>
      <c r="OQN85" s="2"/>
      <c r="OQO85" s="2"/>
      <c r="OQP85" s="2"/>
      <c r="OQQ85" s="2"/>
      <c r="OQR85" s="2"/>
      <c r="OQS85" s="2"/>
      <c r="OQT85" s="2"/>
      <c r="OQU85" s="2"/>
      <c r="OQV85" s="2"/>
      <c r="OQW85" s="2"/>
      <c r="OQX85" s="2"/>
      <c r="OQY85" s="2"/>
      <c r="OQZ85" s="2"/>
      <c r="ORA85" s="2"/>
      <c r="ORB85" s="2"/>
      <c r="ORC85" s="2"/>
      <c r="ORD85" s="2"/>
      <c r="ORE85" s="2"/>
      <c r="ORF85" s="2"/>
      <c r="ORG85" s="2"/>
      <c r="ORH85" s="2"/>
      <c r="ORI85" s="2"/>
      <c r="ORJ85" s="2"/>
      <c r="ORK85" s="2"/>
      <c r="ORL85" s="2"/>
      <c r="ORM85" s="2"/>
      <c r="ORN85" s="2"/>
      <c r="ORO85" s="2"/>
      <c r="ORP85" s="2"/>
      <c r="ORQ85" s="2"/>
      <c r="ORR85" s="2"/>
      <c r="ORS85" s="2"/>
      <c r="ORT85" s="2"/>
      <c r="ORU85" s="2"/>
      <c r="ORV85" s="2"/>
      <c r="ORW85" s="2"/>
      <c r="ORX85" s="2"/>
      <c r="ORY85" s="2"/>
      <c r="ORZ85" s="2"/>
      <c r="OSA85" s="2"/>
      <c r="OSB85" s="2"/>
      <c r="OSC85" s="2"/>
      <c r="OSD85" s="2"/>
      <c r="OSE85" s="2"/>
      <c r="OSF85" s="2"/>
      <c r="OSG85" s="2"/>
      <c r="OSH85" s="2"/>
      <c r="OSI85" s="2"/>
      <c r="OSJ85" s="2"/>
      <c r="OSK85" s="2"/>
      <c r="OSL85" s="2"/>
      <c r="OSM85" s="2"/>
      <c r="OSN85" s="2"/>
      <c r="OSO85" s="2"/>
      <c r="OSP85" s="2"/>
      <c r="OSQ85" s="2"/>
      <c r="OSR85" s="2"/>
      <c r="OSS85" s="2"/>
      <c r="OST85" s="2"/>
      <c r="OSU85" s="2"/>
      <c r="OSV85" s="2"/>
      <c r="OSW85" s="2"/>
      <c r="OSX85" s="2"/>
      <c r="OSY85" s="2"/>
      <c r="OSZ85" s="2"/>
      <c r="OTA85" s="2"/>
      <c r="OTB85" s="2"/>
      <c r="OTC85" s="2"/>
      <c r="OTD85" s="2"/>
      <c r="OTE85" s="2"/>
      <c r="OTF85" s="2"/>
      <c r="OTG85" s="2"/>
      <c r="OTH85" s="2"/>
      <c r="OTI85" s="2"/>
      <c r="OTJ85" s="2"/>
      <c r="OTK85" s="2"/>
      <c r="OTL85" s="2"/>
      <c r="OTM85" s="2"/>
      <c r="OTN85" s="2"/>
      <c r="OTO85" s="2"/>
      <c r="OTP85" s="2"/>
      <c r="OTQ85" s="2"/>
      <c r="OTR85" s="2"/>
      <c r="OTS85" s="2"/>
      <c r="OTT85" s="2"/>
      <c r="OTU85" s="2"/>
      <c r="OTV85" s="2"/>
      <c r="OTW85" s="2"/>
      <c r="OTX85" s="2"/>
      <c r="OTY85" s="2"/>
      <c r="OTZ85" s="2"/>
      <c r="OUA85" s="2"/>
      <c r="OUB85" s="2"/>
      <c r="OUC85" s="2"/>
      <c r="OUD85" s="2"/>
      <c r="OUE85" s="2"/>
      <c r="OUF85" s="2"/>
      <c r="OUG85" s="2"/>
      <c r="OUH85" s="2"/>
      <c r="OUI85" s="2"/>
      <c r="OUJ85" s="2"/>
      <c r="OUK85" s="2"/>
      <c r="OUL85" s="2"/>
      <c r="OUM85" s="2"/>
      <c r="OUN85" s="2"/>
      <c r="OUO85" s="2"/>
      <c r="OUP85" s="2"/>
      <c r="OUQ85" s="2"/>
      <c r="OUR85" s="2"/>
      <c r="OUS85" s="2"/>
      <c r="OUT85" s="2"/>
      <c r="OUU85" s="2"/>
      <c r="OUV85" s="2"/>
      <c r="OUW85" s="2"/>
      <c r="OUX85" s="2"/>
      <c r="OUY85" s="2"/>
      <c r="OUZ85" s="2"/>
      <c r="OVA85" s="2"/>
      <c r="OVB85" s="2"/>
      <c r="OVC85" s="2"/>
      <c r="OVD85" s="2"/>
      <c r="OVE85" s="2"/>
      <c r="OVF85" s="2"/>
      <c r="OVG85" s="2"/>
      <c r="OVH85" s="2"/>
      <c r="OVI85" s="2"/>
      <c r="OVJ85" s="2"/>
      <c r="OVK85" s="2"/>
      <c r="OVL85" s="2"/>
      <c r="OVM85" s="2"/>
      <c r="OVN85" s="2"/>
      <c r="OVO85" s="2"/>
      <c r="OVP85" s="2"/>
      <c r="OVQ85" s="2"/>
      <c r="OVR85" s="2"/>
      <c r="OVS85" s="2"/>
      <c r="OVT85" s="2"/>
      <c r="OVU85" s="2"/>
      <c r="OVV85" s="2"/>
      <c r="OVW85" s="2"/>
      <c r="OVX85" s="2"/>
      <c r="OVY85" s="2"/>
      <c r="OVZ85" s="2"/>
      <c r="OWA85" s="2"/>
      <c r="OWB85" s="2"/>
      <c r="OWC85" s="2"/>
      <c r="OWD85" s="2"/>
      <c r="OWE85" s="2"/>
      <c r="OWF85" s="2"/>
      <c r="OWG85" s="2"/>
      <c r="OWH85" s="2"/>
      <c r="OWI85" s="2"/>
      <c r="OWJ85" s="2"/>
      <c r="OWK85" s="2"/>
      <c r="OWL85" s="2"/>
      <c r="OWM85" s="2"/>
      <c r="OWN85" s="2"/>
      <c r="OWO85" s="2"/>
      <c r="OWP85" s="2"/>
      <c r="OWQ85" s="2"/>
      <c r="OWR85" s="2"/>
      <c r="OWS85" s="2"/>
      <c r="OWT85" s="2"/>
      <c r="OWU85" s="2"/>
      <c r="OWV85" s="2"/>
      <c r="OWW85" s="2"/>
      <c r="OWX85" s="2"/>
      <c r="OWY85" s="2"/>
      <c r="OWZ85" s="2"/>
      <c r="OXA85" s="2"/>
      <c r="OXB85" s="2"/>
      <c r="OXC85" s="2"/>
      <c r="OXD85" s="2"/>
      <c r="OXE85" s="2"/>
      <c r="OXF85" s="2"/>
      <c r="OXG85" s="2"/>
      <c r="OXH85" s="2"/>
      <c r="OXI85" s="2"/>
      <c r="OXJ85" s="2"/>
      <c r="OXK85" s="2"/>
      <c r="OXL85" s="2"/>
      <c r="OXM85" s="2"/>
      <c r="OXN85" s="2"/>
      <c r="OXO85" s="2"/>
      <c r="OXP85" s="2"/>
      <c r="OXQ85" s="2"/>
      <c r="OXR85" s="2"/>
      <c r="OXS85" s="2"/>
      <c r="OXT85" s="2"/>
      <c r="OXU85" s="2"/>
      <c r="OXV85" s="2"/>
      <c r="OXW85" s="2"/>
      <c r="OXX85" s="2"/>
      <c r="OXY85" s="2"/>
      <c r="OXZ85" s="2"/>
      <c r="OYA85" s="2"/>
      <c r="OYB85" s="2"/>
      <c r="OYC85" s="2"/>
      <c r="OYD85" s="2"/>
      <c r="OYE85" s="2"/>
      <c r="OYF85" s="2"/>
      <c r="OYG85" s="2"/>
      <c r="OYH85" s="2"/>
      <c r="OYI85" s="2"/>
      <c r="OYJ85" s="2"/>
      <c r="OYK85" s="2"/>
      <c r="OYL85" s="2"/>
      <c r="OYM85" s="2"/>
      <c r="OYN85" s="2"/>
      <c r="OYO85" s="2"/>
      <c r="OYP85" s="2"/>
      <c r="OYQ85" s="2"/>
      <c r="OYR85" s="2"/>
      <c r="OYS85" s="2"/>
      <c r="OYT85" s="2"/>
      <c r="OYU85" s="2"/>
      <c r="OYV85" s="2"/>
      <c r="OYW85" s="2"/>
      <c r="OYX85" s="2"/>
      <c r="OYY85" s="2"/>
      <c r="OYZ85" s="2"/>
      <c r="OZA85" s="2"/>
      <c r="OZB85" s="2"/>
      <c r="OZC85" s="2"/>
      <c r="OZD85" s="2"/>
      <c r="OZE85" s="2"/>
      <c r="OZF85" s="2"/>
      <c r="OZG85" s="2"/>
      <c r="OZH85" s="2"/>
      <c r="OZI85" s="2"/>
      <c r="OZJ85" s="2"/>
      <c r="OZK85" s="2"/>
      <c r="OZL85" s="2"/>
      <c r="OZM85" s="2"/>
      <c r="OZN85" s="2"/>
      <c r="OZO85" s="2"/>
      <c r="OZP85" s="2"/>
      <c r="OZQ85" s="2"/>
      <c r="OZR85" s="2"/>
      <c r="OZS85" s="2"/>
      <c r="OZT85" s="2"/>
      <c r="OZU85" s="2"/>
      <c r="OZV85" s="2"/>
      <c r="OZW85" s="2"/>
      <c r="OZX85" s="2"/>
      <c r="OZY85" s="2"/>
      <c r="OZZ85" s="2"/>
      <c r="PAA85" s="2"/>
      <c r="PAB85" s="2"/>
      <c r="PAC85" s="2"/>
      <c r="PAD85" s="2"/>
      <c r="PAE85" s="2"/>
      <c r="PAF85" s="2"/>
      <c r="PAG85" s="2"/>
      <c r="PAH85" s="2"/>
      <c r="PAI85" s="2"/>
      <c r="PAJ85" s="2"/>
      <c r="PAK85" s="2"/>
      <c r="PAL85" s="2"/>
      <c r="PAM85" s="2"/>
      <c r="PAN85" s="2"/>
      <c r="PAO85" s="2"/>
      <c r="PAP85" s="2"/>
      <c r="PAQ85" s="2"/>
      <c r="PAR85" s="2"/>
      <c r="PAS85" s="2"/>
      <c r="PAT85" s="2"/>
      <c r="PAU85" s="2"/>
      <c r="PAV85" s="2"/>
      <c r="PAW85" s="2"/>
      <c r="PAX85" s="2"/>
      <c r="PAY85" s="2"/>
      <c r="PAZ85" s="2"/>
      <c r="PBA85" s="2"/>
      <c r="PBB85" s="2"/>
      <c r="PBC85" s="2"/>
      <c r="PBD85" s="2"/>
      <c r="PBE85" s="2"/>
      <c r="PBF85" s="2"/>
      <c r="PBG85" s="2"/>
      <c r="PBH85" s="2"/>
      <c r="PBI85" s="2"/>
      <c r="PBJ85" s="2"/>
      <c r="PBK85" s="2"/>
      <c r="PBL85" s="2"/>
      <c r="PBM85" s="2"/>
      <c r="PBN85" s="2"/>
      <c r="PBO85" s="2"/>
      <c r="PBP85" s="2"/>
      <c r="PBQ85" s="2"/>
      <c r="PBR85" s="2"/>
      <c r="PBS85" s="2"/>
      <c r="PBT85" s="2"/>
      <c r="PBU85" s="2"/>
      <c r="PBV85" s="2"/>
      <c r="PBW85" s="2"/>
      <c r="PBX85" s="2"/>
      <c r="PBY85" s="2"/>
      <c r="PBZ85" s="2"/>
      <c r="PCA85" s="2"/>
      <c r="PCB85" s="2"/>
      <c r="PCC85" s="2"/>
      <c r="PCD85" s="2"/>
      <c r="PCE85" s="2"/>
      <c r="PCF85" s="2"/>
      <c r="PCG85" s="2"/>
      <c r="PCH85" s="2"/>
      <c r="PCI85" s="2"/>
      <c r="PCJ85" s="2"/>
      <c r="PCK85" s="2"/>
      <c r="PCL85" s="2"/>
      <c r="PCM85" s="2"/>
      <c r="PCN85" s="2"/>
      <c r="PCO85" s="2"/>
      <c r="PCP85" s="2"/>
      <c r="PCQ85" s="2"/>
      <c r="PCR85" s="2"/>
      <c r="PCS85" s="2"/>
      <c r="PCT85" s="2"/>
      <c r="PCU85" s="2"/>
      <c r="PCV85" s="2"/>
      <c r="PCW85" s="2"/>
      <c r="PCX85" s="2"/>
      <c r="PCY85" s="2"/>
      <c r="PCZ85" s="2"/>
      <c r="PDA85" s="2"/>
      <c r="PDB85" s="2"/>
      <c r="PDC85" s="2"/>
      <c r="PDD85" s="2"/>
      <c r="PDE85" s="2"/>
      <c r="PDF85" s="2"/>
      <c r="PDG85" s="2"/>
      <c r="PDH85" s="2"/>
      <c r="PDI85" s="2"/>
      <c r="PDJ85" s="2"/>
      <c r="PDK85" s="2"/>
      <c r="PDL85" s="2"/>
      <c r="PDM85" s="2"/>
      <c r="PDN85" s="2"/>
      <c r="PDO85" s="2"/>
      <c r="PDP85" s="2"/>
      <c r="PDQ85" s="2"/>
      <c r="PDR85" s="2"/>
      <c r="PDS85" s="2"/>
      <c r="PDT85" s="2"/>
      <c r="PDU85" s="2"/>
      <c r="PDV85" s="2"/>
      <c r="PDW85" s="2"/>
      <c r="PDX85" s="2"/>
      <c r="PDY85" s="2"/>
      <c r="PDZ85" s="2"/>
      <c r="PEA85" s="2"/>
      <c r="PEB85" s="2"/>
      <c r="PEC85" s="2"/>
      <c r="PED85" s="2"/>
      <c r="PEE85" s="2"/>
      <c r="PEF85" s="2"/>
      <c r="PEG85" s="2"/>
      <c r="PEH85" s="2"/>
      <c r="PEI85" s="2"/>
      <c r="PEJ85" s="2"/>
      <c r="PEK85" s="2"/>
      <c r="PEL85" s="2"/>
      <c r="PEM85" s="2"/>
      <c r="PEN85" s="2"/>
      <c r="PEO85" s="2"/>
      <c r="PEP85" s="2"/>
      <c r="PEQ85" s="2"/>
      <c r="PER85" s="2"/>
      <c r="PES85" s="2"/>
      <c r="PET85" s="2"/>
      <c r="PEU85" s="2"/>
      <c r="PEV85" s="2"/>
      <c r="PEW85" s="2"/>
      <c r="PEX85" s="2"/>
      <c r="PEY85" s="2"/>
      <c r="PEZ85" s="2"/>
      <c r="PFA85" s="2"/>
      <c r="PFB85" s="2"/>
      <c r="PFC85" s="2"/>
      <c r="PFD85" s="2"/>
      <c r="PFE85" s="2"/>
      <c r="PFF85" s="2"/>
      <c r="PFG85" s="2"/>
      <c r="PFH85" s="2"/>
      <c r="PFI85" s="2"/>
      <c r="PFJ85" s="2"/>
      <c r="PFK85" s="2"/>
      <c r="PFL85" s="2"/>
      <c r="PFM85" s="2"/>
      <c r="PFN85" s="2"/>
      <c r="PFO85" s="2"/>
      <c r="PFP85" s="2"/>
      <c r="PFQ85" s="2"/>
      <c r="PFR85" s="2"/>
      <c r="PFS85" s="2"/>
      <c r="PFT85" s="2"/>
      <c r="PFU85" s="2"/>
      <c r="PFV85" s="2"/>
      <c r="PFW85" s="2"/>
      <c r="PFX85" s="2"/>
      <c r="PFY85" s="2"/>
      <c r="PFZ85" s="2"/>
      <c r="PGA85" s="2"/>
      <c r="PGB85" s="2"/>
      <c r="PGC85" s="2"/>
      <c r="PGD85" s="2"/>
      <c r="PGE85" s="2"/>
      <c r="PGF85" s="2"/>
      <c r="PGG85" s="2"/>
      <c r="PGH85" s="2"/>
      <c r="PGI85" s="2"/>
      <c r="PGJ85" s="2"/>
      <c r="PGK85" s="2"/>
      <c r="PGL85" s="2"/>
      <c r="PGM85" s="2"/>
      <c r="PGN85" s="2"/>
      <c r="PGO85" s="2"/>
      <c r="PGP85" s="2"/>
      <c r="PGQ85" s="2"/>
      <c r="PGR85" s="2"/>
      <c r="PGS85" s="2"/>
      <c r="PGT85" s="2"/>
      <c r="PGU85" s="2"/>
      <c r="PGV85" s="2"/>
      <c r="PGW85" s="2"/>
      <c r="PGX85" s="2"/>
      <c r="PGY85" s="2"/>
      <c r="PGZ85" s="2"/>
      <c r="PHA85" s="2"/>
      <c r="PHB85" s="2"/>
      <c r="PHC85" s="2"/>
      <c r="PHD85" s="2"/>
      <c r="PHE85" s="2"/>
      <c r="PHF85" s="2"/>
      <c r="PHG85" s="2"/>
      <c r="PHH85" s="2"/>
      <c r="PHI85" s="2"/>
      <c r="PHJ85" s="2"/>
      <c r="PHK85" s="2"/>
      <c r="PHL85" s="2"/>
      <c r="PHM85" s="2"/>
      <c r="PHN85" s="2"/>
      <c r="PHO85" s="2"/>
      <c r="PHP85" s="2"/>
      <c r="PHQ85" s="2"/>
      <c r="PHR85" s="2"/>
      <c r="PHS85" s="2"/>
      <c r="PHT85" s="2"/>
      <c r="PHU85" s="2"/>
      <c r="PHV85" s="2"/>
      <c r="PHW85" s="2"/>
      <c r="PHX85" s="2"/>
      <c r="PHY85" s="2"/>
      <c r="PHZ85" s="2"/>
      <c r="PIA85" s="2"/>
      <c r="PIB85" s="2"/>
      <c r="PIC85" s="2"/>
      <c r="PID85" s="2"/>
      <c r="PIE85" s="2"/>
      <c r="PIF85" s="2"/>
      <c r="PIG85" s="2"/>
      <c r="PIH85" s="2"/>
      <c r="PII85" s="2"/>
      <c r="PIJ85" s="2"/>
      <c r="PIK85" s="2"/>
      <c r="PIL85" s="2"/>
      <c r="PIM85" s="2"/>
      <c r="PIN85" s="2"/>
      <c r="PIO85" s="2"/>
      <c r="PIP85" s="2"/>
      <c r="PIQ85" s="2"/>
      <c r="PIR85" s="2"/>
      <c r="PIS85" s="2"/>
      <c r="PIT85" s="2"/>
      <c r="PIU85" s="2"/>
      <c r="PIV85" s="2"/>
      <c r="PIW85" s="2"/>
      <c r="PIX85" s="2"/>
      <c r="PIY85" s="2"/>
      <c r="PIZ85" s="2"/>
      <c r="PJA85" s="2"/>
      <c r="PJB85" s="2"/>
      <c r="PJC85" s="2"/>
      <c r="PJD85" s="2"/>
      <c r="PJE85" s="2"/>
      <c r="PJF85" s="2"/>
      <c r="PJG85" s="2"/>
      <c r="PJH85" s="2"/>
      <c r="PJI85" s="2"/>
      <c r="PJJ85" s="2"/>
      <c r="PJK85" s="2"/>
      <c r="PJL85" s="2"/>
      <c r="PJM85" s="2"/>
      <c r="PJN85" s="2"/>
      <c r="PJO85" s="2"/>
      <c r="PJP85" s="2"/>
      <c r="PJQ85" s="2"/>
      <c r="PJR85" s="2"/>
      <c r="PJS85" s="2"/>
      <c r="PJT85" s="2"/>
      <c r="PJU85" s="2"/>
      <c r="PJV85" s="2"/>
      <c r="PJW85" s="2"/>
      <c r="PJX85" s="2"/>
      <c r="PJY85" s="2"/>
      <c r="PJZ85" s="2"/>
      <c r="PKA85" s="2"/>
      <c r="PKB85" s="2"/>
      <c r="PKC85" s="2"/>
      <c r="PKD85" s="2"/>
      <c r="PKE85" s="2"/>
      <c r="PKF85" s="2"/>
      <c r="PKG85" s="2"/>
      <c r="PKH85" s="2"/>
      <c r="PKI85" s="2"/>
      <c r="PKJ85" s="2"/>
      <c r="PKK85" s="2"/>
      <c r="PKL85" s="2"/>
      <c r="PKM85" s="2"/>
      <c r="PKN85" s="2"/>
      <c r="PKO85" s="2"/>
      <c r="PKP85" s="2"/>
      <c r="PKQ85" s="2"/>
      <c r="PKR85" s="2"/>
      <c r="PKS85" s="2"/>
      <c r="PKT85" s="2"/>
      <c r="PKU85" s="2"/>
      <c r="PKV85" s="2"/>
      <c r="PKW85" s="2"/>
      <c r="PKX85" s="2"/>
      <c r="PKY85" s="2"/>
      <c r="PKZ85" s="2"/>
      <c r="PLA85" s="2"/>
      <c r="PLB85" s="2"/>
      <c r="PLC85" s="2"/>
      <c r="PLD85" s="2"/>
      <c r="PLE85" s="2"/>
      <c r="PLF85" s="2"/>
      <c r="PLG85" s="2"/>
      <c r="PLH85" s="2"/>
      <c r="PLI85" s="2"/>
      <c r="PLJ85" s="2"/>
      <c r="PLK85" s="2"/>
      <c r="PLL85" s="2"/>
      <c r="PLM85" s="2"/>
      <c r="PLN85" s="2"/>
      <c r="PLO85" s="2"/>
      <c r="PLP85" s="2"/>
      <c r="PLQ85" s="2"/>
      <c r="PLR85" s="2"/>
      <c r="PLS85" s="2"/>
      <c r="PLT85" s="2"/>
      <c r="PLU85" s="2"/>
      <c r="PLV85" s="2"/>
      <c r="PLW85" s="2"/>
      <c r="PLX85" s="2"/>
      <c r="PLY85" s="2"/>
      <c r="PLZ85" s="2"/>
      <c r="PMA85" s="2"/>
      <c r="PMB85" s="2"/>
      <c r="PMC85" s="2"/>
      <c r="PMD85" s="2"/>
      <c r="PME85" s="2"/>
      <c r="PMF85" s="2"/>
      <c r="PMG85" s="2"/>
      <c r="PMH85" s="2"/>
      <c r="PMI85" s="2"/>
      <c r="PMJ85" s="2"/>
      <c r="PMK85" s="2"/>
      <c r="PML85" s="2"/>
      <c r="PMM85" s="2"/>
      <c r="PMN85" s="2"/>
      <c r="PMO85" s="2"/>
      <c r="PMP85" s="2"/>
      <c r="PMQ85" s="2"/>
      <c r="PMR85" s="2"/>
      <c r="PMS85" s="2"/>
      <c r="PMT85" s="2"/>
      <c r="PMU85" s="2"/>
      <c r="PMV85" s="2"/>
      <c r="PMW85" s="2"/>
      <c r="PMX85" s="2"/>
      <c r="PMY85" s="2"/>
      <c r="PMZ85" s="2"/>
      <c r="PNA85" s="2"/>
      <c r="PNB85" s="2"/>
      <c r="PNC85" s="2"/>
      <c r="PND85" s="2"/>
      <c r="PNE85" s="2"/>
      <c r="PNF85" s="2"/>
      <c r="PNG85" s="2"/>
      <c r="PNH85" s="2"/>
      <c r="PNI85" s="2"/>
      <c r="PNJ85" s="2"/>
      <c r="PNK85" s="2"/>
      <c r="PNL85" s="2"/>
      <c r="PNM85" s="2"/>
      <c r="PNN85" s="2"/>
      <c r="PNO85" s="2"/>
      <c r="PNP85" s="2"/>
      <c r="PNQ85" s="2"/>
      <c r="PNR85" s="2"/>
      <c r="PNS85" s="2"/>
      <c r="PNT85" s="2"/>
      <c r="PNU85" s="2"/>
      <c r="PNV85" s="2"/>
      <c r="PNW85" s="2"/>
      <c r="PNX85" s="2"/>
      <c r="PNY85" s="2"/>
      <c r="PNZ85" s="2"/>
      <c r="POA85" s="2"/>
      <c r="POB85" s="2"/>
      <c r="POC85" s="2"/>
      <c r="POD85" s="2"/>
      <c r="POE85" s="2"/>
      <c r="POF85" s="2"/>
      <c r="POG85" s="2"/>
      <c r="POH85" s="2"/>
      <c r="POI85" s="2"/>
      <c r="POJ85" s="2"/>
      <c r="POK85" s="2"/>
      <c r="POL85" s="2"/>
      <c r="POM85" s="2"/>
      <c r="PON85" s="2"/>
      <c r="POO85" s="2"/>
      <c r="POP85" s="2"/>
      <c r="POQ85" s="2"/>
      <c r="POR85" s="2"/>
      <c r="POS85" s="2"/>
      <c r="POT85" s="2"/>
      <c r="POU85" s="2"/>
      <c r="POV85" s="2"/>
      <c r="POW85" s="2"/>
      <c r="POX85" s="2"/>
      <c r="POY85" s="2"/>
      <c r="POZ85" s="2"/>
      <c r="PPA85" s="2"/>
      <c r="PPB85" s="2"/>
      <c r="PPC85" s="2"/>
      <c r="PPD85" s="2"/>
      <c r="PPE85" s="2"/>
      <c r="PPF85" s="2"/>
      <c r="PPG85" s="2"/>
      <c r="PPH85" s="2"/>
      <c r="PPI85" s="2"/>
      <c r="PPJ85" s="2"/>
      <c r="PPK85" s="2"/>
      <c r="PPL85" s="2"/>
      <c r="PPM85" s="2"/>
      <c r="PPN85" s="2"/>
      <c r="PPO85" s="2"/>
      <c r="PPP85" s="2"/>
      <c r="PPQ85" s="2"/>
      <c r="PPR85" s="2"/>
      <c r="PPS85" s="2"/>
      <c r="PPT85" s="2"/>
      <c r="PPU85" s="2"/>
      <c r="PPV85" s="2"/>
      <c r="PPW85" s="2"/>
      <c r="PPX85" s="2"/>
      <c r="PPY85" s="2"/>
      <c r="PPZ85" s="2"/>
      <c r="PQA85" s="2"/>
      <c r="PQB85" s="2"/>
      <c r="PQC85" s="2"/>
      <c r="PQD85" s="2"/>
      <c r="PQE85" s="2"/>
      <c r="PQF85" s="2"/>
      <c r="PQG85" s="2"/>
      <c r="PQH85" s="2"/>
      <c r="PQI85" s="2"/>
      <c r="PQJ85" s="2"/>
      <c r="PQK85" s="2"/>
      <c r="PQL85" s="2"/>
      <c r="PQM85" s="2"/>
      <c r="PQN85" s="2"/>
      <c r="PQO85" s="2"/>
      <c r="PQP85" s="2"/>
      <c r="PQQ85" s="2"/>
      <c r="PQR85" s="2"/>
      <c r="PQS85" s="2"/>
      <c r="PQT85" s="2"/>
      <c r="PQU85" s="2"/>
      <c r="PQV85" s="2"/>
      <c r="PQW85" s="2"/>
      <c r="PQX85" s="2"/>
      <c r="PQY85" s="2"/>
      <c r="PQZ85" s="2"/>
      <c r="PRA85" s="2"/>
      <c r="PRB85" s="2"/>
      <c r="PRC85" s="2"/>
      <c r="PRD85" s="2"/>
      <c r="PRE85" s="2"/>
      <c r="PRF85" s="2"/>
      <c r="PRG85" s="2"/>
      <c r="PRH85" s="2"/>
      <c r="PRI85" s="2"/>
      <c r="PRJ85" s="2"/>
      <c r="PRK85" s="2"/>
      <c r="PRL85" s="2"/>
      <c r="PRM85" s="2"/>
      <c r="PRN85" s="2"/>
      <c r="PRO85" s="2"/>
      <c r="PRP85" s="2"/>
      <c r="PRQ85" s="2"/>
      <c r="PRR85" s="2"/>
      <c r="PRS85" s="2"/>
      <c r="PRT85" s="2"/>
      <c r="PRU85" s="2"/>
      <c r="PRV85" s="2"/>
      <c r="PRW85" s="2"/>
      <c r="PRX85" s="2"/>
      <c r="PRY85" s="2"/>
      <c r="PRZ85" s="2"/>
      <c r="PSA85" s="2"/>
      <c r="PSB85" s="2"/>
      <c r="PSC85" s="2"/>
      <c r="PSD85" s="2"/>
      <c r="PSE85" s="2"/>
      <c r="PSF85" s="2"/>
      <c r="PSG85" s="2"/>
      <c r="PSH85" s="2"/>
      <c r="PSI85" s="2"/>
      <c r="PSJ85" s="2"/>
      <c r="PSK85" s="2"/>
      <c r="PSL85" s="2"/>
      <c r="PSM85" s="2"/>
      <c r="PSN85" s="2"/>
      <c r="PSO85" s="2"/>
      <c r="PSP85" s="2"/>
      <c r="PSQ85" s="2"/>
      <c r="PSR85" s="2"/>
      <c r="PSS85" s="2"/>
      <c r="PST85" s="2"/>
      <c r="PSU85" s="2"/>
      <c r="PSV85" s="2"/>
      <c r="PSW85" s="2"/>
      <c r="PSX85" s="2"/>
      <c r="PSY85" s="2"/>
      <c r="PSZ85" s="2"/>
      <c r="PTA85" s="2"/>
      <c r="PTB85" s="2"/>
      <c r="PTC85" s="2"/>
      <c r="PTD85" s="2"/>
      <c r="PTE85" s="2"/>
      <c r="PTF85" s="2"/>
      <c r="PTG85" s="2"/>
      <c r="PTH85" s="2"/>
      <c r="PTI85" s="2"/>
      <c r="PTJ85" s="2"/>
      <c r="PTK85" s="2"/>
      <c r="PTL85" s="2"/>
      <c r="PTM85" s="2"/>
      <c r="PTN85" s="2"/>
      <c r="PTO85" s="2"/>
      <c r="PTP85" s="2"/>
      <c r="PTQ85" s="2"/>
      <c r="PTR85" s="2"/>
      <c r="PTS85" s="2"/>
      <c r="PTT85" s="2"/>
      <c r="PTU85" s="2"/>
      <c r="PTV85" s="2"/>
      <c r="PTW85" s="2"/>
      <c r="PTX85" s="2"/>
      <c r="PTY85" s="2"/>
      <c r="PTZ85" s="2"/>
      <c r="PUA85" s="2"/>
      <c r="PUB85" s="2"/>
      <c r="PUC85" s="2"/>
      <c r="PUD85" s="2"/>
      <c r="PUE85" s="2"/>
      <c r="PUF85" s="2"/>
      <c r="PUG85" s="2"/>
      <c r="PUH85" s="2"/>
      <c r="PUI85" s="2"/>
      <c r="PUJ85" s="2"/>
      <c r="PUK85" s="2"/>
      <c r="PUL85" s="2"/>
      <c r="PUM85" s="2"/>
      <c r="PUN85" s="2"/>
      <c r="PUO85" s="2"/>
      <c r="PUP85" s="2"/>
      <c r="PUQ85" s="2"/>
      <c r="PUR85" s="2"/>
      <c r="PUS85" s="2"/>
      <c r="PUT85" s="2"/>
      <c r="PUU85" s="2"/>
      <c r="PUV85" s="2"/>
      <c r="PUW85" s="2"/>
      <c r="PUX85" s="2"/>
      <c r="PUY85" s="2"/>
      <c r="PUZ85" s="2"/>
      <c r="PVA85" s="2"/>
      <c r="PVB85" s="2"/>
      <c r="PVC85" s="2"/>
      <c r="PVD85" s="2"/>
      <c r="PVE85" s="2"/>
      <c r="PVF85" s="2"/>
      <c r="PVG85" s="2"/>
      <c r="PVH85" s="2"/>
      <c r="PVI85" s="2"/>
      <c r="PVJ85" s="2"/>
      <c r="PVK85" s="2"/>
      <c r="PVL85" s="2"/>
      <c r="PVM85" s="2"/>
      <c r="PVN85" s="2"/>
      <c r="PVO85" s="2"/>
      <c r="PVP85" s="2"/>
      <c r="PVQ85" s="2"/>
      <c r="PVR85" s="2"/>
      <c r="PVS85" s="2"/>
      <c r="PVT85" s="2"/>
      <c r="PVU85" s="2"/>
      <c r="PVV85" s="2"/>
      <c r="PVW85" s="2"/>
      <c r="PVX85" s="2"/>
      <c r="PVY85" s="2"/>
      <c r="PVZ85" s="2"/>
      <c r="PWA85" s="2"/>
      <c r="PWB85" s="2"/>
      <c r="PWC85" s="2"/>
      <c r="PWD85" s="2"/>
      <c r="PWE85" s="2"/>
      <c r="PWF85" s="2"/>
      <c r="PWG85" s="2"/>
      <c r="PWH85" s="2"/>
      <c r="PWI85" s="2"/>
      <c r="PWJ85" s="2"/>
      <c r="PWK85" s="2"/>
      <c r="PWL85" s="2"/>
      <c r="PWM85" s="2"/>
      <c r="PWN85" s="2"/>
      <c r="PWO85" s="2"/>
      <c r="PWP85" s="2"/>
      <c r="PWQ85" s="2"/>
      <c r="PWR85" s="2"/>
      <c r="PWS85" s="2"/>
      <c r="PWT85" s="2"/>
      <c r="PWU85" s="2"/>
      <c r="PWV85" s="2"/>
      <c r="PWW85" s="2"/>
      <c r="PWX85" s="2"/>
      <c r="PWY85" s="2"/>
      <c r="PWZ85" s="2"/>
      <c r="PXA85" s="2"/>
      <c r="PXB85" s="2"/>
      <c r="PXC85" s="2"/>
      <c r="PXD85" s="2"/>
      <c r="PXE85" s="2"/>
      <c r="PXF85" s="2"/>
      <c r="PXG85" s="2"/>
      <c r="PXH85" s="2"/>
      <c r="PXI85" s="2"/>
      <c r="PXJ85" s="2"/>
      <c r="PXK85" s="2"/>
      <c r="PXL85" s="2"/>
      <c r="PXM85" s="2"/>
      <c r="PXN85" s="2"/>
      <c r="PXO85" s="2"/>
      <c r="PXP85" s="2"/>
      <c r="PXQ85" s="2"/>
      <c r="PXR85" s="2"/>
      <c r="PXS85" s="2"/>
      <c r="PXT85" s="2"/>
      <c r="PXU85" s="2"/>
      <c r="PXV85" s="2"/>
      <c r="PXW85" s="2"/>
      <c r="PXX85" s="2"/>
      <c r="PXY85" s="2"/>
      <c r="PXZ85" s="2"/>
      <c r="PYA85" s="2"/>
      <c r="PYB85" s="2"/>
      <c r="PYC85" s="2"/>
      <c r="PYD85" s="2"/>
      <c r="PYE85" s="2"/>
      <c r="PYF85" s="2"/>
      <c r="PYG85" s="2"/>
      <c r="PYH85" s="2"/>
      <c r="PYI85" s="2"/>
      <c r="PYJ85" s="2"/>
      <c r="PYK85" s="2"/>
      <c r="PYL85" s="2"/>
      <c r="PYM85" s="2"/>
      <c r="PYN85" s="2"/>
      <c r="PYO85" s="2"/>
      <c r="PYP85" s="2"/>
      <c r="PYQ85" s="2"/>
      <c r="PYR85" s="2"/>
      <c r="PYS85" s="2"/>
      <c r="PYT85" s="2"/>
      <c r="PYU85" s="2"/>
      <c r="PYV85" s="2"/>
      <c r="PYW85" s="2"/>
      <c r="PYX85" s="2"/>
      <c r="PYY85" s="2"/>
      <c r="PYZ85" s="2"/>
      <c r="PZA85" s="2"/>
      <c r="PZB85" s="2"/>
      <c r="PZC85" s="2"/>
      <c r="PZD85" s="2"/>
      <c r="PZE85" s="2"/>
      <c r="PZF85" s="2"/>
      <c r="PZG85" s="2"/>
      <c r="PZH85" s="2"/>
      <c r="PZI85" s="2"/>
      <c r="PZJ85" s="2"/>
      <c r="PZK85" s="2"/>
      <c r="PZL85" s="2"/>
      <c r="PZM85" s="2"/>
      <c r="PZN85" s="2"/>
      <c r="PZO85" s="2"/>
      <c r="PZP85" s="2"/>
      <c r="PZQ85" s="2"/>
      <c r="PZR85" s="2"/>
      <c r="PZS85" s="2"/>
      <c r="PZT85" s="2"/>
      <c r="PZU85" s="2"/>
      <c r="PZV85" s="2"/>
      <c r="PZW85" s="2"/>
      <c r="PZX85" s="2"/>
      <c r="PZY85" s="2"/>
      <c r="PZZ85" s="2"/>
      <c r="QAA85" s="2"/>
      <c r="QAB85" s="2"/>
      <c r="QAC85" s="2"/>
      <c r="QAD85" s="2"/>
      <c r="QAE85" s="2"/>
      <c r="QAF85" s="2"/>
      <c r="QAG85" s="2"/>
      <c r="QAH85" s="2"/>
      <c r="QAI85" s="2"/>
      <c r="QAJ85" s="2"/>
      <c r="QAK85" s="2"/>
      <c r="QAL85" s="2"/>
      <c r="QAM85" s="2"/>
      <c r="QAN85" s="2"/>
      <c r="QAO85" s="2"/>
      <c r="QAP85" s="2"/>
      <c r="QAQ85" s="2"/>
      <c r="QAR85" s="2"/>
      <c r="QAS85" s="2"/>
      <c r="QAT85" s="2"/>
      <c r="QAU85" s="2"/>
      <c r="QAV85" s="2"/>
      <c r="QAW85" s="2"/>
      <c r="QAX85" s="2"/>
      <c r="QAY85" s="2"/>
      <c r="QAZ85" s="2"/>
      <c r="QBA85" s="2"/>
      <c r="QBB85" s="2"/>
      <c r="QBC85" s="2"/>
      <c r="QBD85" s="2"/>
      <c r="QBE85" s="2"/>
      <c r="QBF85" s="2"/>
      <c r="QBG85" s="2"/>
      <c r="QBH85" s="2"/>
      <c r="QBI85" s="2"/>
      <c r="QBJ85" s="2"/>
      <c r="QBK85" s="2"/>
      <c r="QBL85" s="2"/>
      <c r="QBM85" s="2"/>
      <c r="QBN85" s="2"/>
      <c r="QBO85" s="2"/>
      <c r="QBP85" s="2"/>
      <c r="QBQ85" s="2"/>
      <c r="QBR85" s="2"/>
      <c r="QBS85" s="2"/>
      <c r="QBT85" s="2"/>
      <c r="QBU85" s="2"/>
      <c r="QBV85" s="2"/>
      <c r="QBW85" s="2"/>
      <c r="QBX85" s="2"/>
      <c r="QBY85" s="2"/>
      <c r="QBZ85" s="2"/>
      <c r="QCA85" s="2"/>
      <c r="QCB85" s="2"/>
      <c r="QCC85" s="2"/>
      <c r="QCD85" s="2"/>
      <c r="QCE85" s="2"/>
      <c r="QCF85" s="2"/>
      <c r="QCG85" s="2"/>
      <c r="QCH85" s="2"/>
      <c r="QCI85" s="2"/>
      <c r="QCJ85" s="2"/>
      <c r="QCK85" s="2"/>
      <c r="QCL85" s="2"/>
      <c r="QCM85" s="2"/>
      <c r="QCN85" s="2"/>
      <c r="QCO85" s="2"/>
      <c r="QCP85" s="2"/>
      <c r="QCQ85" s="2"/>
      <c r="QCR85" s="2"/>
      <c r="QCS85" s="2"/>
      <c r="QCT85" s="2"/>
      <c r="QCU85" s="2"/>
      <c r="QCV85" s="2"/>
      <c r="QCW85" s="2"/>
      <c r="QCX85" s="2"/>
      <c r="QCY85" s="2"/>
      <c r="QCZ85" s="2"/>
      <c r="QDA85" s="2"/>
      <c r="QDB85" s="2"/>
      <c r="QDC85" s="2"/>
      <c r="QDD85" s="2"/>
      <c r="QDE85" s="2"/>
      <c r="QDF85" s="2"/>
      <c r="QDG85" s="2"/>
      <c r="QDH85" s="2"/>
      <c r="QDI85" s="2"/>
      <c r="QDJ85" s="2"/>
      <c r="QDK85" s="2"/>
      <c r="QDL85" s="2"/>
      <c r="QDM85" s="2"/>
      <c r="QDN85" s="2"/>
      <c r="QDO85" s="2"/>
      <c r="QDP85" s="2"/>
      <c r="QDQ85" s="2"/>
      <c r="QDR85" s="2"/>
      <c r="QDS85" s="2"/>
      <c r="QDT85" s="2"/>
      <c r="QDU85" s="2"/>
      <c r="QDV85" s="2"/>
      <c r="QDW85" s="2"/>
      <c r="QDX85" s="2"/>
      <c r="QDY85" s="2"/>
      <c r="QDZ85" s="2"/>
      <c r="QEA85" s="2"/>
      <c r="QEB85" s="2"/>
      <c r="QEC85" s="2"/>
      <c r="QED85" s="2"/>
      <c r="QEE85" s="2"/>
      <c r="QEF85" s="2"/>
      <c r="QEG85" s="2"/>
      <c r="QEH85" s="2"/>
      <c r="QEI85" s="2"/>
      <c r="QEJ85" s="2"/>
      <c r="QEK85" s="2"/>
      <c r="QEL85" s="2"/>
      <c r="QEM85" s="2"/>
      <c r="QEN85" s="2"/>
      <c r="QEO85" s="2"/>
      <c r="QEP85" s="2"/>
      <c r="QEQ85" s="2"/>
      <c r="QER85" s="2"/>
      <c r="QES85" s="2"/>
      <c r="QET85" s="2"/>
      <c r="QEU85" s="2"/>
      <c r="QEV85" s="2"/>
      <c r="QEW85" s="2"/>
      <c r="QEX85" s="2"/>
      <c r="QEY85" s="2"/>
      <c r="QEZ85" s="2"/>
      <c r="QFA85" s="2"/>
      <c r="QFB85" s="2"/>
      <c r="QFC85" s="2"/>
      <c r="QFD85" s="2"/>
      <c r="QFE85" s="2"/>
      <c r="QFF85" s="2"/>
      <c r="QFG85" s="2"/>
      <c r="QFH85" s="2"/>
      <c r="QFI85" s="2"/>
      <c r="QFJ85" s="2"/>
      <c r="QFK85" s="2"/>
      <c r="QFL85" s="2"/>
      <c r="QFM85" s="2"/>
      <c r="QFN85" s="2"/>
      <c r="QFO85" s="2"/>
      <c r="QFP85" s="2"/>
      <c r="QFQ85" s="2"/>
      <c r="QFR85" s="2"/>
      <c r="QFS85" s="2"/>
      <c r="QFT85" s="2"/>
      <c r="QFU85" s="2"/>
      <c r="QFV85" s="2"/>
      <c r="QFW85" s="2"/>
      <c r="QFX85" s="2"/>
      <c r="QFY85" s="2"/>
      <c r="QFZ85" s="2"/>
      <c r="QGA85" s="2"/>
      <c r="QGB85" s="2"/>
      <c r="QGC85" s="2"/>
      <c r="QGD85" s="2"/>
      <c r="QGE85" s="2"/>
      <c r="QGF85" s="2"/>
      <c r="QGG85" s="2"/>
      <c r="QGH85" s="2"/>
      <c r="QGI85" s="2"/>
      <c r="QGJ85" s="2"/>
      <c r="QGK85" s="2"/>
      <c r="QGL85" s="2"/>
      <c r="QGM85" s="2"/>
      <c r="QGN85" s="2"/>
      <c r="QGO85" s="2"/>
      <c r="QGP85" s="2"/>
      <c r="QGQ85" s="2"/>
      <c r="QGR85" s="2"/>
      <c r="QGS85" s="2"/>
      <c r="QGT85" s="2"/>
      <c r="QGU85" s="2"/>
      <c r="QGV85" s="2"/>
      <c r="QGW85" s="2"/>
      <c r="QGX85" s="2"/>
      <c r="QGY85" s="2"/>
      <c r="QGZ85" s="2"/>
      <c r="QHA85" s="2"/>
      <c r="QHB85" s="2"/>
      <c r="QHC85" s="2"/>
      <c r="QHD85" s="2"/>
      <c r="QHE85" s="2"/>
      <c r="QHF85" s="2"/>
      <c r="QHG85" s="2"/>
      <c r="QHH85" s="2"/>
      <c r="QHI85" s="2"/>
      <c r="QHJ85" s="2"/>
      <c r="QHK85" s="2"/>
      <c r="QHL85" s="2"/>
      <c r="QHM85" s="2"/>
      <c r="QHN85" s="2"/>
      <c r="QHO85" s="2"/>
      <c r="QHP85" s="2"/>
      <c r="QHQ85" s="2"/>
      <c r="QHR85" s="2"/>
      <c r="QHS85" s="2"/>
      <c r="QHT85" s="2"/>
      <c r="QHU85" s="2"/>
      <c r="QHV85" s="2"/>
      <c r="QHW85" s="2"/>
      <c r="QHX85" s="2"/>
      <c r="QHY85" s="2"/>
      <c r="QHZ85" s="2"/>
      <c r="QIA85" s="2"/>
      <c r="QIB85" s="2"/>
      <c r="QIC85" s="2"/>
      <c r="QID85" s="2"/>
      <c r="QIE85" s="2"/>
      <c r="QIF85" s="2"/>
      <c r="QIG85" s="2"/>
      <c r="QIH85" s="2"/>
      <c r="QII85" s="2"/>
      <c r="QIJ85" s="2"/>
      <c r="QIK85" s="2"/>
      <c r="QIL85" s="2"/>
      <c r="QIM85" s="2"/>
      <c r="QIN85" s="2"/>
      <c r="QIO85" s="2"/>
      <c r="QIP85" s="2"/>
      <c r="QIQ85" s="2"/>
      <c r="QIR85" s="2"/>
      <c r="QIS85" s="2"/>
      <c r="QIT85" s="2"/>
      <c r="QIU85" s="2"/>
      <c r="QIV85" s="2"/>
      <c r="QIW85" s="2"/>
      <c r="QIX85" s="2"/>
      <c r="QIY85" s="2"/>
      <c r="QIZ85" s="2"/>
      <c r="QJA85" s="2"/>
      <c r="QJB85" s="2"/>
      <c r="QJC85" s="2"/>
      <c r="QJD85" s="2"/>
      <c r="QJE85" s="2"/>
      <c r="QJF85" s="2"/>
      <c r="QJG85" s="2"/>
      <c r="QJH85" s="2"/>
      <c r="QJI85" s="2"/>
      <c r="QJJ85" s="2"/>
      <c r="QJK85" s="2"/>
      <c r="QJL85" s="2"/>
      <c r="QJM85" s="2"/>
      <c r="QJN85" s="2"/>
      <c r="QJO85" s="2"/>
      <c r="QJP85" s="2"/>
      <c r="QJQ85" s="2"/>
      <c r="QJR85" s="2"/>
      <c r="QJS85" s="2"/>
      <c r="QJT85" s="2"/>
      <c r="QJU85" s="2"/>
      <c r="QJV85" s="2"/>
      <c r="QJW85" s="2"/>
      <c r="QJX85" s="2"/>
      <c r="QJY85" s="2"/>
      <c r="QJZ85" s="2"/>
      <c r="QKA85" s="2"/>
      <c r="QKB85" s="2"/>
      <c r="QKC85" s="2"/>
      <c r="QKD85" s="2"/>
      <c r="QKE85" s="2"/>
      <c r="QKF85" s="2"/>
      <c r="QKG85" s="2"/>
      <c r="QKH85" s="2"/>
      <c r="QKI85" s="2"/>
      <c r="QKJ85" s="2"/>
      <c r="QKK85" s="2"/>
      <c r="QKL85" s="2"/>
      <c r="QKM85" s="2"/>
      <c r="QKN85" s="2"/>
      <c r="QKO85" s="2"/>
      <c r="QKP85" s="2"/>
      <c r="QKQ85" s="2"/>
      <c r="QKR85" s="2"/>
      <c r="QKS85" s="2"/>
      <c r="QKT85" s="2"/>
      <c r="QKU85" s="2"/>
      <c r="QKV85" s="2"/>
      <c r="QKW85" s="2"/>
      <c r="QKX85" s="2"/>
      <c r="QKY85" s="2"/>
      <c r="QKZ85" s="2"/>
      <c r="QLA85" s="2"/>
      <c r="QLB85" s="2"/>
      <c r="QLC85" s="2"/>
      <c r="QLD85" s="2"/>
      <c r="QLE85" s="2"/>
      <c r="QLF85" s="2"/>
      <c r="QLG85" s="2"/>
      <c r="QLH85" s="2"/>
      <c r="QLI85" s="2"/>
      <c r="QLJ85" s="2"/>
      <c r="QLK85" s="2"/>
      <c r="QLL85" s="2"/>
      <c r="QLM85" s="2"/>
      <c r="QLN85" s="2"/>
      <c r="QLO85" s="2"/>
      <c r="QLP85" s="2"/>
      <c r="QLQ85" s="2"/>
      <c r="QLR85" s="2"/>
      <c r="QLS85" s="2"/>
      <c r="QLT85" s="2"/>
      <c r="QLU85" s="2"/>
      <c r="QLV85" s="2"/>
      <c r="QLW85" s="2"/>
      <c r="QLX85" s="2"/>
      <c r="QLY85" s="2"/>
      <c r="QLZ85" s="2"/>
      <c r="QMA85" s="2"/>
      <c r="QMB85" s="2"/>
      <c r="QMC85" s="2"/>
      <c r="QMD85" s="2"/>
      <c r="QME85" s="2"/>
      <c r="QMF85" s="2"/>
      <c r="QMG85" s="2"/>
      <c r="QMH85" s="2"/>
      <c r="QMI85" s="2"/>
      <c r="QMJ85" s="2"/>
      <c r="QMK85" s="2"/>
      <c r="QML85" s="2"/>
      <c r="QMM85" s="2"/>
      <c r="QMN85" s="2"/>
      <c r="QMO85" s="2"/>
      <c r="QMP85" s="2"/>
      <c r="QMQ85" s="2"/>
      <c r="QMR85" s="2"/>
      <c r="QMS85" s="2"/>
      <c r="QMT85" s="2"/>
      <c r="QMU85" s="2"/>
      <c r="QMV85" s="2"/>
      <c r="QMW85" s="2"/>
      <c r="QMX85" s="2"/>
      <c r="QMY85" s="2"/>
      <c r="QMZ85" s="2"/>
      <c r="QNA85" s="2"/>
      <c r="QNB85" s="2"/>
      <c r="QNC85" s="2"/>
      <c r="QND85" s="2"/>
      <c r="QNE85" s="2"/>
      <c r="QNF85" s="2"/>
      <c r="QNG85" s="2"/>
      <c r="QNH85" s="2"/>
      <c r="QNI85" s="2"/>
      <c r="QNJ85" s="2"/>
      <c r="QNK85" s="2"/>
      <c r="QNL85" s="2"/>
      <c r="QNM85" s="2"/>
      <c r="QNN85" s="2"/>
      <c r="QNO85" s="2"/>
      <c r="QNP85" s="2"/>
      <c r="QNQ85" s="2"/>
      <c r="QNR85" s="2"/>
      <c r="QNS85" s="2"/>
      <c r="QNT85" s="2"/>
      <c r="QNU85" s="2"/>
      <c r="QNV85" s="2"/>
      <c r="QNW85" s="2"/>
      <c r="QNX85" s="2"/>
      <c r="QNY85" s="2"/>
      <c r="QNZ85" s="2"/>
      <c r="QOA85" s="2"/>
      <c r="QOB85" s="2"/>
      <c r="QOC85" s="2"/>
      <c r="QOD85" s="2"/>
      <c r="QOE85" s="2"/>
      <c r="QOF85" s="2"/>
      <c r="QOG85" s="2"/>
      <c r="QOH85" s="2"/>
      <c r="QOI85" s="2"/>
      <c r="QOJ85" s="2"/>
      <c r="QOK85" s="2"/>
      <c r="QOL85" s="2"/>
      <c r="QOM85" s="2"/>
      <c r="QON85" s="2"/>
      <c r="QOO85" s="2"/>
      <c r="QOP85" s="2"/>
      <c r="QOQ85" s="2"/>
      <c r="QOR85" s="2"/>
      <c r="QOS85" s="2"/>
      <c r="QOT85" s="2"/>
      <c r="QOU85" s="2"/>
      <c r="QOV85" s="2"/>
      <c r="QOW85" s="2"/>
      <c r="QOX85" s="2"/>
      <c r="QOY85" s="2"/>
      <c r="QOZ85" s="2"/>
      <c r="QPA85" s="2"/>
      <c r="QPB85" s="2"/>
      <c r="QPC85" s="2"/>
      <c r="QPD85" s="2"/>
      <c r="QPE85" s="2"/>
      <c r="QPF85" s="2"/>
      <c r="QPG85" s="2"/>
      <c r="QPH85" s="2"/>
      <c r="QPI85" s="2"/>
      <c r="QPJ85" s="2"/>
      <c r="QPK85" s="2"/>
      <c r="QPL85" s="2"/>
      <c r="QPM85" s="2"/>
      <c r="QPN85" s="2"/>
      <c r="QPO85" s="2"/>
      <c r="QPP85" s="2"/>
      <c r="QPQ85" s="2"/>
      <c r="QPR85" s="2"/>
      <c r="QPS85" s="2"/>
      <c r="QPT85" s="2"/>
      <c r="QPU85" s="2"/>
      <c r="QPV85" s="2"/>
      <c r="QPW85" s="2"/>
      <c r="QPX85" s="2"/>
      <c r="QPY85" s="2"/>
      <c r="QPZ85" s="2"/>
      <c r="QQA85" s="2"/>
      <c r="QQB85" s="2"/>
      <c r="QQC85" s="2"/>
      <c r="QQD85" s="2"/>
      <c r="QQE85" s="2"/>
      <c r="QQF85" s="2"/>
      <c r="QQG85" s="2"/>
      <c r="QQH85" s="2"/>
      <c r="QQI85" s="2"/>
      <c r="QQJ85" s="2"/>
      <c r="QQK85" s="2"/>
      <c r="QQL85" s="2"/>
      <c r="QQM85" s="2"/>
      <c r="QQN85" s="2"/>
      <c r="QQO85" s="2"/>
      <c r="QQP85" s="2"/>
      <c r="QQQ85" s="2"/>
      <c r="QQR85" s="2"/>
      <c r="QQS85" s="2"/>
      <c r="QQT85" s="2"/>
      <c r="QQU85" s="2"/>
      <c r="QQV85" s="2"/>
      <c r="QQW85" s="2"/>
      <c r="QQX85" s="2"/>
      <c r="QQY85" s="2"/>
      <c r="QQZ85" s="2"/>
      <c r="QRA85" s="2"/>
      <c r="QRB85" s="2"/>
      <c r="QRC85" s="2"/>
      <c r="QRD85" s="2"/>
      <c r="QRE85" s="2"/>
      <c r="QRF85" s="2"/>
      <c r="QRG85" s="2"/>
      <c r="QRH85" s="2"/>
      <c r="QRI85" s="2"/>
      <c r="QRJ85" s="2"/>
      <c r="QRK85" s="2"/>
      <c r="QRL85" s="2"/>
      <c r="QRM85" s="2"/>
      <c r="QRN85" s="2"/>
      <c r="QRO85" s="2"/>
      <c r="QRP85" s="2"/>
      <c r="QRQ85" s="2"/>
      <c r="QRR85" s="2"/>
      <c r="QRS85" s="2"/>
      <c r="QRT85" s="2"/>
      <c r="QRU85" s="2"/>
      <c r="QRV85" s="2"/>
      <c r="QRW85" s="2"/>
      <c r="QRX85" s="2"/>
      <c r="QRY85" s="2"/>
      <c r="QRZ85" s="2"/>
      <c r="QSA85" s="2"/>
      <c r="QSB85" s="2"/>
      <c r="QSC85" s="2"/>
      <c r="QSD85" s="2"/>
      <c r="QSE85" s="2"/>
      <c r="QSF85" s="2"/>
      <c r="QSG85" s="2"/>
      <c r="QSH85" s="2"/>
      <c r="QSI85" s="2"/>
      <c r="QSJ85" s="2"/>
      <c r="QSK85" s="2"/>
      <c r="QSL85" s="2"/>
      <c r="QSM85" s="2"/>
      <c r="QSN85" s="2"/>
      <c r="QSO85" s="2"/>
      <c r="QSP85" s="2"/>
      <c r="QSQ85" s="2"/>
      <c r="QSR85" s="2"/>
      <c r="QSS85" s="2"/>
      <c r="QST85" s="2"/>
      <c r="QSU85" s="2"/>
      <c r="QSV85" s="2"/>
      <c r="QSW85" s="2"/>
      <c r="QSX85" s="2"/>
      <c r="QSY85" s="2"/>
      <c r="QSZ85" s="2"/>
      <c r="QTA85" s="2"/>
      <c r="QTB85" s="2"/>
      <c r="QTC85" s="2"/>
      <c r="QTD85" s="2"/>
      <c r="QTE85" s="2"/>
      <c r="QTF85" s="2"/>
      <c r="QTG85" s="2"/>
      <c r="QTH85" s="2"/>
      <c r="QTI85" s="2"/>
      <c r="QTJ85" s="2"/>
      <c r="QTK85" s="2"/>
      <c r="QTL85" s="2"/>
      <c r="QTM85" s="2"/>
      <c r="QTN85" s="2"/>
      <c r="QTO85" s="2"/>
      <c r="QTP85" s="2"/>
      <c r="QTQ85" s="2"/>
      <c r="QTR85" s="2"/>
      <c r="QTS85" s="2"/>
      <c r="QTT85" s="2"/>
      <c r="QTU85" s="2"/>
      <c r="QTV85" s="2"/>
      <c r="QTW85" s="2"/>
      <c r="QTX85" s="2"/>
      <c r="QTY85" s="2"/>
      <c r="QTZ85" s="2"/>
      <c r="QUA85" s="2"/>
      <c r="QUB85" s="2"/>
      <c r="QUC85" s="2"/>
      <c r="QUD85" s="2"/>
      <c r="QUE85" s="2"/>
      <c r="QUF85" s="2"/>
      <c r="QUG85" s="2"/>
      <c r="QUH85" s="2"/>
      <c r="QUI85" s="2"/>
      <c r="QUJ85" s="2"/>
      <c r="QUK85" s="2"/>
      <c r="QUL85" s="2"/>
      <c r="QUM85" s="2"/>
      <c r="QUN85" s="2"/>
      <c r="QUO85" s="2"/>
      <c r="QUP85" s="2"/>
      <c r="QUQ85" s="2"/>
      <c r="QUR85" s="2"/>
      <c r="QUS85" s="2"/>
      <c r="QUT85" s="2"/>
      <c r="QUU85" s="2"/>
      <c r="QUV85" s="2"/>
      <c r="QUW85" s="2"/>
      <c r="QUX85" s="2"/>
      <c r="QUY85" s="2"/>
      <c r="QUZ85" s="2"/>
      <c r="QVA85" s="2"/>
      <c r="QVB85" s="2"/>
      <c r="QVC85" s="2"/>
      <c r="QVD85" s="2"/>
      <c r="QVE85" s="2"/>
      <c r="QVF85" s="2"/>
      <c r="QVG85" s="2"/>
      <c r="QVH85" s="2"/>
      <c r="QVI85" s="2"/>
      <c r="QVJ85" s="2"/>
      <c r="QVK85" s="2"/>
      <c r="QVL85" s="2"/>
      <c r="QVM85" s="2"/>
      <c r="QVN85" s="2"/>
      <c r="QVO85" s="2"/>
      <c r="QVP85" s="2"/>
      <c r="QVQ85" s="2"/>
      <c r="QVR85" s="2"/>
      <c r="QVS85" s="2"/>
      <c r="QVT85" s="2"/>
      <c r="QVU85" s="2"/>
      <c r="QVV85" s="2"/>
      <c r="QVW85" s="2"/>
      <c r="QVX85" s="2"/>
      <c r="QVY85" s="2"/>
      <c r="QVZ85" s="2"/>
      <c r="QWA85" s="2"/>
      <c r="QWB85" s="2"/>
      <c r="QWC85" s="2"/>
      <c r="QWD85" s="2"/>
      <c r="QWE85" s="2"/>
      <c r="QWF85" s="2"/>
      <c r="QWG85" s="2"/>
      <c r="QWH85" s="2"/>
      <c r="QWI85" s="2"/>
      <c r="QWJ85" s="2"/>
      <c r="QWK85" s="2"/>
      <c r="QWL85" s="2"/>
      <c r="QWM85" s="2"/>
      <c r="QWN85" s="2"/>
      <c r="QWO85" s="2"/>
      <c r="QWP85" s="2"/>
      <c r="QWQ85" s="2"/>
      <c r="QWR85" s="2"/>
      <c r="QWS85" s="2"/>
      <c r="QWT85" s="2"/>
      <c r="QWU85" s="2"/>
      <c r="QWV85" s="2"/>
      <c r="QWW85" s="2"/>
      <c r="QWX85" s="2"/>
      <c r="QWY85" s="2"/>
      <c r="QWZ85" s="2"/>
      <c r="QXA85" s="2"/>
      <c r="QXB85" s="2"/>
      <c r="QXC85" s="2"/>
      <c r="QXD85" s="2"/>
      <c r="QXE85" s="2"/>
      <c r="QXF85" s="2"/>
      <c r="QXG85" s="2"/>
      <c r="QXH85" s="2"/>
      <c r="QXI85" s="2"/>
      <c r="QXJ85" s="2"/>
      <c r="QXK85" s="2"/>
      <c r="QXL85" s="2"/>
      <c r="QXM85" s="2"/>
      <c r="QXN85" s="2"/>
      <c r="QXO85" s="2"/>
      <c r="QXP85" s="2"/>
      <c r="QXQ85" s="2"/>
      <c r="QXR85" s="2"/>
      <c r="QXS85" s="2"/>
      <c r="QXT85" s="2"/>
      <c r="QXU85" s="2"/>
      <c r="QXV85" s="2"/>
      <c r="QXW85" s="2"/>
      <c r="QXX85" s="2"/>
      <c r="QXY85" s="2"/>
      <c r="QXZ85" s="2"/>
      <c r="QYA85" s="2"/>
      <c r="QYB85" s="2"/>
      <c r="QYC85" s="2"/>
      <c r="QYD85" s="2"/>
      <c r="QYE85" s="2"/>
      <c r="QYF85" s="2"/>
      <c r="QYG85" s="2"/>
      <c r="QYH85" s="2"/>
      <c r="QYI85" s="2"/>
      <c r="QYJ85" s="2"/>
      <c r="QYK85" s="2"/>
      <c r="QYL85" s="2"/>
      <c r="QYM85" s="2"/>
      <c r="QYN85" s="2"/>
      <c r="QYO85" s="2"/>
      <c r="QYP85" s="2"/>
      <c r="QYQ85" s="2"/>
      <c r="QYR85" s="2"/>
      <c r="QYS85" s="2"/>
      <c r="QYT85" s="2"/>
      <c r="QYU85" s="2"/>
      <c r="QYV85" s="2"/>
      <c r="QYW85" s="2"/>
      <c r="QYX85" s="2"/>
      <c r="QYY85" s="2"/>
      <c r="QYZ85" s="2"/>
      <c r="QZA85" s="2"/>
      <c r="QZB85" s="2"/>
      <c r="QZC85" s="2"/>
      <c r="QZD85" s="2"/>
      <c r="QZE85" s="2"/>
      <c r="QZF85" s="2"/>
      <c r="QZG85" s="2"/>
      <c r="QZH85" s="2"/>
      <c r="QZI85" s="2"/>
      <c r="QZJ85" s="2"/>
      <c r="QZK85" s="2"/>
      <c r="QZL85" s="2"/>
      <c r="QZM85" s="2"/>
      <c r="QZN85" s="2"/>
      <c r="QZO85" s="2"/>
      <c r="QZP85" s="2"/>
      <c r="QZQ85" s="2"/>
      <c r="QZR85" s="2"/>
      <c r="QZS85" s="2"/>
      <c r="QZT85" s="2"/>
      <c r="QZU85" s="2"/>
      <c r="QZV85" s="2"/>
      <c r="QZW85" s="2"/>
      <c r="QZX85" s="2"/>
      <c r="QZY85" s="2"/>
      <c r="QZZ85" s="2"/>
      <c r="RAA85" s="2"/>
      <c r="RAB85" s="2"/>
      <c r="RAC85" s="2"/>
      <c r="RAD85" s="2"/>
      <c r="RAE85" s="2"/>
      <c r="RAF85" s="2"/>
      <c r="RAG85" s="2"/>
      <c r="RAH85" s="2"/>
      <c r="RAI85" s="2"/>
      <c r="RAJ85" s="2"/>
      <c r="RAK85" s="2"/>
      <c r="RAL85" s="2"/>
      <c r="RAM85" s="2"/>
      <c r="RAN85" s="2"/>
      <c r="RAO85" s="2"/>
      <c r="RAP85" s="2"/>
      <c r="RAQ85" s="2"/>
      <c r="RAR85" s="2"/>
      <c r="RAS85" s="2"/>
      <c r="RAT85" s="2"/>
      <c r="RAU85" s="2"/>
      <c r="RAV85" s="2"/>
      <c r="RAW85" s="2"/>
      <c r="RAX85" s="2"/>
      <c r="RAY85" s="2"/>
      <c r="RAZ85" s="2"/>
      <c r="RBA85" s="2"/>
      <c r="RBB85" s="2"/>
      <c r="RBC85" s="2"/>
      <c r="RBD85" s="2"/>
      <c r="RBE85" s="2"/>
      <c r="RBF85" s="2"/>
      <c r="RBG85" s="2"/>
      <c r="RBH85" s="2"/>
      <c r="RBI85" s="2"/>
      <c r="RBJ85" s="2"/>
      <c r="RBK85" s="2"/>
      <c r="RBL85" s="2"/>
      <c r="RBM85" s="2"/>
      <c r="RBN85" s="2"/>
      <c r="RBO85" s="2"/>
      <c r="RBP85" s="2"/>
      <c r="RBQ85" s="2"/>
      <c r="RBR85" s="2"/>
      <c r="RBS85" s="2"/>
      <c r="RBT85" s="2"/>
      <c r="RBU85" s="2"/>
      <c r="RBV85" s="2"/>
      <c r="RBW85" s="2"/>
      <c r="RBX85" s="2"/>
      <c r="RBY85" s="2"/>
      <c r="RBZ85" s="2"/>
      <c r="RCA85" s="2"/>
      <c r="RCB85" s="2"/>
      <c r="RCC85" s="2"/>
      <c r="RCD85" s="2"/>
      <c r="RCE85" s="2"/>
      <c r="RCF85" s="2"/>
      <c r="RCG85" s="2"/>
      <c r="RCH85" s="2"/>
      <c r="RCI85" s="2"/>
      <c r="RCJ85" s="2"/>
      <c r="RCK85" s="2"/>
      <c r="RCL85" s="2"/>
      <c r="RCM85" s="2"/>
      <c r="RCN85" s="2"/>
      <c r="RCO85" s="2"/>
      <c r="RCP85" s="2"/>
      <c r="RCQ85" s="2"/>
      <c r="RCR85" s="2"/>
      <c r="RCS85" s="2"/>
      <c r="RCT85" s="2"/>
      <c r="RCU85" s="2"/>
      <c r="RCV85" s="2"/>
      <c r="RCW85" s="2"/>
      <c r="RCX85" s="2"/>
      <c r="RCY85" s="2"/>
      <c r="RCZ85" s="2"/>
      <c r="RDA85" s="2"/>
      <c r="RDB85" s="2"/>
      <c r="RDC85" s="2"/>
      <c r="RDD85" s="2"/>
      <c r="RDE85" s="2"/>
      <c r="RDF85" s="2"/>
      <c r="RDG85" s="2"/>
      <c r="RDH85" s="2"/>
      <c r="RDI85" s="2"/>
      <c r="RDJ85" s="2"/>
      <c r="RDK85" s="2"/>
      <c r="RDL85" s="2"/>
      <c r="RDM85" s="2"/>
      <c r="RDN85" s="2"/>
      <c r="RDO85" s="2"/>
      <c r="RDP85" s="2"/>
      <c r="RDQ85" s="2"/>
      <c r="RDR85" s="2"/>
      <c r="RDS85" s="2"/>
      <c r="RDT85" s="2"/>
      <c r="RDU85" s="2"/>
      <c r="RDV85" s="2"/>
      <c r="RDW85" s="2"/>
      <c r="RDX85" s="2"/>
      <c r="RDY85" s="2"/>
      <c r="RDZ85" s="2"/>
      <c r="REA85" s="2"/>
      <c r="REB85" s="2"/>
      <c r="REC85" s="2"/>
      <c r="RED85" s="2"/>
      <c r="REE85" s="2"/>
      <c r="REF85" s="2"/>
      <c r="REG85" s="2"/>
      <c r="REH85" s="2"/>
      <c r="REI85" s="2"/>
      <c r="REJ85" s="2"/>
      <c r="REK85" s="2"/>
      <c r="REL85" s="2"/>
      <c r="REM85" s="2"/>
      <c r="REN85" s="2"/>
      <c r="REO85" s="2"/>
      <c r="REP85" s="2"/>
      <c r="REQ85" s="2"/>
      <c r="RER85" s="2"/>
      <c r="RES85" s="2"/>
      <c r="RET85" s="2"/>
      <c r="REU85" s="2"/>
      <c r="REV85" s="2"/>
      <c r="REW85" s="2"/>
      <c r="REX85" s="2"/>
      <c r="REY85" s="2"/>
      <c r="REZ85" s="2"/>
      <c r="RFA85" s="2"/>
      <c r="RFB85" s="2"/>
      <c r="RFC85" s="2"/>
      <c r="RFD85" s="2"/>
      <c r="RFE85" s="2"/>
      <c r="RFF85" s="2"/>
      <c r="RFG85" s="2"/>
      <c r="RFH85" s="2"/>
      <c r="RFI85" s="2"/>
      <c r="RFJ85" s="2"/>
      <c r="RFK85" s="2"/>
      <c r="RFL85" s="2"/>
      <c r="RFM85" s="2"/>
      <c r="RFN85" s="2"/>
      <c r="RFO85" s="2"/>
      <c r="RFP85" s="2"/>
      <c r="RFQ85" s="2"/>
      <c r="RFR85" s="2"/>
      <c r="RFS85" s="2"/>
      <c r="RFT85" s="2"/>
      <c r="RFU85" s="2"/>
      <c r="RFV85" s="2"/>
      <c r="RFW85" s="2"/>
      <c r="RFX85" s="2"/>
      <c r="RFY85" s="2"/>
      <c r="RFZ85" s="2"/>
      <c r="RGA85" s="2"/>
      <c r="RGB85" s="2"/>
      <c r="RGC85" s="2"/>
      <c r="RGD85" s="2"/>
      <c r="RGE85" s="2"/>
      <c r="RGF85" s="2"/>
      <c r="RGG85" s="2"/>
      <c r="RGH85" s="2"/>
      <c r="RGI85" s="2"/>
      <c r="RGJ85" s="2"/>
      <c r="RGK85" s="2"/>
      <c r="RGL85" s="2"/>
      <c r="RGM85" s="2"/>
      <c r="RGN85" s="2"/>
      <c r="RGO85" s="2"/>
      <c r="RGP85" s="2"/>
      <c r="RGQ85" s="2"/>
      <c r="RGR85" s="2"/>
      <c r="RGS85" s="2"/>
      <c r="RGT85" s="2"/>
      <c r="RGU85" s="2"/>
      <c r="RGV85" s="2"/>
      <c r="RGW85" s="2"/>
      <c r="RGX85" s="2"/>
      <c r="RGY85" s="2"/>
      <c r="RGZ85" s="2"/>
      <c r="RHA85" s="2"/>
      <c r="RHB85" s="2"/>
      <c r="RHC85" s="2"/>
      <c r="RHD85" s="2"/>
      <c r="RHE85" s="2"/>
      <c r="RHF85" s="2"/>
      <c r="RHG85" s="2"/>
      <c r="RHH85" s="2"/>
      <c r="RHI85" s="2"/>
      <c r="RHJ85" s="2"/>
      <c r="RHK85" s="2"/>
      <c r="RHL85" s="2"/>
      <c r="RHM85" s="2"/>
      <c r="RHN85" s="2"/>
      <c r="RHO85" s="2"/>
      <c r="RHP85" s="2"/>
      <c r="RHQ85" s="2"/>
      <c r="RHR85" s="2"/>
      <c r="RHS85" s="2"/>
      <c r="RHT85" s="2"/>
      <c r="RHU85" s="2"/>
      <c r="RHV85" s="2"/>
      <c r="RHW85" s="2"/>
      <c r="RHX85" s="2"/>
      <c r="RHY85" s="2"/>
      <c r="RHZ85" s="2"/>
      <c r="RIA85" s="2"/>
      <c r="RIB85" s="2"/>
      <c r="RIC85" s="2"/>
      <c r="RID85" s="2"/>
      <c r="RIE85" s="2"/>
      <c r="RIF85" s="2"/>
      <c r="RIG85" s="2"/>
      <c r="RIH85" s="2"/>
      <c r="RII85" s="2"/>
      <c r="RIJ85" s="2"/>
      <c r="RIK85" s="2"/>
      <c r="RIL85" s="2"/>
      <c r="RIM85" s="2"/>
      <c r="RIN85" s="2"/>
      <c r="RIO85" s="2"/>
      <c r="RIP85" s="2"/>
      <c r="RIQ85" s="2"/>
      <c r="RIR85" s="2"/>
      <c r="RIS85" s="2"/>
      <c r="RIT85" s="2"/>
      <c r="RIU85" s="2"/>
      <c r="RIV85" s="2"/>
      <c r="RIW85" s="2"/>
      <c r="RIX85" s="2"/>
      <c r="RIY85" s="2"/>
      <c r="RIZ85" s="2"/>
      <c r="RJA85" s="2"/>
      <c r="RJB85" s="2"/>
      <c r="RJC85" s="2"/>
      <c r="RJD85" s="2"/>
      <c r="RJE85" s="2"/>
      <c r="RJF85" s="2"/>
      <c r="RJG85" s="2"/>
      <c r="RJH85" s="2"/>
      <c r="RJI85" s="2"/>
      <c r="RJJ85" s="2"/>
      <c r="RJK85" s="2"/>
      <c r="RJL85" s="2"/>
      <c r="RJM85" s="2"/>
      <c r="RJN85" s="2"/>
      <c r="RJO85" s="2"/>
      <c r="RJP85" s="2"/>
      <c r="RJQ85" s="2"/>
      <c r="RJR85" s="2"/>
      <c r="RJS85" s="2"/>
      <c r="RJT85" s="2"/>
      <c r="RJU85" s="2"/>
      <c r="RJV85" s="2"/>
      <c r="RJW85" s="2"/>
      <c r="RJX85" s="2"/>
      <c r="RJY85" s="2"/>
      <c r="RJZ85" s="2"/>
      <c r="RKA85" s="2"/>
      <c r="RKB85" s="2"/>
      <c r="RKC85" s="2"/>
      <c r="RKD85" s="2"/>
      <c r="RKE85" s="2"/>
      <c r="RKF85" s="2"/>
      <c r="RKG85" s="2"/>
      <c r="RKH85" s="2"/>
      <c r="RKI85" s="2"/>
      <c r="RKJ85" s="2"/>
      <c r="RKK85" s="2"/>
      <c r="RKL85" s="2"/>
      <c r="RKM85" s="2"/>
      <c r="RKN85" s="2"/>
      <c r="RKO85" s="2"/>
      <c r="RKP85" s="2"/>
      <c r="RKQ85" s="2"/>
      <c r="RKR85" s="2"/>
      <c r="RKS85" s="2"/>
      <c r="RKT85" s="2"/>
      <c r="RKU85" s="2"/>
      <c r="RKV85" s="2"/>
      <c r="RKW85" s="2"/>
      <c r="RKX85" s="2"/>
      <c r="RKY85" s="2"/>
      <c r="RKZ85" s="2"/>
      <c r="RLA85" s="2"/>
      <c r="RLB85" s="2"/>
      <c r="RLC85" s="2"/>
      <c r="RLD85" s="2"/>
      <c r="RLE85" s="2"/>
      <c r="RLF85" s="2"/>
      <c r="RLG85" s="2"/>
      <c r="RLH85" s="2"/>
      <c r="RLI85" s="2"/>
      <c r="RLJ85" s="2"/>
      <c r="RLK85" s="2"/>
      <c r="RLL85" s="2"/>
      <c r="RLM85" s="2"/>
      <c r="RLN85" s="2"/>
      <c r="RLO85" s="2"/>
      <c r="RLP85" s="2"/>
      <c r="RLQ85" s="2"/>
      <c r="RLR85" s="2"/>
      <c r="RLS85" s="2"/>
      <c r="RLT85" s="2"/>
      <c r="RLU85" s="2"/>
      <c r="RLV85" s="2"/>
      <c r="RLW85" s="2"/>
      <c r="RLX85" s="2"/>
      <c r="RLY85" s="2"/>
      <c r="RLZ85" s="2"/>
      <c r="RMA85" s="2"/>
      <c r="RMB85" s="2"/>
      <c r="RMC85" s="2"/>
      <c r="RMD85" s="2"/>
      <c r="RME85" s="2"/>
      <c r="RMF85" s="2"/>
      <c r="RMG85" s="2"/>
      <c r="RMH85" s="2"/>
      <c r="RMI85" s="2"/>
      <c r="RMJ85" s="2"/>
      <c r="RMK85" s="2"/>
      <c r="RML85" s="2"/>
      <c r="RMM85" s="2"/>
      <c r="RMN85" s="2"/>
      <c r="RMO85" s="2"/>
      <c r="RMP85" s="2"/>
      <c r="RMQ85" s="2"/>
      <c r="RMR85" s="2"/>
      <c r="RMS85" s="2"/>
      <c r="RMT85" s="2"/>
      <c r="RMU85" s="2"/>
      <c r="RMV85" s="2"/>
      <c r="RMW85" s="2"/>
      <c r="RMX85" s="2"/>
      <c r="RMY85" s="2"/>
      <c r="RMZ85" s="2"/>
      <c r="RNA85" s="2"/>
      <c r="RNB85" s="2"/>
      <c r="RNC85" s="2"/>
      <c r="RND85" s="2"/>
      <c r="RNE85" s="2"/>
      <c r="RNF85" s="2"/>
      <c r="RNG85" s="2"/>
      <c r="RNH85" s="2"/>
      <c r="RNI85" s="2"/>
      <c r="RNJ85" s="2"/>
      <c r="RNK85" s="2"/>
      <c r="RNL85" s="2"/>
      <c r="RNM85" s="2"/>
      <c r="RNN85" s="2"/>
      <c r="RNO85" s="2"/>
      <c r="RNP85" s="2"/>
      <c r="RNQ85" s="2"/>
      <c r="RNR85" s="2"/>
      <c r="RNS85" s="2"/>
      <c r="RNT85" s="2"/>
      <c r="RNU85" s="2"/>
      <c r="RNV85" s="2"/>
      <c r="RNW85" s="2"/>
      <c r="RNX85" s="2"/>
      <c r="RNY85" s="2"/>
      <c r="RNZ85" s="2"/>
      <c r="ROA85" s="2"/>
      <c r="ROB85" s="2"/>
      <c r="ROC85" s="2"/>
      <c r="ROD85" s="2"/>
      <c r="ROE85" s="2"/>
      <c r="ROF85" s="2"/>
      <c r="ROG85" s="2"/>
      <c r="ROH85" s="2"/>
      <c r="ROI85" s="2"/>
      <c r="ROJ85" s="2"/>
      <c r="ROK85" s="2"/>
      <c r="ROL85" s="2"/>
      <c r="ROM85" s="2"/>
      <c r="RON85" s="2"/>
      <c r="ROO85" s="2"/>
      <c r="ROP85" s="2"/>
      <c r="ROQ85" s="2"/>
      <c r="ROR85" s="2"/>
      <c r="ROS85" s="2"/>
      <c r="ROT85" s="2"/>
      <c r="ROU85" s="2"/>
      <c r="ROV85" s="2"/>
      <c r="ROW85" s="2"/>
      <c r="ROX85" s="2"/>
      <c r="ROY85" s="2"/>
      <c r="ROZ85" s="2"/>
      <c r="RPA85" s="2"/>
      <c r="RPB85" s="2"/>
      <c r="RPC85" s="2"/>
      <c r="RPD85" s="2"/>
      <c r="RPE85" s="2"/>
      <c r="RPF85" s="2"/>
      <c r="RPG85" s="2"/>
      <c r="RPH85" s="2"/>
      <c r="RPI85" s="2"/>
      <c r="RPJ85" s="2"/>
      <c r="RPK85" s="2"/>
      <c r="RPL85" s="2"/>
      <c r="RPM85" s="2"/>
      <c r="RPN85" s="2"/>
      <c r="RPO85" s="2"/>
      <c r="RPP85" s="2"/>
      <c r="RPQ85" s="2"/>
      <c r="RPR85" s="2"/>
      <c r="RPS85" s="2"/>
      <c r="RPT85" s="2"/>
      <c r="RPU85" s="2"/>
      <c r="RPV85" s="2"/>
      <c r="RPW85" s="2"/>
      <c r="RPX85" s="2"/>
      <c r="RPY85" s="2"/>
      <c r="RPZ85" s="2"/>
      <c r="RQA85" s="2"/>
      <c r="RQB85" s="2"/>
      <c r="RQC85" s="2"/>
      <c r="RQD85" s="2"/>
      <c r="RQE85" s="2"/>
      <c r="RQF85" s="2"/>
      <c r="RQG85" s="2"/>
      <c r="RQH85" s="2"/>
      <c r="RQI85" s="2"/>
      <c r="RQJ85" s="2"/>
      <c r="RQK85" s="2"/>
      <c r="RQL85" s="2"/>
      <c r="RQM85" s="2"/>
      <c r="RQN85" s="2"/>
      <c r="RQO85" s="2"/>
      <c r="RQP85" s="2"/>
      <c r="RQQ85" s="2"/>
      <c r="RQR85" s="2"/>
      <c r="RQS85" s="2"/>
      <c r="RQT85" s="2"/>
      <c r="RQU85" s="2"/>
      <c r="RQV85" s="2"/>
      <c r="RQW85" s="2"/>
      <c r="RQX85" s="2"/>
      <c r="RQY85" s="2"/>
      <c r="RQZ85" s="2"/>
      <c r="RRA85" s="2"/>
      <c r="RRB85" s="2"/>
      <c r="RRC85" s="2"/>
      <c r="RRD85" s="2"/>
      <c r="RRE85" s="2"/>
      <c r="RRF85" s="2"/>
      <c r="RRG85" s="2"/>
      <c r="RRH85" s="2"/>
      <c r="RRI85" s="2"/>
      <c r="RRJ85" s="2"/>
      <c r="RRK85" s="2"/>
      <c r="RRL85" s="2"/>
      <c r="RRM85" s="2"/>
      <c r="RRN85" s="2"/>
      <c r="RRO85" s="2"/>
      <c r="RRP85" s="2"/>
      <c r="RRQ85" s="2"/>
      <c r="RRR85" s="2"/>
      <c r="RRS85" s="2"/>
      <c r="RRT85" s="2"/>
      <c r="RRU85" s="2"/>
      <c r="RRV85" s="2"/>
      <c r="RRW85" s="2"/>
      <c r="RRX85" s="2"/>
      <c r="RRY85" s="2"/>
      <c r="RRZ85" s="2"/>
      <c r="RSA85" s="2"/>
      <c r="RSB85" s="2"/>
      <c r="RSC85" s="2"/>
      <c r="RSD85" s="2"/>
      <c r="RSE85" s="2"/>
      <c r="RSF85" s="2"/>
      <c r="RSG85" s="2"/>
      <c r="RSH85" s="2"/>
      <c r="RSI85" s="2"/>
      <c r="RSJ85" s="2"/>
      <c r="RSK85" s="2"/>
      <c r="RSL85" s="2"/>
      <c r="RSM85" s="2"/>
      <c r="RSN85" s="2"/>
      <c r="RSO85" s="2"/>
      <c r="RSP85" s="2"/>
      <c r="RSQ85" s="2"/>
      <c r="RSR85" s="2"/>
      <c r="RSS85" s="2"/>
      <c r="RST85" s="2"/>
      <c r="RSU85" s="2"/>
      <c r="RSV85" s="2"/>
      <c r="RSW85" s="2"/>
      <c r="RSX85" s="2"/>
      <c r="RSY85" s="2"/>
      <c r="RSZ85" s="2"/>
      <c r="RTA85" s="2"/>
      <c r="RTB85" s="2"/>
      <c r="RTC85" s="2"/>
      <c r="RTD85" s="2"/>
      <c r="RTE85" s="2"/>
      <c r="RTF85" s="2"/>
      <c r="RTG85" s="2"/>
      <c r="RTH85" s="2"/>
      <c r="RTI85" s="2"/>
      <c r="RTJ85" s="2"/>
      <c r="RTK85" s="2"/>
      <c r="RTL85" s="2"/>
      <c r="RTM85" s="2"/>
      <c r="RTN85" s="2"/>
      <c r="RTO85" s="2"/>
      <c r="RTP85" s="2"/>
      <c r="RTQ85" s="2"/>
      <c r="RTR85" s="2"/>
      <c r="RTS85" s="2"/>
      <c r="RTT85" s="2"/>
      <c r="RTU85" s="2"/>
      <c r="RTV85" s="2"/>
      <c r="RTW85" s="2"/>
      <c r="RTX85" s="2"/>
      <c r="RTY85" s="2"/>
      <c r="RTZ85" s="2"/>
      <c r="RUA85" s="2"/>
      <c r="RUB85" s="2"/>
      <c r="RUC85" s="2"/>
      <c r="RUD85" s="2"/>
      <c r="RUE85" s="2"/>
      <c r="RUF85" s="2"/>
      <c r="RUG85" s="2"/>
      <c r="RUH85" s="2"/>
      <c r="RUI85" s="2"/>
      <c r="RUJ85" s="2"/>
      <c r="RUK85" s="2"/>
      <c r="RUL85" s="2"/>
      <c r="RUM85" s="2"/>
      <c r="RUN85" s="2"/>
      <c r="RUO85" s="2"/>
      <c r="RUP85" s="2"/>
      <c r="RUQ85" s="2"/>
      <c r="RUR85" s="2"/>
      <c r="RUS85" s="2"/>
      <c r="RUT85" s="2"/>
      <c r="RUU85" s="2"/>
      <c r="RUV85" s="2"/>
      <c r="RUW85" s="2"/>
      <c r="RUX85" s="2"/>
      <c r="RUY85" s="2"/>
      <c r="RUZ85" s="2"/>
      <c r="RVA85" s="2"/>
      <c r="RVB85" s="2"/>
      <c r="RVC85" s="2"/>
      <c r="RVD85" s="2"/>
      <c r="RVE85" s="2"/>
      <c r="RVF85" s="2"/>
      <c r="RVG85" s="2"/>
      <c r="RVH85" s="2"/>
      <c r="RVI85" s="2"/>
      <c r="RVJ85" s="2"/>
      <c r="RVK85" s="2"/>
      <c r="RVL85" s="2"/>
      <c r="RVM85" s="2"/>
      <c r="RVN85" s="2"/>
      <c r="RVO85" s="2"/>
      <c r="RVP85" s="2"/>
      <c r="RVQ85" s="2"/>
      <c r="RVR85" s="2"/>
      <c r="RVS85" s="2"/>
      <c r="RVT85" s="2"/>
      <c r="RVU85" s="2"/>
      <c r="RVV85" s="2"/>
      <c r="RVW85" s="2"/>
      <c r="RVX85" s="2"/>
      <c r="RVY85" s="2"/>
      <c r="RVZ85" s="2"/>
      <c r="RWA85" s="2"/>
      <c r="RWB85" s="2"/>
      <c r="RWC85" s="2"/>
      <c r="RWD85" s="2"/>
      <c r="RWE85" s="2"/>
      <c r="RWF85" s="2"/>
      <c r="RWG85" s="2"/>
      <c r="RWH85" s="2"/>
      <c r="RWI85" s="2"/>
      <c r="RWJ85" s="2"/>
      <c r="RWK85" s="2"/>
      <c r="RWL85" s="2"/>
      <c r="RWM85" s="2"/>
      <c r="RWN85" s="2"/>
      <c r="RWO85" s="2"/>
      <c r="RWP85" s="2"/>
      <c r="RWQ85" s="2"/>
      <c r="RWR85" s="2"/>
      <c r="RWS85" s="2"/>
      <c r="RWT85" s="2"/>
      <c r="RWU85" s="2"/>
      <c r="RWV85" s="2"/>
      <c r="RWW85" s="2"/>
      <c r="RWX85" s="2"/>
      <c r="RWY85" s="2"/>
      <c r="RWZ85" s="2"/>
      <c r="RXA85" s="2"/>
      <c r="RXB85" s="2"/>
      <c r="RXC85" s="2"/>
      <c r="RXD85" s="2"/>
      <c r="RXE85" s="2"/>
      <c r="RXF85" s="2"/>
      <c r="RXG85" s="2"/>
      <c r="RXH85" s="2"/>
      <c r="RXI85" s="2"/>
      <c r="RXJ85" s="2"/>
      <c r="RXK85" s="2"/>
      <c r="RXL85" s="2"/>
      <c r="RXM85" s="2"/>
      <c r="RXN85" s="2"/>
      <c r="RXO85" s="2"/>
      <c r="RXP85" s="2"/>
      <c r="RXQ85" s="2"/>
      <c r="RXR85" s="2"/>
      <c r="RXS85" s="2"/>
      <c r="RXT85" s="2"/>
      <c r="RXU85" s="2"/>
      <c r="RXV85" s="2"/>
      <c r="RXW85" s="2"/>
      <c r="RXX85" s="2"/>
      <c r="RXY85" s="2"/>
      <c r="RXZ85" s="2"/>
      <c r="RYA85" s="2"/>
      <c r="RYB85" s="2"/>
      <c r="RYC85" s="2"/>
      <c r="RYD85" s="2"/>
      <c r="RYE85" s="2"/>
      <c r="RYF85" s="2"/>
      <c r="RYG85" s="2"/>
      <c r="RYH85" s="2"/>
      <c r="RYI85" s="2"/>
      <c r="RYJ85" s="2"/>
      <c r="RYK85" s="2"/>
      <c r="RYL85" s="2"/>
      <c r="RYM85" s="2"/>
      <c r="RYN85" s="2"/>
      <c r="RYO85" s="2"/>
      <c r="RYP85" s="2"/>
      <c r="RYQ85" s="2"/>
      <c r="RYR85" s="2"/>
      <c r="RYS85" s="2"/>
      <c r="RYT85" s="2"/>
      <c r="RYU85" s="2"/>
      <c r="RYV85" s="2"/>
      <c r="RYW85" s="2"/>
      <c r="RYX85" s="2"/>
      <c r="RYY85" s="2"/>
      <c r="RYZ85" s="2"/>
      <c r="RZA85" s="2"/>
      <c r="RZB85" s="2"/>
      <c r="RZC85" s="2"/>
      <c r="RZD85" s="2"/>
      <c r="RZE85" s="2"/>
      <c r="RZF85" s="2"/>
      <c r="RZG85" s="2"/>
      <c r="RZH85" s="2"/>
      <c r="RZI85" s="2"/>
      <c r="RZJ85" s="2"/>
      <c r="RZK85" s="2"/>
      <c r="RZL85" s="2"/>
      <c r="RZM85" s="2"/>
      <c r="RZN85" s="2"/>
      <c r="RZO85" s="2"/>
      <c r="RZP85" s="2"/>
      <c r="RZQ85" s="2"/>
      <c r="RZR85" s="2"/>
      <c r="RZS85" s="2"/>
      <c r="RZT85" s="2"/>
      <c r="RZU85" s="2"/>
      <c r="RZV85" s="2"/>
      <c r="RZW85" s="2"/>
      <c r="RZX85" s="2"/>
      <c r="RZY85" s="2"/>
      <c r="RZZ85" s="2"/>
      <c r="SAA85" s="2"/>
      <c r="SAB85" s="2"/>
      <c r="SAC85" s="2"/>
      <c r="SAD85" s="2"/>
      <c r="SAE85" s="2"/>
      <c r="SAF85" s="2"/>
      <c r="SAG85" s="2"/>
      <c r="SAH85" s="2"/>
      <c r="SAI85" s="2"/>
      <c r="SAJ85" s="2"/>
      <c r="SAK85" s="2"/>
      <c r="SAL85" s="2"/>
      <c r="SAM85" s="2"/>
      <c r="SAN85" s="2"/>
      <c r="SAO85" s="2"/>
      <c r="SAP85" s="2"/>
      <c r="SAQ85" s="2"/>
      <c r="SAR85" s="2"/>
      <c r="SAS85" s="2"/>
      <c r="SAT85" s="2"/>
      <c r="SAU85" s="2"/>
      <c r="SAV85" s="2"/>
      <c r="SAW85" s="2"/>
      <c r="SAX85" s="2"/>
      <c r="SAY85" s="2"/>
      <c r="SAZ85" s="2"/>
      <c r="SBA85" s="2"/>
      <c r="SBB85" s="2"/>
      <c r="SBC85" s="2"/>
      <c r="SBD85" s="2"/>
      <c r="SBE85" s="2"/>
      <c r="SBF85" s="2"/>
      <c r="SBG85" s="2"/>
      <c r="SBH85" s="2"/>
      <c r="SBI85" s="2"/>
      <c r="SBJ85" s="2"/>
      <c r="SBK85" s="2"/>
      <c r="SBL85" s="2"/>
      <c r="SBM85" s="2"/>
      <c r="SBN85" s="2"/>
      <c r="SBO85" s="2"/>
      <c r="SBP85" s="2"/>
      <c r="SBQ85" s="2"/>
      <c r="SBR85" s="2"/>
      <c r="SBS85" s="2"/>
      <c r="SBT85" s="2"/>
      <c r="SBU85" s="2"/>
      <c r="SBV85" s="2"/>
      <c r="SBW85" s="2"/>
      <c r="SBX85" s="2"/>
      <c r="SBY85" s="2"/>
      <c r="SBZ85" s="2"/>
      <c r="SCA85" s="2"/>
      <c r="SCB85" s="2"/>
      <c r="SCC85" s="2"/>
      <c r="SCD85" s="2"/>
      <c r="SCE85" s="2"/>
      <c r="SCF85" s="2"/>
      <c r="SCG85" s="2"/>
      <c r="SCH85" s="2"/>
      <c r="SCI85" s="2"/>
      <c r="SCJ85" s="2"/>
      <c r="SCK85" s="2"/>
      <c r="SCL85" s="2"/>
      <c r="SCM85" s="2"/>
      <c r="SCN85" s="2"/>
      <c r="SCO85" s="2"/>
      <c r="SCP85" s="2"/>
      <c r="SCQ85" s="2"/>
      <c r="SCR85" s="2"/>
      <c r="SCS85" s="2"/>
      <c r="SCT85" s="2"/>
      <c r="SCU85" s="2"/>
      <c r="SCV85" s="2"/>
      <c r="SCW85" s="2"/>
      <c r="SCX85" s="2"/>
      <c r="SCY85" s="2"/>
      <c r="SCZ85" s="2"/>
      <c r="SDA85" s="2"/>
      <c r="SDB85" s="2"/>
      <c r="SDC85" s="2"/>
      <c r="SDD85" s="2"/>
      <c r="SDE85" s="2"/>
      <c r="SDF85" s="2"/>
      <c r="SDG85" s="2"/>
      <c r="SDH85" s="2"/>
      <c r="SDI85" s="2"/>
      <c r="SDJ85" s="2"/>
      <c r="SDK85" s="2"/>
      <c r="SDL85" s="2"/>
      <c r="SDM85" s="2"/>
      <c r="SDN85" s="2"/>
      <c r="SDO85" s="2"/>
      <c r="SDP85" s="2"/>
      <c r="SDQ85" s="2"/>
      <c r="SDR85" s="2"/>
      <c r="SDS85" s="2"/>
      <c r="SDT85" s="2"/>
      <c r="SDU85" s="2"/>
      <c r="SDV85" s="2"/>
      <c r="SDW85" s="2"/>
      <c r="SDX85" s="2"/>
      <c r="SDY85" s="2"/>
      <c r="SDZ85" s="2"/>
      <c r="SEA85" s="2"/>
      <c r="SEB85" s="2"/>
      <c r="SEC85" s="2"/>
      <c r="SED85" s="2"/>
      <c r="SEE85" s="2"/>
      <c r="SEF85" s="2"/>
      <c r="SEG85" s="2"/>
      <c r="SEH85" s="2"/>
      <c r="SEI85" s="2"/>
      <c r="SEJ85" s="2"/>
      <c r="SEK85" s="2"/>
      <c r="SEL85" s="2"/>
      <c r="SEM85" s="2"/>
      <c r="SEN85" s="2"/>
      <c r="SEO85" s="2"/>
      <c r="SEP85" s="2"/>
      <c r="SEQ85" s="2"/>
      <c r="SER85" s="2"/>
      <c r="SES85" s="2"/>
      <c r="SET85" s="2"/>
      <c r="SEU85" s="2"/>
      <c r="SEV85" s="2"/>
      <c r="SEW85" s="2"/>
      <c r="SEX85" s="2"/>
      <c r="SEY85" s="2"/>
      <c r="SEZ85" s="2"/>
      <c r="SFA85" s="2"/>
      <c r="SFB85" s="2"/>
      <c r="SFC85" s="2"/>
      <c r="SFD85" s="2"/>
      <c r="SFE85" s="2"/>
      <c r="SFF85" s="2"/>
      <c r="SFG85" s="2"/>
      <c r="SFH85" s="2"/>
      <c r="SFI85" s="2"/>
      <c r="SFJ85" s="2"/>
      <c r="SFK85" s="2"/>
      <c r="SFL85" s="2"/>
      <c r="SFM85" s="2"/>
      <c r="SFN85" s="2"/>
      <c r="SFO85" s="2"/>
      <c r="SFP85" s="2"/>
      <c r="SFQ85" s="2"/>
      <c r="SFR85" s="2"/>
      <c r="SFS85" s="2"/>
      <c r="SFT85" s="2"/>
      <c r="SFU85" s="2"/>
      <c r="SFV85" s="2"/>
      <c r="SFW85" s="2"/>
      <c r="SFX85" s="2"/>
      <c r="SFY85" s="2"/>
      <c r="SFZ85" s="2"/>
      <c r="SGA85" s="2"/>
      <c r="SGB85" s="2"/>
      <c r="SGC85" s="2"/>
      <c r="SGD85" s="2"/>
      <c r="SGE85" s="2"/>
      <c r="SGF85" s="2"/>
      <c r="SGG85" s="2"/>
      <c r="SGH85" s="2"/>
      <c r="SGI85" s="2"/>
      <c r="SGJ85" s="2"/>
      <c r="SGK85" s="2"/>
      <c r="SGL85" s="2"/>
      <c r="SGM85" s="2"/>
      <c r="SGN85" s="2"/>
      <c r="SGO85" s="2"/>
      <c r="SGP85" s="2"/>
      <c r="SGQ85" s="2"/>
      <c r="SGR85" s="2"/>
      <c r="SGS85" s="2"/>
      <c r="SGT85" s="2"/>
      <c r="SGU85" s="2"/>
      <c r="SGV85" s="2"/>
      <c r="SGW85" s="2"/>
      <c r="SGX85" s="2"/>
      <c r="SGY85" s="2"/>
      <c r="SGZ85" s="2"/>
      <c r="SHA85" s="2"/>
      <c r="SHB85" s="2"/>
      <c r="SHC85" s="2"/>
      <c r="SHD85" s="2"/>
      <c r="SHE85" s="2"/>
      <c r="SHF85" s="2"/>
      <c r="SHG85" s="2"/>
      <c r="SHH85" s="2"/>
      <c r="SHI85" s="2"/>
      <c r="SHJ85" s="2"/>
      <c r="SHK85" s="2"/>
      <c r="SHL85" s="2"/>
      <c r="SHM85" s="2"/>
      <c r="SHN85" s="2"/>
      <c r="SHO85" s="2"/>
      <c r="SHP85" s="2"/>
      <c r="SHQ85" s="2"/>
      <c r="SHR85" s="2"/>
      <c r="SHS85" s="2"/>
      <c r="SHT85" s="2"/>
      <c r="SHU85" s="2"/>
      <c r="SHV85" s="2"/>
      <c r="SHW85" s="2"/>
      <c r="SHX85" s="2"/>
      <c r="SHY85" s="2"/>
      <c r="SHZ85" s="2"/>
      <c r="SIA85" s="2"/>
      <c r="SIB85" s="2"/>
      <c r="SIC85" s="2"/>
      <c r="SID85" s="2"/>
      <c r="SIE85" s="2"/>
      <c r="SIF85" s="2"/>
      <c r="SIG85" s="2"/>
      <c r="SIH85" s="2"/>
      <c r="SII85" s="2"/>
      <c r="SIJ85" s="2"/>
      <c r="SIK85" s="2"/>
      <c r="SIL85" s="2"/>
      <c r="SIM85" s="2"/>
      <c r="SIN85" s="2"/>
      <c r="SIO85" s="2"/>
      <c r="SIP85" s="2"/>
      <c r="SIQ85" s="2"/>
      <c r="SIR85" s="2"/>
      <c r="SIS85" s="2"/>
      <c r="SIT85" s="2"/>
      <c r="SIU85" s="2"/>
      <c r="SIV85" s="2"/>
      <c r="SIW85" s="2"/>
      <c r="SIX85" s="2"/>
      <c r="SIY85" s="2"/>
      <c r="SIZ85" s="2"/>
      <c r="SJA85" s="2"/>
      <c r="SJB85" s="2"/>
      <c r="SJC85" s="2"/>
      <c r="SJD85" s="2"/>
      <c r="SJE85" s="2"/>
      <c r="SJF85" s="2"/>
      <c r="SJG85" s="2"/>
      <c r="SJH85" s="2"/>
      <c r="SJI85" s="2"/>
      <c r="SJJ85" s="2"/>
      <c r="SJK85" s="2"/>
      <c r="SJL85" s="2"/>
      <c r="SJM85" s="2"/>
      <c r="SJN85" s="2"/>
      <c r="SJO85" s="2"/>
      <c r="SJP85" s="2"/>
      <c r="SJQ85" s="2"/>
      <c r="SJR85" s="2"/>
      <c r="SJS85" s="2"/>
      <c r="SJT85" s="2"/>
      <c r="SJU85" s="2"/>
      <c r="SJV85" s="2"/>
      <c r="SJW85" s="2"/>
      <c r="SJX85" s="2"/>
      <c r="SJY85" s="2"/>
      <c r="SJZ85" s="2"/>
      <c r="SKA85" s="2"/>
      <c r="SKB85" s="2"/>
      <c r="SKC85" s="2"/>
      <c r="SKD85" s="2"/>
      <c r="SKE85" s="2"/>
      <c r="SKF85" s="2"/>
      <c r="SKG85" s="2"/>
      <c r="SKH85" s="2"/>
      <c r="SKI85" s="2"/>
      <c r="SKJ85" s="2"/>
      <c r="SKK85" s="2"/>
      <c r="SKL85" s="2"/>
      <c r="SKM85" s="2"/>
      <c r="SKN85" s="2"/>
      <c r="SKO85" s="2"/>
      <c r="SKP85" s="2"/>
      <c r="SKQ85" s="2"/>
      <c r="SKR85" s="2"/>
      <c r="SKS85" s="2"/>
      <c r="SKT85" s="2"/>
      <c r="SKU85" s="2"/>
      <c r="SKV85" s="2"/>
      <c r="SKW85" s="2"/>
      <c r="SKX85" s="2"/>
      <c r="SKY85" s="2"/>
      <c r="SKZ85" s="2"/>
      <c r="SLA85" s="2"/>
      <c r="SLB85" s="2"/>
      <c r="SLC85" s="2"/>
      <c r="SLD85" s="2"/>
      <c r="SLE85" s="2"/>
      <c r="SLF85" s="2"/>
      <c r="SLG85" s="2"/>
      <c r="SLH85" s="2"/>
      <c r="SLI85" s="2"/>
      <c r="SLJ85" s="2"/>
      <c r="SLK85" s="2"/>
      <c r="SLL85" s="2"/>
      <c r="SLM85" s="2"/>
      <c r="SLN85" s="2"/>
      <c r="SLO85" s="2"/>
      <c r="SLP85" s="2"/>
      <c r="SLQ85" s="2"/>
      <c r="SLR85" s="2"/>
      <c r="SLS85" s="2"/>
      <c r="SLT85" s="2"/>
      <c r="SLU85" s="2"/>
      <c r="SLV85" s="2"/>
      <c r="SLW85" s="2"/>
      <c r="SLX85" s="2"/>
      <c r="SLY85" s="2"/>
      <c r="SLZ85" s="2"/>
      <c r="SMA85" s="2"/>
      <c r="SMB85" s="2"/>
      <c r="SMC85" s="2"/>
      <c r="SMD85" s="2"/>
      <c r="SME85" s="2"/>
      <c r="SMF85" s="2"/>
      <c r="SMG85" s="2"/>
      <c r="SMH85" s="2"/>
      <c r="SMI85" s="2"/>
      <c r="SMJ85" s="2"/>
      <c r="SMK85" s="2"/>
      <c r="SML85" s="2"/>
      <c r="SMM85" s="2"/>
      <c r="SMN85" s="2"/>
      <c r="SMO85" s="2"/>
      <c r="SMP85" s="2"/>
      <c r="SMQ85" s="2"/>
      <c r="SMR85" s="2"/>
      <c r="SMS85" s="2"/>
      <c r="SMT85" s="2"/>
      <c r="SMU85" s="2"/>
      <c r="SMV85" s="2"/>
      <c r="SMW85" s="2"/>
      <c r="SMX85" s="2"/>
      <c r="SMY85" s="2"/>
      <c r="SMZ85" s="2"/>
      <c r="SNA85" s="2"/>
      <c r="SNB85" s="2"/>
      <c r="SNC85" s="2"/>
      <c r="SND85" s="2"/>
      <c r="SNE85" s="2"/>
      <c r="SNF85" s="2"/>
      <c r="SNG85" s="2"/>
      <c r="SNH85" s="2"/>
      <c r="SNI85" s="2"/>
      <c r="SNJ85" s="2"/>
      <c r="SNK85" s="2"/>
      <c r="SNL85" s="2"/>
      <c r="SNM85" s="2"/>
      <c r="SNN85" s="2"/>
      <c r="SNO85" s="2"/>
      <c r="SNP85" s="2"/>
      <c r="SNQ85" s="2"/>
      <c r="SNR85" s="2"/>
      <c r="SNS85" s="2"/>
      <c r="SNT85" s="2"/>
      <c r="SNU85" s="2"/>
      <c r="SNV85" s="2"/>
      <c r="SNW85" s="2"/>
      <c r="SNX85" s="2"/>
      <c r="SNY85" s="2"/>
      <c r="SNZ85" s="2"/>
      <c r="SOA85" s="2"/>
      <c r="SOB85" s="2"/>
      <c r="SOC85" s="2"/>
      <c r="SOD85" s="2"/>
      <c r="SOE85" s="2"/>
      <c r="SOF85" s="2"/>
      <c r="SOG85" s="2"/>
      <c r="SOH85" s="2"/>
      <c r="SOI85" s="2"/>
      <c r="SOJ85" s="2"/>
      <c r="SOK85" s="2"/>
      <c r="SOL85" s="2"/>
      <c r="SOM85" s="2"/>
      <c r="SON85" s="2"/>
      <c r="SOO85" s="2"/>
      <c r="SOP85" s="2"/>
      <c r="SOQ85" s="2"/>
      <c r="SOR85" s="2"/>
      <c r="SOS85" s="2"/>
      <c r="SOT85" s="2"/>
      <c r="SOU85" s="2"/>
      <c r="SOV85" s="2"/>
      <c r="SOW85" s="2"/>
      <c r="SOX85" s="2"/>
      <c r="SOY85" s="2"/>
      <c r="SOZ85" s="2"/>
      <c r="SPA85" s="2"/>
      <c r="SPB85" s="2"/>
      <c r="SPC85" s="2"/>
      <c r="SPD85" s="2"/>
      <c r="SPE85" s="2"/>
      <c r="SPF85" s="2"/>
      <c r="SPG85" s="2"/>
      <c r="SPH85" s="2"/>
      <c r="SPI85" s="2"/>
      <c r="SPJ85" s="2"/>
      <c r="SPK85" s="2"/>
      <c r="SPL85" s="2"/>
      <c r="SPM85" s="2"/>
      <c r="SPN85" s="2"/>
      <c r="SPO85" s="2"/>
      <c r="SPP85" s="2"/>
      <c r="SPQ85" s="2"/>
      <c r="SPR85" s="2"/>
      <c r="SPS85" s="2"/>
      <c r="SPT85" s="2"/>
      <c r="SPU85" s="2"/>
      <c r="SPV85" s="2"/>
      <c r="SPW85" s="2"/>
      <c r="SPX85" s="2"/>
      <c r="SPY85" s="2"/>
      <c r="SPZ85" s="2"/>
      <c r="SQA85" s="2"/>
      <c r="SQB85" s="2"/>
      <c r="SQC85" s="2"/>
      <c r="SQD85" s="2"/>
      <c r="SQE85" s="2"/>
      <c r="SQF85" s="2"/>
      <c r="SQG85" s="2"/>
      <c r="SQH85" s="2"/>
      <c r="SQI85" s="2"/>
      <c r="SQJ85" s="2"/>
      <c r="SQK85" s="2"/>
      <c r="SQL85" s="2"/>
      <c r="SQM85" s="2"/>
      <c r="SQN85" s="2"/>
      <c r="SQO85" s="2"/>
      <c r="SQP85" s="2"/>
      <c r="SQQ85" s="2"/>
      <c r="SQR85" s="2"/>
      <c r="SQS85" s="2"/>
      <c r="SQT85" s="2"/>
      <c r="SQU85" s="2"/>
      <c r="SQV85" s="2"/>
      <c r="SQW85" s="2"/>
      <c r="SQX85" s="2"/>
      <c r="SQY85" s="2"/>
      <c r="SQZ85" s="2"/>
      <c r="SRA85" s="2"/>
      <c r="SRB85" s="2"/>
      <c r="SRC85" s="2"/>
      <c r="SRD85" s="2"/>
      <c r="SRE85" s="2"/>
      <c r="SRF85" s="2"/>
      <c r="SRG85" s="2"/>
      <c r="SRH85" s="2"/>
      <c r="SRI85" s="2"/>
      <c r="SRJ85" s="2"/>
      <c r="SRK85" s="2"/>
      <c r="SRL85" s="2"/>
      <c r="SRM85" s="2"/>
      <c r="SRN85" s="2"/>
      <c r="SRO85" s="2"/>
      <c r="SRP85" s="2"/>
      <c r="SRQ85" s="2"/>
      <c r="SRR85" s="2"/>
      <c r="SRS85" s="2"/>
      <c r="SRT85" s="2"/>
      <c r="SRU85" s="2"/>
      <c r="SRV85" s="2"/>
      <c r="SRW85" s="2"/>
      <c r="SRX85" s="2"/>
      <c r="SRY85" s="2"/>
      <c r="SRZ85" s="2"/>
      <c r="SSA85" s="2"/>
      <c r="SSB85" s="2"/>
      <c r="SSC85" s="2"/>
      <c r="SSD85" s="2"/>
      <c r="SSE85" s="2"/>
      <c r="SSF85" s="2"/>
      <c r="SSG85" s="2"/>
      <c r="SSH85" s="2"/>
      <c r="SSI85" s="2"/>
      <c r="SSJ85" s="2"/>
      <c r="SSK85" s="2"/>
      <c r="SSL85" s="2"/>
      <c r="SSM85" s="2"/>
      <c r="SSN85" s="2"/>
      <c r="SSO85" s="2"/>
      <c r="SSP85" s="2"/>
      <c r="SSQ85" s="2"/>
      <c r="SSR85" s="2"/>
      <c r="SSS85" s="2"/>
      <c r="SST85" s="2"/>
      <c r="SSU85" s="2"/>
      <c r="SSV85" s="2"/>
      <c r="SSW85" s="2"/>
      <c r="SSX85" s="2"/>
      <c r="SSY85" s="2"/>
      <c r="SSZ85" s="2"/>
      <c r="STA85" s="2"/>
      <c r="STB85" s="2"/>
      <c r="STC85" s="2"/>
      <c r="STD85" s="2"/>
      <c r="STE85" s="2"/>
      <c r="STF85" s="2"/>
      <c r="STG85" s="2"/>
      <c r="STH85" s="2"/>
      <c r="STI85" s="2"/>
      <c r="STJ85" s="2"/>
      <c r="STK85" s="2"/>
      <c r="STL85" s="2"/>
      <c r="STM85" s="2"/>
      <c r="STN85" s="2"/>
      <c r="STO85" s="2"/>
      <c r="STP85" s="2"/>
      <c r="STQ85" s="2"/>
      <c r="STR85" s="2"/>
      <c r="STS85" s="2"/>
      <c r="STT85" s="2"/>
      <c r="STU85" s="2"/>
      <c r="STV85" s="2"/>
      <c r="STW85" s="2"/>
      <c r="STX85" s="2"/>
      <c r="STY85" s="2"/>
      <c r="STZ85" s="2"/>
      <c r="SUA85" s="2"/>
      <c r="SUB85" s="2"/>
      <c r="SUC85" s="2"/>
      <c r="SUD85" s="2"/>
      <c r="SUE85" s="2"/>
      <c r="SUF85" s="2"/>
      <c r="SUG85" s="2"/>
      <c r="SUH85" s="2"/>
      <c r="SUI85" s="2"/>
      <c r="SUJ85" s="2"/>
      <c r="SUK85" s="2"/>
      <c r="SUL85" s="2"/>
      <c r="SUM85" s="2"/>
      <c r="SUN85" s="2"/>
      <c r="SUO85" s="2"/>
      <c r="SUP85" s="2"/>
      <c r="SUQ85" s="2"/>
      <c r="SUR85" s="2"/>
      <c r="SUS85" s="2"/>
      <c r="SUT85" s="2"/>
      <c r="SUU85" s="2"/>
      <c r="SUV85" s="2"/>
      <c r="SUW85" s="2"/>
      <c r="SUX85" s="2"/>
      <c r="SUY85" s="2"/>
      <c r="SUZ85" s="2"/>
      <c r="SVA85" s="2"/>
      <c r="SVB85" s="2"/>
      <c r="SVC85" s="2"/>
      <c r="SVD85" s="2"/>
      <c r="SVE85" s="2"/>
      <c r="SVF85" s="2"/>
      <c r="SVG85" s="2"/>
      <c r="SVH85" s="2"/>
      <c r="SVI85" s="2"/>
      <c r="SVJ85" s="2"/>
      <c r="SVK85" s="2"/>
      <c r="SVL85" s="2"/>
      <c r="SVM85" s="2"/>
      <c r="SVN85" s="2"/>
      <c r="SVO85" s="2"/>
      <c r="SVP85" s="2"/>
      <c r="SVQ85" s="2"/>
      <c r="SVR85" s="2"/>
      <c r="SVS85" s="2"/>
      <c r="SVT85" s="2"/>
      <c r="SVU85" s="2"/>
      <c r="SVV85" s="2"/>
      <c r="SVW85" s="2"/>
      <c r="SVX85" s="2"/>
      <c r="SVY85" s="2"/>
      <c r="SVZ85" s="2"/>
      <c r="SWA85" s="2"/>
      <c r="SWB85" s="2"/>
      <c r="SWC85" s="2"/>
      <c r="SWD85" s="2"/>
      <c r="SWE85" s="2"/>
      <c r="SWF85" s="2"/>
      <c r="SWG85" s="2"/>
      <c r="SWH85" s="2"/>
      <c r="SWI85" s="2"/>
      <c r="SWJ85" s="2"/>
      <c r="SWK85" s="2"/>
      <c r="SWL85" s="2"/>
      <c r="SWM85" s="2"/>
      <c r="SWN85" s="2"/>
      <c r="SWO85" s="2"/>
      <c r="SWP85" s="2"/>
      <c r="SWQ85" s="2"/>
      <c r="SWR85" s="2"/>
      <c r="SWS85" s="2"/>
      <c r="SWT85" s="2"/>
      <c r="SWU85" s="2"/>
      <c r="SWV85" s="2"/>
      <c r="SWW85" s="2"/>
      <c r="SWX85" s="2"/>
      <c r="SWY85" s="2"/>
      <c r="SWZ85" s="2"/>
      <c r="SXA85" s="2"/>
      <c r="SXB85" s="2"/>
      <c r="SXC85" s="2"/>
      <c r="SXD85" s="2"/>
      <c r="SXE85" s="2"/>
      <c r="SXF85" s="2"/>
      <c r="SXG85" s="2"/>
      <c r="SXH85" s="2"/>
      <c r="SXI85" s="2"/>
      <c r="SXJ85" s="2"/>
      <c r="SXK85" s="2"/>
      <c r="SXL85" s="2"/>
      <c r="SXM85" s="2"/>
      <c r="SXN85" s="2"/>
      <c r="SXO85" s="2"/>
      <c r="SXP85" s="2"/>
      <c r="SXQ85" s="2"/>
      <c r="SXR85" s="2"/>
      <c r="SXS85" s="2"/>
      <c r="SXT85" s="2"/>
      <c r="SXU85" s="2"/>
      <c r="SXV85" s="2"/>
      <c r="SXW85" s="2"/>
      <c r="SXX85" s="2"/>
      <c r="SXY85" s="2"/>
      <c r="SXZ85" s="2"/>
      <c r="SYA85" s="2"/>
      <c r="SYB85" s="2"/>
      <c r="SYC85" s="2"/>
      <c r="SYD85" s="2"/>
      <c r="SYE85" s="2"/>
      <c r="SYF85" s="2"/>
      <c r="SYG85" s="2"/>
      <c r="SYH85" s="2"/>
      <c r="SYI85" s="2"/>
      <c r="SYJ85" s="2"/>
      <c r="SYK85" s="2"/>
      <c r="SYL85" s="2"/>
      <c r="SYM85" s="2"/>
      <c r="SYN85" s="2"/>
      <c r="SYO85" s="2"/>
      <c r="SYP85" s="2"/>
      <c r="SYQ85" s="2"/>
      <c r="SYR85" s="2"/>
      <c r="SYS85" s="2"/>
      <c r="SYT85" s="2"/>
      <c r="SYU85" s="2"/>
      <c r="SYV85" s="2"/>
      <c r="SYW85" s="2"/>
      <c r="SYX85" s="2"/>
      <c r="SYY85" s="2"/>
      <c r="SYZ85" s="2"/>
      <c r="SZA85" s="2"/>
      <c r="SZB85" s="2"/>
      <c r="SZC85" s="2"/>
      <c r="SZD85" s="2"/>
      <c r="SZE85" s="2"/>
      <c r="SZF85" s="2"/>
      <c r="SZG85" s="2"/>
      <c r="SZH85" s="2"/>
      <c r="SZI85" s="2"/>
      <c r="SZJ85" s="2"/>
      <c r="SZK85" s="2"/>
      <c r="SZL85" s="2"/>
      <c r="SZM85" s="2"/>
      <c r="SZN85" s="2"/>
      <c r="SZO85" s="2"/>
      <c r="SZP85" s="2"/>
      <c r="SZQ85" s="2"/>
      <c r="SZR85" s="2"/>
      <c r="SZS85" s="2"/>
      <c r="SZT85" s="2"/>
      <c r="SZU85" s="2"/>
      <c r="SZV85" s="2"/>
      <c r="SZW85" s="2"/>
      <c r="SZX85" s="2"/>
      <c r="SZY85" s="2"/>
      <c r="SZZ85" s="2"/>
      <c r="TAA85" s="2"/>
      <c r="TAB85" s="2"/>
      <c r="TAC85" s="2"/>
      <c r="TAD85" s="2"/>
      <c r="TAE85" s="2"/>
      <c r="TAF85" s="2"/>
      <c r="TAG85" s="2"/>
      <c r="TAH85" s="2"/>
      <c r="TAI85" s="2"/>
      <c r="TAJ85" s="2"/>
      <c r="TAK85" s="2"/>
      <c r="TAL85" s="2"/>
      <c r="TAM85" s="2"/>
      <c r="TAN85" s="2"/>
      <c r="TAO85" s="2"/>
      <c r="TAP85" s="2"/>
      <c r="TAQ85" s="2"/>
      <c r="TAR85" s="2"/>
      <c r="TAS85" s="2"/>
      <c r="TAT85" s="2"/>
      <c r="TAU85" s="2"/>
      <c r="TAV85" s="2"/>
      <c r="TAW85" s="2"/>
      <c r="TAX85" s="2"/>
      <c r="TAY85" s="2"/>
      <c r="TAZ85" s="2"/>
      <c r="TBA85" s="2"/>
      <c r="TBB85" s="2"/>
      <c r="TBC85" s="2"/>
      <c r="TBD85" s="2"/>
      <c r="TBE85" s="2"/>
      <c r="TBF85" s="2"/>
      <c r="TBG85" s="2"/>
      <c r="TBH85" s="2"/>
      <c r="TBI85" s="2"/>
      <c r="TBJ85" s="2"/>
      <c r="TBK85" s="2"/>
      <c r="TBL85" s="2"/>
      <c r="TBM85" s="2"/>
      <c r="TBN85" s="2"/>
      <c r="TBO85" s="2"/>
      <c r="TBP85" s="2"/>
      <c r="TBQ85" s="2"/>
      <c r="TBR85" s="2"/>
      <c r="TBS85" s="2"/>
      <c r="TBT85" s="2"/>
      <c r="TBU85" s="2"/>
      <c r="TBV85" s="2"/>
      <c r="TBW85" s="2"/>
      <c r="TBX85" s="2"/>
      <c r="TBY85" s="2"/>
      <c r="TBZ85" s="2"/>
      <c r="TCA85" s="2"/>
      <c r="TCB85" s="2"/>
      <c r="TCC85" s="2"/>
      <c r="TCD85" s="2"/>
      <c r="TCE85" s="2"/>
      <c r="TCF85" s="2"/>
      <c r="TCG85" s="2"/>
      <c r="TCH85" s="2"/>
      <c r="TCI85" s="2"/>
      <c r="TCJ85" s="2"/>
      <c r="TCK85" s="2"/>
      <c r="TCL85" s="2"/>
      <c r="TCM85" s="2"/>
      <c r="TCN85" s="2"/>
      <c r="TCO85" s="2"/>
      <c r="TCP85" s="2"/>
      <c r="TCQ85" s="2"/>
      <c r="TCR85" s="2"/>
      <c r="TCS85" s="2"/>
      <c r="TCT85" s="2"/>
      <c r="TCU85" s="2"/>
      <c r="TCV85" s="2"/>
      <c r="TCW85" s="2"/>
      <c r="TCX85" s="2"/>
      <c r="TCY85" s="2"/>
      <c r="TCZ85" s="2"/>
      <c r="TDA85" s="2"/>
      <c r="TDB85" s="2"/>
      <c r="TDC85" s="2"/>
      <c r="TDD85" s="2"/>
      <c r="TDE85" s="2"/>
      <c r="TDF85" s="2"/>
      <c r="TDG85" s="2"/>
      <c r="TDH85" s="2"/>
      <c r="TDI85" s="2"/>
      <c r="TDJ85" s="2"/>
      <c r="TDK85" s="2"/>
      <c r="TDL85" s="2"/>
      <c r="TDM85" s="2"/>
      <c r="TDN85" s="2"/>
      <c r="TDO85" s="2"/>
      <c r="TDP85" s="2"/>
      <c r="TDQ85" s="2"/>
      <c r="TDR85" s="2"/>
      <c r="TDS85" s="2"/>
      <c r="TDT85" s="2"/>
      <c r="TDU85" s="2"/>
      <c r="TDV85" s="2"/>
      <c r="TDW85" s="2"/>
      <c r="TDX85" s="2"/>
      <c r="TDY85" s="2"/>
      <c r="TDZ85" s="2"/>
      <c r="TEA85" s="2"/>
      <c r="TEB85" s="2"/>
      <c r="TEC85" s="2"/>
      <c r="TED85" s="2"/>
      <c r="TEE85" s="2"/>
      <c r="TEF85" s="2"/>
      <c r="TEG85" s="2"/>
      <c r="TEH85" s="2"/>
      <c r="TEI85" s="2"/>
      <c r="TEJ85" s="2"/>
      <c r="TEK85" s="2"/>
      <c r="TEL85" s="2"/>
      <c r="TEM85" s="2"/>
      <c r="TEN85" s="2"/>
      <c r="TEO85" s="2"/>
      <c r="TEP85" s="2"/>
      <c r="TEQ85" s="2"/>
      <c r="TER85" s="2"/>
      <c r="TES85" s="2"/>
      <c r="TET85" s="2"/>
      <c r="TEU85" s="2"/>
      <c r="TEV85" s="2"/>
      <c r="TEW85" s="2"/>
      <c r="TEX85" s="2"/>
      <c r="TEY85" s="2"/>
      <c r="TEZ85" s="2"/>
      <c r="TFA85" s="2"/>
      <c r="TFB85" s="2"/>
      <c r="TFC85" s="2"/>
      <c r="TFD85" s="2"/>
      <c r="TFE85" s="2"/>
      <c r="TFF85" s="2"/>
      <c r="TFG85" s="2"/>
      <c r="TFH85" s="2"/>
      <c r="TFI85" s="2"/>
      <c r="TFJ85" s="2"/>
      <c r="TFK85" s="2"/>
      <c r="TFL85" s="2"/>
      <c r="TFM85" s="2"/>
      <c r="TFN85" s="2"/>
      <c r="TFO85" s="2"/>
      <c r="TFP85" s="2"/>
      <c r="TFQ85" s="2"/>
      <c r="TFR85" s="2"/>
      <c r="TFS85" s="2"/>
      <c r="TFT85" s="2"/>
      <c r="TFU85" s="2"/>
      <c r="TFV85" s="2"/>
      <c r="TFW85" s="2"/>
      <c r="TFX85" s="2"/>
      <c r="TFY85" s="2"/>
      <c r="TFZ85" s="2"/>
      <c r="TGA85" s="2"/>
      <c r="TGB85" s="2"/>
      <c r="TGC85" s="2"/>
      <c r="TGD85" s="2"/>
      <c r="TGE85" s="2"/>
      <c r="TGF85" s="2"/>
      <c r="TGG85" s="2"/>
      <c r="TGH85" s="2"/>
      <c r="TGI85" s="2"/>
      <c r="TGJ85" s="2"/>
      <c r="TGK85" s="2"/>
      <c r="TGL85" s="2"/>
      <c r="TGM85" s="2"/>
      <c r="TGN85" s="2"/>
      <c r="TGO85" s="2"/>
      <c r="TGP85" s="2"/>
      <c r="TGQ85" s="2"/>
      <c r="TGR85" s="2"/>
      <c r="TGS85" s="2"/>
      <c r="TGT85" s="2"/>
      <c r="TGU85" s="2"/>
      <c r="TGV85" s="2"/>
      <c r="TGW85" s="2"/>
      <c r="TGX85" s="2"/>
      <c r="TGY85" s="2"/>
      <c r="TGZ85" s="2"/>
      <c r="THA85" s="2"/>
      <c r="THB85" s="2"/>
      <c r="THC85" s="2"/>
      <c r="THD85" s="2"/>
      <c r="THE85" s="2"/>
      <c r="THF85" s="2"/>
      <c r="THG85" s="2"/>
      <c r="THH85" s="2"/>
      <c r="THI85" s="2"/>
      <c r="THJ85" s="2"/>
      <c r="THK85" s="2"/>
      <c r="THL85" s="2"/>
      <c r="THM85" s="2"/>
      <c r="THN85" s="2"/>
      <c r="THO85" s="2"/>
      <c r="THP85" s="2"/>
      <c r="THQ85" s="2"/>
      <c r="THR85" s="2"/>
      <c r="THS85" s="2"/>
      <c r="THT85" s="2"/>
      <c r="THU85" s="2"/>
      <c r="THV85" s="2"/>
      <c r="THW85" s="2"/>
      <c r="THX85" s="2"/>
      <c r="THY85" s="2"/>
      <c r="THZ85" s="2"/>
      <c r="TIA85" s="2"/>
      <c r="TIB85" s="2"/>
      <c r="TIC85" s="2"/>
      <c r="TID85" s="2"/>
      <c r="TIE85" s="2"/>
      <c r="TIF85" s="2"/>
      <c r="TIG85" s="2"/>
      <c r="TIH85" s="2"/>
      <c r="TII85" s="2"/>
      <c r="TIJ85" s="2"/>
      <c r="TIK85" s="2"/>
      <c r="TIL85" s="2"/>
      <c r="TIM85" s="2"/>
      <c r="TIN85" s="2"/>
      <c r="TIO85" s="2"/>
      <c r="TIP85" s="2"/>
      <c r="TIQ85" s="2"/>
      <c r="TIR85" s="2"/>
      <c r="TIS85" s="2"/>
      <c r="TIT85" s="2"/>
      <c r="TIU85" s="2"/>
      <c r="TIV85" s="2"/>
      <c r="TIW85" s="2"/>
      <c r="TIX85" s="2"/>
      <c r="TIY85" s="2"/>
      <c r="TIZ85" s="2"/>
      <c r="TJA85" s="2"/>
      <c r="TJB85" s="2"/>
      <c r="TJC85" s="2"/>
      <c r="TJD85" s="2"/>
      <c r="TJE85" s="2"/>
      <c r="TJF85" s="2"/>
      <c r="TJG85" s="2"/>
      <c r="TJH85" s="2"/>
      <c r="TJI85" s="2"/>
      <c r="TJJ85" s="2"/>
      <c r="TJK85" s="2"/>
      <c r="TJL85" s="2"/>
      <c r="TJM85" s="2"/>
      <c r="TJN85" s="2"/>
      <c r="TJO85" s="2"/>
      <c r="TJP85" s="2"/>
      <c r="TJQ85" s="2"/>
      <c r="TJR85" s="2"/>
      <c r="TJS85" s="2"/>
      <c r="TJT85" s="2"/>
      <c r="TJU85" s="2"/>
      <c r="TJV85" s="2"/>
      <c r="TJW85" s="2"/>
      <c r="TJX85" s="2"/>
      <c r="TJY85" s="2"/>
      <c r="TJZ85" s="2"/>
      <c r="TKA85" s="2"/>
      <c r="TKB85" s="2"/>
      <c r="TKC85" s="2"/>
      <c r="TKD85" s="2"/>
      <c r="TKE85" s="2"/>
      <c r="TKF85" s="2"/>
      <c r="TKG85" s="2"/>
      <c r="TKH85" s="2"/>
      <c r="TKI85" s="2"/>
      <c r="TKJ85" s="2"/>
      <c r="TKK85" s="2"/>
      <c r="TKL85" s="2"/>
      <c r="TKM85" s="2"/>
      <c r="TKN85" s="2"/>
      <c r="TKO85" s="2"/>
      <c r="TKP85" s="2"/>
      <c r="TKQ85" s="2"/>
      <c r="TKR85" s="2"/>
      <c r="TKS85" s="2"/>
      <c r="TKT85" s="2"/>
      <c r="TKU85" s="2"/>
      <c r="TKV85" s="2"/>
      <c r="TKW85" s="2"/>
      <c r="TKX85" s="2"/>
      <c r="TKY85" s="2"/>
      <c r="TKZ85" s="2"/>
      <c r="TLA85" s="2"/>
      <c r="TLB85" s="2"/>
      <c r="TLC85" s="2"/>
      <c r="TLD85" s="2"/>
      <c r="TLE85" s="2"/>
      <c r="TLF85" s="2"/>
      <c r="TLG85" s="2"/>
      <c r="TLH85" s="2"/>
      <c r="TLI85" s="2"/>
      <c r="TLJ85" s="2"/>
      <c r="TLK85" s="2"/>
      <c r="TLL85" s="2"/>
      <c r="TLM85" s="2"/>
      <c r="TLN85" s="2"/>
      <c r="TLO85" s="2"/>
      <c r="TLP85" s="2"/>
      <c r="TLQ85" s="2"/>
      <c r="TLR85" s="2"/>
      <c r="TLS85" s="2"/>
      <c r="TLT85" s="2"/>
      <c r="TLU85" s="2"/>
      <c r="TLV85" s="2"/>
      <c r="TLW85" s="2"/>
      <c r="TLX85" s="2"/>
      <c r="TLY85" s="2"/>
      <c r="TLZ85" s="2"/>
      <c r="TMA85" s="2"/>
      <c r="TMB85" s="2"/>
      <c r="TMC85" s="2"/>
      <c r="TMD85" s="2"/>
      <c r="TME85" s="2"/>
      <c r="TMF85" s="2"/>
      <c r="TMG85" s="2"/>
      <c r="TMH85" s="2"/>
      <c r="TMI85" s="2"/>
      <c r="TMJ85" s="2"/>
      <c r="TMK85" s="2"/>
      <c r="TML85" s="2"/>
      <c r="TMM85" s="2"/>
      <c r="TMN85" s="2"/>
      <c r="TMO85" s="2"/>
      <c r="TMP85" s="2"/>
      <c r="TMQ85" s="2"/>
      <c r="TMR85" s="2"/>
      <c r="TMS85" s="2"/>
      <c r="TMT85" s="2"/>
      <c r="TMU85" s="2"/>
      <c r="TMV85" s="2"/>
      <c r="TMW85" s="2"/>
      <c r="TMX85" s="2"/>
      <c r="TMY85" s="2"/>
      <c r="TMZ85" s="2"/>
      <c r="TNA85" s="2"/>
      <c r="TNB85" s="2"/>
      <c r="TNC85" s="2"/>
      <c r="TND85" s="2"/>
      <c r="TNE85" s="2"/>
      <c r="TNF85" s="2"/>
      <c r="TNG85" s="2"/>
      <c r="TNH85" s="2"/>
      <c r="TNI85" s="2"/>
      <c r="TNJ85" s="2"/>
      <c r="TNK85" s="2"/>
      <c r="TNL85" s="2"/>
      <c r="TNM85" s="2"/>
      <c r="TNN85" s="2"/>
      <c r="TNO85" s="2"/>
      <c r="TNP85" s="2"/>
      <c r="TNQ85" s="2"/>
      <c r="TNR85" s="2"/>
      <c r="TNS85" s="2"/>
      <c r="TNT85" s="2"/>
      <c r="TNU85" s="2"/>
      <c r="TNV85" s="2"/>
      <c r="TNW85" s="2"/>
      <c r="TNX85" s="2"/>
      <c r="TNY85" s="2"/>
      <c r="TNZ85" s="2"/>
      <c r="TOA85" s="2"/>
      <c r="TOB85" s="2"/>
      <c r="TOC85" s="2"/>
      <c r="TOD85" s="2"/>
      <c r="TOE85" s="2"/>
      <c r="TOF85" s="2"/>
      <c r="TOG85" s="2"/>
      <c r="TOH85" s="2"/>
      <c r="TOI85" s="2"/>
      <c r="TOJ85" s="2"/>
      <c r="TOK85" s="2"/>
      <c r="TOL85" s="2"/>
      <c r="TOM85" s="2"/>
      <c r="TON85" s="2"/>
      <c r="TOO85" s="2"/>
      <c r="TOP85" s="2"/>
      <c r="TOQ85" s="2"/>
      <c r="TOR85" s="2"/>
      <c r="TOS85" s="2"/>
      <c r="TOT85" s="2"/>
      <c r="TOU85" s="2"/>
      <c r="TOV85" s="2"/>
      <c r="TOW85" s="2"/>
      <c r="TOX85" s="2"/>
      <c r="TOY85" s="2"/>
      <c r="TOZ85" s="2"/>
      <c r="TPA85" s="2"/>
      <c r="TPB85" s="2"/>
      <c r="TPC85" s="2"/>
      <c r="TPD85" s="2"/>
      <c r="TPE85" s="2"/>
      <c r="TPF85" s="2"/>
      <c r="TPG85" s="2"/>
      <c r="TPH85" s="2"/>
      <c r="TPI85" s="2"/>
      <c r="TPJ85" s="2"/>
      <c r="TPK85" s="2"/>
      <c r="TPL85" s="2"/>
      <c r="TPM85" s="2"/>
      <c r="TPN85" s="2"/>
      <c r="TPO85" s="2"/>
      <c r="TPP85" s="2"/>
      <c r="TPQ85" s="2"/>
      <c r="TPR85" s="2"/>
      <c r="TPS85" s="2"/>
      <c r="TPT85" s="2"/>
      <c r="TPU85" s="2"/>
      <c r="TPV85" s="2"/>
      <c r="TPW85" s="2"/>
      <c r="TPX85" s="2"/>
      <c r="TPY85" s="2"/>
      <c r="TPZ85" s="2"/>
      <c r="TQA85" s="2"/>
      <c r="TQB85" s="2"/>
      <c r="TQC85" s="2"/>
      <c r="TQD85" s="2"/>
      <c r="TQE85" s="2"/>
      <c r="TQF85" s="2"/>
      <c r="TQG85" s="2"/>
      <c r="TQH85" s="2"/>
      <c r="TQI85" s="2"/>
      <c r="TQJ85" s="2"/>
      <c r="TQK85" s="2"/>
      <c r="TQL85" s="2"/>
      <c r="TQM85" s="2"/>
      <c r="TQN85" s="2"/>
      <c r="TQO85" s="2"/>
      <c r="TQP85" s="2"/>
      <c r="TQQ85" s="2"/>
      <c r="TQR85" s="2"/>
      <c r="TQS85" s="2"/>
      <c r="TQT85" s="2"/>
      <c r="TQU85" s="2"/>
      <c r="TQV85" s="2"/>
      <c r="TQW85" s="2"/>
      <c r="TQX85" s="2"/>
      <c r="TQY85" s="2"/>
      <c r="TQZ85" s="2"/>
      <c r="TRA85" s="2"/>
      <c r="TRB85" s="2"/>
      <c r="TRC85" s="2"/>
      <c r="TRD85" s="2"/>
      <c r="TRE85" s="2"/>
      <c r="TRF85" s="2"/>
      <c r="TRG85" s="2"/>
      <c r="TRH85" s="2"/>
      <c r="TRI85" s="2"/>
      <c r="TRJ85" s="2"/>
      <c r="TRK85" s="2"/>
      <c r="TRL85" s="2"/>
      <c r="TRM85" s="2"/>
      <c r="TRN85" s="2"/>
      <c r="TRO85" s="2"/>
      <c r="TRP85" s="2"/>
      <c r="TRQ85" s="2"/>
      <c r="TRR85" s="2"/>
      <c r="TRS85" s="2"/>
      <c r="TRT85" s="2"/>
      <c r="TRU85" s="2"/>
      <c r="TRV85" s="2"/>
      <c r="TRW85" s="2"/>
      <c r="TRX85" s="2"/>
      <c r="TRY85" s="2"/>
      <c r="TRZ85" s="2"/>
      <c r="TSA85" s="2"/>
      <c r="TSB85" s="2"/>
      <c r="TSC85" s="2"/>
      <c r="TSD85" s="2"/>
      <c r="TSE85" s="2"/>
      <c r="TSF85" s="2"/>
      <c r="TSG85" s="2"/>
      <c r="TSH85" s="2"/>
      <c r="TSI85" s="2"/>
      <c r="TSJ85" s="2"/>
      <c r="TSK85" s="2"/>
      <c r="TSL85" s="2"/>
      <c r="TSM85" s="2"/>
      <c r="TSN85" s="2"/>
      <c r="TSO85" s="2"/>
      <c r="TSP85" s="2"/>
      <c r="TSQ85" s="2"/>
      <c r="TSR85" s="2"/>
      <c r="TSS85" s="2"/>
      <c r="TST85" s="2"/>
      <c r="TSU85" s="2"/>
      <c r="TSV85" s="2"/>
      <c r="TSW85" s="2"/>
      <c r="TSX85" s="2"/>
      <c r="TSY85" s="2"/>
      <c r="TSZ85" s="2"/>
      <c r="TTA85" s="2"/>
      <c r="TTB85" s="2"/>
      <c r="TTC85" s="2"/>
      <c r="TTD85" s="2"/>
      <c r="TTE85" s="2"/>
      <c r="TTF85" s="2"/>
      <c r="TTG85" s="2"/>
      <c r="TTH85" s="2"/>
      <c r="TTI85" s="2"/>
      <c r="TTJ85" s="2"/>
      <c r="TTK85" s="2"/>
      <c r="TTL85" s="2"/>
      <c r="TTM85" s="2"/>
      <c r="TTN85" s="2"/>
      <c r="TTO85" s="2"/>
      <c r="TTP85" s="2"/>
      <c r="TTQ85" s="2"/>
      <c r="TTR85" s="2"/>
      <c r="TTS85" s="2"/>
      <c r="TTT85" s="2"/>
      <c r="TTU85" s="2"/>
      <c r="TTV85" s="2"/>
      <c r="TTW85" s="2"/>
      <c r="TTX85" s="2"/>
      <c r="TTY85" s="2"/>
      <c r="TTZ85" s="2"/>
      <c r="TUA85" s="2"/>
      <c r="TUB85" s="2"/>
      <c r="TUC85" s="2"/>
      <c r="TUD85" s="2"/>
      <c r="TUE85" s="2"/>
      <c r="TUF85" s="2"/>
      <c r="TUG85" s="2"/>
      <c r="TUH85" s="2"/>
      <c r="TUI85" s="2"/>
      <c r="TUJ85" s="2"/>
      <c r="TUK85" s="2"/>
      <c r="TUL85" s="2"/>
      <c r="TUM85" s="2"/>
      <c r="TUN85" s="2"/>
      <c r="TUO85" s="2"/>
      <c r="TUP85" s="2"/>
      <c r="TUQ85" s="2"/>
      <c r="TUR85" s="2"/>
      <c r="TUS85" s="2"/>
      <c r="TUT85" s="2"/>
      <c r="TUU85" s="2"/>
      <c r="TUV85" s="2"/>
      <c r="TUW85" s="2"/>
      <c r="TUX85" s="2"/>
      <c r="TUY85" s="2"/>
      <c r="TUZ85" s="2"/>
      <c r="TVA85" s="2"/>
      <c r="TVB85" s="2"/>
      <c r="TVC85" s="2"/>
      <c r="TVD85" s="2"/>
      <c r="TVE85" s="2"/>
      <c r="TVF85" s="2"/>
      <c r="TVG85" s="2"/>
      <c r="TVH85" s="2"/>
      <c r="TVI85" s="2"/>
      <c r="TVJ85" s="2"/>
      <c r="TVK85" s="2"/>
      <c r="TVL85" s="2"/>
      <c r="TVM85" s="2"/>
      <c r="TVN85" s="2"/>
      <c r="TVO85" s="2"/>
      <c r="TVP85" s="2"/>
      <c r="TVQ85" s="2"/>
      <c r="TVR85" s="2"/>
      <c r="TVS85" s="2"/>
      <c r="TVT85" s="2"/>
      <c r="TVU85" s="2"/>
      <c r="TVV85" s="2"/>
      <c r="TVW85" s="2"/>
      <c r="TVX85" s="2"/>
      <c r="TVY85" s="2"/>
      <c r="TVZ85" s="2"/>
      <c r="TWA85" s="2"/>
      <c r="TWB85" s="2"/>
      <c r="TWC85" s="2"/>
      <c r="TWD85" s="2"/>
      <c r="TWE85" s="2"/>
      <c r="TWF85" s="2"/>
      <c r="TWG85" s="2"/>
      <c r="TWH85" s="2"/>
      <c r="TWI85" s="2"/>
      <c r="TWJ85" s="2"/>
      <c r="TWK85" s="2"/>
      <c r="TWL85" s="2"/>
      <c r="TWM85" s="2"/>
      <c r="TWN85" s="2"/>
      <c r="TWO85" s="2"/>
      <c r="TWP85" s="2"/>
      <c r="TWQ85" s="2"/>
      <c r="TWR85" s="2"/>
      <c r="TWS85" s="2"/>
      <c r="TWT85" s="2"/>
      <c r="TWU85" s="2"/>
      <c r="TWV85" s="2"/>
      <c r="TWW85" s="2"/>
      <c r="TWX85" s="2"/>
      <c r="TWY85" s="2"/>
      <c r="TWZ85" s="2"/>
      <c r="TXA85" s="2"/>
      <c r="TXB85" s="2"/>
      <c r="TXC85" s="2"/>
      <c r="TXD85" s="2"/>
      <c r="TXE85" s="2"/>
      <c r="TXF85" s="2"/>
      <c r="TXG85" s="2"/>
      <c r="TXH85" s="2"/>
      <c r="TXI85" s="2"/>
      <c r="TXJ85" s="2"/>
      <c r="TXK85" s="2"/>
      <c r="TXL85" s="2"/>
      <c r="TXM85" s="2"/>
      <c r="TXN85" s="2"/>
      <c r="TXO85" s="2"/>
      <c r="TXP85" s="2"/>
      <c r="TXQ85" s="2"/>
      <c r="TXR85" s="2"/>
      <c r="TXS85" s="2"/>
      <c r="TXT85" s="2"/>
      <c r="TXU85" s="2"/>
      <c r="TXV85" s="2"/>
      <c r="TXW85" s="2"/>
      <c r="TXX85" s="2"/>
      <c r="TXY85" s="2"/>
      <c r="TXZ85" s="2"/>
      <c r="TYA85" s="2"/>
      <c r="TYB85" s="2"/>
      <c r="TYC85" s="2"/>
      <c r="TYD85" s="2"/>
      <c r="TYE85" s="2"/>
      <c r="TYF85" s="2"/>
      <c r="TYG85" s="2"/>
      <c r="TYH85" s="2"/>
      <c r="TYI85" s="2"/>
      <c r="TYJ85" s="2"/>
      <c r="TYK85" s="2"/>
      <c r="TYL85" s="2"/>
      <c r="TYM85" s="2"/>
      <c r="TYN85" s="2"/>
      <c r="TYO85" s="2"/>
      <c r="TYP85" s="2"/>
      <c r="TYQ85" s="2"/>
      <c r="TYR85" s="2"/>
      <c r="TYS85" s="2"/>
      <c r="TYT85" s="2"/>
      <c r="TYU85" s="2"/>
      <c r="TYV85" s="2"/>
      <c r="TYW85" s="2"/>
      <c r="TYX85" s="2"/>
      <c r="TYY85" s="2"/>
      <c r="TYZ85" s="2"/>
      <c r="TZA85" s="2"/>
      <c r="TZB85" s="2"/>
      <c r="TZC85" s="2"/>
      <c r="TZD85" s="2"/>
      <c r="TZE85" s="2"/>
      <c r="TZF85" s="2"/>
      <c r="TZG85" s="2"/>
      <c r="TZH85" s="2"/>
      <c r="TZI85" s="2"/>
      <c r="TZJ85" s="2"/>
      <c r="TZK85" s="2"/>
      <c r="TZL85" s="2"/>
      <c r="TZM85" s="2"/>
      <c r="TZN85" s="2"/>
      <c r="TZO85" s="2"/>
      <c r="TZP85" s="2"/>
      <c r="TZQ85" s="2"/>
      <c r="TZR85" s="2"/>
      <c r="TZS85" s="2"/>
      <c r="TZT85" s="2"/>
      <c r="TZU85" s="2"/>
      <c r="TZV85" s="2"/>
      <c r="TZW85" s="2"/>
      <c r="TZX85" s="2"/>
      <c r="TZY85" s="2"/>
      <c r="TZZ85" s="2"/>
      <c r="UAA85" s="2"/>
      <c r="UAB85" s="2"/>
      <c r="UAC85" s="2"/>
      <c r="UAD85" s="2"/>
      <c r="UAE85" s="2"/>
      <c r="UAF85" s="2"/>
      <c r="UAG85" s="2"/>
      <c r="UAH85" s="2"/>
      <c r="UAI85" s="2"/>
      <c r="UAJ85" s="2"/>
      <c r="UAK85" s="2"/>
      <c r="UAL85" s="2"/>
      <c r="UAM85" s="2"/>
      <c r="UAN85" s="2"/>
      <c r="UAO85" s="2"/>
      <c r="UAP85" s="2"/>
      <c r="UAQ85" s="2"/>
      <c r="UAR85" s="2"/>
      <c r="UAS85" s="2"/>
      <c r="UAT85" s="2"/>
      <c r="UAU85" s="2"/>
      <c r="UAV85" s="2"/>
      <c r="UAW85" s="2"/>
      <c r="UAX85" s="2"/>
      <c r="UAY85" s="2"/>
      <c r="UAZ85" s="2"/>
      <c r="UBA85" s="2"/>
      <c r="UBB85" s="2"/>
      <c r="UBC85" s="2"/>
      <c r="UBD85" s="2"/>
      <c r="UBE85" s="2"/>
      <c r="UBF85" s="2"/>
      <c r="UBG85" s="2"/>
      <c r="UBH85" s="2"/>
      <c r="UBI85" s="2"/>
      <c r="UBJ85" s="2"/>
      <c r="UBK85" s="2"/>
      <c r="UBL85" s="2"/>
      <c r="UBM85" s="2"/>
      <c r="UBN85" s="2"/>
      <c r="UBO85" s="2"/>
      <c r="UBP85" s="2"/>
      <c r="UBQ85" s="2"/>
      <c r="UBR85" s="2"/>
      <c r="UBS85" s="2"/>
      <c r="UBT85" s="2"/>
      <c r="UBU85" s="2"/>
      <c r="UBV85" s="2"/>
      <c r="UBW85" s="2"/>
      <c r="UBX85" s="2"/>
      <c r="UBY85" s="2"/>
      <c r="UBZ85" s="2"/>
      <c r="UCA85" s="2"/>
      <c r="UCB85" s="2"/>
      <c r="UCC85" s="2"/>
      <c r="UCD85" s="2"/>
      <c r="UCE85" s="2"/>
      <c r="UCF85" s="2"/>
      <c r="UCG85" s="2"/>
      <c r="UCH85" s="2"/>
      <c r="UCI85" s="2"/>
      <c r="UCJ85" s="2"/>
      <c r="UCK85" s="2"/>
      <c r="UCL85" s="2"/>
      <c r="UCM85" s="2"/>
      <c r="UCN85" s="2"/>
      <c r="UCO85" s="2"/>
      <c r="UCP85" s="2"/>
      <c r="UCQ85" s="2"/>
      <c r="UCR85" s="2"/>
      <c r="UCS85" s="2"/>
      <c r="UCT85" s="2"/>
      <c r="UCU85" s="2"/>
      <c r="UCV85" s="2"/>
      <c r="UCW85" s="2"/>
      <c r="UCX85" s="2"/>
      <c r="UCY85" s="2"/>
      <c r="UCZ85" s="2"/>
      <c r="UDA85" s="2"/>
      <c r="UDB85" s="2"/>
      <c r="UDC85" s="2"/>
      <c r="UDD85" s="2"/>
      <c r="UDE85" s="2"/>
      <c r="UDF85" s="2"/>
      <c r="UDG85" s="2"/>
      <c r="UDH85" s="2"/>
      <c r="UDI85" s="2"/>
      <c r="UDJ85" s="2"/>
      <c r="UDK85" s="2"/>
      <c r="UDL85" s="2"/>
      <c r="UDM85" s="2"/>
      <c r="UDN85" s="2"/>
      <c r="UDO85" s="2"/>
      <c r="UDP85" s="2"/>
      <c r="UDQ85" s="2"/>
      <c r="UDR85" s="2"/>
      <c r="UDS85" s="2"/>
      <c r="UDT85" s="2"/>
      <c r="UDU85" s="2"/>
      <c r="UDV85" s="2"/>
      <c r="UDW85" s="2"/>
      <c r="UDX85" s="2"/>
      <c r="UDY85" s="2"/>
      <c r="UDZ85" s="2"/>
      <c r="UEA85" s="2"/>
      <c r="UEB85" s="2"/>
      <c r="UEC85" s="2"/>
      <c r="UED85" s="2"/>
      <c r="UEE85" s="2"/>
      <c r="UEF85" s="2"/>
      <c r="UEG85" s="2"/>
      <c r="UEH85" s="2"/>
      <c r="UEI85" s="2"/>
      <c r="UEJ85" s="2"/>
      <c r="UEK85" s="2"/>
      <c r="UEL85" s="2"/>
      <c r="UEM85" s="2"/>
      <c r="UEN85" s="2"/>
      <c r="UEO85" s="2"/>
      <c r="UEP85" s="2"/>
      <c r="UEQ85" s="2"/>
      <c r="UER85" s="2"/>
      <c r="UES85" s="2"/>
      <c r="UET85" s="2"/>
      <c r="UEU85" s="2"/>
      <c r="UEV85" s="2"/>
      <c r="UEW85" s="2"/>
      <c r="UEX85" s="2"/>
      <c r="UEY85" s="2"/>
      <c r="UEZ85" s="2"/>
      <c r="UFA85" s="2"/>
      <c r="UFB85" s="2"/>
      <c r="UFC85" s="2"/>
      <c r="UFD85" s="2"/>
      <c r="UFE85" s="2"/>
      <c r="UFF85" s="2"/>
      <c r="UFG85" s="2"/>
      <c r="UFH85" s="2"/>
      <c r="UFI85" s="2"/>
      <c r="UFJ85" s="2"/>
      <c r="UFK85" s="2"/>
      <c r="UFL85" s="2"/>
      <c r="UFM85" s="2"/>
      <c r="UFN85" s="2"/>
      <c r="UFO85" s="2"/>
      <c r="UFP85" s="2"/>
      <c r="UFQ85" s="2"/>
      <c r="UFR85" s="2"/>
      <c r="UFS85" s="2"/>
      <c r="UFT85" s="2"/>
      <c r="UFU85" s="2"/>
      <c r="UFV85" s="2"/>
      <c r="UFW85" s="2"/>
      <c r="UFX85" s="2"/>
      <c r="UFY85" s="2"/>
      <c r="UFZ85" s="2"/>
      <c r="UGA85" s="2"/>
      <c r="UGB85" s="2"/>
      <c r="UGC85" s="2"/>
      <c r="UGD85" s="2"/>
      <c r="UGE85" s="2"/>
      <c r="UGF85" s="2"/>
      <c r="UGG85" s="2"/>
      <c r="UGH85" s="2"/>
      <c r="UGI85" s="2"/>
      <c r="UGJ85" s="2"/>
      <c r="UGK85" s="2"/>
      <c r="UGL85" s="2"/>
      <c r="UGM85" s="2"/>
      <c r="UGN85" s="2"/>
      <c r="UGO85" s="2"/>
      <c r="UGP85" s="2"/>
      <c r="UGQ85" s="2"/>
      <c r="UGR85" s="2"/>
      <c r="UGS85" s="2"/>
      <c r="UGT85" s="2"/>
      <c r="UGU85" s="2"/>
      <c r="UGV85" s="2"/>
      <c r="UGW85" s="2"/>
      <c r="UGX85" s="2"/>
      <c r="UGY85" s="2"/>
      <c r="UGZ85" s="2"/>
      <c r="UHA85" s="2"/>
      <c r="UHB85" s="2"/>
      <c r="UHC85" s="2"/>
      <c r="UHD85" s="2"/>
      <c r="UHE85" s="2"/>
      <c r="UHF85" s="2"/>
      <c r="UHG85" s="2"/>
      <c r="UHH85" s="2"/>
      <c r="UHI85" s="2"/>
      <c r="UHJ85" s="2"/>
      <c r="UHK85" s="2"/>
      <c r="UHL85" s="2"/>
      <c r="UHM85" s="2"/>
      <c r="UHN85" s="2"/>
      <c r="UHO85" s="2"/>
      <c r="UHP85" s="2"/>
      <c r="UHQ85" s="2"/>
      <c r="UHR85" s="2"/>
      <c r="UHS85" s="2"/>
      <c r="UHT85" s="2"/>
      <c r="UHU85" s="2"/>
      <c r="UHV85" s="2"/>
      <c r="UHW85" s="2"/>
      <c r="UHX85" s="2"/>
      <c r="UHY85" s="2"/>
      <c r="UHZ85" s="2"/>
      <c r="UIA85" s="2"/>
      <c r="UIB85" s="2"/>
      <c r="UIC85" s="2"/>
      <c r="UID85" s="2"/>
      <c r="UIE85" s="2"/>
      <c r="UIF85" s="2"/>
      <c r="UIG85" s="2"/>
      <c r="UIH85" s="2"/>
      <c r="UII85" s="2"/>
      <c r="UIJ85" s="2"/>
      <c r="UIK85" s="2"/>
      <c r="UIL85" s="2"/>
      <c r="UIM85" s="2"/>
      <c r="UIN85" s="2"/>
      <c r="UIO85" s="2"/>
      <c r="UIP85" s="2"/>
      <c r="UIQ85" s="2"/>
      <c r="UIR85" s="2"/>
      <c r="UIS85" s="2"/>
      <c r="UIT85" s="2"/>
      <c r="UIU85" s="2"/>
      <c r="UIV85" s="2"/>
      <c r="UIW85" s="2"/>
      <c r="UIX85" s="2"/>
      <c r="UIY85" s="2"/>
      <c r="UIZ85" s="2"/>
      <c r="UJA85" s="2"/>
      <c r="UJB85" s="2"/>
      <c r="UJC85" s="2"/>
      <c r="UJD85" s="2"/>
      <c r="UJE85" s="2"/>
      <c r="UJF85" s="2"/>
      <c r="UJG85" s="2"/>
      <c r="UJH85" s="2"/>
      <c r="UJI85" s="2"/>
      <c r="UJJ85" s="2"/>
      <c r="UJK85" s="2"/>
      <c r="UJL85" s="2"/>
      <c r="UJM85" s="2"/>
      <c r="UJN85" s="2"/>
      <c r="UJO85" s="2"/>
      <c r="UJP85" s="2"/>
      <c r="UJQ85" s="2"/>
      <c r="UJR85" s="2"/>
      <c r="UJS85" s="2"/>
      <c r="UJT85" s="2"/>
      <c r="UJU85" s="2"/>
      <c r="UJV85" s="2"/>
      <c r="UJW85" s="2"/>
      <c r="UJX85" s="2"/>
      <c r="UJY85" s="2"/>
      <c r="UJZ85" s="2"/>
      <c r="UKA85" s="2"/>
      <c r="UKB85" s="2"/>
      <c r="UKC85" s="2"/>
      <c r="UKD85" s="2"/>
      <c r="UKE85" s="2"/>
      <c r="UKF85" s="2"/>
      <c r="UKG85" s="2"/>
      <c r="UKH85" s="2"/>
      <c r="UKI85" s="2"/>
      <c r="UKJ85" s="2"/>
      <c r="UKK85" s="2"/>
      <c r="UKL85" s="2"/>
      <c r="UKM85" s="2"/>
      <c r="UKN85" s="2"/>
      <c r="UKO85" s="2"/>
      <c r="UKP85" s="2"/>
      <c r="UKQ85" s="2"/>
      <c r="UKR85" s="2"/>
      <c r="UKS85" s="2"/>
      <c r="UKT85" s="2"/>
      <c r="UKU85" s="2"/>
      <c r="UKV85" s="2"/>
      <c r="UKW85" s="2"/>
      <c r="UKX85" s="2"/>
      <c r="UKY85" s="2"/>
      <c r="UKZ85" s="2"/>
      <c r="ULA85" s="2"/>
      <c r="ULB85" s="2"/>
      <c r="ULC85" s="2"/>
      <c r="ULD85" s="2"/>
      <c r="ULE85" s="2"/>
      <c r="ULF85" s="2"/>
      <c r="ULG85" s="2"/>
      <c r="ULH85" s="2"/>
      <c r="ULI85" s="2"/>
      <c r="ULJ85" s="2"/>
      <c r="ULK85" s="2"/>
      <c r="ULL85" s="2"/>
      <c r="ULM85" s="2"/>
      <c r="ULN85" s="2"/>
      <c r="ULO85" s="2"/>
      <c r="ULP85" s="2"/>
      <c r="ULQ85" s="2"/>
      <c r="ULR85" s="2"/>
      <c r="ULS85" s="2"/>
      <c r="ULT85" s="2"/>
      <c r="ULU85" s="2"/>
      <c r="ULV85" s="2"/>
      <c r="ULW85" s="2"/>
      <c r="ULX85" s="2"/>
      <c r="ULY85" s="2"/>
      <c r="ULZ85" s="2"/>
      <c r="UMA85" s="2"/>
      <c r="UMB85" s="2"/>
      <c r="UMC85" s="2"/>
      <c r="UMD85" s="2"/>
      <c r="UME85" s="2"/>
      <c r="UMF85" s="2"/>
      <c r="UMG85" s="2"/>
      <c r="UMH85" s="2"/>
      <c r="UMI85" s="2"/>
      <c r="UMJ85" s="2"/>
      <c r="UMK85" s="2"/>
      <c r="UML85" s="2"/>
      <c r="UMM85" s="2"/>
      <c r="UMN85" s="2"/>
      <c r="UMO85" s="2"/>
      <c r="UMP85" s="2"/>
      <c r="UMQ85" s="2"/>
      <c r="UMR85" s="2"/>
      <c r="UMS85" s="2"/>
      <c r="UMT85" s="2"/>
      <c r="UMU85" s="2"/>
      <c r="UMV85" s="2"/>
      <c r="UMW85" s="2"/>
      <c r="UMX85" s="2"/>
      <c r="UMY85" s="2"/>
      <c r="UMZ85" s="2"/>
      <c r="UNA85" s="2"/>
      <c r="UNB85" s="2"/>
      <c r="UNC85" s="2"/>
      <c r="UND85" s="2"/>
      <c r="UNE85" s="2"/>
      <c r="UNF85" s="2"/>
      <c r="UNG85" s="2"/>
      <c r="UNH85" s="2"/>
      <c r="UNI85" s="2"/>
      <c r="UNJ85" s="2"/>
      <c r="UNK85" s="2"/>
      <c r="UNL85" s="2"/>
      <c r="UNM85" s="2"/>
      <c r="UNN85" s="2"/>
      <c r="UNO85" s="2"/>
      <c r="UNP85" s="2"/>
      <c r="UNQ85" s="2"/>
      <c r="UNR85" s="2"/>
      <c r="UNS85" s="2"/>
      <c r="UNT85" s="2"/>
      <c r="UNU85" s="2"/>
      <c r="UNV85" s="2"/>
      <c r="UNW85" s="2"/>
      <c r="UNX85" s="2"/>
      <c r="UNY85" s="2"/>
      <c r="UNZ85" s="2"/>
      <c r="UOA85" s="2"/>
      <c r="UOB85" s="2"/>
      <c r="UOC85" s="2"/>
      <c r="UOD85" s="2"/>
      <c r="UOE85" s="2"/>
      <c r="UOF85" s="2"/>
      <c r="UOG85" s="2"/>
      <c r="UOH85" s="2"/>
      <c r="UOI85" s="2"/>
      <c r="UOJ85" s="2"/>
      <c r="UOK85" s="2"/>
      <c r="UOL85" s="2"/>
      <c r="UOM85" s="2"/>
      <c r="UON85" s="2"/>
      <c r="UOO85" s="2"/>
      <c r="UOP85" s="2"/>
      <c r="UOQ85" s="2"/>
      <c r="UOR85" s="2"/>
      <c r="UOS85" s="2"/>
      <c r="UOT85" s="2"/>
      <c r="UOU85" s="2"/>
      <c r="UOV85" s="2"/>
      <c r="UOW85" s="2"/>
      <c r="UOX85" s="2"/>
      <c r="UOY85" s="2"/>
      <c r="UOZ85" s="2"/>
      <c r="UPA85" s="2"/>
      <c r="UPB85" s="2"/>
      <c r="UPC85" s="2"/>
      <c r="UPD85" s="2"/>
      <c r="UPE85" s="2"/>
      <c r="UPF85" s="2"/>
      <c r="UPG85" s="2"/>
      <c r="UPH85" s="2"/>
      <c r="UPI85" s="2"/>
      <c r="UPJ85" s="2"/>
      <c r="UPK85" s="2"/>
      <c r="UPL85" s="2"/>
      <c r="UPM85" s="2"/>
      <c r="UPN85" s="2"/>
      <c r="UPO85" s="2"/>
      <c r="UPP85" s="2"/>
      <c r="UPQ85" s="2"/>
      <c r="UPR85" s="2"/>
      <c r="UPS85" s="2"/>
      <c r="UPT85" s="2"/>
      <c r="UPU85" s="2"/>
      <c r="UPV85" s="2"/>
      <c r="UPW85" s="2"/>
      <c r="UPX85" s="2"/>
      <c r="UPY85" s="2"/>
      <c r="UPZ85" s="2"/>
      <c r="UQA85" s="2"/>
      <c r="UQB85" s="2"/>
      <c r="UQC85" s="2"/>
      <c r="UQD85" s="2"/>
      <c r="UQE85" s="2"/>
      <c r="UQF85" s="2"/>
      <c r="UQG85" s="2"/>
      <c r="UQH85" s="2"/>
      <c r="UQI85" s="2"/>
      <c r="UQJ85" s="2"/>
      <c r="UQK85" s="2"/>
      <c r="UQL85" s="2"/>
      <c r="UQM85" s="2"/>
      <c r="UQN85" s="2"/>
      <c r="UQO85" s="2"/>
      <c r="UQP85" s="2"/>
      <c r="UQQ85" s="2"/>
      <c r="UQR85" s="2"/>
      <c r="UQS85" s="2"/>
      <c r="UQT85" s="2"/>
      <c r="UQU85" s="2"/>
      <c r="UQV85" s="2"/>
      <c r="UQW85" s="2"/>
      <c r="UQX85" s="2"/>
      <c r="UQY85" s="2"/>
      <c r="UQZ85" s="2"/>
      <c r="URA85" s="2"/>
      <c r="URB85" s="2"/>
      <c r="URC85" s="2"/>
      <c r="URD85" s="2"/>
      <c r="URE85" s="2"/>
      <c r="URF85" s="2"/>
      <c r="URG85" s="2"/>
      <c r="URH85" s="2"/>
      <c r="URI85" s="2"/>
      <c r="URJ85" s="2"/>
      <c r="URK85" s="2"/>
      <c r="URL85" s="2"/>
      <c r="URM85" s="2"/>
      <c r="URN85" s="2"/>
      <c r="URO85" s="2"/>
      <c r="URP85" s="2"/>
      <c r="URQ85" s="2"/>
      <c r="URR85" s="2"/>
      <c r="URS85" s="2"/>
      <c r="URT85" s="2"/>
      <c r="URU85" s="2"/>
      <c r="URV85" s="2"/>
      <c r="URW85" s="2"/>
      <c r="URX85" s="2"/>
      <c r="URY85" s="2"/>
      <c r="URZ85" s="2"/>
      <c r="USA85" s="2"/>
      <c r="USB85" s="2"/>
      <c r="USC85" s="2"/>
      <c r="USD85" s="2"/>
      <c r="USE85" s="2"/>
      <c r="USF85" s="2"/>
      <c r="USG85" s="2"/>
      <c r="USH85" s="2"/>
      <c r="USI85" s="2"/>
      <c r="USJ85" s="2"/>
      <c r="USK85" s="2"/>
      <c r="USL85" s="2"/>
      <c r="USM85" s="2"/>
      <c r="USN85" s="2"/>
      <c r="USO85" s="2"/>
      <c r="USP85" s="2"/>
      <c r="USQ85" s="2"/>
      <c r="USR85" s="2"/>
      <c r="USS85" s="2"/>
      <c r="UST85" s="2"/>
      <c r="USU85" s="2"/>
      <c r="USV85" s="2"/>
      <c r="USW85" s="2"/>
      <c r="USX85" s="2"/>
      <c r="USY85" s="2"/>
      <c r="USZ85" s="2"/>
      <c r="UTA85" s="2"/>
      <c r="UTB85" s="2"/>
      <c r="UTC85" s="2"/>
      <c r="UTD85" s="2"/>
      <c r="UTE85" s="2"/>
      <c r="UTF85" s="2"/>
      <c r="UTG85" s="2"/>
      <c r="UTH85" s="2"/>
      <c r="UTI85" s="2"/>
      <c r="UTJ85" s="2"/>
      <c r="UTK85" s="2"/>
      <c r="UTL85" s="2"/>
      <c r="UTM85" s="2"/>
      <c r="UTN85" s="2"/>
      <c r="UTO85" s="2"/>
      <c r="UTP85" s="2"/>
      <c r="UTQ85" s="2"/>
      <c r="UTR85" s="2"/>
      <c r="UTS85" s="2"/>
      <c r="UTT85" s="2"/>
      <c r="UTU85" s="2"/>
      <c r="UTV85" s="2"/>
      <c r="UTW85" s="2"/>
      <c r="UTX85" s="2"/>
      <c r="UTY85" s="2"/>
      <c r="UTZ85" s="2"/>
      <c r="UUA85" s="2"/>
      <c r="UUB85" s="2"/>
      <c r="UUC85" s="2"/>
      <c r="UUD85" s="2"/>
      <c r="UUE85" s="2"/>
      <c r="UUF85" s="2"/>
      <c r="UUG85" s="2"/>
      <c r="UUH85" s="2"/>
      <c r="UUI85" s="2"/>
      <c r="UUJ85" s="2"/>
      <c r="UUK85" s="2"/>
      <c r="UUL85" s="2"/>
      <c r="UUM85" s="2"/>
      <c r="UUN85" s="2"/>
      <c r="UUO85" s="2"/>
      <c r="UUP85" s="2"/>
      <c r="UUQ85" s="2"/>
      <c r="UUR85" s="2"/>
      <c r="UUS85" s="2"/>
      <c r="UUT85" s="2"/>
      <c r="UUU85" s="2"/>
      <c r="UUV85" s="2"/>
      <c r="UUW85" s="2"/>
      <c r="UUX85" s="2"/>
      <c r="UUY85" s="2"/>
      <c r="UUZ85" s="2"/>
      <c r="UVA85" s="2"/>
      <c r="UVB85" s="2"/>
      <c r="UVC85" s="2"/>
      <c r="UVD85" s="2"/>
      <c r="UVE85" s="2"/>
      <c r="UVF85" s="2"/>
      <c r="UVG85" s="2"/>
      <c r="UVH85" s="2"/>
      <c r="UVI85" s="2"/>
      <c r="UVJ85" s="2"/>
      <c r="UVK85" s="2"/>
      <c r="UVL85" s="2"/>
      <c r="UVM85" s="2"/>
      <c r="UVN85" s="2"/>
      <c r="UVO85" s="2"/>
      <c r="UVP85" s="2"/>
      <c r="UVQ85" s="2"/>
      <c r="UVR85" s="2"/>
      <c r="UVS85" s="2"/>
      <c r="UVT85" s="2"/>
      <c r="UVU85" s="2"/>
      <c r="UVV85" s="2"/>
      <c r="UVW85" s="2"/>
      <c r="UVX85" s="2"/>
      <c r="UVY85" s="2"/>
      <c r="UVZ85" s="2"/>
      <c r="UWA85" s="2"/>
      <c r="UWB85" s="2"/>
      <c r="UWC85" s="2"/>
      <c r="UWD85" s="2"/>
      <c r="UWE85" s="2"/>
      <c r="UWF85" s="2"/>
      <c r="UWG85" s="2"/>
      <c r="UWH85" s="2"/>
      <c r="UWI85" s="2"/>
      <c r="UWJ85" s="2"/>
      <c r="UWK85" s="2"/>
      <c r="UWL85" s="2"/>
      <c r="UWM85" s="2"/>
      <c r="UWN85" s="2"/>
      <c r="UWO85" s="2"/>
      <c r="UWP85" s="2"/>
      <c r="UWQ85" s="2"/>
      <c r="UWR85" s="2"/>
      <c r="UWS85" s="2"/>
      <c r="UWT85" s="2"/>
      <c r="UWU85" s="2"/>
      <c r="UWV85" s="2"/>
      <c r="UWW85" s="2"/>
      <c r="UWX85" s="2"/>
      <c r="UWY85" s="2"/>
      <c r="UWZ85" s="2"/>
      <c r="UXA85" s="2"/>
      <c r="UXB85" s="2"/>
      <c r="UXC85" s="2"/>
      <c r="UXD85" s="2"/>
      <c r="UXE85" s="2"/>
      <c r="UXF85" s="2"/>
      <c r="UXG85" s="2"/>
      <c r="UXH85" s="2"/>
      <c r="UXI85" s="2"/>
      <c r="UXJ85" s="2"/>
      <c r="UXK85" s="2"/>
      <c r="UXL85" s="2"/>
      <c r="UXM85" s="2"/>
      <c r="UXN85" s="2"/>
      <c r="UXO85" s="2"/>
      <c r="UXP85" s="2"/>
      <c r="UXQ85" s="2"/>
      <c r="UXR85" s="2"/>
      <c r="UXS85" s="2"/>
      <c r="UXT85" s="2"/>
      <c r="UXU85" s="2"/>
      <c r="UXV85" s="2"/>
      <c r="UXW85" s="2"/>
      <c r="UXX85" s="2"/>
      <c r="UXY85" s="2"/>
      <c r="UXZ85" s="2"/>
      <c r="UYA85" s="2"/>
      <c r="UYB85" s="2"/>
      <c r="UYC85" s="2"/>
      <c r="UYD85" s="2"/>
      <c r="UYE85" s="2"/>
      <c r="UYF85" s="2"/>
      <c r="UYG85" s="2"/>
      <c r="UYH85" s="2"/>
      <c r="UYI85" s="2"/>
      <c r="UYJ85" s="2"/>
      <c r="UYK85" s="2"/>
      <c r="UYL85" s="2"/>
      <c r="UYM85" s="2"/>
      <c r="UYN85" s="2"/>
      <c r="UYO85" s="2"/>
      <c r="UYP85" s="2"/>
      <c r="UYQ85" s="2"/>
      <c r="UYR85" s="2"/>
      <c r="UYS85" s="2"/>
      <c r="UYT85" s="2"/>
      <c r="UYU85" s="2"/>
      <c r="UYV85" s="2"/>
      <c r="UYW85" s="2"/>
      <c r="UYX85" s="2"/>
      <c r="UYY85" s="2"/>
      <c r="UYZ85" s="2"/>
      <c r="UZA85" s="2"/>
      <c r="UZB85" s="2"/>
      <c r="UZC85" s="2"/>
      <c r="UZD85" s="2"/>
      <c r="UZE85" s="2"/>
      <c r="UZF85" s="2"/>
      <c r="UZG85" s="2"/>
      <c r="UZH85" s="2"/>
      <c r="UZI85" s="2"/>
      <c r="UZJ85" s="2"/>
      <c r="UZK85" s="2"/>
      <c r="UZL85" s="2"/>
      <c r="UZM85" s="2"/>
      <c r="UZN85" s="2"/>
      <c r="UZO85" s="2"/>
      <c r="UZP85" s="2"/>
      <c r="UZQ85" s="2"/>
      <c r="UZR85" s="2"/>
      <c r="UZS85" s="2"/>
      <c r="UZT85" s="2"/>
      <c r="UZU85" s="2"/>
      <c r="UZV85" s="2"/>
      <c r="UZW85" s="2"/>
      <c r="UZX85" s="2"/>
      <c r="UZY85" s="2"/>
      <c r="UZZ85" s="2"/>
      <c r="VAA85" s="2"/>
      <c r="VAB85" s="2"/>
      <c r="VAC85" s="2"/>
      <c r="VAD85" s="2"/>
      <c r="VAE85" s="2"/>
      <c r="VAF85" s="2"/>
      <c r="VAG85" s="2"/>
      <c r="VAH85" s="2"/>
      <c r="VAI85" s="2"/>
      <c r="VAJ85" s="2"/>
      <c r="VAK85" s="2"/>
      <c r="VAL85" s="2"/>
      <c r="VAM85" s="2"/>
      <c r="VAN85" s="2"/>
      <c r="VAO85" s="2"/>
      <c r="VAP85" s="2"/>
      <c r="VAQ85" s="2"/>
      <c r="VAR85" s="2"/>
      <c r="VAS85" s="2"/>
      <c r="VAT85" s="2"/>
      <c r="VAU85" s="2"/>
      <c r="VAV85" s="2"/>
      <c r="VAW85" s="2"/>
      <c r="VAX85" s="2"/>
      <c r="VAY85" s="2"/>
      <c r="VAZ85" s="2"/>
      <c r="VBA85" s="2"/>
      <c r="VBB85" s="2"/>
      <c r="VBC85" s="2"/>
      <c r="VBD85" s="2"/>
      <c r="VBE85" s="2"/>
      <c r="VBF85" s="2"/>
      <c r="VBG85" s="2"/>
      <c r="VBH85" s="2"/>
      <c r="VBI85" s="2"/>
      <c r="VBJ85" s="2"/>
      <c r="VBK85" s="2"/>
      <c r="VBL85" s="2"/>
      <c r="VBM85" s="2"/>
      <c r="VBN85" s="2"/>
      <c r="VBO85" s="2"/>
      <c r="VBP85" s="2"/>
      <c r="VBQ85" s="2"/>
      <c r="VBR85" s="2"/>
      <c r="VBS85" s="2"/>
      <c r="VBT85" s="2"/>
      <c r="VBU85" s="2"/>
      <c r="VBV85" s="2"/>
      <c r="VBW85" s="2"/>
      <c r="VBX85" s="2"/>
      <c r="VBY85" s="2"/>
      <c r="VBZ85" s="2"/>
      <c r="VCA85" s="2"/>
      <c r="VCB85" s="2"/>
      <c r="VCC85" s="2"/>
      <c r="VCD85" s="2"/>
      <c r="VCE85" s="2"/>
      <c r="VCF85" s="2"/>
      <c r="VCG85" s="2"/>
      <c r="VCH85" s="2"/>
      <c r="VCI85" s="2"/>
      <c r="VCJ85" s="2"/>
      <c r="VCK85" s="2"/>
      <c r="VCL85" s="2"/>
      <c r="VCM85" s="2"/>
      <c r="VCN85" s="2"/>
      <c r="VCO85" s="2"/>
      <c r="VCP85" s="2"/>
      <c r="VCQ85" s="2"/>
      <c r="VCR85" s="2"/>
      <c r="VCS85" s="2"/>
      <c r="VCT85" s="2"/>
      <c r="VCU85" s="2"/>
      <c r="VCV85" s="2"/>
      <c r="VCW85" s="2"/>
      <c r="VCX85" s="2"/>
      <c r="VCY85" s="2"/>
      <c r="VCZ85" s="2"/>
      <c r="VDA85" s="2"/>
      <c r="VDB85" s="2"/>
      <c r="VDC85" s="2"/>
      <c r="VDD85" s="2"/>
      <c r="VDE85" s="2"/>
      <c r="VDF85" s="2"/>
      <c r="VDG85" s="2"/>
      <c r="VDH85" s="2"/>
      <c r="VDI85" s="2"/>
      <c r="VDJ85" s="2"/>
      <c r="VDK85" s="2"/>
      <c r="VDL85" s="2"/>
      <c r="VDM85" s="2"/>
      <c r="VDN85" s="2"/>
      <c r="VDO85" s="2"/>
      <c r="VDP85" s="2"/>
      <c r="VDQ85" s="2"/>
      <c r="VDR85" s="2"/>
      <c r="VDS85" s="2"/>
      <c r="VDT85" s="2"/>
      <c r="VDU85" s="2"/>
      <c r="VDV85" s="2"/>
      <c r="VDW85" s="2"/>
      <c r="VDX85" s="2"/>
      <c r="VDY85" s="2"/>
      <c r="VDZ85" s="2"/>
      <c r="VEA85" s="2"/>
      <c r="VEB85" s="2"/>
      <c r="VEC85" s="2"/>
      <c r="VED85" s="2"/>
      <c r="VEE85" s="2"/>
      <c r="VEF85" s="2"/>
      <c r="VEG85" s="2"/>
      <c r="VEH85" s="2"/>
      <c r="VEI85" s="2"/>
      <c r="VEJ85" s="2"/>
      <c r="VEK85" s="2"/>
      <c r="VEL85" s="2"/>
      <c r="VEM85" s="2"/>
      <c r="VEN85" s="2"/>
      <c r="VEO85" s="2"/>
      <c r="VEP85" s="2"/>
      <c r="VEQ85" s="2"/>
      <c r="VER85" s="2"/>
      <c r="VES85" s="2"/>
      <c r="VET85" s="2"/>
      <c r="VEU85" s="2"/>
      <c r="VEV85" s="2"/>
      <c r="VEW85" s="2"/>
      <c r="VEX85" s="2"/>
      <c r="VEY85" s="2"/>
      <c r="VEZ85" s="2"/>
      <c r="VFA85" s="2"/>
      <c r="VFB85" s="2"/>
      <c r="VFC85" s="2"/>
      <c r="VFD85" s="2"/>
      <c r="VFE85" s="2"/>
      <c r="VFF85" s="2"/>
      <c r="VFG85" s="2"/>
      <c r="VFH85" s="2"/>
      <c r="VFI85" s="2"/>
      <c r="VFJ85" s="2"/>
      <c r="VFK85" s="2"/>
      <c r="VFL85" s="2"/>
      <c r="VFM85" s="2"/>
      <c r="VFN85" s="2"/>
      <c r="VFO85" s="2"/>
      <c r="VFP85" s="2"/>
      <c r="VFQ85" s="2"/>
      <c r="VFR85" s="2"/>
      <c r="VFS85" s="2"/>
      <c r="VFT85" s="2"/>
      <c r="VFU85" s="2"/>
      <c r="VFV85" s="2"/>
      <c r="VFW85" s="2"/>
      <c r="VFX85" s="2"/>
      <c r="VFY85" s="2"/>
      <c r="VFZ85" s="2"/>
      <c r="VGA85" s="2"/>
      <c r="VGB85" s="2"/>
      <c r="VGC85" s="2"/>
      <c r="VGD85" s="2"/>
      <c r="VGE85" s="2"/>
      <c r="VGF85" s="2"/>
      <c r="VGG85" s="2"/>
      <c r="VGH85" s="2"/>
      <c r="VGI85" s="2"/>
      <c r="VGJ85" s="2"/>
      <c r="VGK85" s="2"/>
      <c r="VGL85" s="2"/>
      <c r="VGM85" s="2"/>
      <c r="VGN85" s="2"/>
      <c r="VGO85" s="2"/>
      <c r="VGP85" s="2"/>
      <c r="VGQ85" s="2"/>
      <c r="VGR85" s="2"/>
      <c r="VGS85" s="2"/>
      <c r="VGT85" s="2"/>
      <c r="VGU85" s="2"/>
      <c r="VGV85" s="2"/>
      <c r="VGW85" s="2"/>
      <c r="VGX85" s="2"/>
      <c r="VGY85" s="2"/>
      <c r="VGZ85" s="2"/>
      <c r="VHA85" s="2"/>
      <c r="VHB85" s="2"/>
      <c r="VHC85" s="2"/>
      <c r="VHD85" s="2"/>
      <c r="VHE85" s="2"/>
      <c r="VHF85" s="2"/>
      <c r="VHG85" s="2"/>
      <c r="VHH85" s="2"/>
      <c r="VHI85" s="2"/>
      <c r="VHJ85" s="2"/>
      <c r="VHK85" s="2"/>
      <c r="VHL85" s="2"/>
      <c r="VHM85" s="2"/>
      <c r="VHN85" s="2"/>
      <c r="VHO85" s="2"/>
      <c r="VHP85" s="2"/>
      <c r="VHQ85" s="2"/>
      <c r="VHR85" s="2"/>
      <c r="VHS85" s="2"/>
      <c r="VHT85" s="2"/>
      <c r="VHU85" s="2"/>
      <c r="VHV85" s="2"/>
      <c r="VHW85" s="2"/>
      <c r="VHX85" s="2"/>
      <c r="VHY85" s="2"/>
      <c r="VHZ85" s="2"/>
      <c r="VIA85" s="2"/>
      <c r="VIB85" s="2"/>
      <c r="VIC85" s="2"/>
      <c r="VID85" s="2"/>
      <c r="VIE85" s="2"/>
      <c r="VIF85" s="2"/>
      <c r="VIG85" s="2"/>
      <c r="VIH85" s="2"/>
      <c r="VII85" s="2"/>
      <c r="VIJ85" s="2"/>
      <c r="VIK85" s="2"/>
      <c r="VIL85" s="2"/>
      <c r="VIM85" s="2"/>
      <c r="VIN85" s="2"/>
      <c r="VIO85" s="2"/>
      <c r="VIP85" s="2"/>
      <c r="VIQ85" s="2"/>
      <c r="VIR85" s="2"/>
      <c r="VIS85" s="2"/>
      <c r="VIT85" s="2"/>
      <c r="VIU85" s="2"/>
      <c r="VIV85" s="2"/>
      <c r="VIW85" s="2"/>
      <c r="VIX85" s="2"/>
      <c r="VIY85" s="2"/>
      <c r="VIZ85" s="2"/>
      <c r="VJA85" s="2"/>
      <c r="VJB85" s="2"/>
      <c r="VJC85" s="2"/>
      <c r="VJD85" s="2"/>
      <c r="VJE85" s="2"/>
      <c r="VJF85" s="2"/>
      <c r="VJG85" s="2"/>
      <c r="VJH85" s="2"/>
      <c r="VJI85" s="2"/>
      <c r="VJJ85" s="2"/>
      <c r="VJK85" s="2"/>
      <c r="VJL85" s="2"/>
      <c r="VJM85" s="2"/>
      <c r="VJN85" s="2"/>
      <c r="VJO85" s="2"/>
      <c r="VJP85" s="2"/>
      <c r="VJQ85" s="2"/>
      <c r="VJR85" s="2"/>
      <c r="VJS85" s="2"/>
      <c r="VJT85" s="2"/>
      <c r="VJU85" s="2"/>
      <c r="VJV85" s="2"/>
      <c r="VJW85" s="2"/>
      <c r="VJX85" s="2"/>
      <c r="VJY85" s="2"/>
      <c r="VJZ85" s="2"/>
      <c r="VKA85" s="2"/>
      <c r="VKB85" s="2"/>
      <c r="VKC85" s="2"/>
      <c r="VKD85" s="2"/>
      <c r="VKE85" s="2"/>
      <c r="VKF85" s="2"/>
      <c r="VKG85" s="2"/>
      <c r="VKH85" s="2"/>
      <c r="VKI85" s="2"/>
      <c r="VKJ85" s="2"/>
      <c r="VKK85" s="2"/>
      <c r="VKL85" s="2"/>
      <c r="VKM85" s="2"/>
      <c r="VKN85" s="2"/>
      <c r="VKO85" s="2"/>
      <c r="VKP85" s="2"/>
      <c r="VKQ85" s="2"/>
      <c r="VKR85" s="2"/>
      <c r="VKS85" s="2"/>
      <c r="VKT85" s="2"/>
      <c r="VKU85" s="2"/>
      <c r="VKV85" s="2"/>
      <c r="VKW85" s="2"/>
      <c r="VKX85" s="2"/>
      <c r="VKY85" s="2"/>
      <c r="VKZ85" s="2"/>
      <c r="VLA85" s="2"/>
      <c r="VLB85" s="2"/>
      <c r="VLC85" s="2"/>
      <c r="VLD85" s="2"/>
      <c r="VLE85" s="2"/>
      <c r="VLF85" s="2"/>
      <c r="VLG85" s="2"/>
      <c r="VLH85" s="2"/>
      <c r="VLI85" s="2"/>
      <c r="VLJ85" s="2"/>
      <c r="VLK85" s="2"/>
      <c r="VLL85" s="2"/>
      <c r="VLM85" s="2"/>
      <c r="VLN85" s="2"/>
      <c r="VLO85" s="2"/>
      <c r="VLP85" s="2"/>
      <c r="VLQ85" s="2"/>
      <c r="VLR85" s="2"/>
      <c r="VLS85" s="2"/>
      <c r="VLT85" s="2"/>
      <c r="VLU85" s="2"/>
      <c r="VLV85" s="2"/>
      <c r="VLW85" s="2"/>
      <c r="VLX85" s="2"/>
      <c r="VLY85" s="2"/>
      <c r="VLZ85" s="2"/>
      <c r="VMA85" s="2"/>
      <c r="VMB85" s="2"/>
      <c r="VMC85" s="2"/>
      <c r="VMD85" s="2"/>
      <c r="VME85" s="2"/>
      <c r="VMF85" s="2"/>
      <c r="VMG85" s="2"/>
      <c r="VMH85" s="2"/>
      <c r="VMI85" s="2"/>
      <c r="VMJ85" s="2"/>
      <c r="VMK85" s="2"/>
      <c r="VML85" s="2"/>
      <c r="VMM85" s="2"/>
      <c r="VMN85" s="2"/>
      <c r="VMO85" s="2"/>
      <c r="VMP85" s="2"/>
      <c r="VMQ85" s="2"/>
      <c r="VMR85" s="2"/>
      <c r="VMS85" s="2"/>
      <c r="VMT85" s="2"/>
      <c r="VMU85" s="2"/>
      <c r="VMV85" s="2"/>
      <c r="VMW85" s="2"/>
      <c r="VMX85" s="2"/>
      <c r="VMY85" s="2"/>
      <c r="VMZ85" s="2"/>
      <c r="VNA85" s="2"/>
      <c r="VNB85" s="2"/>
      <c r="VNC85" s="2"/>
      <c r="VND85" s="2"/>
      <c r="VNE85" s="2"/>
      <c r="VNF85" s="2"/>
      <c r="VNG85" s="2"/>
      <c r="VNH85" s="2"/>
      <c r="VNI85" s="2"/>
      <c r="VNJ85" s="2"/>
      <c r="VNK85" s="2"/>
      <c r="VNL85" s="2"/>
      <c r="VNM85" s="2"/>
      <c r="VNN85" s="2"/>
      <c r="VNO85" s="2"/>
      <c r="VNP85" s="2"/>
      <c r="VNQ85" s="2"/>
      <c r="VNR85" s="2"/>
      <c r="VNS85" s="2"/>
      <c r="VNT85" s="2"/>
      <c r="VNU85" s="2"/>
      <c r="VNV85" s="2"/>
      <c r="VNW85" s="2"/>
      <c r="VNX85" s="2"/>
      <c r="VNY85" s="2"/>
      <c r="VNZ85" s="2"/>
      <c r="VOA85" s="2"/>
      <c r="VOB85" s="2"/>
      <c r="VOC85" s="2"/>
      <c r="VOD85" s="2"/>
      <c r="VOE85" s="2"/>
      <c r="VOF85" s="2"/>
      <c r="VOG85" s="2"/>
      <c r="VOH85" s="2"/>
      <c r="VOI85" s="2"/>
      <c r="VOJ85" s="2"/>
      <c r="VOK85" s="2"/>
      <c r="VOL85" s="2"/>
      <c r="VOM85" s="2"/>
      <c r="VON85" s="2"/>
      <c r="VOO85" s="2"/>
      <c r="VOP85" s="2"/>
      <c r="VOQ85" s="2"/>
      <c r="VOR85" s="2"/>
      <c r="VOS85" s="2"/>
      <c r="VOT85" s="2"/>
      <c r="VOU85" s="2"/>
      <c r="VOV85" s="2"/>
      <c r="VOW85" s="2"/>
      <c r="VOX85" s="2"/>
      <c r="VOY85" s="2"/>
      <c r="VOZ85" s="2"/>
      <c r="VPA85" s="2"/>
      <c r="VPB85" s="2"/>
      <c r="VPC85" s="2"/>
      <c r="VPD85" s="2"/>
      <c r="VPE85" s="2"/>
      <c r="VPF85" s="2"/>
      <c r="VPG85" s="2"/>
      <c r="VPH85" s="2"/>
      <c r="VPI85" s="2"/>
      <c r="VPJ85" s="2"/>
      <c r="VPK85" s="2"/>
      <c r="VPL85" s="2"/>
      <c r="VPM85" s="2"/>
      <c r="VPN85" s="2"/>
      <c r="VPO85" s="2"/>
      <c r="VPP85" s="2"/>
      <c r="VPQ85" s="2"/>
      <c r="VPR85" s="2"/>
      <c r="VPS85" s="2"/>
      <c r="VPT85" s="2"/>
      <c r="VPU85" s="2"/>
      <c r="VPV85" s="2"/>
      <c r="VPW85" s="2"/>
      <c r="VPX85" s="2"/>
      <c r="VPY85" s="2"/>
      <c r="VPZ85" s="2"/>
      <c r="VQA85" s="2"/>
      <c r="VQB85" s="2"/>
      <c r="VQC85" s="2"/>
      <c r="VQD85" s="2"/>
      <c r="VQE85" s="2"/>
      <c r="VQF85" s="2"/>
      <c r="VQG85" s="2"/>
      <c r="VQH85" s="2"/>
      <c r="VQI85" s="2"/>
      <c r="VQJ85" s="2"/>
      <c r="VQK85" s="2"/>
      <c r="VQL85" s="2"/>
      <c r="VQM85" s="2"/>
      <c r="VQN85" s="2"/>
      <c r="VQO85" s="2"/>
      <c r="VQP85" s="2"/>
      <c r="VQQ85" s="2"/>
      <c r="VQR85" s="2"/>
      <c r="VQS85" s="2"/>
      <c r="VQT85" s="2"/>
      <c r="VQU85" s="2"/>
      <c r="VQV85" s="2"/>
      <c r="VQW85" s="2"/>
      <c r="VQX85" s="2"/>
      <c r="VQY85" s="2"/>
      <c r="VQZ85" s="2"/>
      <c r="VRA85" s="2"/>
      <c r="VRB85" s="2"/>
      <c r="VRC85" s="2"/>
      <c r="VRD85" s="2"/>
      <c r="VRE85" s="2"/>
      <c r="VRF85" s="2"/>
      <c r="VRG85" s="2"/>
      <c r="VRH85" s="2"/>
      <c r="VRI85" s="2"/>
      <c r="VRJ85" s="2"/>
      <c r="VRK85" s="2"/>
      <c r="VRL85" s="2"/>
      <c r="VRM85" s="2"/>
      <c r="VRN85" s="2"/>
      <c r="VRO85" s="2"/>
      <c r="VRP85" s="2"/>
      <c r="VRQ85" s="2"/>
      <c r="VRR85" s="2"/>
      <c r="VRS85" s="2"/>
      <c r="VRT85" s="2"/>
      <c r="VRU85" s="2"/>
      <c r="VRV85" s="2"/>
      <c r="VRW85" s="2"/>
      <c r="VRX85" s="2"/>
      <c r="VRY85" s="2"/>
      <c r="VRZ85" s="2"/>
      <c r="VSA85" s="2"/>
      <c r="VSB85" s="2"/>
      <c r="VSC85" s="2"/>
      <c r="VSD85" s="2"/>
      <c r="VSE85" s="2"/>
      <c r="VSF85" s="2"/>
      <c r="VSG85" s="2"/>
      <c r="VSH85" s="2"/>
      <c r="VSI85" s="2"/>
      <c r="VSJ85" s="2"/>
      <c r="VSK85" s="2"/>
      <c r="VSL85" s="2"/>
      <c r="VSM85" s="2"/>
      <c r="VSN85" s="2"/>
      <c r="VSO85" s="2"/>
      <c r="VSP85" s="2"/>
      <c r="VSQ85" s="2"/>
      <c r="VSR85" s="2"/>
      <c r="VSS85" s="2"/>
      <c r="VST85" s="2"/>
      <c r="VSU85" s="2"/>
      <c r="VSV85" s="2"/>
      <c r="VSW85" s="2"/>
      <c r="VSX85" s="2"/>
      <c r="VSY85" s="2"/>
      <c r="VSZ85" s="2"/>
      <c r="VTA85" s="2"/>
      <c r="VTB85" s="2"/>
      <c r="VTC85" s="2"/>
      <c r="VTD85" s="2"/>
      <c r="VTE85" s="2"/>
      <c r="VTF85" s="2"/>
      <c r="VTG85" s="2"/>
      <c r="VTH85" s="2"/>
      <c r="VTI85" s="2"/>
      <c r="VTJ85" s="2"/>
      <c r="VTK85" s="2"/>
      <c r="VTL85" s="2"/>
      <c r="VTM85" s="2"/>
      <c r="VTN85" s="2"/>
      <c r="VTO85" s="2"/>
      <c r="VTP85" s="2"/>
      <c r="VTQ85" s="2"/>
      <c r="VTR85" s="2"/>
      <c r="VTS85" s="2"/>
      <c r="VTT85" s="2"/>
      <c r="VTU85" s="2"/>
      <c r="VTV85" s="2"/>
      <c r="VTW85" s="2"/>
      <c r="VTX85" s="2"/>
      <c r="VTY85" s="2"/>
      <c r="VTZ85" s="2"/>
      <c r="VUA85" s="2"/>
      <c r="VUB85" s="2"/>
      <c r="VUC85" s="2"/>
      <c r="VUD85" s="2"/>
      <c r="VUE85" s="2"/>
      <c r="VUF85" s="2"/>
      <c r="VUG85" s="2"/>
      <c r="VUH85" s="2"/>
      <c r="VUI85" s="2"/>
      <c r="VUJ85" s="2"/>
      <c r="VUK85" s="2"/>
      <c r="VUL85" s="2"/>
      <c r="VUM85" s="2"/>
      <c r="VUN85" s="2"/>
      <c r="VUO85" s="2"/>
      <c r="VUP85" s="2"/>
      <c r="VUQ85" s="2"/>
      <c r="VUR85" s="2"/>
      <c r="VUS85" s="2"/>
      <c r="VUT85" s="2"/>
      <c r="VUU85" s="2"/>
      <c r="VUV85" s="2"/>
      <c r="VUW85" s="2"/>
      <c r="VUX85" s="2"/>
      <c r="VUY85" s="2"/>
      <c r="VUZ85" s="2"/>
      <c r="VVA85" s="2"/>
      <c r="VVB85" s="2"/>
      <c r="VVC85" s="2"/>
      <c r="VVD85" s="2"/>
      <c r="VVE85" s="2"/>
      <c r="VVF85" s="2"/>
      <c r="VVG85" s="2"/>
      <c r="VVH85" s="2"/>
      <c r="VVI85" s="2"/>
      <c r="VVJ85" s="2"/>
      <c r="VVK85" s="2"/>
      <c r="VVL85" s="2"/>
      <c r="VVM85" s="2"/>
      <c r="VVN85" s="2"/>
      <c r="VVO85" s="2"/>
      <c r="VVP85" s="2"/>
      <c r="VVQ85" s="2"/>
      <c r="VVR85" s="2"/>
      <c r="VVS85" s="2"/>
      <c r="VVT85" s="2"/>
      <c r="VVU85" s="2"/>
      <c r="VVV85" s="2"/>
      <c r="VVW85" s="2"/>
      <c r="VVX85" s="2"/>
      <c r="VVY85" s="2"/>
      <c r="VVZ85" s="2"/>
      <c r="VWA85" s="2"/>
      <c r="VWB85" s="2"/>
      <c r="VWC85" s="2"/>
      <c r="VWD85" s="2"/>
      <c r="VWE85" s="2"/>
      <c r="VWF85" s="2"/>
      <c r="VWG85" s="2"/>
      <c r="VWH85" s="2"/>
      <c r="VWI85" s="2"/>
      <c r="VWJ85" s="2"/>
      <c r="VWK85" s="2"/>
      <c r="VWL85" s="2"/>
      <c r="VWM85" s="2"/>
      <c r="VWN85" s="2"/>
      <c r="VWO85" s="2"/>
      <c r="VWP85" s="2"/>
      <c r="VWQ85" s="2"/>
      <c r="VWR85" s="2"/>
      <c r="VWS85" s="2"/>
      <c r="VWT85" s="2"/>
      <c r="VWU85" s="2"/>
      <c r="VWV85" s="2"/>
      <c r="VWW85" s="2"/>
      <c r="VWX85" s="2"/>
      <c r="VWY85" s="2"/>
      <c r="VWZ85" s="2"/>
      <c r="VXA85" s="2"/>
      <c r="VXB85" s="2"/>
      <c r="VXC85" s="2"/>
      <c r="VXD85" s="2"/>
      <c r="VXE85" s="2"/>
      <c r="VXF85" s="2"/>
      <c r="VXG85" s="2"/>
      <c r="VXH85" s="2"/>
      <c r="VXI85" s="2"/>
      <c r="VXJ85" s="2"/>
      <c r="VXK85" s="2"/>
      <c r="VXL85" s="2"/>
      <c r="VXM85" s="2"/>
      <c r="VXN85" s="2"/>
      <c r="VXO85" s="2"/>
      <c r="VXP85" s="2"/>
      <c r="VXQ85" s="2"/>
      <c r="VXR85" s="2"/>
      <c r="VXS85" s="2"/>
      <c r="VXT85" s="2"/>
      <c r="VXU85" s="2"/>
      <c r="VXV85" s="2"/>
      <c r="VXW85" s="2"/>
      <c r="VXX85" s="2"/>
      <c r="VXY85" s="2"/>
      <c r="VXZ85" s="2"/>
      <c r="VYA85" s="2"/>
      <c r="VYB85" s="2"/>
      <c r="VYC85" s="2"/>
      <c r="VYD85" s="2"/>
      <c r="VYE85" s="2"/>
      <c r="VYF85" s="2"/>
      <c r="VYG85" s="2"/>
      <c r="VYH85" s="2"/>
      <c r="VYI85" s="2"/>
      <c r="VYJ85" s="2"/>
      <c r="VYK85" s="2"/>
      <c r="VYL85" s="2"/>
      <c r="VYM85" s="2"/>
      <c r="VYN85" s="2"/>
      <c r="VYO85" s="2"/>
      <c r="VYP85" s="2"/>
      <c r="VYQ85" s="2"/>
      <c r="VYR85" s="2"/>
      <c r="VYS85" s="2"/>
      <c r="VYT85" s="2"/>
      <c r="VYU85" s="2"/>
      <c r="VYV85" s="2"/>
      <c r="VYW85" s="2"/>
      <c r="VYX85" s="2"/>
      <c r="VYY85" s="2"/>
      <c r="VYZ85" s="2"/>
      <c r="VZA85" s="2"/>
      <c r="VZB85" s="2"/>
      <c r="VZC85" s="2"/>
      <c r="VZD85" s="2"/>
      <c r="VZE85" s="2"/>
      <c r="VZF85" s="2"/>
      <c r="VZG85" s="2"/>
      <c r="VZH85" s="2"/>
      <c r="VZI85" s="2"/>
      <c r="VZJ85" s="2"/>
      <c r="VZK85" s="2"/>
      <c r="VZL85" s="2"/>
      <c r="VZM85" s="2"/>
      <c r="VZN85" s="2"/>
      <c r="VZO85" s="2"/>
      <c r="VZP85" s="2"/>
      <c r="VZQ85" s="2"/>
      <c r="VZR85" s="2"/>
      <c r="VZS85" s="2"/>
      <c r="VZT85" s="2"/>
      <c r="VZU85" s="2"/>
      <c r="VZV85" s="2"/>
      <c r="VZW85" s="2"/>
      <c r="VZX85" s="2"/>
      <c r="VZY85" s="2"/>
      <c r="VZZ85" s="2"/>
      <c r="WAA85" s="2"/>
      <c r="WAB85" s="2"/>
      <c r="WAC85" s="2"/>
      <c r="WAD85" s="2"/>
      <c r="WAE85" s="2"/>
      <c r="WAF85" s="2"/>
      <c r="WAG85" s="2"/>
      <c r="WAH85" s="2"/>
      <c r="WAI85" s="2"/>
      <c r="WAJ85" s="2"/>
      <c r="WAK85" s="2"/>
      <c r="WAL85" s="2"/>
      <c r="WAM85" s="2"/>
      <c r="WAN85" s="2"/>
      <c r="WAO85" s="2"/>
      <c r="WAP85" s="2"/>
      <c r="WAQ85" s="2"/>
      <c r="WAR85" s="2"/>
      <c r="WAS85" s="2"/>
      <c r="WAT85" s="2"/>
      <c r="WAU85" s="2"/>
      <c r="WAV85" s="2"/>
      <c r="WAW85" s="2"/>
      <c r="WAX85" s="2"/>
      <c r="WAY85" s="2"/>
      <c r="WAZ85" s="2"/>
      <c r="WBA85" s="2"/>
      <c r="WBB85" s="2"/>
      <c r="WBC85" s="2"/>
      <c r="WBD85" s="2"/>
      <c r="WBE85" s="2"/>
      <c r="WBF85" s="2"/>
      <c r="WBG85" s="2"/>
      <c r="WBH85" s="2"/>
      <c r="WBI85" s="2"/>
      <c r="WBJ85" s="2"/>
      <c r="WBK85" s="2"/>
      <c r="WBL85" s="2"/>
      <c r="WBM85" s="2"/>
      <c r="WBN85" s="2"/>
      <c r="WBO85" s="2"/>
      <c r="WBP85" s="2"/>
      <c r="WBQ85" s="2"/>
      <c r="WBR85" s="2"/>
      <c r="WBS85" s="2"/>
      <c r="WBT85" s="2"/>
      <c r="WBU85" s="2"/>
      <c r="WBV85" s="2"/>
      <c r="WBW85" s="2"/>
      <c r="WBX85" s="2"/>
      <c r="WBY85" s="2"/>
      <c r="WBZ85" s="2"/>
      <c r="WCA85" s="2"/>
      <c r="WCB85" s="2"/>
      <c r="WCC85" s="2"/>
      <c r="WCD85" s="2"/>
      <c r="WCE85" s="2"/>
      <c r="WCF85" s="2"/>
      <c r="WCG85" s="2"/>
      <c r="WCH85" s="2"/>
      <c r="WCI85" s="2"/>
      <c r="WCJ85" s="2"/>
      <c r="WCK85" s="2"/>
      <c r="WCL85" s="2"/>
      <c r="WCM85" s="2"/>
      <c r="WCN85" s="2"/>
      <c r="WCO85" s="2"/>
      <c r="WCP85" s="2"/>
      <c r="WCQ85" s="2"/>
      <c r="WCR85" s="2"/>
      <c r="WCS85" s="2"/>
      <c r="WCT85" s="2"/>
      <c r="WCU85" s="2"/>
      <c r="WCV85" s="2"/>
      <c r="WCW85" s="2"/>
      <c r="WCX85" s="2"/>
      <c r="WCY85" s="2"/>
      <c r="WCZ85" s="2"/>
      <c r="WDA85" s="2"/>
      <c r="WDB85" s="2"/>
      <c r="WDC85" s="2"/>
      <c r="WDD85" s="2"/>
      <c r="WDE85" s="2"/>
      <c r="WDF85" s="2"/>
      <c r="WDG85" s="2"/>
      <c r="WDH85" s="2"/>
      <c r="WDI85" s="2"/>
      <c r="WDJ85" s="2"/>
      <c r="WDK85" s="2"/>
      <c r="WDL85" s="2"/>
      <c r="WDM85" s="2"/>
      <c r="WDN85" s="2"/>
      <c r="WDO85" s="2"/>
      <c r="WDP85" s="2"/>
      <c r="WDQ85" s="2"/>
      <c r="WDR85" s="2"/>
      <c r="WDS85" s="2"/>
      <c r="WDT85" s="2"/>
      <c r="WDU85" s="2"/>
      <c r="WDV85" s="2"/>
      <c r="WDW85" s="2"/>
      <c r="WDX85" s="2"/>
      <c r="WDY85" s="2"/>
      <c r="WDZ85" s="2"/>
      <c r="WEA85" s="2"/>
      <c r="WEB85" s="2"/>
      <c r="WEC85" s="2"/>
      <c r="WED85" s="2"/>
      <c r="WEE85" s="2"/>
      <c r="WEF85" s="2"/>
      <c r="WEG85" s="2"/>
      <c r="WEH85" s="2"/>
      <c r="WEI85" s="2"/>
      <c r="WEJ85" s="2"/>
      <c r="WEK85" s="2"/>
      <c r="WEL85" s="2"/>
      <c r="WEM85" s="2"/>
      <c r="WEN85" s="2"/>
      <c r="WEO85" s="2"/>
      <c r="WEP85" s="2"/>
      <c r="WEQ85" s="2"/>
      <c r="WER85" s="2"/>
      <c r="WES85" s="2"/>
      <c r="WET85" s="2"/>
      <c r="WEU85" s="2"/>
      <c r="WEV85" s="2"/>
      <c r="WEW85" s="2"/>
      <c r="WEX85" s="2"/>
      <c r="WEY85" s="2"/>
      <c r="WEZ85" s="2"/>
      <c r="WFA85" s="2"/>
      <c r="WFB85" s="2"/>
      <c r="WFC85" s="2"/>
      <c r="WFD85" s="2"/>
      <c r="WFE85" s="2"/>
      <c r="WFF85" s="2"/>
      <c r="WFG85" s="2"/>
      <c r="WFH85" s="2"/>
      <c r="WFI85" s="2"/>
      <c r="WFJ85" s="2"/>
      <c r="WFK85" s="2"/>
      <c r="WFL85" s="2"/>
      <c r="WFM85" s="2"/>
      <c r="WFN85" s="2"/>
      <c r="WFO85" s="2"/>
      <c r="WFP85" s="2"/>
      <c r="WFQ85" s="2"/>
      <c r="WFR85" s="2"/>
      <c r="WFS85" s="2"/>
      <c r="WFT85" s="2"/>
      <c r="WFU85" s="2"/>
      <c r="WFV85" s="2"/>
      <c r="WFW85" s="2"/>
      <c r="WFX85" s="2"/>
      <c r="WFY85" s="2"/>
      <c r="WFZ85" s="2"/>
      <c r="WGA85" s="2"/>
      <c r="WGB85" s="2"/>
      <c r="WGC85" s="2"/>
      <c r="WGD85" s="2"/>
      <c r="WGE85" s="2"/>
      <c r="WGF85" s="2"/>
      <c r="WGG85" s="2"/>
      <c r="WGH85" s="2"/>
      <c r="WGI85" s="2"/>
      <c r="WGJ85" s="2"/>
      <c r="WGK85" s="2"/>
      <c r="WGL85" s="2"/>
      <c r="WGM85" s="2"/>
      <c r="WGN85" s="2"/>
      <c r="WGO85" s="2"/>
      <c r="WGP85" s="2"/>
      <c r="WGQ85" s="2"/>
      <c r="WGR85" s="2"/>
      <c r="WGS85" s="2"/>
      <c r="WGT85" s="2"/>
      <c r="WGU85" s="2"/>
      <c r="WGV85" s="2"/>
      <c r="WGW85" s="2"/>
      <c r="WGX85" s="2"/>
      <c r="WGY85" s="2"/>
      <c r="WGZ85" s="2"/>
      <c r="WHA85" s="2"/>
      <c r="WHB85" s="2"/>
      <c r="WHC85" s="2"/>
      <c r="WHD85" s="2"/>
      <c r="WHE85" s="2"/>
      <c r="WHF85" s="2"/>
      <c r="WHG85" s="2"/>
      <c r="WHH85" s="2"/>
      <c r="WHI85" s="2"/>
      <c r="WHJ85" s="2"/>
      <c r="WHK85" s="2"/>
      <c r="WHL85" s="2"/>
      <c r="WHM85" s="2"/>
      <c r="WHN85" s="2"/>
      <c r="WHO85" s="2"/>
      <c r="WHP85" s="2"/>
      <c r="WHQ85" s="2"/>
      <c r="WHR85" s="2"/>
      <c r="WHS85" s="2"/>
      <c r="WHT85" s="2"/>
      <c r="WHU85" s="2"/>
      <c r="WHV85" s="2"/>
      <c r="WHW85" s="2"/>
      <c r="WHX85" s="2"/>
      <c r="WHY85" s="2"/>
      <c r="WHZ85" s="2"/>
      <c r="WIA85" s="2"/>
      <c r="WIB85" s="2"/>
      <c r="WIC85" s="2"/>
      <c r="WID85" s="2"/>
      <c r="WIE85" s="2"/>
      <c r="WIF85" s="2"/>
      <c r="WIG85" s="2"/>
      <c r="WIH85" s="2"/>
      <c r="WII85" s="2"/>
      <c r="WIJ85" s="2"/>
      <c r="WIK85" s="2"/>
      <c r="WIL85" s="2"/>
      <c r="WIM85" s="2"/>
      <c r="WIN85" s="2"/>
      <c r="WIO85" s="2"/>
      <c r="WIP85" s="2"/>
      <c r="WIQ85" s="2"/>
      <c r="WIR85" s="2"/>
      <c r="WIS85" s="2"/>
      <c r="WIT85" s="2"/>
      <c r="WIU85" s="2"/>
      <c r="WIV85" s="2"/>
      <c r="WIW85" s="2"/>
      <c r="WIX85" s="2"/>
      <c r="WIY85" s="2"/>
      <c r="WIZ85" s="2"/>
      <c r="WJA85" s="2"/>
      <c r="WJB85" s="2"/>
      <c r="WJC85" s="2"/>
      <c r="WJD85" s="2"/>
      <c r="WJE85" s="2"/>
      <c r="WJF85" s="2"/>
      <c r="WJG85" s="2"/>
      <c r="WJH85" s="2"/>
      <c r="WJI85" s="2"/>
      <c r="WJJ85" s="2"/>
      <c r="WJK85" s="2"/>
      <c r="WJL85" s="2"/>
      <c r="WJM85" s="2"/>
      <c r="WJN85" s="2"/>
      <c r="WJO85" s="2"/>
      <c r="WJP85" s="2"/>
      <c r="WJQ85" s="2"/>
      <c r="WJR85" s="2"/>
      <c r="WJS85" s="2"/>
      <c r="WJT85" s="2"/>
      <c r="WJU85" s="2"/>
      <c r="WJV85" s="2"/>
      <c r="WJW85" s="2"/>
      <c r="WJX85" s="2"/>
      <c r="WJY85" s="2"/>
      <c r="WJZ85" s="2"/>
      <c r="WKA85" s="2"/>
      <c r="WKB85" s="2"/>
      <c r="WKC85" s="2"/>
      <c r="WKD85" s="2"/>
      <c r="WKE85" s="2"/>
      <c r="WKF85" s="2"/>
      <c r="WKG85" s="2"/>
      <c r="WKH85" s="2"/>
      <c r="WKI85" s="2"/>
      <c r="WKJ85" s="2"/>
      <c r="WKK85" s="2"/>
      <c r="WKL85" s="2"/>
      <c r="WKM85" s="2"/>
      <c r="WKN85" s="2"/>
      <c r="WKO85" s="2"/>
      <c r="WKP85" s="2"/>
      <c r="WKQ85" s="2"/>
      <c r="WKR85" s="2"/>
      <c r="WKS85" s="2"/>
      <c r="WKT85" s="2"/>
      <c r="WKU85" s="2"/>
      <c r="WKV85" s="2"/>
      <c r="WKW85" s="2"/>
      <c r="WKX85" s="2"/>
      <c r="WKY85" s="2"/>
      <c r="WKZ85" s="2"/>
      <c r="WLA85" s="2"/>
      <c r="WLB85" s="2"/>
      <c r="WLC85" s="2"/>
      <c r="WLD85" s="2"/>
      <c r="WLE85" s="2"/>
      <c r="WLF85" s="2"/>
      <c r="WLG85" s="2"/>
      <c r="WLH85" s="2"/>
      <c r="WLI85" s="2"/>
      <c r="WLJ85" s="2"/>
      <c r="WLK85" s="2"/>
      <c r="WLL85" s="2"/>
      <c r="WLM85" s="2"/>
      <c r="WLN85" s="2"/>
      <c r="WLO85" s="2"/>
      <c r="WLP85" s="2"/>
      <c r="WLQ85" s="2"/>
      <c r="WLR85" s="2"/>
      <c r="WLS85" s="2"/>
      <c r="WLT85" s="2"/>
      <c r="WLU85" s="2"/>
      <c r="WLV85" s="2"/>
      <c r="WLW85" s="2"/>
      <c r="WLX85" s="2"/>
      <c r="WLY85" s="2"/>
      <c r="WLZ85" s="2"/>
      <c r="WMA85" s="2"/>
      <c r="WMB85" s="2"/>
      <c r="WMC85" s="2"/>
      <c r="WMD85" s="2"/>
      <c r="WME85" s="2"/>
      <c r="WMF85" s="2"/>
      <c r="WMG85" s="2"/>
      <c r="WMH85" s="2"/>
      <c r="WMI85" s="2"/>
      <c r="WMJ85" s="2"/>
      <c r="WMK85" s="2"/>
      <c r="WML85" s="2"/>
      <c r="WMM85" s="2"/>
      <c r="WMN85" s="2"/>
      <c r="WMO85" s="2"/>
      <c r="WMP85" s="2"/>
      <c r="WMQ85" s="2"/>
      <c r="WMR85" s="2"/>
      <c r="WMS85" s="2"/>
      <c r="WMT85" s="2"/>
      <c r="WMU85" s="2"/>
      <c r="WMV85" s="2"/>
      <c r="WMW85" s="2"/>
      <c r="WMX85" s="2"/>
      <c r="WMY85" s="2"/>
      <c r="WMZ85" s="2"/>
      <c r="WNA85" s="2"/>
      <c r="WNB85" s="2"/>
      <c r="WNC85" s="2"/>
      <c r="WND85" s="2"/>
      <c r="WNE85" s="2"/>
      <c r="WNF85" s="2"/>
      <c r="WNG85" s="2"/>
      <c r="WNH85" s="2"/>
      <c r="WNI85" s="2"/>
      <c r="WNJ85" s="2"/>
      <c r="WNK85" s="2"/>
      <c r="WNL85" s="2"/>
      <c r="WNM85" s="2"/>
      <c r="WNN85" s="2"/>
      <c r="WNO85" s="2"/>
      <c r="WNP85" s="2"/>
      <c r="WNQ85" s="2"/>
      <c r="WNR85" s="2"/>
      <c r="WNS85" s="2"/>
      <c r="WNT85" s="2"/>
      <c r="WNU85" s="2"/>
      <c r="WNV85" s="2"/>
      <c r="WNW85" s="2"/>
      <c r="WNX85" s="2"/>
      <c r="WNY85" s="2"/>
      <c r="WNZ85" s="2"/>
      <c r="WOA85" s="2"/>
      <c r="WOB85" s="2"/>
      <c r="WOC85" s="2"/>
      <c r="WOD85" s="2"/>
      <c r="WOE85" s="2"/>
      <c r="WOF85" s="2"/>
      <c r="WOG85" s="2"/>
      <c r="WOH85" s="2"/>
      <c r="WOI85" s="2"/>
      <c r="WOJ85" s="2"/>
      <c r="WOK85" s="2"/>
      <c r="WOL85" s="2"/>
      <c r="WOM85" s="2"/>
      <c r="WON85" s="2"/>
      <c r="WOO85" s="2"/>
      <c r="WOP85" s="2"/>
      <c r="WOQ85" s="2"/>
      <c r="WOR85" s="2"/>
      <c r="WOS85" s="2"/>
      <c r="WOT85" s="2"/>
      <c r="WOU85" s="2"/>
      <c r="WOV85" s="2"/>
      <c r="WOW85" s="2"/>
      <c r="WOX85" s="2"/>
      <c r="WOY85" s="2"/>
      <c r="WOZ85" s="2"/>
      <c r="WPA85" s="2"/>
      <c r="WPB85" s="2"/>
      <c r="WPC85" s="2"/>
      <c r="WPD85" s="2"/>
      <c r="WPE85" s="2"/>
      <c r="WPF85" s="2"/>
      <c r="WPG85" s="2"/>
      <c r="WPH85" s="2"/>
      <c r="WPI85" s="2"/>
      <c r="WPJ85" s="2"/>
      <c r="WPK85" s="2"/>
      <c r="WPL85" s="2"/>
      <c r="WPM85" s="2"/>
      <c r="WPN85" s="2"/>
      <c r="WPO85" s="2"/>
      <c r="WPP85" s="2"/>
      <c r="WPQ85" s="2"/>
      <c r="WPR85" s="2"/>
      <c r="WPS85" s="2"/>
      <c r="WPT85" s="2"/>
      <c r="WPU85" s="2"/>
      <c r="WPV85" s="2"/>
      <c r="WPW85" s="2"/>
      <c r="WPX85" s="2"/>
      <c r="WPY85" s="2"/>
      <c r="WPZ85" s="2"/>
      <c r="WQA85" s="2"/>
      <c r="WQB85" s="2"/>
      <c r="WQC85" s="2"/>
      <c r="WQD85" s="2"/>
      <c r="WQE85" s="2"/>
      <c r="WQF85" s="2"/>
      <c r="WQG85" s="2"/>
      <c r="WQH85" s="2"/>
      <c r="WQI85" s="2"/>
      <c r="WQJ85" s="2"/>
      <c r="WQK85" s="2"/>
      <c r="WQL85" s="2"/>
      <c r="WQM85" s="2"/>
      <c r="WQN85" s="2"/>
      <c r="WQO85" s="2"/>
      <c r="WQP85" s="2"/>
      <c r="WQQ85" s="2"/>
      <c r="WQR85" s="2"/>
      <c r="WQS85" s="2"/>
      <c r="WQT85" s="2"/>
      <c r="WQU85" s="2"/>
      <c r="WQV85" s="2"/>
      <c r="WQW85" s="2"/>
      <c r="WQX85" s="2"/>
      <c r="WQY85" s="2"/>
      <c r="WQZ85" s="2"/>
      <c r="WRA85" s="2"/>
      <c r="WRB85" s="2"/>
      <c r="WRC85" s="2"/>
      <c r="WRD85" s="2"/>
      <c r="WRE85" s="2"/>
      <c r="WRF85" s="2"/>
      <c r="WRG85" s="2"/>
      <c r="WRH85" s="2"/>
      <c r="WRI85" s="2"/>
      <c r="WRJ85" s="2"/>
      <c r="WRK85" s="2"/>
      <c r="WRL85" s="2"/>
      <c r="WRM85" s="2"/>
      <c r="WRN85" s="2"/>
      <c r="WRO85" s="2"/>
      <c r="WRP85" s="2"/>
      <c r="WRQ85" s="2"/>
      <c r="WRR85" s="2"/>
      <c r="WRS85" s="2"/>
      <c r="WRT85" s="2"/>
      <c r="WRU85" s="2"/>
      <c r="WRV85" s="2"/>
      <c r="WRW85" s="2"/>
      <c r="WRX85" s="2"/>
      <c r="WRY85" s="2"/>
      <c r="WRZ85" s="2"/>
      <c r="WSA85" s="2"/>
      <c r="WSB85" s="2"/>
      <c r="WSC85" s="2"/>
      <c r="WSD85" s="2"/>
      <c r="WSE85" s="2"/>
      <c r="WSF85" s="2"/>
      <c r="WSG85" s="2"/>
      <c r="WSH85" s="2"/>
      <c r="WSI85" s="2"/>
      <c r="WSJ85" s="2"/>
      <c r="WSK85" s="2"/>
      <c r="WSL85" s="2"/>
      <c r="WSM85" s="2"/>
      <c r="WSN85" s="2"/>
      <c r="WSO85" s="2"/>
      <c r="WSP85" s="2"/>
      <c r="WSQ85" s="2"/>
      <c r="WSR85" s="2"/>
      <c r="WSS85" s="2"/>
      <c r="WST85" s="2"/>
      <c r="WSU85" s="2"/>
      <c r="WSV85" s="2"/>
      <c r="WSW85" s="2"/>
      <c r="WSX85" s="2"/>
      <c r="WSY85" s="2"/>
      <c r="WSZ85" s="2"/>
      <c r="WTA85" s="2"/>
      <c r="WTB85" s="2"/>
      <c r="WTC85" s="2"/>
      <c r="WTD85" s="2"/>
      <c r="WTE85" s="2"/>
      <c r="WTF85" s="2"/>
      <c r="WTG85" s="2"/>
      <c r="WTH85" s="2"/>
      <c r="WTI85" s="2"/>
      <c r="WTJ85" s="2"/>
      <c r="WTK85" s="2"/>
      <c r="WTL85" s="2"/>
      <c r="WTM85" s="2"/>
      <c r="WTN85" s="2"/>
      <c r="WTO85" s="2"/>
      <c r="WTP85" s="2"/>
      <c r="WTQ85" s="2"/>
      <c r="WTR85" s="2"/>
      <c r="WTS85" s="2"/>
      <c r="WTT85" s="2"/>
      <c r="WTU85" s="2"/>
      <c r="WTV85" s="2"/>
      <c r="WTW85" s="2"/>
      <c r="WTX85" s="2"/>
      <c r="WTY85" s="2"/>
      <c r="WTZ85" s="2"/>
      <c r="WUA85" s="2"/>
      <c r="WUB85" s="2"/>
      <c r="WUC85" s="2"/>
      <c r="WUD85" s="2"/>
      <c r="WUE85" s="2"/>
      <c r="WUF85" s="2"/>
      <c r="WUG85" s="2"/>
      <c r="WUH85" s="2"/>
      <c r="WUI85" s="2"/>
      <c r="WUJ85" s="2"/>
      <c r="WUK85" s="2"/>
      <c r="WUL85" s="2"/>
      <c r="WUM85" s="2"/>
      <c r="WUN85" s="2"/>
      <c r="WUO85" s="2"/>
      <c r="WUP85" s="2"/>
      <c r="WUQ85" s="2"/>
      <c r="WUR85" s="2"/>
      <c r="WUS85" s="2"/>
      <c r="WUT85" s="2"/>
      <c r="WUU85" s="2"/>
      <c r="WUV85" s="2"/>
      <c r="WUW85" s="2"/>
      <c r="WUX85" s="2"/>
      <c r="WUY85" s="2"/>
      <c r="WUZ85" s="2"/>
      <c r="WVA85" s="2"/>
      <c r="WVB85" s="2"/>
      <c r="WVC85" s="2"/>
      <c r="WVD85" s="2"/>
      <c r="WVE85" s="2"/>
      <c r="WVF85" s="2"/>
      <c r="WVG85" s="2"/>
      <c r="WVH85" s="2"/>
      <c r="WVI85" s="2"/>
      <c r="WVJ85" s="2"/>
      <c r="WVK85" s="2"/>
      <c r="WVL85" s="2"/>
      <c r="WVM85" s="2"/>
      <c r="WVN85" s="2"/>
      <c r="WVO85" s="2"/>
      <c r="WVP85" s="2"/>
      <c r="WVQ85" s="2"/>
      <c r="WVR85" s="2"/>
      <c r="WVS85" s="2"/>
      <c r="WVT85" s="2"/>
      <c r="WVU85" s="2"/>
      <c r="WVV85" s="2"/>
      <c r="WVW85" s="2"/>
      <c r="WVX85" s="2"/>
      <c r="WVY85" s="2"/>
      <c r="WVZ85" s="2"/>
      <c r="WWA85" s="2"/>
      <c r="WWB85" s="2"/>
      <c r="WWC85" s="2"/>
      <c r="WWD85" s="2"/>
      <c r="WWE85" s="2"/>
      <c r="WWF85" s="2"/>
      <c r="WWG85" s="2"/>
      <c r="WWH85" s="2"/>
      <c r="WWI85" s="2"/>
      <c r="WWJ85" s="2"/>
      <c r="WWK85" s="2"/>
      <c r="WWL85" s="2"/>
      <c r="WWM85" s="2"/>
      <c r="WWN85" s="2"/>
      <c r="WWO85" s="2"/>
      <c r="WWP85" s="2"/>
      <c r="WWQ85" s="2"/>
      <c r="WWR85" s="2"/>
      <c r="WWS85" s="2"/>
      <c r="WWT85" s="2"/>
      <c r="WWU85" s="2"/>
      <c r="WWV85" s="2"/>
      <c r="WWW85" s="2"/>
      <c r="WWX85" s="2"/>
      <c r="WWY85" s="2"/>
      <c r="WWZ85" s="2"/>
      <c r="WXA85" s="2"/>
      <c r="WXB85" s="2"/>
      <c r="WXC85" s="2"/>
      <c r="WXD85" s="2"/>
      <c r="WXE85" s="2"/>
      <c r="WXF85" s="2"/>
      <c r="WXG85" s="2"/>
      <c r="WXH85" s="2"/>
      <c r="WXI85" s="2"/>
      <c r="WXJ85" s="2"/>
      <c r="WXK85" s="2"/>
      <c r="WXL85" s="2"/>
      <c r="WXM85" s="2"/>
      <c r="WXN85" s="2"/>
      <c r="WXO85" s="2"/>
      <c r="WXP85" s="2"/>
      <c r="WXQ85" s="2"/>
      <c r="WXR85" s="2"/>
      <c r="WXS85" s="2"/>
      <c r="WXT85" s="2"/>
      <c r="WXU85" s="2"/>
      <c r="WXV85" s="2"/>
      <c r="WXW85" s="2"/>
      <c r="WXX85" s="2"/>
      <c r="WXY85" s="2"/>
      <c r="WXZ85" s="2"/>
      <c r="WYA85" s="2"/>
      <c r="WYB85" s="2"/>
      <c r="WYC85" s="2"/>
      <c r="WYD85" s="2"/>
      <c r="WYE85" s="2"/>
      <c r="WYF85" s="2"/>
      <c r="WYG85" s="2"/>
      <c r="WYH85" s="2"/>
      <c r="WYI85" s="2"/>
      <c r="WYJ85" s="2"/>
      <c r="WYK85" s="2"/>
      <c r="WYL85" s="2"/>
      <c r="WYM85" s="2"/>
      <c r="WYN85" s="2"/>
      <c r="WYO85" s="2"/>
      <c r="WYP85" s="2"/>
      <c r="WYQ85" s="2"/>
      <c r="WYR85" s="2"/>
      <c r="WYS85" s="2"/>
      <c r="WYT85" s="2"/>
      <c r="WYU85" s="2"/>
      <c r="WYV85" s="2"/>
      <c r="WYW85" s="2"/>
      <c r="WYX85" s="2"/>
      <c r="WYY85" s="2"/>
      <c r="WYZ85" s="2"/>
      <c r="WZA85" s="2"/>
      <c r="WZB85" s="2"/>
      <c r="WZC85" s="2"/>
      <c r="WZD85" s="2"/>
      <c r="WZE85" s="2"/>
      <c r="WZF85" s="2"/>
      <c r="WZG85" s="2"/>
      <c r="WZH85" s="2"/>
      <c r="WZI85" s="2"/>
      <c r="WZJ85" s="2"/>
      <c r="WZK85" s="2"/>
      <c r="WZL85" s="2"/>
      <c r="WZM85" s="2"/>
      <c r="WZN85" s="2"/>
      <c r="WZO85" s="2"/>
      <c r="WZP85" s="2"/>
      <c r="WZQ85" s="2"/>
      <c r="WZR85" s="2"/>
      <c r="WZS85" s="2"/>
      <c r="WZT85" s="2"/>
      <c r="WZU85" s="2"/>
      <c r="WZV85" s="2"/>
      <c r="WZW85" s="2"/>
      <c r="WZX85" s="2"/>
      <c r="WZY85" s="2"/>
      <c r="WZZ85" s="2"/>
      <c r="XAA85" s="2"/>
      <c r="XAB85" s="2"/>
      <c r="XAC85" s="2"/>
      <c r="XAD85" s="2"/>
      <c r="XAE85" s="2"/>
      <c r="XAF85" s="2"/>
      <c r="XAG85" s="2"/>
      <c r="XAH85" s="2"/>
      <c r="XAI85" s="2"/>
      <c r="XAJ85" s="2"/>
      <c r="XAK85" s="2"/>
      <c r="XAL85" s="2"/>
      <c r="XAM85" s="2"/>
      <c r="XAN85" s="2"/>
      <c r="XAO85" s="2"/>
      <c r="XAP85" s="2"/>
      <c r="XAQ85" s="2"/>
      <c r="XAR85" s="2"/>
      <c r="XAS85" s="2"/>
      <c r="XAT85" s="2"/>
      <c r="XAU85" s="2"/>
      <c r="XAV85" s="2"/>
      <c r="XAW85" s="2"/>
      <c r="XAX85" s="2"/>
      <c r="XAY85" s="2"/>
      <c r="XAZ85" s="2"/>
      <c r="XBA85" s="2"/>
      <c r="XBB85" s="2"/>
      <c r="XBC85" s="2"/>
      <c r="XBD85" s="2"/>
      <c r="XBE85" s="2"/>
      <c r="XBF85" s="2"/>
      <c r="XBG85" s="2"/>
      <c r="XBH85" s="2"/>
      <c r="XBI85" s="2"/>
      <c r="XBJ85" s="2"/>
      <c r="XBK85" s="2"/>
      <c r="XBL85" s="2"/>
      <c r="XBM85" s="2"/>
      <c r="XBN85" s="2"/>
      <c r="XBO85" s="2"/>
      <c r="XBP85" s="2"/>
      <c r="XBQ85" s="2"/>
      <c r="XBR85" s="2"/>
      <c r="XBS85" s="2"/>
      <c r="XBT85" s="2"/>
      <c r="XBU85" s="2"/>
      <c r="XBV85" s="2"/>
      <c r="XBW85" s="2"/>
      <c r="XBX85" s="2"/>
      <c r="XBY85" s="2"/>
      <c r="XBZ85" s="2"/>
      <c r="XCA85" s="2"/>
      <c r="XCB85" s="2"/>
      <c r="XCC85" s="2"/>
      <c r="XCD85" s="2"/>
      <c r="XCE85" s="2"/>
      <c r="XCF85" s="2"/>
      <c r="XCG85" s="2"/>
      <c r="XCH85" s="2"/>
      <c r="XCI85" s="2"/>
      <c r="XCJ85" s="2"/>
      <c r="XCK85" s="2"/>
      <c r="XCL85" s="2"/>
      <c r="XCM85" s="2"/>
      <c r="XCN85" s="2"/>
      <c r="XCO85" s="2"/>
      <c r="XCP85" s="2"/>
      <c r="XCQ85" s="2"/>
      <c r="XCR85" s="2"/>
      <c r="XCS85" s="2"/>
      <c r="XCT85" s="2"/>
      <c r="XCU85" s="2"/>
      <c r="XCV85" s="2"/>
      <c r="XCW85" s="2"/>
      <c r="XCX85" s="2"/>
      <c r="XCY85" s="2"/>
      <c r="XCZ85" s="2"/>
      <c r="XDA85" s="2"/>
      <c r="XDB85" s="2"/>
      <c r="XDC85" s="2"/>
      <c r="XDD85" s="2"/>
      <c r="XDE85" s="2"/>
      <c r="XDF85" s="2"/>
      <c r="XDG85" s="2"/>
      <c r="XDH85" s="2"/>
      <c r="XDI85" s="2"/>
      <c r="XDJ85" s="2"/>
      <c r="XDK85" s="2"/>
      <c r="XDL85" s="2"/>
      <c r="XDM85" s="2"/>
      <c r="XDN85" s="2"/>
      <c r="XDO85" s="2"/>
      <c r="XDP85" s="2"/>
      <c r="XDQ85" s="2"/>
      <c r="XDR85" s="2"/>
      <c r="XDS85" s="2"/>
      <c r="XDT85" s="2"/>
      <c r="XDU85" s="2"/>
      <c r="XDV85" s="2"/>
      <c r="XDW85" s="2"/>
      <c r="XDX85" s="2"/>
      <c r="XDY85" s="2"/>
      <c r="XDZ85" s="2"/>
      <c r="XEA85" s="2"/>
      <c r="XEB85" s="2"/>
      <c r="XEC85" s="2"/>
      <c r="XED85" s="2"/>
      <c r="XEE85" s="2"/>
      <c r="XEF85" s="2"/>
      <c r="XEG85" s="2"/>
      <c r="XEH85" s="2"/>
      <c r="XEI85" s="2"/>
      <c r="XEJ85" s="2"/>
      <c r="XEK85" s="2"/>
      <c r="XEL85" s="2"/>
      <c r="XEM85" s="2"/>
      <c r="XEN85" s="2"/>
      <c r="XEO85" s="2"/>
      <c r="XEP85" s="2"/>
      <c r="XEQ85" s="2"/>
      <c r="XER85" s="2"/>
      <c r="XES85" s="2"/>
      <c r="XET85" s="2"/>
      <c r="XEU85" s="2"/>
      <c r="XEV85" s="2"/>
      <c r="XEW85" s="2"/>
      <c r="XEX85" s="2"/>
      <c r="XEY85" s="2"/>
      <c r="XEZ85" s="2"/>
      <c r="XFA85" s="2"/>
      <c r="XFB85" s="2"/>
      <c r="XFC85" s="2"/>
      <c r="XFD85" s="2"/>
    </row>
    <row r="86" spans="2:16384" ht="72" customHeight="1" x14ac:dyDescent="0.3">
      <c r="B86" s="196" t="s">
        <v>329</v>
      </c>
      <c r="C86" s="196"/>
      <c r="D86" s="196"/>
      <c r="E86" s="196"/>
      <c r="F86" s="196"/>
      <c r="G86" s="196"/>
      <c r="H86" s="196"/>
      <c r="I86" s="196"/>
      <c r="J86" s="199">
        <v>3</v>
      </c>
      <c r="K86" s="199"/>
      <c r="L86" s="199"/>
      <c r="M86" s="199"/>
      <c r="N86" s="199"/>
      <c r="O86" s="199"/>
      <c r="P86" s="199"/>
      <c r="Q86" s="199"/>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c r="AML86" s="2"/>
      <c r="AMM86" s="2"/>
      <c r="AMN86" s="2"/>
      <c r="AMO86" s="2"/>
      <c r="AMP86" s="2"/>
      <c r="AMQ86" s="2"/>
      <c r="AMR86" s="2"/>
      <c r="AMS86" s="2"/>
      <c r="AMT86" s="2"/>
      <c r="AMU86" s="2"/>
      <c r="AMV86" s="2"/>
      <c r="AMW86" s="2"/>
      <c r="AMX86" s="2"/>
      <c r="AMY86" s="2"/>
      <c r="AMZ86" s="2"/>
      <c r="ANA86" s="2"/>
      <c r="ANB86" s="2"/>
      <c r="ANC86" s="2"/>
      <c r="AND86" s="2"/>
      <c r="ANE86" s="2"/>
      <c r="ANF86" s="2"/>
      <c r="ANG86" s="2"/>
      <c r="ANH86" s="2"/>
      <c r="ANI86" s="2"/>
      <c r="ANJ86" s="2"/>
      <c r="ANK86" s="2"/>
      <c r="ANL86" s="2"/>
      <c r="ANM86" s="2"/>
      <c r="ANN86" s="2"/>
      <c r="ANO86" s="2"/>
      <c r="ANP86" s="2"/>
      <c r="ANQ86" s="2"/>
      <c r="ANR86" s="2"/>
      <c r="ANS86" s="2"/>
      <c r="ANT86" s="2"/>
      <c r="ANU86" s="2"/>
      <c r="ANV86" s="2"/>
      <c r="ANW86" s="2"/>
      <c r="ANX86" s="2"/>
      <c r="ANY86" s="2"/>
      <c r="ANZ86" s="2"/>
      <c r="AOA86" s="2"/>
      <c r="AOB86" s="2"/>
      <c r="AOC86" s="2"/>
      <c r="AOD86" s="2"/>
      <c r="AOE86" s="2"/>
      <c r="AOF86" s="2"/>
      <c r="AOG86" s="2"/>
      <c r="AOH86" s="2"/>
      <c r="AOI86" s="2"/>
      <c r="AOJ86" s="2"/>
      <c r="AOK86" s="2"/>
      <c r="AOL86" s="2"/>
      <c r="AOM86" s="2"/>
      <c r="AON86" s="2"/>
      <c r="AOO86" s="2"/>
      <c r="AOP86" s="2"/>
      <c r="AOQ86" s="2"/>
      <c r="AOR86" s="2"/>
      <c r="AOS86" s="2"/>
      <c r="AOT86" s="2"/>
      <c r="AOU86" s="2"/>
      <c r="AOV86" s="2"/>
      <c r="AOW86" s="2"/>
      <c r="AOX86" s="2"/>
      <c r="AOY86" s="2"/>
      <c r="AOZ86" s="2"/>
      <c r="APA86" s="2"/>
      <c r="APB86" s="2"/>
      <c r="APC86" s="2"/>
      <c r="APD86" s="2"/>
      <c r="APE86" s="2"/>
      <c r="APF86" s="2"/>
      <c r="APG86" s="2"/>
      <c r="APH86" s="2"/>
      <c r="API86" s="2"/>
      <c r="APJ86" s="2"/>
      <c r="APK86" s="2"/>
      <c r="APL86" s="2"/>
      <c r="APM86" s="2"/>
      <c r="APN86" s="2"/>
      <c r="APO86" s="2"/>
      <c r="APP86" s="2"/>
      <c r="APQ86" s="2"/>
      <c r="APR86" s="2"/>
      <c r="APS86" s="2"/>
      <c r="APT86" s="2"/>
      <c r="APU86" s="2"/>
      <c r="APV86" s="2"/>
      <c r="APW86" s="2"/>
      <c r="APX86" s="2"/>
      <c r="APY86" s="2"/>
      <c r="APZ86" s="2"/>
      <c r="AQA86" s="2"/>
      <c r="AQB86" s="2"/>
      <c r="AQC86" s="2"/>
      <c r="AQD86" s="2"/>
      <c r="AQE86" s="2"/>
      <c r="AQF86" s="2"/>
      <c r="AQG86" s="2"/>
      <c r="AQH86" s="2"/>
      <c r="AQI86" s="2"/>
      <c r="AQJ86" s="2"/>
      <c r="AQK86" s="2"/>
      <c r="AQL86" s="2"/>
      <c r="AQM86" s="2"/>
      <c r="AQN86" s="2"/>
      <c r="AQO86" s="2"/>
      <c r="AQP86" s="2"/>
      <c r="AQQ86" s="2"/>
      <c r="AQR86" s="2"/>
      <c r="AQS86" s="2"/>
      <c r="AQT86" s="2"/>
      <c r="AQU86" s="2"/>
      <c r="AQV86" s="2"/>
      <c r="AQW86" s="2"/>
      <c r="AQX86" s="2"/>
      <c r="AQY86" s="2"/>
      <c r="AQZ86" s="2"/>
      <c r="ARA86" s="2"/>
      <c r="ARB86" s="2"/>
      <c r="ARC86" s="2"/>
      <c r="ARD86" s="2"/>
      <c r="ARE86" s="2"/>
      <c r="ARF86" s="2"/>
      <c r="ARG86" s="2"/>
      <c r="ARH86" s="2"/>
      <c r="ARI86" s="2"/>
      <c r="ARJ86" s="2"/>
      <c r="ARK86" s="2"/>
      <c r="ARL86" s="2"/>
      <c r="ARM86" s="2"/>
      <c r="ARN86" s="2"/>
      <c r="ARO86" s="2"/>
      <c r="ARP86" s="2"/>
      <c r="ARQ86" s="2"/>
      <c r="ARR86" s="2"/>
      <c r="ARS86" s="2"/>
      <c r="ART86" s="2"/>
      <c r="ARU86" s="2"/>
      <c r="ARV86" s="2"/>
      <c r="ARW86" s="2"/>
      <c r="ARX86" s="2"/>
      <c r="ARY86" s="2"/>
      <c r="ARZ86" s="2"/>
      <c r="ASA86" s="2"/>
      <c r="ASB86" s="2"/>
      <c r="ASC86" s="2"/>
      <c r="ASD86" s="2"/>
      <c r="ASE86" s="2"/>
      <c r="ASF86" s="2"/>
      <c r="ASG86" s="2"/>
      <c r="ASH86" s="2"/>
      <c r="ASI86" s="2"/>
      <c r="ASJ86" s="2"/>
      <c r="ASK86" s="2"/>
      <c r="ASL86" s="2"/>
      <c r="ASM86" s="2"/>
      <c r="ASN86" s="2"/>
      <c r="ASO86" s="2"/>
      <c r="ASP86" s="2"/>
      <c r="ASQ86" s="2"/>
      <c r="ASR86" s="2"/>
      <c r="ASS86" s="2"/>
      <c r="AST86" s="2"/>
      <c r="ASU86" s="2"/>
      <c r="ASV86" s="2"/>
      <c r="ASW86" s="2"/>
      <c r="ASX86" s="2"/>
      <c r="ASY86" s="2"/>
      <c r="ASZ86" s="2"/>
      <c r="ATA86" s="2"/>
      <c r="ATB86" s="2"/>
      <c r="ATC86" s="2"/>
      <c r="ATD86" s="2"/>
      <c r="ATE86" s="2"/>
      <c r="ATF86" s="2"/>
      <c r="ATG86" s="2"/>
      <c r="ATH86" s="2"/>
      <c r="ATI86" s="2"/>
      <c r="ATJ86" s="2"/>
      <c r="ATK86" s="2"/>
      <c r="ATL86" s="2"/>
      <c r="ATM86" s="2"/>
      <c r="ATN86" s="2"/>
      <c r="ATO86" s="2"/>
      <c r="ATP86" s="2"/>
      <c r="ATQ86" s="2"/>
      <c r="ATR86" s="2"/>
      <c r="ATS86" s="2"/>
      <c r="ATT86" s="2"/>
      <c r="ATU86" s="2"/>
      <c r="ATV86" s="2"/>
      <c r="ATW86" s="2"/>
      <c r="ATX86" s="2"/>
      <c r="ATY86" s="2"/>
      <c r="ATZ86" s="2"/>
      <c r="AUA86" s="2"/>
      <c r="AUB86" s="2"/>
      <c r="AUC86" s="2"/>
      <c r="AUD86" s="2"/>
      <c r="AUE86" s="2"/>
      <c r="AUF86" s="2"/>
      <c r="AUG86" s="2"/>
      <c r="AUH86" s="2"/>
      <c r="AUI86" s="2"/>
      <c r="AUJ86" s="2"/>
      <c r="AUK86" s="2"/>
      <c r="AUL86" s="2"/>
      <c r="AUM86" s="2"/>
      <c r="AUN86" s="2"/>
      <c r="AUO86" s="2"/>
      <c r="AUP86" s="2"/>
      <c r="AUQ86" s="2"/>
      <c r="AUR86" s="2"/>
      <c r="AUS86" s="2"/>
      <c r="AUT86" s="2"/>
      <c r="AUU86" s="2"/>
      <c r="AUV86" s="2"/>
      <c r="AUW86" s="2"/>
      <c r="AUX86" s="2"/>
      <c r="AUY86" s="2"/>
      <c r="AUZ86" s="2"/>
      <c r="AVA86" s="2"/>
      <c r="AVB86" s="2"/>
      <c r="AVC86" s="2"/>
      <c r="AVD86" s="2"/>
      <c r="AVE86" s="2"/>
      <c r="AVF86" s="2"/>
      <c r="AVG86" s="2"/>
      <c r="AVH86" s="2"/>
      <c r="AVI86" s="2"/>
      <c r="AVJ86" s="2"/>
      <c r="AVK86" s="2"/>
      <c r="AVL86" s="2"/>
      <c r="AVM86" s="2"/>
      <c r="AVN86" s="2"/>
      <c r="AVO86" s="2"/>
      <c r="AVP86" s="2"/>
      <c r="AVQ86" s="2"/>
      <c r="AVR86" s="2"/>
      <c r="AVS86" s="2"/>
      <c r="AVT86" s="2"/>
      <c r="AVU86" s="2"/>
      <c r="AVV86" s="2"/>
      <c r="AVW86" s="2"/>
      <c r="AVX86" s="2"/>
      <c r="AVY86" s="2"/>
      <c r="AVZ86" s="2"/>
      <c r="AWA86" s="2"/>
      <c r="AWB86" s="2"/>
      <c r="AWC86" s="2"/>
      <c r="AWD86" s="2"/>
      <c r="AWE86" s="2"/>
      <c r="AWF86" s="2"/>
      <c r="AWG86" s="2"/>
      <c r="AWH86" s="2"/>
      <c r="AWI86" s="2"/>
      <c r="AWJ86" s="2"/>
      <c r="AWK86" s="2"/>
      <c r="AWL86" s="2"/>
      <c r="AWM86" s="2"/>
      <c r="AWN86" s="2"/>
      <c r="AWO86" s="2"/>
      <c r="AWP86" s="2"/>
      <c r="AWQ86" s="2"/>
      <c r="AWR86" s="2"/>
      <c r="AWS86" s="2"/>
      <c r="AWT86" s="2"/>
      <c r="AWU86" s="2"/>
      <c r="AWV86" s="2"/>
      <c r="AWW86" s="2"/>
      <c r="AWX86" s="2"/>
      <c r="AWY86" s="2"/>
      <c r="AWZ86" s="2"/>
      <c r="AXA86" s="2"/>
      <c r="AXB86" s="2"/>
      <c r="AXC86" s="2"/>
      <c r="AXD86" s="2"/>
      <c r="AXE86" s="2"/>
      <c r="AXF86" s="2"/>
      <c r="AXG86" s="2"/>
      <c r="AXH86" s="2"/>
      <c r="AXI86" s="2"/>
      <c r="AXJ86" s="2"/>
      <c r="AXK86" s="2"/>
      <c r="AXL86" s="2"/>
      <c r="AXM86" s="2"/>
      <c r="AXN86" s="2"/>
      <c r="AXO86" s="2"/>
      <c r="AXP86" s="2"/>
      <c r="AXQ86" s="2"/>
      <c r="AXR86" s="2"/>
      <c r="AXS86" s="2"/>
      <c r="AXT86" s="2"/>
      <c r="AXU86" s="2"/>
      <c r="AXV86" s="2"/>
      <c r="AXW86" s="2"/>
      <c r="AXX86" s="2"/>
      <c r="AXY86" s="2"/>
      <c r="AXZ86" s="2"/>
      <c r="AYA86" s="2"/>
      <c r="AYB86" s="2"/>
      <c r="AYC86" s="2"/>
      <c r="AYD86" s="2"/>
      <c r="AYE86" s="2"/>
      <c r="AYF86" s="2"/>
      <c r="AYG86" s="2"/>
      <c r="AYH86" s="2"/>
      <c r="AYI86" s="2"/>
      <c r="AYJ86" s="2"/>
      <c r="AYK86" s="2"/>
      <c r="AYL86" s="2"/>
      <c r="AYM86" s="2"/>
      <c r="AYN86" s="2"/>
      <c r="AYO86" s="2"/>
      <c r="AYP86" s="2"/>
      <c r="AYQ86" s="2"/>
      <c r="AYR86" s="2"/>
      <c r="AYS86" s="2"/>
      <c r="AYT86" s="2"/>
      <c r="AYU86" s="2"/>
      <c r="AYV86" s="2"/>
      <c r="AYW86" s="2"/>
      <c r="AYX86" s="2"/>
      <c r="AYY86" s="2"/>
      <c r="AYZ86" s="2"/>
      <c r="AZA86" s="2"/>
      <c r="AZB86" s="2"/>
      <c r="AZC86" s="2"/>
      <c r="AZD86" s="2"/>
      <c r="AZE86" s="2"/>
      <c r="AZF86" s="2"/>
      <c r="AZG86" s="2"/>
      <c r="AZH86" s="2"/>
      <c r="AZI86" s="2"/>
      <c r="AZJ86" s="2"/>
      <c r="AZK86" s="2"/>
      <c r="AZL86" s="2"/>
      <c r="AZM86" s="2"/>
      <c r="AZN86" s="2"/>
      <c r="AZO86" s="2"/>
      <c r="AZP86" s="2"/>
      <c r="AZQ86" s="2"/>
      <c r="AZR86" s="2"/>
      <c r="AZS86" s="2"/>
      <c r="AZT86" s="2"/>
      <c r="AZU86" s="2"/>
      <c r="AZV86" s="2"/>
      <c r="AZW86" s="2"/>
      <c r="AZX86" s="2"/>
      <c r="AZY86" s="2"/>
      <c r="AZZ86" s="2"/>
      <c r="BAA86" s="2"/>
      <c r="BAB86" s="2"/>
      <c r="BAC86" s="2"/>
      <c r="BAD86" s="2"/>
      <c r="BAE86" s="2"/>
      <c r="BAF86" s="2"/>
      <c r="BAG86" s="2"/>
      <c r="BAH86" s="2"/>
      <c r="BAI86" s="2"/>
      <c r="BAJ86" s="2"/>
      <c r="BAK86" s="2"/>
      <c r="BAL86" s="2"/>
      <c r="BAM86" s="2"/>
      <c r="BAN86" s="2"/>
      <c r="BAO86" s="2"/>
      <c r="BAP86" s="2"/>
      <c r="BAQ86" s="2"/>
      <c r="BAR86" s="2"/>
      <c r="BAS86" s="2"/>
      <c r="BAT86" s="2"/>
      <c r="BAU86" s="2"/>
      <c r="BAV86" s="2"/>
      <c r="BAW86" s="2"/>
      <c r="BAX86" s="2"/>
      <c r="BAY86" s="2"/>
      <c r="BAZ86" s="2"/>
      <c r="BBA86" s="2"/>
      <c r="BBB86" s="2"/>
      <c r="BBC86" s="2"/>
      <c r="BBD86" s="2"/>
      <c r="BBE86" s="2"/>
      <c r="BBF86" s="2"/>
      <c r="BBG86" s="2"/>
      <c r="BBH86" s="2"/>
      <c r="BBI86" s="2"/>
      <c r="BBJ86" s="2"/>
      <c r="BBK86" s="2"/>
      <c r="BBL86" s="2"/>
      <c r="BBM86" s="2"/>
      <c r="BBN86" s="2"/>
      <c r="BBO86" s="2"/>
      <c r="BBP86" s="2"/>
      <c r="BBQ86" s="2"/>
      <c r="BBR86" s="2"/>
      <c r="BBS86" s="2"/>
      <c r="BBT86" s="2"/>
      <c r="BBU86" s="2"/>
      <c r="BBV86" s="2"/>
      <c r="BBW86" s="2"/>
      <c r="BBX86" s="2"/>
      <c r="BBY86" s="2"/>
      <c r="BBZ86" s="2"/>
      <c r="BCA86" s="2"/>
      <c r="BCB86" s="2"/>
      <c r="BCC86" s="2"/>
      <c r="BCD86" s="2"/>
      <c r="BCE86" s="2"/>
      <c r="BCF86" s="2"/>
      <c r="BCG86" s="2"/>
      <c r="BCH86" s="2"/>
      <c r="BCI86" s="2"/>
      <c r="BCJ86" s="2"/>
      <c r="BCK86" s="2"/>
      <c r="BCL86" s="2"/>
      <c r="BCM86" s="2"/>
      <c r="BCN86" s="2"/>
      <c r="BCO86" s="2"/>
      <c r="BCP86" s="2"/>
      <c r="BCQ86" s="2"/>
      <c r="BCR86" s="2"/>
      <c r="BCS86" s="2"/>
      <c r="BCT86" s="2"/>
      <c r="BCU86" s="2"/>
      <c r="BCV86" s="2"/>
      <c r="BCW86" s="2"/>
      <c r="BCX86" s="2"/>
      <c r="BCY86" s="2"/>
      <c r="BCZ86" s="2"/>
      <c r="BDA86" s="2"/>
      <c r="BDB86" s="2"/>
      <c r="BDC86" s="2"/>
      <c r="BDD86" s="2"/>
      <c r="BDE86" s="2"/>
      <c r="BDF86" s="2"/>
      <c r="BDG86" s="2"/>
      <c r="BDH86" s="2"/>
      <c r="BDI86" s="2"/>
      <c r="BDJ86" s="2"/>
      <c r="BDK86" s="2"/>
      <c r="BDL86" s="2"/>
      <c r="BDM86" s="2"/>
      <c r="BDN86" s="2"/>
      <c r="BDO86" s="2"/>
      <c r="BDP86" s="2"/>
      <c r="BDQ86" s="2"/>
      <c r="BDR86" s="2"/>
      <c r="BDS86" s="2"/>
      <c r="BDT86" s="2"/>
      <c r="BDU86" s="2"/>
      <c r="BDV86" s="2"/>
      <c r="BDW86" s="2"/>
      <c r="BDX86" s="2"/>
      <c r="BDY86" s="2"/>
      <c r="BDZ86" s="2"/>
      <c r="BEA86" s="2"/>
      <c r="BEB86" s="2"/>
      <c r="BEC86" s="2"/>
      <c r="BED86" s="2"/>
      <c r="BEE86" s="2"/>
      <c r="BEF86" s="2"/>
      <c r="BEG86" s="2"/>
      <c r="BEH86" s="2"/>
      <c r="BEI86" s="2"/>
      <c r="BEJ86" s="2"/>
      <c r="BEK86" s="2"/>
      <c r="BEL86" s="2"/>
      <c r="BEM86" s="2"/>
      <c r="BEN86" s="2"/>
      <c r="BEO86" s="2"/>
      <c r="BEP86" s="2"/>
      <c r="BEQ86" s="2"/>
      <c r="BER86" s="2"/>
      <c r="BES86" s="2"/>
      <c r="BET86" s="2"/>
      <c r="BEU86" s="2"/>
      <c r="BEV86" s="2"/>
      <c r="BEW86" s="2"/>
      <c r="BEX86" s="2"/>
      <c r="BEY86" s="2"/>
      <c r="BEZ86" s="2"/>
      <c r="BFA86" s="2"/>
      <c r="BFB86" s="2"/>
      <c r="BFC86" s="2"/>
      <c r="BFD86" s="2"/>
      <c r="BFE86" s="2"/>
      <c r="BFF86" s="2"/>
      <c r="BFG86" s="2"/>
      <c r="BFH86" s="2"/>
      <c r="BFI86" s="2"/>
      <c r="BFJ86" s="2"/>
      <c r="BFK86" s="2"/>
      <c r="BFL86" s="2"/>
      <c r="BFM86" s="2"/>
      <c r="BFN86" s="2"/>
      <c r="BFO86" s="2"/>
      <c r="BFP86" s="2"/>
      <c r="BFQ86" s="2"/>
      <c r="BFR86" s="2"/>
      <c r="BFS86" s="2"/>
      <c r="BFT86" s="2"/>
      <c r="BFU86" s="2"/>
      <c r="BFV86" s="2"/>
      <c r="BFW86" s="2"/>
      <c r="BFX86" s="2"/>
      <c r="BFY86" s="2"/>
      <c r="BFZ86" s="2"/>
      <c r="BGA86" s="2"/>
      <c r="BGB86" s="2"/>
      <c r="BGC86" s="2"/>
      <c r="BGD86" s="2"/>
      <c r="BGE86" s="2"/>
      <c r="BGF86" s="2"/>
      <c r="BGG86" s="2"/>
      <c r="BGH86" s="2"/>
      <c r="BGI86" s="2"/>
      <c r="BGJ86" s="2"/>
      <c r="BGK86" s="2"/>
      <c r="BGL86" s="2"/>
      <c r="BGM86" s="2"/>
      <c r="BGN86" s="2"/>
      <c r="BGO86" s="2"/>
      <c r="BGP86" s="2"/>
      <c r="BGQ86" s="2"/>
      <c r="BGR86" s="2"/>
      <c r="BGS86" s="2"/>
      <c r="BGT86" s="2"/>
      <c r="BGU86" s="2"/>
      <c r="BGV86" s="2"/>
      <c r="BGW86" s="2"/>
      <c r="BGX86" s="2"/>
      <c r="BGY86" s="2"/>
      <c r="BGZ86" s="2"/>
      <c r="BHA86" s="2"/>
      <c r="BHB86" s="2"/>
      <c r="BHC86" s="2"/>
      <c r="BHD86" s="2"/>
      <c r="BHE86" s="2"/>
      <c r="BHF86" s="2"/>
      <c r="BHG86" s="2"/>
      <c r="BHH86" s="2"/>
      <c r="BHI86" s="2"/>
      <c r="BHJ86" s="2"/>
      <c r="BHK86" s="2"/>
      <c r="BHL86" s="2"/>
      <c r="BHM86" s="2"/>
      <c r="BHN86" s="2"/>
      <c r="BHO86" s="2"/>
      <c r="BHP86" s="2"/>
      <c r="BHQ86" s="2"/>
      <c r="BHR86" s="2"/>
      <c r="BHS86" s="2"/>
      <c r="BHT86" s="2"/>
      <c r="BHU86" s="2"/>
      <c r="BHV86" s="2"/>
      <c r="BHW86" s="2"/>
      <c r="BHX86" s="2"/>
      <c r="BHY86" s="2"/>
      <c r="BHZ86" s="2"/>
      <c r="BIA86" s="2"/>
      <c r="BIB86" s="2"/>
      <c r="BIC86" s="2"/>
      <c r="BID86" s="2"/>
      <c r="BIE86" s="2"/>
      <c r="BIF86" s="2"/>
      <c r="BIG86" s="2"/>
      <c r="BIH86" s="2"/>
      <c r="BII86" s="2"/>
      <c r="BIJ86" s="2"/>
      <c r="BIK86" s="2"/>
      <c r="BIL86" s="2"/>
      <c r="BIM86" s="2"/>
      <c r="BIN86" s="2"/>
      <c r="BIO86" s="2"/>
      <c r="BIP86" s="2"/>
      <c r="BIQ86" s="2"/>
      <c r="BIR86" s="2"/>
      <c r="BIS86" s="2"/>
      <c r="BIT86" s="2"/>
      <c r="BIU86" s="2"/>
      <c r="BIV86" s="2"/>
      <c r="BIW86" s="2"/>
      <c r="BIX86" s="2"/>
      <c r="BIY86" s="2"/>
      <c r="BIZ86" s="2"/>
      <c r="BJA86" s="2"/>
      <c r="BJB86" s="2"/>
      <c r="BJC86" s="2"/>
      <c r="BJD86" s="2"/>
      <c r="BJE86" s="2"/>
      <c r="BJF86" s="2"/>
      <c r="BJG86" s="2"/>
      <c r="BJH86" s="2"/>
      <c r="BJI86" s="2"/>
      <c r="BJJ86" s="2"/>
      <c r="BJK86" s="2"/>
      <c r="BJL86" s="2"/>
      <c r="BJM86" s="2"/>
      <c r="BJN86" s="2"/>
      <c r="BJO86" s="2"/>
      <c r="BJP86" s="2"/>
      <c r="BJQ86" s="2"/>
      <c r="BJR86" s="2"/>
      <c r="BJS86" s="2"/>
      <c r="BJT86" s="2"/>
      <c r="BJU86" s="2"/>
      <c r="BJV86" s="2"/>
      <c r="BJW86" s="2"/>
      <c r="BJX86" s="2"/>
      <c r="BJY86" s="2"/>
      <c r="BJZ86" s="2"/>
      <c r="BKA86" s="2"/>
      <c r="BKB86" s="2"/>
      <c r="BKC86" s="2"/>
      <c r="BKD86" s="2"/>
      <c r="BKE86" s="2"/>
      <c r="BKF86" s="2"/>
      <c r="BKG86" s="2"/>
      <c r="BKH86" s="2"/>
      <c r="BKI86" s="2"/>
      <c r="BKJ86" s="2"/>
      <c r="BKK86" s="2"/>
      <c r="BKL86" s="2"/>
      <c r="BKM86" s="2"/>
      <c r="BKN86" s="2"/>
      <c r="BKO86" s="2"/>
      <c r="BKP86" s="2"/>
      <c r="BKQ86" s="2"/>
      <c r="BKR86" s="2"/>
      <c r="BKS86" s="2"/>
      <c r="BKT86" s="2"/>
      <c r="BKU86" s="2"/>
      <c r="BKV86" s="2"/>
      <c r="BKW86" s="2"/>
      <c r="BKX86" s="2"/>
      <c r="BKY86" s="2"/>
      <c r="BKZ86" s="2"/>
      <c r="BLA86" s="2"/>
      <c r="BLB86" s="2"/>
      <c r="BLC86" s="2"/>
      <c r="BLD86" s="2"/>
      <c r="BLE86" s="2"/>
      <c r="BLF86" s="2"/>
      <c r="BLG86" s="2"/>
      <c r="BLH86" s="2"/>
      <c r="BLI86" s="2"/>
      <c r="BLJ86" s="2"/>
      <c r="BLK86" s="2"/>
      <c r="BLL86" s="2"/>
      <c r="BLM86" s="2"/>
      <c r="BLN86" s="2"/>
      <c r="BLO86" s="2"/>
      <c r="BLP86" s="2"/>
      <c r="BLQ86" s="2"/>
      <c r="BLR86" s="2"/>
      <c r="BLS86" s="2"/>
      <c r="BLT86" s="2"/>
      <c r="BLU86" s="2"/>
      <c r="BLV86" s="2"/>
      <c r="BLW86" s="2"/>
      <c r="BLX86" s="2"/>
      <c r="BLY86" s="2"/>
      <c r="BLZ86" s="2"/>
      <c r="BMA86" s="2"/>
      <c r="BMB86" s="2"/>
      <c r="BMC86" s="2"/>
      <c r="BMD86" s="2"/>
      <c r="BME86" s="2"/>
      <c r="BMF86" s="2"/>
      <c r="BMG86" s="2"/>
      <c r="BMH86" s="2"/>
      <c r="BMI86" s="2"/>
      <c r="BMJ86" s="2"/>
      <c r="BMK86" s="2"/>
      <c r="BML86" s="2"/>
      <c r="BMM86" s="2"/>
      <c r="BMN86" s="2"/>
      <c r="BMO86" s="2"/>
      <c r="BMP86" s="2"/>
      <c r="BMQ86" s="2"/>
      <c r="BMR86" s="2"/>
      <c r="BMS86" s="2"/>
      <c r="BMT86" s="2"/>
      <c r="BMU86" s="2"/>
      <c r="BMV86" s="2"/>
      <c r="BMW86" s="2"/>
      <c r="BMX86" s="2"/>
      <c r="BMY86" s="2"/>
      <c r="BMZ86" s="2"/>
      <c r="BNA86" s="2"/>
      <c r="BNB86" s="2"/>
      <c r="BNC86" s="2"/>
      <c r="BND86" s="2"/>
      <c r="BNE86" s="2"/>
      <c r="BNF86" s="2"/>
      <c r="BNG86" s="2"/>
      <c r="BNH86" s="2"/>
      <c r="BNI86" s="2"/>
      <c r="BNJ86" s="2"/>
      <c r="BNK86" s="2"/>
      <c r="BNL86" s="2"/>
      <c r="BNM86" s="2"/>
      <c r="BNN86" s="2"/>
      <c r="BNO86" s="2"/>
      <c r="BNP86" s="2"/>
      <c r="BNQ86" s="2"/>
      <c r="BNR86" s="2"/>
      <c r="BNS86" s="2"/>
      <c r="BNT86" s="2"/>
      <c r="BNU86" s="2"/>
      <c r="BNV86" s="2"/>
      <c r="BNW86" s="2"/>
      <c r="BNX86" s="2"/>
      <c r="BNY86" s="2"/>
      <c r="BNZ86" s="2"/>
      <c r="BOA86" s="2"/>
      <c r="BOB86" s="2"/>
      <c r="BOC86" s="2"/>
      <c r="BOD86" s="2"/>
      <c r="BOE86" s="2"/>
      <c r="BOF86" s="2"/>
      <c r="BOG86" s="2"/>
      <c r="BOH86" s="2"/>
      <c r="BOI86" s="2"/>
      <c r="BOJ86" s="2"/>
      <c r="BOK86" s="2"/>
      <c r="BOL86" s="2"/>
      <c r="BOM86" s="2"/>
      <c r="BON86" s="2"/>
      <c r="BOO86" s="2"/>
      <c r="BOP86" s="2"/>
      <c r="BOQ86" s="2"/>
      <c r="BOR86" s="2"/>
      <c r="BOS86" s="2"/>
      <c r="BOT86" s="2"/>
      <c r="BOU86" s="2"/>
      <c r="BOV86" s="2"/>
      <c r="BOW86" s="2"/>
      <c r="BOX86" s="2"/>
      <c r="BOY86" s="2"/>
      <c r="BOZ86" s="2"/>
      <c r="BPA86" s="2"/>
      <c r="BPB86" s="2"/>
      <c r="BPC86" s="2"/>
      <c r="BPD86" s="2"/>
      <c r="BPE86" s="2"/>
      <c r="BPF86" s="2"/>
      <c r="BPG86" s="2"/>
      <c r="BPH86" s="2"/>
      <c r="BPI86" s="2"/>
      <c r="BPJ86" s="2"/>
      <c r="BPK86" s="2"/>
      <c r="BPL86" s="2"/>
      <c r="BPM86" s="2"/>
      <c r="BPN86" s="2"/>
      <c r="BPO86" s="2"/>
      <c r="BPP86" s="2"/>
      <c r="BPQ86" s="2"/>
      <c r="BPR86" s="2"/>
      <c r="BPS86" s="2"/>
      <c r="BPT86" s="2"/>
      <c r="BPU86" s="2"/>
      <c r="BPV86" s="2"/>
      <c r="BPW86" s="2"/>
      <c r="BPX86" s="2"/>
      <c r="BPY86" s="2"/>
      <c r="BPZ86" s="2"/>
      <c r="BQA86" s="2"/>
      <c r="BQB86" s="2"/>
      <c r="BQC86" s="2"/>
      <c r="BQD86" s="2"/>
      <c r="BQE86" s="2"/>
      <c r="BQF86" s="2"/>
      <c r="BQG86" s="2"/>
      <c r="BQH86" s="2"/>
      <c r="BQI86" s="2"/>
      <c r="BQJ86" s="2"/>
      <c r="BQK86" s="2"/>
      <c r="BQL86" s="2"/>
      <c r="BQM86" s="2"/>
      <c r="BQN86" s="2"/>
      <c r="BQO86" s="2"/>
      <c r="BQP86" s="2"/>
      <c r="BQQ86" s="2"/>
      <c r="BQR86" s="2"/>
      <c r="BQS86" s="2"/>
      <c r="BQT86" s="2"/>
      <c r="BQU86" s="2"/>
      <c r="BQV86" s="2"/>
      <c r="BQW86" s="2"/>
      <c r="BQX86" s="2"/>
      <c r="BQY86" s="2"/>
      <c r="BQZ86" s="2"/>
      <c r="BRA86" s="2"/>
      <c r="BRB86" s="2"/>
      <c r="BRC86" s="2"/>
      <c r="BRD86" s="2"/>
      <c r="BRE86" s="2"/>
      <c r="BRF86" s="2"/>
      <c r="BRG86" s="2"/>
      <c r="BRH86" s="2"/>
      <c r="BRI86" s="2"/>
      <c r="BRJ86" s="2"/>
      <c r="BRK86" s="2"/>
      <c r="BRL86" s="2"/>
      <c r="BRM86" s="2"/>
      <c r="BRN86" s="2"/>
      <c r="BRO86" s="2"/>
      <c r="BRP86" s="2"/>
      <c r="BRQ86" s="2"/>
      <c r="BRR86" s="2"/>
      <c r="BRS86" s="2"/>
      <c r="BRT86" s="2"/>
      <c r="BRU86" s="2"/>
      <c r="BRV86" s="2"/>
      <c r="BRW86" s="2"/>
      <c r="BRX86" s="2"/>
      <c r="BRY86" s="2"/>
      <c r="BRZ86" s="2"/>
      <c r="BSA86" s="2"/>
      <c r="BSB86" s="2"/>
      <c r="BSC86" s="2"/>
      <c r="BSD86" s="2"/>
      <c r="BSE86" s="2"/>
      <c r="BSF86" s="2"/>
      <c r="BSG86" s="2"/>
      <c r="BSH86" s="2"/>
      <c r="BSI86" s="2"/>
      <c r="BSJ86" s="2"/>
      <c r="BSK86" s="2"/>
      <c r="BSL86" s="2"/>
      <c r="BSM86" s="2"/>
      <c r="BSN86" s="2"/>
      <c r="BSO86" s="2"/>
      <c r="BSP86" s="2"/>
      <c r="BSQ86" s="2"/>
      <c r="BSR86" s="2"/>
      <c r="BSS86" s="2"/>
      <c r="BST86" s="2"/>
      <c r="BSU86" s="2"/>
      <c r="BSV86" s="2"/>
      <c r="BSW86" s="2"/>
      <c r="BSX86" s="2"/>
      <c r="BSY86" s="2"/>
      <c r="BSZ86" s="2"/>
      <c r="BTA86" s="2"/>
      <c r="BTB86" s="2"/>
      <c r="BTC86" s="2"/>
      <c r="BTD86" s="2"/>
      <c r="BTE86" s="2"/>
      <c r="BTF86" s="2"/>
      <c r="BTG86" s="2"/>
      <c r="BTH86" s="2"/>
      <c r="BTI86" s="2"/>
      <c r="BTJ86" s="2"/>
      <c r="BTK86" s="2"/>
      <c r="BTL86" s="2"/>
      <c r="BTM86" s="2"/>
      <c r="BTN86" s="2"/>
      <c r="BTO86" s="2"/>
      <c r="BTP86" s="2"/>
      <c r="BTQ86" s="2"/>
      <c r="BTR86" s="2"/>
      <c r="BTS86" s="2"/>
      <c r="BTT86" s="2"/>
      <c r="BTU86" s="2"/>
      <c r="BTV86" s="2"/>
      <c r="BTW86" s="2"/>
      <c r="BTX86" s="2"/>
      <c r="BTY86" s="2"/>
      <c r="BTZ86" s="2"/>
      <c r="BUA86" s="2"/>
      <c r="BUB86" s="2"/>
      <c r="BUC86" s="2"/>
      <c r="BUD86" s="2"/>
      <c r="BUE86" s="2"/>
      <c r="BUF86" s="2"/>
      <c r="BUG86" s="2"/>
      <c r="BUH86" s="2"/>
      <c r="BUI86" s="2"/>
      <c r="BUJ86" s="2"/>
      <c r="BUK86" s="2"/>
      <c r="BUL86" s="2"/>
      <c r="BUM86" s="2"/>
      <c r="BUN86" s="2"/>
      <c r="BUO86" s="2"/>
      <c r="BUP86" s="2"/>
      <c r="BUQ86" s="2"/>
      <c r="BUR86" s="2"/>
      <c r="BUS86" s="2"/>
      <c r="BUT86" s="2"/>
      <c r="BUU86" s="2"/>
      <c r="BUV86" s="2"/>
      <c r="BUW86" s="2"/>
      <c r="BUX86" s="2"/>
      <c r="BUY86" s="2"/>
      <c r="BUZ86" s="2"/>
      <c r="BVA86" s="2"/>
      <c r="BVB86" s="2"/>
      <c r="BVC86" s="2"/>
      <c r="BVD86" s="2"/>
      <c r="BVE86" s="2"/>
      <c r="BVF86" s="2"/>
      <c r="BVG86" s="2"/>
      <c r="BVH86" s="2"/>
      <c r="BVI86" s="2"/>
      <c r="BVJ86" s="2"/>
      <c r="BVK86" s="2"/>
      <c r="BVL86" s="2"/>
      <c r="BVM86" s="2"/>
      <c r="BVN86" s="2"/>
      <c r="BVO86" s="2"/>
      <c r="BVP86" s="2"/>
      <c r="BVQ86" s="2"/>
      <c r="BVR86" s="2"/>
      <c r="BVS86" s="2"/>
      <c r="BVT86" s="2"/>
      <c r="BVU86" s="2"/>
      <c r="BVV86" s="2"/>
      <c r="BVW86" s="2"/>
      <c r="BVX86" s="2"/>
      <c r="BVY86" s="2"/>
      <c r="BVZ86" s="2"/>
      <c r="BWA86" s="2"/>
      <c r="BWB86" s="2"/>
      <c r="BWC86" s="2"/>
      <c r="BWD86" s="2"/>
      <c r="BWE86" s="2"/>
      <c r="BWF86" s="2"/>
      <c r="BWG86" s="2"/>
      <c r="BWH86" s="2"/>
      <c r="BWI86" s="2"/>
      <c r="BWJ86" s="2"/>
      <c r="BWK86" s="2"/>
      <c r="BWL86" s="2"/>
      <c r="BWM86" s="2"/>
      <c r="BWN86" s="2"/>
      <c r="BWO86" s="2"/>
      <c r="BWP86" s="2"/>
      <c r="BWQ86" s="2"/>
      <c r="BWR86" s="2"/>
      <c r="BWS86" s="2"/>
      <c r="BWT86" s="2"/>
      <c r="BWU86" s="2"/>
      <c r="BWV86" s="2"/>
      <c r="BWW86" s="2"/>
      <c r="BWX86" s="2"/>
      <c r="BWY86" s="2"/>
      <c r="BWZ86" s="2"/>
      <c r="BXA86" s="2"/>
      <c r="BXB86" s="2"/>
      <c r="BXC86" s="2"/>
      <c r="BXD86" s="2"/>
      <c r="BXE86" s="2"/>
      <c r="BXF86" s="2"/>
      <c r="BXG86" s="2"/>
      <c r="BXH86" s="2"/>
      <c r="BXI86" s="2"/>
      <c r="BXJ86" s="2"/>
      <c r="BXK86" s="2"/>
      <c r="BXL86" s="2"/>
      <c r="BXM86" s="2"/>
      <c r="BXN86" s="2"/>
      <c r="BXO86" s="2"/>
      <c r="BXP86" s="2"/>
      <c r="BXQ86" s="2"/>
      <c r="BXR86" s="2"/>
      <c r="BXS86" s="2"/>
      <c r="BXT86" s="2"/>
      <c r="BXU86" s="2"/>
      <c r="BXV86" s="2"/>
      <c r="BXW86" s="2"/>
      <c r="BXX86" s="2"/>
      <c r="BXY86" s="2"/>
      <c r="BXZ86" s="2"/>
      <c r="BYA86" s="2"/>
      <c r="BYB86" s="2"/>
      <c r="BYC86" s="2"/>
      <c r="BYD86" s="2"/>
      <c r="BYE86" s="2"/>
      <c r="BYF86" s="2"/>
      <c r="BYG86" s="2"/>
      <c r="BYH86" s="2"/>
      <c r="BYI86" s="2"/>
      <c r="BYJ86" s="2"/>
      <c r="BYK86" s="2"/>
      <c r="BYL86" s="2"/>
      <c r="BYM86" s="2"/>
      <c r="BYN86" s="2"/>
      <c r="BYO86" s="2"/>
      <c r="BYP86" s="2"/>
      <c r="BYQ86" s="2"/>
      <c r="BYR86" s="2"/>
      <c r="BYS86" s="2"/>
      <c r="BYT86" s="2"/>
      <c r="BYU86" s="2"/>
      <c r="BYV86" s="2"/>
      <c r="BYW86" s="2"/>
      <c r="BYX86" s="2"/>
      <c r="BYY86" s="2"/>
      <c r="BYZ86" s="2"/>
      <c r="BZA86" s="2"/>
      <c r="BZB86" s="2"/>
      <c r="BZC86" s="2"/>
      <c r="BZD86" s="2"/>
      <c r="BZE86" s="2"/>
      <c r="BZF86" s="2"/>
      <c r="BZG86" s="2"/>
      <c r="BZH86" s="2"/>
      <c r="BZI86" s="2"/>
      <c r="BZJ86" s="2"/>
      <c r="BZK86" s="2"/>
      <c r="BZL86" s="2"/>
      <c r="BZM86" s="2"/>
      <c r="BZN86" s="2"/>
      <c r="BZO86" s="2"/>
      <c r="BZP86" s="2"/>
      <c r="BZQ86" s="2"/>
      <c r="BZR86" s="2"/>
      <c r="BZS86" s="2"/>
      <c r="BZT86" s="2"/>
      <c r="BZU86" s="2"/>
      <c r="BZV86" s="2"/>
      <c r="BZW86" s="2"/>
      <c r="BZX86" s="2"/>
      <c r="BZY86" s="2"/>
      <c r="BZZ86" s="2"/>
      <c r="CAA86" s="2"/>
      <c r="CAB86" s="2"/>
      <c r="CAC86" s="2"/>
      <c r="CAD86" s="2"/>
      <c r="CAE86" s="2"/>
      <c r="CAF86" s="2"/>
      <c r="CAG86" s="2"/>
      <c r="CAH86" s="2"/>
      <c r="CAI86" s="2"/>
      <c r="CAJ86" s="2"/>
      <c r="CAK86" s="2"/>
      <c r="CAL86" s="2"/>
      <c r="CAM86" s="2"/>
      <c r="CAN86" s="2"/>
      <c r="CAO86" s="2"/>
      <c r="CAP86" s="2"/>
      <c r="CAQ86" s="2"/>
      <c r="CAR86" s="2"/>
      <c r="CAS86" s="2"/>
      <c r="CAT86" s="2"/>
      <c r="CAU86" s="2"/>
      <c r="CAV86" s="2"/>
      <c r="CAW86" s="2"/>
      <c r="CAX86" s="2"/>
      <c r="CAY86" s="2"/>
      <c r="CAZ86" s="2"/>
      <c r="CBA86" s="2"/>
      <c r="CBB86" s="2"/>
      <c r="CBC86" s="2"/>
      <c r="CBD86" s="2"/>
      <c r="CBE86" s="2"/>
      <c r="CBF86" s="2"/>
      <c r="CBG86" s="2"/>
      <c r="CBH86" s="2"/>
      <c r="CBI86" s="2"/>
      <c r="CBJ86" s="2"/>
      <c r="CBK86" s="2"/>
      <c r="CBL86" s="2"/>
      <c r="CBM86" s="2"/>
      <c r="CBN86" s="2"/>
      <c r="CBO86" s="2"/>
      <c r="CBP86" s="2"/>
      <c r="CBQ86" s="2"/>
      <c r="CBR86" s="2"/>
      <c r="CBS86" s="2"/>
      <c r="CBT86" s="2"/>
      <c r="CBU86" s="2"/>
      <c r="CBV86" s="2"/>
      <c r="CBW86" s="2"/>
      <c r="CBX86" s="2"/>
      <c r="CBY86" s="2"/>
      <c r="CBZ86" s="2"/>
      <c r="CCA86" s="2"/>
      <c r="CCB86" s="2"/>
      <c r="CCC86" s="2"/>
      <c r="CCD86" s="2"/>
      <c r="CCE86" s="2"/>
      <c r="CCF86" s="2"/>
      <c r="CCG86" s="2"/>
      <c r="CCH86" s="2"/>
      <c r="CCI86" s="2"/>
      <c r="CCJ86" s="2"/>
      <c r="CCK86" s="2"/>
      <c r="CCL86" s="2"/>
      <c r="CCM86" s="2"/>
      <c r="CCN86" s="2"/>
      <c r="CCO86" s="2"/>
      <c r="CCP86" s="2"/>
      <c r="CCQ86" s="2"/>
      <c r="CCR86" s="2"/>
      <c r="CCS86" s="2"/>
      <c r="CCT86" s="2"/>
      <c r="CCU86" s="2"/>
      <c r="CCV86" s="2"/>
      <c r="CCW86" s="2"/>
      <c r="CCX86" s="2"/>
      <c r="CCY86" s="2"/>
      <c r="CCZ86" s="2"/>
      <c r="CDA86" s="2"/>
      <c r="CDB86" s="2"/>
      <c r="CDC86" s="2"/>
      <c r="CDD86" s="2"/>
      <c r="CDE86" s="2"/>
      <c r="CDF86" s="2"/>
      <c r="CDG86" s="2"/>
      <c r="CDH86" s="2"/>
      <c r="CDI86" s="2"/>
      <c r="CDJ86" s="2"/>
      <c r="CDK86" s="2"/>
      <c r="CDL86" s="2"/>
      <c r="CDM86" s="2"/>
      <c r="CDN86" s="2"/>
      <c r="CDO86" s="2"/>
      <c r="CDP86" s="2"/>
      <c r="CDQ86" s="2"/>
      <c r="CDR86" s="2"/>
      <c r="CDS86" s="2"/>
      <c r="CDT86" s="2"/>
      <c r="CDU86" s="2"/>
      <c r="CDV86" s="2"/>
      <c r="CDW86" s="2"/>
      <c r="CDX86" s="2"/>
      <c r="CDY86" s="2"/>
      <c r="CDZ86" s="2"/>
      <c r="CEA86" s="2"/>
      <c r="CEB86" s="2"/>
      <c r="CEC86" s="2"/>
      <c r="CED86" s="2"/>
      <c r="CEE86" s="2"/>
      <c r="CEF86" s="2"/>
      <c r="CEG86" s="2"/>
      <c r="CEH86" s="2"/>
      <c r="CEI86" s="2"/>
      <c r="CEJ86" s="2"/>
      <c r="CEK86" s="2"/>
      <c r="CEL86" s="2"/>
      <c r="CEM86" s="2"/>
      <c r="CEN86" s="2"/>
      <c r="CEO86" s="2"/>
      <c r="CEP86" s="2"/>
      <c r="CEQ86" s="2"/>
      <c r="CER86" s="2"/>
      <c r="CES86" s="2"/>
      <c r="CET86" s="2"/>
      <c r="CEU86" s="2"/>
      <c r="CEV86" s="2"/>
      <c r="CEW86" s="2"/>
      <c r="CEX86" s="2"/>
      <c r="CEY86" s="2"/>
      <c r="CEZ86" s="2"/>
      <c r="CFA86" s="2"/>
      <c r="CFB86" s="2"/>
      <c r="CFC86" s="2"/>
      <c r="CFD86" s="2"/>
      <c r="CFE86" s="2"/>
      <c r="CFF86" s="2"/>
      <c r="CFG86" s="2"/>
      <c r="CFH86" s="2"/>
      <c r="CFI86" s="2"/>
      <c r="CFJ86" s="2"/>
      <c r="CFK86" s="2"/>
      <c r="CFL86" s="2"/>
      <c r="CFM86" s="2"/>
      <c r="CFN86" s="2"/>
      <c r="CFO86" s="2"/>
      <c r="CFP86" s="2"/>
      <c r="CFQ86" s="2"/>
      <c r="CFR86" s="2"/>
      <c r="CFS86" s="2"/>
      <c r="CFT86" s="2"/>
      <c r="CFU86" s="2"/>
      <c r="CFV86" s="2"/>
      <c r="CFW86" s="2"/>
      <c r="CFX86" s="2"/>
      <c r="CFY86" s="2"/>
      <c r="CFZ86" s="2"/>
      <c r="CGA86" s="2"/>
      <c r="CGB86" s="2"/>
      <c r="CGC86" s="2"/>
      <c r="CGD86" s="2"/>
      <c r="CGE86" s="2"/>
      <c r="CGF86" s="2"/>
      <c r="CGG86" s="2"/>
      <c r="CGH86" s="2"/>
      <c r="CGI86" s="2"/>
      <c r="CGJ86" s="2"/>
      <c r="CGK86" s="2"/>
      <c r="CGL86" s="2"/>
      <c r="CGM86" s="2"/>
      <c r="CGN86" s="2"/>
      <c r="CGO86" s="2"/>
      <c r="CGP86" s="2"/>
      <c r="CGQ86" s="2"/>
      <c r="CGR86" s="2"/>
      <c r="CGS86" s="2"/>
      <c r="CGT86" s="2"/>
      <c r="CGU86" s="2"/>
      <c r="CGV86" s="2"/>
      <c r="CGW86" s="2"/>
      <c r="CGX86" s="2"/>
      <c r="CGY86" s="2"/>
      <c r="CGZ86" s="2"/>
      <c r="CHA86" s="2"/>
      <c r="CHB86" s="2"/>
      <c r="CHC86" s="2"/>
      <c r="CHD86" s="2"/>
      <c r="CHE86" s="2"/>
      <c r="CHF86" s="2"/>
      <c r="CHG86" s="2"/>
      <c r="CHH86" s="2"/>
      <c r="CHI86" s="2"/>
      <c r="CHJ86" s="2"/>
      <c r="CHK86" s="2"/>
      <c r="CHL86" s="2"/>
      <c r="CHM86" s="2"/>
      <c r="CHN86" s="2"/>
      <c r="CHO86" s="2"/>
      <c r="CHP86" s="2"/>
      <c r="CHQ86" s="2"/>
      <c r="CHR86" s="2"/>
      <c r="CHS86" s="2"/>
      <c r="CHT86" s="2"/>
      <c r="CHU86" s="2"/>
      <c r="CHV86" s="2"/>
      <c r="CHW86" s="2"/>
      <c r="CHX86" s="2"/>
      <c r="CHY86" s="2"/>
      <c r="CHZ86" s="2"/>
      <c r="CIA86" s="2"/>
      <c r="CIB86" s="2"/>
      <c r="CIC86" s="2"/>
      <c r="CID86" s="2"/>
      <c r="CIE86" s="2"/>
      <c r="CIF86" s="2"/>
      <c r="CIG86" s="2"/>
      <c r="CIH86" s="2"/>
      <c r="CII86" s="2"/>
      <c r="CIJ86" s="2"/>
      <c r="CIK86" s="2"/>
      <c r="CIL86" s="2"/>
      <c r="CIM86" s="2"/>
      <c r="CIN86" s="2"/>
      <c r="CIO86" s="2"/>
      <c r="CIP86" s="2"/>
      <c r="CIQ86" s="2"/>
      <c r="CIR86" s="2"/>
      <c r="CIS86" s="2"/>
      <c r="CIT86" s="2"/>
      <c r="CIU86" s="2"/>
      <c r="CIV86" s="2"/>
      <c r="CIW86" s="2"/>
      <c r="CIX86" s="2"/>
      <c r="CIY86" s="2"/>
      <c r="CIZ86" s="2"/>
      <c r="CJA86" s="2"/>
      <c r="CJB86" s="2"/>
      <c r="CJC86" s="2"/>
      <c r="CJD86" s="2"/>
      <c r="CJE86" s="2"/>
      <c r="CJF86" s="2"/>
      <c r="CJG86" s="2"/>
      <c r="CJH86" s="2"/>
      <c r="CJI86" s="2"/>
      <c r="CJJ86" s="2"/>
      <c r="CJK86" s="2"/>
      <c r="CJL86" s="2"/>
      <c r="CJM86" s="2"/>
      <c r="CJN86" s="2"/>
      <c r="CJO86" s="2"/>
      <c r="CJP86" s="2"/>
      <c r="CJQ86" s="2"/>
      <c r="CJR86" s="2"/>
      <c r="CJS86" s="2"/>
      <c r="CJT86" s="2"/>
      <c r="CJU86" s="2"/>
      <c r="CJV86" s="2"/>
      <c r="CJW86" s="2"/>
      <c r="CJX86" s="2"/>
      <c r="CJY86" s="2"/>
      <c r="CJZ86" s="2"/>
      <c r="CKA86" s="2"/>
      <c r="CKB86" s="2"/>
      <c r="CKC86" s="2"/>
      <c r="CKD86" s="2"/>
      <c r="CKE86" s="2"/>
      <c r="CKF86" s="2"/>
      <c r="CKG86" s="2"/>
      <c r="CKH86" s="2"/>
      <c r="CKI86" s="2"/>
      <c r="CKJ86" s="2"/>
      <c r="CKK86" s="2"/>
      <c r="CKL86" s="2"/>
      <c r="CKM86" s="2"/>
      <c r="CKN86" s="2"/>
      <c r="CKO86" s="2"/>
      <c r="CKP86" s="2"/>
      <c r="CKQ86" s="2"/>
      <c r="CKR86" s="2"/>
      <c r="CKS86" s="2"/>
      <c r="CKT86" s="2"/>
      <c r="CKU86" s="2"/>
      <c r="CKV86" s="2"/>
      <c r="CKW86" s="2"/>
      <c r="CKX86" s="2"/>
      <c r="CKY86" s="2"/>
      <c r="CKZ86" s="2"/>
      <c r="CLA86" s="2"/>
      <c r="CLB86" s="2"/>
      <c r="CLC86" s="2"/>
      <c r="CLD86" s="2"/>
      <c r="CLE86" s="2"/>
      <c r="CLF86" s="2"/>
      <c r="CLG86" s="2"/>
      <c r="CLH86" s="2"/>
      <c r="CLI86" s="2"/>
      <c r="CLJ86" s="2"/>
      <c r="CLK86" s="2"/>
      <c r="CLL86" s="2"/>
      <c r="CLM86" s="2"/>
      <c r="CLN86" s="2"/>
      <c r="CLO86" s="2"/>
      <c r="CLP86" s="2"/>
      <c r="CLQ86" s="2"/>
      <c r="CLR86" s="2"/>
      <c r="CLS86" s="2"/>
      <c r="CLT86" s="2"/>
      <c r="CLU86" s="2"/>
      <c r="CLV86" s="2"/>
      <c r="CLW86" s="2"/>
      <c r="CLX86" s="2"/>
      <c r="CLY86" s="2"/>
      <c r="CLZ86" s="2"/>
      <c r="CMA86" s="2"/>
      <c r="CMB86" s="2"/>
      <c r="CMC86" s="2"/>
      <c r="CMD86" s="2"/>
      <c r="CME86" s="2"/>
      <c r="CMF86" s="2"/>
      <c r="CMG86" s="2"/>
      <c r="CMH86" s="2"/>
      <c r="CMI86" s="2"/>
      <c r="CMJ86" s="2"/>
      <c r="CMK86" s="2"/>
      <c r="CML86" s="2"/>
      <c r="CMM86" s="2"/>
      <c r="CMN86" s="2"/>
      <c r="CMO86" s="2"/>
      <c r="CMP86" s="2"/>
      <c r="CMQ86" s="2"/>
      <c r="CMR86" s="2"/>
      <c r="CMS86" s="2"/>
      <c r="CMT86" s="2"/>
      <c r="CMU86" s="2"/>
      <c r="CMV86" s="2"/>
      <c r="CMW86" s="2"/>
      <c r="CMX86" s="2"/>
      <c r="CMY86" s="2"/>
      <c r="CMZ86" s="2"/>
      <c r="CNA86" s="2"/>
      <c r="CNB86" s="2"/>
      <c r="CNC86" s="2"/>
      <c r="CND86" s="2"/>
      <c r="CNE86" s="2"/>
      <c r="CNF86" s="2"/>
      <c r="CNG86" s="2"/>
      <c r="CNH86" s="2"/>
      <c r="CNI86" s="2"/>
      <c r="CNJ86" s="2"/>
      <c r="CNK86" s="2"/>
      <c r="CNL86" s="2"/>
      <c r="CNM86" s="2"/>
      <c r="CNN86" s="2"/>
      <c r="CNO86" s="2"/>
      <c r="CNP86" s="2"/>
      <c r="CNQ86" s="2"/>
      <c r="CNR86" s="2"/>
      <c r="CNS86" s="2"/>
      <c r="CNT86" s="2"/>
      <c r="CNU86" s="2"/>
      <c r="CNV86" s="2"/>
      <c r="CNW86" s="2"/>
      <c r="CNX86" s="2"/>
      <c r="CNY86" s="2"/>
      <c r="CNZ86" s="2"/>
      <c r="COA86" s="2"/>
      <c r="COB86" s="2"/>
      <c r="COC86" s="2"/>
      <c r="COD86" s="2"/>
      <c r="COE86" s="2"/>
      <c r="COF86" s="2"/>
      <c r="COG86" s="2"/>
      <c r="COH86" s="2"/>
      <c r="COI86" s="2"/>
      <c r="COJ86" s="2"/>
      <c r="COK86" s="2"/>
      <c r="COL86" s="2"/>
      <c r="COM86" s="2"/>
      <c r="CON86" s="2"/>
      <c r="COO86" s="2"/>
      <c r="COP86" s="2"/>
      <c r="COQ86" s="2"/>
      <c r="COR86" s="2"/>
      <c r="COS86" s="2"/>
      <c r="COT86" s="2"/>
      <c r="COU86" s="2"/>
      <c r="COV86" s="2"/>
      <c r="COW86" s="2"/>
      <c r="COX86" s="2"/>
      <c r="COY86" s="2"/>
      <c r="COZ86" s="2"/>
      <c r="CPA86" s="2"/>
      <c r="CPB86" s="2"/>
      <c r="CPC86" s="2"/>
      <c r="CPD86" s="2"/>
      <c r="CPE86" s="2"/>
      <c r="CPF86" s="2"/>
      <c r="CPG86" s="2"/>
      <c r="CPH86" s="2"/>
      <c r="CPI86" s="2"/>
      <c r="CPJ86" s="2"/>
      <c r="CPK86" s="2"/>
      <c r="CPL86" s="2"/>
      <c r="CPM86" s="2"/>
      <c r="CPN86" s="2"/>
      <c r="CPO86" s="2"/>
      <c r="CPP86" s="2"/>
      <c r="CPQ86" s="2"/>
      <c r="CPR86" s="2"/>
      <c r="CPS86" s="2"/>
      <c r="CPT86" s="2"/>
      <c r="CPU86" s="2"/>
      <c r="CPV86" s="2"/>
      <c r="CPW86" s="2"/>
      <c r="CPX86" s="2"/>
      <c r="CPY86" s="2"/>
      <c r="CPZ86" s="2"/>
      <c r="CQA86" s="2"/>
      <c r="CQB86" s="2"/>
      <c r="CQC86" s="2"/>
      <c r="CQD86" s="2"/>
      <c r="CQE86" s="2"/>
      <c r="CQF86" s="2"/>
      <c r="CQG86" s="2"/>
      <c r="CQH86" s="2"/>
      <c r="CQI86" s="2"/>
      <c r="CQJ86" s="2"/>
      <c r="CQK86" s="2"/>
      <c r="CQL86" s="2"/>
      <c r="CQM86" s="2"/>
      <c r="CQN86" s="2"/>
      <c r="CQO86" s="2"/>
      <c r="CQP86" s="2"/>
      <c r="CQQ86" s="2"/>
      <c r="CQR86" s="2"/>
      <c r="CQS86" s="2"/>
      <c r="CQT86" s="2"/>
      <c r="CQU86" s="2"/>
      <c r="CQV86" s="2"/>
      <c r="CQW86" s="2"/>
      <c r="CQX86" s="2"/>
      <c r="CQY86" s="2"/>
      <c r="CQZ86" s="2"/>
      <c r="CRA86" s="2"/>
      <c r="CRB86" s="2"/>
      <c r="CRC86" s="2"/>
      <c r="CRD86" s="2"/>
      <c r="CRE86" s="2"/>
      <c r="CRF86" s="2"/>
      <c r="CRG86" s="2"/>
      <c r="CRH86" s="2"/>
      <c r="CRI86" s="2"/>
      <c r="CRJ86" s="2"/>
      <c r="CRK86" s="2"/>
      <c r="CRL86" s="2"/>
      <c r="CRM86" s="2"/>
      <c r="CRN86" s="2"/>
      <c r="CRO86" s="2"/>
      <c r="CRP86" s="2"/>
      <c r="CRQ86" s="2"/>
      <c r="CRR86" s="2"/>
      <c r="CRS86" s="2"/>
      <c r="CRT86" s="2"/>
      <c r="CRU86" s="2"/>
      <c r="CRV86" s="2"/>
      <c r="CRW86" s="2"/>
      <c r="CRX86" s="2"/>
      <c r="CRY86" s="2"/>
      <c r="CRZ86" s="2"/>
      <c r="CSA86" s="2"/>
      <c r="CSB86" s="2"/>
      <c r="CSC86" s="2"/>
      <c r="CSD86" s="2"/>
      <c r="CSE86" s="2"/>
      <c r="CSF86" s="2"/>
      <c r="CSG86" s="2"/>
      <c r="CSH86" s="2"/>
      <c r="CSI86" s="2"/>
      <c r="CSJ86" s="2"/>
      <c r="CSK86" s="2"/>
      <c r="CSL86" s="2"/>
      <c r="CSM86" s="2"/>
      <c r="CSN86" s="2"/>
      <c r="CSO86" s="2"/>
      <c r="CSP86" s="2"/>
      <c r="CSQ86" s="2"/>
      <c r="CSR86" s="2"/>
      <c r="CSS86" s="2"/>
      <c r="CST86" s="2"/>
      <c r="CSU86" s="2"/>
      <c r="CSV86" s="2"/>
      <c r="CSW86" s="2"/>
      <c r="CSX86" s="2"/>
      <c r="CSY86" s="2"/>
      <c r="CSZ86" s="2"/>
      <c r="CTA86" s="2"/>
      <c r="CTB86" s="2"/>
      <c r="CTC86" s="2"/>
      <c r="CTD86" s="2"/>
      <c r="CTE86" s="2"/>
      <c r="CTF86" s="2"/>
      <c r="CTG86" s="2"/>
      <c r="CTH86" s="2"/>
      <c r="CTI86" s="2"/>
      <c r="CTJ86" s="2"/>
      <c r="CTK86" s="2"/>
      <c r="CTL86" s="2"/>
      <c r="CTM86" s="2"/>
      <c r="CTN86" s="2"/>
      <c r="CTO86" s="2"/>
      <c r="CTP86" s="2"/>
      <c r="CTQ86" s="2"/>
      <c r="CTR86" s="2"/>
      <c r="CTS86" s="2"/>
      <c r="CTT86" s="2"/>
      <c r="CTU86" s="2"/>
      <c r="CTV86" s="2"/>
      <c r="CTW86" s="2"/>
      <c r="CTX86" s="2"/>
      <c r="CTY86" s="2"/>
      <c r="CTZ86" s="2"/>
      <c r="CUA86" s="2"/>
      <c r="CUB86" s="2"/>
      <c r="CUC86" s="2"/>
      <c r="CUD86" s="2"/>
      <c r="CUE86" s="2"/>
      <c r="CUF86" s="2"/>
      <c r="CUG86" s="2"/>
      <c r="CUH86" s="2"/>
      <c r="CUI86" s="2"/>
      <c r="CUJ86" s="2"/>
      <c r="CUK86" s="2"/>
      <c r="CUL86" s="2"/>
      <c r="CUM86" s="2"/>
      <c r="CUN86" s="2"/>
      <c r="CUO86" s="2"/>
      <c r="CUP86" s="2"/>
      <c r="CUQ86" s="2"/>
      <c r="CUR86" s="2"/>
      <c r="CUS86" s="2"/>
      <c r="CUT86" s="2"/>
      <c r="CUU86" s="2"/>
      <c r="CUV86" s="2"/>
      <c r="CUW86" s="2"/>
      <c r="CUX86" s="2"/>
      <c r="CUY86" s="2"/>
      <c r="CUZ86" s="2"/>
      <c r="CVA86" s="2"/>
      <c r="CVB86" s="2"/>
      <c r="CVC86" s="2"/>
      <c r="CVD86" s="2"/>
      <c r="CVE86" s="2"/>
      <c r="CVF86" s="2"/>
      <c r="CVG86" s="2"/>
      <c r="CVH86" s="2"/>
      <c r="CVI86" s="2"/>
      <c r="CVJ86" s="2"/>
      <c r="CVK86" s="2"/>
      <c r="CVL86" s="2"/>
      <c r="CVM86" s="2"/>
      <c r="CVN86" s="2"/>
      <c r="CVO86" s="2"/>
      <c r="CVP86" s="2"/>
      <c r="CVQ86" s="2"/>
      <c r="CVR86" s="2"/>
      <c r="CVS86" s="2"/>
      <c r="CVT86" s="2"/>
      <c r="CVU86" s="2"/>
      <c r="CVV86" s="2"/>
      <c r="CVW86" s="2"/>
      <c r="CVX86" s="2"/>
      <c r="CVY86" s="2"/>
      <c r="CVZ86" s="2"/>
      <c r="CWA86" s="2"/>
      <c r="CWB86" s="2"/>
      <c r="CWC86" s="2"/>
      <c r="CWD86" s="2"/>
      <c r="CWE86" s="2"/>
      <c r="CWF86" s="2"/>
      <c r="CWG86" s="2"/>
      <c r="CWH86" s="2"/>
      <c r="CWI86" s="2"/>
      <c r="CWJ86" s="2"/>
      <c r="CWK86" s="2"/>
      <c r="CWL86" s="2"/>
      <c r="CWM86" s="2"/>
      <c r="CWN86" s="2"/>
      <c r="CWO86" s="2"/>
      <c r="CWP86" s="2"/>
      <c r="CWQ86" s="2"/>
      <c r="CWR86" s="2"/>
      <c r="CWS86" s="2"/>
      <c r="CWT86" s="2"/>
      <c r="CWU86" s="2"/>
      <c r="CWV86" s="2"/>
      <c r="CWW86" s="2"/>
      <c r="CWX86" s="2"/>
      <c r="CWY86" s="2"/>
      <c r="CWZ86" s="2"/>
      <c r="CXA86" s="2"/>
      <c r="CXB86" s="2"/>
      <c r="CXC86" s="2"/>
      <c r="CXD86" s="2"/>
      <c r="CXE86" s="2"/>
      <c r="CXF86" s="2"/>
      <c r="CXG86" s="2"/>
      <c r="CXH86" s="2"/>
      <c r="CXI86" s="2"/>
      <c r="CXJ86" s="2"/>
      <c r="CXK86" s="2"/>
      <c r="CXL86" s="2"/>
      <c r="CXM86" s="2"/>
      <c r="CXN86" s="2"/>
      <c r="CXO86" s="2"/>
      <c r="CXP86" s="2"/>
      <c r="CXQ86" s="2"/>
      <c r="CXR86" s="2"/>
      <c r="CXS86" s="2"/>
      <c r="CXT86" s="2"/>
      <c r="CXU86" s="2"/>
      <c r="CXV86" s="2"/>
      <c r="CXW86" s="2"/>
      <c r="CXX86" s="2"/>
      <c r="CXY86" s="2"/>
      <c r="CXZ86" s="2"/>
      <c r="CYA86" s="2"/>
      <c r="CYB86" s="2"/>
      <c r="CYC86" s="2"/>
      <c r="CYD86" s="2"/>
      <c r="CYE86" s="2"/>
      <c r="CYF86" s="2"/>
      <c r="CYG86" s="2"/>
      <c r="CYH86" s="2"/>
      <c r="CYI86" s="2"/>
      <c r="CYJ86" s="2"/>
      <c r="CYK86" s="2"/>
      <c r="CYL86" s="2"/>
      <c r="CYM86" s="2"/>
      <c r="CYN86" s="2"/>
      <c r="CYO86" s="2"/>
      <c r="CYP86" s="2"/>
      <c r="CYQ86" s="2"/>
      <c r="CYR86" s="2"/>
      <c r="CYS86" s="2"/>
      <c r="CYT86" s="2"/>
      <c r="CYU86" s="2"/>
      <c r="CYV86" s="2"/>
      <c r="CYW86" s="2"/>
      <c r="CYX86" s="2"/>
      <c r="CYY86" s="2"/>
      <c r="CYZ86" s="2"/>
      <c r="CZA86" s="2"/>
      <c r="CZB86" s="2"/>
      <c r="CZC86" s="2"/>
      <c r="CZD86" s="2"/>
      <c r="CZE86" s="2"/>
      <c r="CZF86" s="2"/>
      <c r="CZG86" s="2"/>
      <c r="CZH86" s="2"/>
      <c r="CZI86" s="2"/>
      <c r="CZJ86" s="2"/>
      <c r="CZK86" s="2"/>
      <c r="CZL86" s="2"/>
      <c r="CZM86" s="2"/>
      <c r="CZN86" s="2"/>
      <c r="CZO86" s="2"/>
      <c r="CZP86" s="2"/>
      <c r="CZQ86" s="2"/>
      <c r="CZR86" s="2"/>
      <c r="CZS86" s="2"/>
      <c r="CZT86" s="2"/>
      <c r="CZU86" s="2"/>
      <c r="CZV86" s="2"/>
      <c r="CZW86" s="2"/>
      <c r="CZX86" s="2"/>
      <c r="CZY86" s="2"/>
      <c r="CZZ86" s="2"/>
      <c r="DAA86" s="2"/>
      <c r="DAB86" s="2"/>
      <c r="DAC86" s="2"/>
      <c r="DAD86" s="2"/>
      <c r="DAE86" s="2"/>
      <c r="DAF86" s="2"/>
      <c r="DAG86" s="2"/>
      <c r="DAH86" s="2"/>
      <c r="DAI86" s="2"/>
      <c r="DAJ86" s="2"/>
      <c r="DAK86" s="2"/>
      <c r="DAL86" s="2"/>
      <c r="DAM86" s="2"/>
      <c r="DAN86" s="2"/>
      <c r="DAO86" s="2"/>
      <c r="DAP86" s="2"/>
      <c r="DAQ86" s="2"/>
      <c r="DAR86" s="2"/>
      <c r="DAS86" s="2"/>
      <c r="DAT86" s="2"/>
      <c r="DAU86" s="2"/>
      <c r="DAV86" s="2"/>
      <c r="DAW86" s="2"/>
      <c r="DAX86" s="2"/>
      <c r="DAY86" s="2"/>
      <c r="DAZ86" s="2"/>
      <c r="DBA86" s="2"/>
      <c r="DBB86" s="2"/>
      <c r="DBC86" s="2"/>
      <c r="DBD86" s="2"/>
      <c r="DBE86" s="2"/>
      <c r="DBF86" s="2"/>
      <c r="DBG86" s="2"/>
      <c r="DBH86" s="2"/>
      <c r="DBI86" s="2"/>
      <c r="DBJ86" s="2"/>
      <c r="DBK86" s="2"/>
      <c r="DBL86" s="2"/>
      <c r="DBM86" s="2"/>
      <c r="DBN86" s="2"/>
      <c r="DBO86" s="2"/>
      <c r="DBP86" s="2"/>
      <c r="DBQ86" s="2"/>
      <c r="DBR86" s="2"/>
      <c r="DBS86" s="2"/>
      <c r="DBT86" s="2"/>
      <c r="DBU86" s="2"/>
      <c r="DBV86" s="2"/>
      <c r="DBW86" s="2"/>
      <c r="DBX86" s="2"/>
      <c r="DBY86" s="2"/>
      <c r="DBZ86" s="2"/>
      <c r="DCA86" s="2"/>
      <c r="DCB86" s="2"/>
      <c r="DCC86" s="2"/>
      <c r="DCD86" s="2"/>
      <c r="DCE86" s="2"/>
      <c r="DCF86" s="2"/>
      <c r="DCG86" s="2"/>
      <c r="DCH86" s="2"/>
      <c r="DCI86" s="2"/>
      <c r="DCJ86" s="2"/>
      <c r="DCK86" s="2"/>
      <c r="DCL86" s="2"/>
      <c r="DCM86" s="2"/>
      <c r="DCN86" s="2"/>
      <c r="DCO86" s="2"/>
      <c r="DCP86" s="2"/>
      <c r="DCQ86" s="2"/>
      <c r="DCR86" s="2"/>
      <c r="DCS86" s="2"/>
      <c r="DCT86" s="2"/>
      <c r="DCU86" s="2"/>
      <c r="DCV86" s="2"/>
      <c r="DCW86" s="2"/>
      <c r="DCX86" s="2"/>
      <c r="DCY86" s="2"/>
      <c r="DCZ86" s="2"/>
      <c r="DDA86" s="2"/>
      <c r="DDB86" s="2"/>
      <c r="DDC86" s="2"/>
      <c r="DDD86" s="2"/>
      <c r="DDE86" s="2"/>
      <c r="DDF86" s="2"/>
      <c r="DDG86" s="2"/>
      <c r="DDH86" s="2"/>
      <c r="DDI86" s="2"/>
      <c r="DDJ86" s="2"/>
      <c r="DDK86" s="2"/>
      <c r="DDL86" s="2"/>
      <c r="DDM86" s="2"/>
      <c r="DDN86" s="2"/>
      <c r="DDO86" s="2"/>
      <c r="DDP86" s="2"/>
      <c r="DDQ86" s="2"/>
      <c r="DDR86" s="2"/>
      <c r="DDS86" s="2"/>
      <c r="DDT86" s="2"/>
      <c r="DDU86" s="2"/>
      <c r="DDV86" s="2"/>
      <c r="DDW86" s="2"/>
      <c r="DDX86" s="2"/>
      <c r="DDY86" s="2"/>
      <c r="DDZ86" s="2"/>
      <c r="DEA86" s="2"/>
      <c r="DEB86" s="2"/>
      <c r="DEC86" s="2"/>
      <c r="DED86" s="2"/>
      <c r="DEE86" s="2"/>
      <c r="DEF86" s="2"/>
      <c r="DEG86" s="2"/>
      <c r="DEH86" s="2"/>
      <c r="DEI86" s="2"/>
      <c r="DEJ86" s="2"/>
      <c r="DEK86" s="2"/>
      <c r="DEL86" s="2"/>
      <c r="DEM86" s="2"/>
      <c r="DEN86" s="2"/>
      <c r="DEO86" s="2"/>
      <c r="DEP86" s="2"/>
      <c r="DEQ86" s="2"/>
      <c r="DER86" s="2"/>
      <c r="DES86" s="2"/>
      <c r="DET86" s="2"/>
      <c r="DEU86" s="2"/>
      <c r="DEV86" s="2"/>
      <c r="DEW86" s="2"/>
      <c r="DEX86" s="2"/>
      <c r="DEY86" s="2"/>
      <c r="DEZ86" s="2"/>
      <c r="DFA86" s="2"/>
      <c r="DFB86" s="2"/>
      <c r="DFC86" s="2"/>
      <c r="DFD86" s="2"/>
      <c r="DFE86" s="2"/>
      <c r="DFF86" s="2"/>
      <c r="DFG86" s="2"/>
      <c r="DFH86" s="2"/>
      <c r="DFI86" s="2"/>
      <c r="DFJ86" s="2"/>
      <c r="DFK86" s="2"/>
      <c r="DFL86" s="2"/>
      <c r="DFM86" s="2"/>
      <c r="DFN86" s="2"/>
      <c r="DFO86" s="2"/>
      <c r="DFP86" s="2"/>
      <c r="DFQ86" s="2"/>
      <c r="DFR86" s="2"/>
      <c r="DFS86" s="2"/>
      <c r="DFT86" s="2"/>
      <c r="DFU86" s="2"/>
      <c r="DFV86" s="2"/>
      <c r="DFW86" s="2"/>
      <c r="DFX86" s="2"/>
      <c r="DFY86" s="2"/>
      <c r="DFZ86" s="2"/>
      <c r="DGA86" s="2"/>
      <c r="DGB86" s="2"/>
      <c r="DGC86" s="2"/>
      <c r="DGD86" s="2"/>
      <c r="DGE86" s="2"/>
      <c r="DGF86" s="2"/>
      <c r="DGG86" s="2"/>
      <c r="DGH86" s="2"/>
      <c r="DGI86" s="2"/>
      <c r="DGJ86" s="2"/>
      <c r="DGK86" s="2"/>
      <c r="DGL86" s="2"/>
      <c r="DGM86" s="2"/>
      <c r="DGN86" s="2"/>
      <c r="DGO86" s="2"/>
      <c r="DGP86" s="2"/>
      <c r="DGQ86" s="2"/>
      <c r="DGR86" s="2"/>
      <c r="DGS86" s="2"/>
      <c r="DGT86" s="2"/>
      <c r="DGU86" s="2"/>
      <c r="DGV86" s="2"/>
      <c r="DGW86" s="2"/>
      <c r="DGX86" s="2"/>
      <c r="DGY86" s="2"/>
      <c r="DGZ86" s="2"/>
      <c r="DHA86" s="2"/>
      <c r="DHB86" s="2"/>
      <c r="DHC86" s="2"/>
      <c r="DHD86" s="2"/>
      <c r="DHE86" s="2"/>
      <c r="DHF86" s="2"/>
      <c r="DHG86" s="2"/>
      <c r="DHH86" s="2"/>
      <c r="DHI86" s="2"/>
      <c r="DHJ86" s="2"/>
      <c r="DHK86" s="2"/>
      <c r="DHL86" s="2"/>
      <c r="DHM86" s="2"/>
      <c r="DHN86" s="2"/>
      <c r="DHO86" s="2"/>
      <c r="DHP86" s="2"/>
      <c r="DHQ86" s="2"/>
      <c r="DHR86" s="2"/>
      <c r="DHS86" s="2"/>
      <c r="DHT86" s="2"/>
      <c r="DHU86" s="2"/>
      <c r="DHV86" s="2"/>
      <c r="DHW86" s="2"/>
      <c r="DHX86" s="2"/>
      <c r="DHY86" s="2"/>
      <c r="DHZ86" s="2"/>
      <c r="DIA86" s="2"/>
      <c r="DIB86" s="2"/>
      <c r="DIC86" s="2"/>
      <c r="DID86" s="2"/>
      <c r="DIE86" s="2"/>
      <c r="DIF86" s="2"/>
      <c r="DIG86" s="2"/>
      <c r="DIH86" s="2"/>
      <c r="DII86" s="2"/>
      <c r="DIJ86" s="2"/>
      <c r="DIK86" s="2"/>
      <c r="DIL86" s="2"/>
      <c r="DIM86" s="2"/>
      <c r="DIN86" s="2"/>
      <c r="DIO86" s="2"/>
      <c r="DIP86" s="2"/>
      <c r="DIQ86" s="2"/>
      <c r="DIR86" s="2"/>
      <c r="DIS86" s="2"/>
      <c r="DIT86" s="2"/>
      <c r="DIU86" s="2"/>
      <c r="DIV86" s="2"/>
      <c r="DIW86" s="2"/>
      <c r="DIX86" s="2"/>
      <c r="DIY86" s="2"/>
      <c r="DIZ86" s="2"/>
      <c r="DJA86" s="2"/>
      <c r="DJB86" s="2"/>
      <c r="DJC86" s="2"/>
      <c r="DJD86" s="2"/>
      <c r="DJE86" s="2"/>
      <c r="DJF86" s="2"/>
      <c r="DJG86" s="2"/>
      <c r="DJH86" s="2"/>
      <c r="DJI86" s="2"/>
      <c r="DJJ86" s="2"/>
      <c r="DJK86" s="2"/>
      <c r="DJL86" s="2"/>
      <c r="DJM86" s="2"/>
      <c r="DJN86" s="2"/>
      <c r="DJO86" s="2"/>
      <c r="DJP86" s="2"/>
      <c r="DJQ86" s="2"/>
      <c r="DJR86" s="2"/>
      <c r="DJS86" s="2"/>
      <c r="DJT86" s="2"/>
      <c r="DJU86" s="2"/>
      <c r="DJV86" s="2"/>
      <c r="DJW86" s="2"/>
      <c r="DJX86" s="2"/>
      <c r="DJY86" s="2"/>
      <c r="DJZ86" s="2"/>
      <c r="DKA86" s="2"/>
      <c r="DKB86" s="2"/>
      <c r="DKC86" s="2"/>
      <c r="DKD86" s="2"/>
      <c r="DKE86" s="2"/>
      <c r="DKF86" s="2"/>
      <c r="DKG86" s="2"/>
      <c r="DKH86" s="2"/>
      <c r="DKI86" s="2"/>
      <c r="DKJ86" s="2"/>
      <c r="DKK86" s="2"/>
      <c r="DKL86" s="2"/>
      <c r="DKM86" s="2"/>
      <c r="DKN86" s="2"/>
      <c r="DKO86" s="2"/>
      <c r="DKP86" s="2"/>
      <c r="DKQ86" s="2"/>
      <c r="DKR86" s="2"/>
      <c r="DKS86" s="2"/>
      <c r="DKT86" s="2"/>
      <c r="DKU86" s="2"/>
      <c r="DKV86" s="2"/>
      <c r="DKW86" s="2"/>
      <c r="DKX86" s="2"/>
      <c r="DKY86" s="2"/>
      <c r="DKZ86" s="2"/>
      <c r="DLA86" s="2"/>
      <c r="DLB86" s="2"/>
      <c r="DLC86" s="2"/>
      <c r="DLD86" s="2"/>
      <c r="DLE86" s="2"/>
      <c r="DLF86" s="2"/>
      <c r="DLG86" s="2"/>
      <c r="DLH86" s="2"/>
      <c r="DLI86" s="2"/>
      <c r="DLJ86" s="2"/>
      <c r="DLK86" s="2"/>
      <c r="DLL86" s="2"/>
      <c r="DLM86" s="2"/>
      <c r="DLN86" s="2"/>
      <c r="DLO86" s="2"/>
      <c r="DLP86" s="2"/>
      <c r="DLQ86" s="2"/>
      <c r="DLR86" s="2"/>
      <c r="DLS86" s="2"/>
      <c r="DLT86" s="2"/>
      <c r="DLU86" s="2"/>
      <c r="DLV86" s="2"/>
      <c r="DLW86" s="2"/>
      <c r="DLX86" s="2"/>
      <c r="DLY86" s="2"/>
      <c r="DLZ86" s="2"/>
      <c r="DMA86" s="2"/>
      <c r="DMB86" s="2"/>
      <c r="DMC86" s="2"/>
      <c r="DMD86" s="2"/>
      <c r="DME86" s="2"/>
      <c r="DMF86" s="2"/>
      <c r="DMG86" s="2"/>
      <c r="DMH86" s="2"/>
      <c r="DMI86" s="2"/>
      <c r="DMJ86" s="2"/>
      <c r="DMK86" s="2"/>
      <c r="DML86" s="2"/>
      <c r="DMM86" s="2"/>
      <c r="DMN86" s="2"/>
      <c r="DMO86" s="2"/>
      <c r="DMP86" s="2"/>
      <c r="DMQ86" s="2"/>
      <c r="DMR86" s="2"/>
      <c r="DMS86" s="2"/>
      <c r="DMT86" s="2"/>
      <c r="DMU86" s="2"/>
      <c r="DMV86" s="2"/>
      <c r="DMW86" s="2"/>
      <c r="DMX86" s="2"/>
      <c r="DMY86" s="2"/>
      <c r="DMZ86" s="2"/>
      <c r="DNA86" s="2"/>
      <c r="DNB86" s="2"/>
      <c r="DNC86" s="2"/>
      <c r="DND86" s="2"/>
      <c r="DNE86" s="2"/>
      <c r="DNF86" s="2"/>
      <c r="DNG86" s="2"/>
      <c r="DNH86" s="2"/>
      <c r="DNI86" s="2"/>
      <c r="DNJ86" s="2"/>
      <c r="DNK86" s="2"/>
      <c r="DNL86" s="2"/>
      <c r="DNM86" s="2"/>
      <c r="DNN86" s="2"/>
      <c r="DNO86" s="2"/>
      <c r="DNP86" s="2"/>
      <c r="DNQ86" s="2"/>
      <c r="DNR86" s="2"/>
      <c r="DNS86" s="2"/>
      <c r="DNT86" s="2"/>
      <c r="DNU86" s="2"/>
      <c r="DNV86" s="2"/>
      <c r="DNW86" s="2"/>
      <c r="DNX86" s="2"/>
      <c r="DNY86" s="2"/>
      <c r="DNZ86" s="2"/>
      <c r="DOA86" s="2"/>
      <c r="DOB86" s="2"/>
      <c r="DOC86" s="2"/>
      <c r="DOD86" s="2"/>
      <c r="DOE86" s="2"/>
      <c r="DOF86" s="2"/>
      <c r="DOG86" s="2"/>
      <c r="DOH86" s="2"/>
      <c r="DOI86" s="2"/>
      <c r="DOJ86" s="2"/>
      <c r="DOK86" s="2"/>
      <c r="DOL86" s="2"/>
      <c r="DOM86" s="2"/>
      <c r="DON86" s="2"/>
      <c r="DOO86" s="2"/>
      <c r="DOP86" s="2"/>
      <c r="DOQ86" s="2"/>
      <c r="DOR86" s="2"/>
      <c r="DOS86" s="2"/>
      <c r="DOT86" s="2"/>
      <c r="DOU86" s="2"/>
      <c r="DOV86" s="2"/>
      <c r="DOW86" s="2"/>
      <c r="DOX86" s="2"/>
      <c r="DOY86" s="2"/>
      <c r="DOZ86" s="2"/>
      <c r="DPA86" s="2"/>
      <c r="DPB86" s="2"/>
      <c r="DPC86" s="2"/>
      <c r="DPD86" s="2"/>
      <c r="DPE86" s="2"/>
      <c r="DPF86" s="2"/>
      <c r="DPG86" s="2"/>
      <c r="DPH86" s="2"/>
      <c r="DPI86" s="2"/>
      <c r="DPJ86" s="2"/>
      <c r="DPK86" s="2"/>
      <c r="DPL86" s="2"/>
      <c r="DPM86" s="2"/>
      <c r="DPN86" s="2"/>
      <c r="DPO86" s="2"/>
      <c r="DPP86" s="2"/>
      <c r="DPQ86" s="2"/>
      <c r="DPR86" s="2"/>
      <c r="DPS86" s="2"/>
      <c r="DPT86" s="2"/>
      <c r="DPU86" s="2"/>
      <c r="DPV86" s="2"/>
      <c r="DPW86" s="2"/>
      <c r="DPX86" s="2"/>
      <c r="DPY86" s="2"/>
      <c r="DPZ86" s="2"/>
      <c r="DQA86" s="2"/>
      <c r="DQB86" s="2"/>
      <c r="DQC86" s="2"/>
      <c r="DQD86" s="2"/>
      <c r="DQE86" s="2"/>
      <c r="DQF86" s="2"/>
      <c r="DQG86" s="2"/>
      <c r="DQH86" s="2"/>
      <c r="DQI86" s="2"/>
      <c r="DQJ86" s="2"/>
      <c r="DQK86" s="2"/>
      <c r="DQL86" s="2"/>
      <c r="DQM86" s="2"/>
      <c r="DQN86" s="2"/>
      <c r="DQO86" s="2"/>
      <c r="DQP86" s="2"/>
      <c r="DQQ86" s="2"/>
      <c r="DQR86" s="2"/>
      <c r="DQS86" s="2"/>
      <c r="DQT86" s="2"/>
      <c r="DQU86" s="2"/>
      <c r="DQV86" s="2"/>
      <c r="DQW86" s="2"/>
      <c r="DQX86" s="2"/>
      <c r="DQY86" s="2"/>
      <c r="DQZ86" s="2"/>
      <c r="DRA86" s="2"/>
      <c r="DRB86" s="2"/>
      <c r="DRC86" s="2"/>
      <c r="DRD86" s="2"/>
      <c r="DRE86" s="2"/>
      <c r="DRF86" s="2"/>
      <c r="DRG86" s="2"/>
      <c r="DRH86" s="2"/>
      <c r="DRI86" s="2"/>
      <c r="DRJ86" s="2"/>
      <c r="DRK86" s="2"/>
      <c r="DRL86" s="2"/>
      <c r="DRM86" s="2"/>
      <c r="DRN86" s="2"/>
      <c r="DRO86" s="2"/>
      <c r="DRP86" s="2"/>
      <c r="DRQ86" s="2"/>
      <c r="DRR86" s="2"/>
      <c r="DRS86" s="2"/>
      <c r="DRT86" s="2"/>
      <c r="DRU86" s="2"/>
      <c r="DRV86" s="2"/>
      <c r="DRW86" s="2"/>
      <c r="DRX86" s="2"/>
      <c r="DRY86" s="2"/>
      <c r="DRZ86" s="2"/>
      <c r="DSA86" s="2"/>
      <c r="DSB86" s="2"/>
      <c r="DSC86" s="2"/>
      <c r="DSD86" s="2"/>
      <c r="DSE86" s="2"/>
      <c r="DSF86" s="2"/>
      <c r="DSG86" s="2"/>
      <c r="DSH86" s="2"/>
      <c r="DSI86" s="2"/>
      <c r="DSJ86" s="2"/>
      <c r="DSK86" s="2"/>
      <c r="DSL86" s="2"/>
      <c r="DSM86" s="2"/>
      <c r="DSN86" s="2"/>
      <c r="DSO86" s="2"/>
      <c r="DSP86" s="2"/>
      <c r="DSQ86" s="2"/>
      <c r="DSR86" s="2"/>
      <c r="DSS86" s="2"/>
      <c r="DST86" s="2"/>
      <c r="DSU86" s="2"/>
      <c r="DSV86" s="2"/>
      <c r="DSW86" s="2"/>
      <c r="DSX86" s="2"/>
      <c r="DSY86" s="2"/>
      <c r="DSZ86" s="2"/>
      <c r="DTA86" s="2"/>
      <c r="DTB86" s="2"/>
      <c r="DTC86" s="2"/>
      <c r="DTD86" s="2"/>
      <c r="DTE86" s="2"/>
      <c r="DTF86" s="2"/>
      <c r="DTG86" s="2"/>
      <c r="DTH86" s="2"/>
      <c r="DTI86" s="2"/>
      <c r="DTJ86" s="2"/>
      <c r="DTK86" s="2"/>
      <c r="DTL86" s="2"/>
      <c r="DTM86" s="2"/>
      <c r="DTN86" s="2"/>
      <c r="DTO86" s="2"/>
      <c r="DTP86" s="2"/>
      <c r="DTQ86" s="2"/>
      <c r="DTR86" s="2"/>
      <c r="DTS86" s="2"/>
      <c r="DTT86" s="2"/>
      <c r="DTU86" s="2"/>
      <c r="DTV86" s="2"/>
      <c r="DTW86" s="2"/>
      <c r="DTX86" s="2"/>
      <c r="DTY86" s="2"/>
      <c r="DTZ86" s="2"/>
      <c r="DUA86" s="2"/>
      <c r="DUB86" s="2"/>
      <c r="DUC86" s="2"/>
      <c r="DUD86" s="2"/>
      <c r="DUE86" s="2"/>
      <c r="DUF86" s="2"/>
      <c r="DUG86" s="2"/>
      <c r="DUH86" s="2"/>
      <c r="DUI86" s="2"/>
      <c r="DUJ86" s="2"/>
      <c r="DUK86" s="2"/>
      <c r="DUL86" s="2"/>
      <c r="DUM86" s="2"/>
      <c r="DUN86" s="2"/>
      <c r="DUO86" s="2"/>
      <c r="DUP86" s="2"/>
      <c r="DUQ86" s="2"/>
      <c r="DUR86" s="2"/>
      <c r="DUS86" s="2"/>
      <c r="DUT86" s="2"/>
      <c r="DUU86" s="2"/>
      <c r="DUV86" s="2"/>
      <c r="DUW86" s="2"/>
      <c r="DUX86" s="2"/>
      <c r="DUY86" s="2"/>
      <c r="DUZ86" s="2"/>
      <c r="DVA86" s="2"/>
      <c r="DVB86" s="2"/>
      <c r="DVC86" s="2"/>
      <c r="DVD86" s="2"/>
      <c r="DVE86" s="2"/>
      <c r="DVF86" s="2"/>
      <c r="DVG86" s="2"/>
      <c r="DVH86" s="2"/>
      <c r="DVI86" s="2"/>
      <c r="DVJ86" s="2"/>
      <c r="DVK86" s="2"/>
      <c r="DVL86" s="2"/>
      <c r="DVM86" s="2"/>
      <c r="DVN86" s="2"/>
      <c r="DVO86" s="2"/>
      <c r="DVP86" s="2"/>
      <c r="DVQ86" s="2"/>
      <c r="DVR86" s="2"/>
      <c r="DVS86" s="2"/>
      <c r="DVT86" s="2"/>
      <c r="DVU86" s="2"/>
      <c r="DVV86" s="2"/>
      <c r="DVW86" s="2"/>
      <c r="DVX86" s="2"/>
      <c r="DVY86" s="2"/>
      <c r="DVZ86" s="2"/>
      <c r="DWA86" s="2"/>
      <c r="DWB86" s="2"/>
      <c r="DWC86" s="2"/>
      <c r="DWD86" s="2"/>
      <c r="DWE86" s="2"/>
      <c r="DWF86" s="2"/>
      <c r="DWG86" s="2"/>
      <c r="DWH86" s="2"/>
      <c r="DWI86" s="2"/>
      <c r="DWJ86" s="2"/>
      <c r="DWK86" s="2"/>
      <c r="DWL86" s="2"/>
      <c r="DWM86" s="2"/>
      <c r="DWN86" s="2"/>
      <c r="DWO86" s="2"/>
      <c r="DWP86" s="2"/>
      <c r="DWQ86" s="2"/>
      <c r="DWR86" s="2"/>
      <c r="DWS86" s="2"/>
      <c r="DWT86" s="2"/>
      <c r="DWU86" s="2"/>
      <c r="DWV86" s="2"/>
      <c r="DWW86" s="2"/>
      <c r="DWX86" s="2"/>
      <c r="DWY86" s="2"/>
      <c r="DWZ86" s="2"/>
      <c r="DXA86" s="2"/>
      <c r="DXB86" s="2"/>
      <c r="DXC86" s="2"/>
      <c r="DXD86" s="2"/>
      <c r="DXE86" s="2"/>
      <c r="DXF86" s="2"/>
      <c r="DXG86" s="2"/>
      <c r="DXH86" s="2"/>
      <c r="DXI86" s="2"/>
      <c r="DXJ86" s="2"/>
      <c r="DXK86" s="2"/>
      <c r="DXL86" s="2"/>
      <c r="DXM86" s="2"/>
      <c r="DXN86" s="2"/>
      <c r="DXO86" s="2"/>
      <c r="DXP86" s="2"/>
      <c r="DXQ86" s="2"/>
      <c r="DXR86" s="2"/>
      <c r="DXS86" s="2"/>
      <c r="DXT86" s="2"/>
      <c r="DXU86" s="2"/>
      <c r="DXV86" s="2"/>
      <c r="DXW86" s="2"/>
      <c r="DXX86" s="2"/>
      <c r="DXY86" s="2"/>
      <c r="DXZ86" s="2"/>
      <c r="DYA86" s="2"/>
      <c r="DYB86" s="2"/>
      <c r="DYC86" s="2"/>
      <c r="DYD86" s="2"/>
      <c r="DYE86" s="2"/>
      <c r="DYF86" s="2"/>
      <c r="DYG86" s="2"/>
      <c r="DYH86" s="2"/>
      <c r="DYI86" s="2"/>
      <c r="DYJ86" s="2"/>
      <c r="DYK86" s="2"/>
      <c r="DYL86" s="2"/>
      <c r="DYM86" s="2"/>
      <c r="DYN86" s="2"/>
      <c r="DYO86" s="2"/>
      <c r="DYP86" s="2"/>
      <c r="DYQ86" s="2"/>
      <c r="DYR86" s="2"/>
      <c r="DYS86" s="2"/>
      <c r="DYT86" s="2"/>
      <c r="DYU86" s="2"/>
      <c r="DYV86" s="2"/>
      <c r="DYW86" s="2"/>
      <c r="DYX86" s="2"/>
      <c r="DYY86" s="2"/>
      <c r="DYZ86" s="2"/>
      <c r="DZA86" s="2"/>
      <c r="DZB86" s="2"/>
      <c r="DZC86" s="2"/>
      <c r="DZD86" s="2"/>
      <c r="DZE86" s="2"/>
      <c r="DZF86" s="2"/>
      <c r="DZG86" s="2"/>
      <c r="DZH86" s="2"/>
      <c r="DZI86" s="2"/>
      <c r="DZJ86" s="2"/>
      <c r="DZK86" s="2"/>
      <c r="DZL86" s="2"/>
      <c r="DZM86" s="2"/>
      <c r="DZN86" s="2"/>
      <c r="DZO86" s="2"/>
      <c r="DZP86" s="2"/>
      <c r="DZQ86" s="2"/>
      <c r="DZR86" s="2"/>
      <c r="DZS86" s="2"/>
      <c r="DZT86" s="2"/>
      <c r="DZU86" s="2"/>
      <c r="DZV86" s="2"/>
      <c r="DZW86" s="2"/>
      <c r="DZX86" s="2"/>
      <c r="DZY86" s="2"/>
      <c r="DZZ86" s="2"/>
      <c r="EAA86" s="2"/>
      <c r="EAB86" s="2"/>
      <c r="EAC86" s="2"/>
      <c r="EAD86" s="2"/>
      <c r="EAE86" s="2"/>
      <c r="EAF86" s="2"/>
      <c r="EAG86" s="2"/>
      <c r="EAH86" s="2"/>
      <c r="EAI86" s="2"/>
      <c r="EAJ86" s="2"/>
      <c r="EAK86" s="2"/>
      <c r="EAL86" s="2"/>
      <c r="EAM86" s="2"/>
      <c r="EAN86" s="2"/>
      <c r="EAO86" s="2"/>
      <c r="EAP86" s="2"/>
      <c r="EAQ86" s="2"/>
      <c r="EAR86" s="2"/>
      <c r="EAS86" s="2"/>
      <c r="EAT86" s="2"/>
      <c r="EAU86" s="2"/>
      <c r="EAV86" s="2"/>
      <c r="EAW86" s="2"/>
      <c r="EAX86" s="2"/>
      <c r="EAY86" s="2"/>
      <c r="EAZ86" s="2"/>
      <c r="EBA86" s="2"/>
      <c r="EBB86" s="2"/>
      <c r="EBC86" s="2"/>
      <c r="EBD86" s="2"/>
      <c r="EBE86" s="2"/>
      <c r="EBF86" s="2"/>
      <c r="EBG86" s="2"/>
      <c r="EBH86" s="2"/>
      <c r="EBI86" s="2"/>
      <c r="EBJ86" s="2"/>
      <c r="EBK86" s="2"/>
      <c r="EBL86" s="2"/>
      <c r="EBM86" s="2"/>
      <c r="EBN86" s="2"/>
      <c r="EBO86" s="2"/>
      <c r="EBP86" s="2"/>
      <c r="EBQ86" s="2"/>
      <c r="EBR86" s="2"/>
      <c r="EBS86" s="2"/>
      <c r="EBT86" s="2"/>
      <c r="EBU86" s="2"/>
      <c r="EBV86" s="2"/>
      <c r="EBW86" s="2"/>
      <c r="EBX86" s="2"/>
      <c r="EBY86" s="2"/>
      <c r="EBZ86" s="2"/>
      <c r="ECA86" s="2"/>
      <c r="ECB86" s="2"/>
      <c r="ECC86" s="2"/>
      <c r="ECD86" s="2"/>
      <c r="ECE86" s="2"/>
      <c r="ECF86" s="2"/>
      <c r="ECG86" s="2"/>
      <c r="ECH86" s="2"/>
      <c r="ECI86" s="2"/>
      <c r="ECJ86" s="2"/>
      <c r="ECK86" s="2"/>
      <c r="ECL86" s="2"/>
      <c r="ECM86" s="2"/>
      <c r="ECN86" s="2"/>
      <c r="ECO86" s="2"/>
      <c r="ECP86" s="2"/>
      <c r="ECQ86" s="2"/>
      <c r="ECR86" s="2"/>
      <c r="ECS86" s="2"/>
      <c r="ECT86" s="2"/>
      <c r="ECU86" s="2"/>
      <c r="ECV86" s="2"/>
      <c r="ECW86" s="2"/>
      <c r="ECX86" s="2"/>
      <c r="ECY86" s="2"/>
      <c r="ECZ86" s="2"/>
      <c r="EDA86" s="2"/>
      <c r="EDB86" s="2"/>
      <c r="EDC86" s="2"/>
      <c r="EDD86" s="2"/>
      <c r="EDE86" s="2"/>
      <c r="EDF86" s="2"/>
      <c r="EDG86" s="2"/>
      <c r="EDH86" s="2"/>
      <c r="EDI86" s="2"/>
      <c r="EDJ86" s="2"/>
      <c r="EDK86" s="2"/>
      <c r="EDL86" s="2"/>
      <c r="EDM86" s="2"/>
      <c r="EDN86" s="2"/>
      <c r="EDO86" s="2"/>
      <c r="EDP86" s="2"/>
      <c r="EDQ86" s="2"/>
      <c r="EDR86" s="2"/>
      <c r="EDS86" s="2"/>
      <c r="EDT86" s="2"/>
      <c r="EDU86" s="2"/>
      <c r="EDV86" s="2"/>
      <c r="EDW86" s="2"/>
      <c r="EDX86" s="2"/>
      <c r="EDY86" s="2"/>
      <c r="EDZ86" s="2"/>
      <c r="EEA86" s="2"/>
      <c r="EEB86" s="2"/>
      <c r="EEC86" s="2"/>
      <c r="EED86" s="2"/>
      <c r="EEE86" s="2"/>
      <c r="EEF86" s="2"/>
      <c r="EEG86" s="2"/>
      <c r="EEH86" s="2"/>
      <c r="EEI86" s="2"/>
      <c r="EEJ86" s="2"/>
      <c r="EEK86" s="2"/>
      <c r="EEL86" s="2"/>
      <c r="EEM86" s="2"/>
      <c r="EEN86" s="2"/>
      <c r="EEO86" s="2"/>
      <c r="EEP86" s="2"/>
      <c r="EEQ86" s="2"/>
      <c r="EER86" s="2"/>
      <c r="EES86" s="2"/>
      <c r="EET86" s="2"/>
      <c r="EEU86" s="2"/>
      <c r="EEV86" s="2"/>
      <c r="EEW86" s="2"/>
      <c r="EEX86" s="2"/>
      <c r="EEY86" s="2"/>
      <c r="EEZ86" s="2"/>
      <c r="EFA86" s="2"/>
      <c r="EFB86" s="2"/>
      <c r="EFC86" s="2"/>
      <c r="EFD86" s="2"/>
      <c r="EFE86" s="2"/>
      <c r="EFF86" s="2"/>
      <c r="EFG86" s="2"/>
      <c r="EFH86" s="2"/>
      <c r="EFI86" s="2"/>
      <c r="EFJ86" s="2"/>
      <c r="EFK86" s="2"/>
      <c r="EFL86" s="2"/>
      <c r="EFM86" s="2"/>
      <c r="EFN86" s="2"/>
      <c r="EFO86" s="2"/>
      <c r="EFP86" s="2"/>
      <c r="EFQ86" s="2"/>
      <c r="EFR86" s="2"/>
      <c r="EFS86" s="2"/>
      <c r="EFT86" s="2"/>
      <c r="EFU86" s="2"/>
      <c r="EFV86" s="2"/>
      <c r="EFW86" s="2"/>
      <c r="EFX86" s="2"/>
      <c r="EFY86" s="2"/>
      <c r="EFZ86" s="2"/>
      <c r="EGA86" s="2"/>
      <c r="EGB86" s="2"/>
      <c r="EGC86" s="2"/>
      <c r="EGD86" s="2"/>
      <c r="EGE86" s="2"/>
      <c r="EGF86" s="2"/>
      <c r="EGG86" s="2"/>
      <c r="EGH86" s="2"/>
      <c r="EGI86" s="2"/>
      <c r="EGJ86" s="2"/>
      <c r="EGK86" s="2"/>
      <c r="EGL86" s="2"/>
      <c r="EGM86" s="2"/>
      <c r="EGN86" s="2"/>
      <c r="EGO86" s="2"/>
      <c r="EGP86" s="2"/>
      <c r="EGQ86" s="2"/>
      <c r="EGR86" s="2"/>
      <c r="EGS86" s="2"/>
      <c r="EGT86" s="2"/>
      <c r="EGU86" s="2"/>
      <c r="EGV86" s="2"/>
      <c r="EGW86" s="2"/>
      <c r="EGX86" s="2"/>
      <c r="EGY86" s="2"/>
      <c r="EGZ86" s="2"/>
      <c r="EHA86" s="2"/>
      <c r="EHB86" s="2"/>
      <c r="EHC86" s="2"/>
      <c r="EHD86" s="2"/>
      <c r="EHE86" s="2"/>
      <c r="EHF86" s="2"/>
      <c r="EHG86" s="2"/>
      <c r="EHH86" s="2"/>
      <c r="EHI86" s="2"/>
      <c r="EHJ86" s="2"/>
      <c r="EHK86" s="2"/>
      <c r="EHL86" s="2"/>
      <c r="EHM86" s="2"/>
      <c r="EHN86" s="2"/>
      <c r="EHO86" s="2"/>
      <c r="EHP86" s="2"/>
      <c r="EHQ86" s="2"/>
      <c r="EHR86" s="2"/>
      <c r="EHS86" s="2"/>
      <c r="EHT86" s="2"/>
      <c r="EHU86" s="2"/>
      <c r="EHV86" s="2"/>
      <c r="EHW86" s="2"/>
      <c r="EHX86" s="2"/>
      <c r="EHY86" s="2"/>
      <c r="EHZ86" s="2"/>
      <c r="EIA86" s="2"/>
      <c r="EIB86" s="2"/>
      <c r="EIC86" s="2"/>
      <c r="EID86" s="2"/>
      <c r="EIE86" s="2"/>
      <c r="EIF86" s="2"/>
      <c r="EIG86" s="2"/>
      <c r="EIH86" s="2"/>
      <c r="EII86" s="2"/>
      <c r="EIJ86" s="2"/>
      <c r="EIK86" s="2"/>
      <c r="EIL86" s="2"/>
      <c r="EIM86" s="2"/>
      <c r="EIN86" s="2"/>
      <c r="EIO86" s="2"/>
      <c r="EIP86" s="2"/>
      <c r="EIQ86" s="2"/>
      <c r="EIR86" s="2"/>
      <c r="EIS86" s="2"/>
      <c r="EIT86" s="2"/>
      <c r="EIU86" s="2"/>
      <c r="EIV86" s="2"/>
      <c r="EIW86" s="2"/>
      <c r="EIX86" s="2"/>
      <c r="EIY86" s="2"/>
      <c r="EIZ86" s="2"/>
      <c r="EJA86" s="2"/>
      <c r="EJB86" s="2"/>
      <c r="EJC86" s="2"/>
      <c r="EJD86" s="2"/>
      <c r="EJE86" s="2"/>
      <c r="EJF86" s="2"/>
      <c r="EJG86" s="2"/>
      <c r="EJH86" s="2"/>
      <c r="EJI86" s="2"/>
      <c r="EJJ86" s="2"/>
      <c r="EJK86" s="2"/>
      <c r="EJL86" s="2"/>
      <c r="EJM86" s="2"/>
      <c r="EJN86" s="2"/>
      <c r="EJO86" s="2"/>
      <c r="EJP86" s="2"/>
      <c r="EJQ86" s="2"/>
      <c r="EJR86" s="2"/>
      <c r="EJS86" s="2"/>
      <c r="EJT86" s="2"/>
      <c r="EJU86" s="2"/>
      <c r="EJV86" s="2"/>
      <c r="EJW86" s="2"/>
      <c r="EJX86" s="2"/>
      <c r="EJY86" s="2"/>
      <c r="EJZ86" s="2"/>
      <c r="EKA86" s="2"/>
      <c r="EKB86" s="2"/>
      <c r="EKC86" s="2"/>
      <c r="EKD86" s="2"/>
      <c r="EKE86" s="2"/>
      <c r="EKF86" s="2"/>
      <c r="EKG86" s="2"/>
      <c r="EKH86" s="2"/>
      <c r="EKI86" s="2"/>
      <c r="EKJ86" s="2"/>
      <c r="EKK86" s="2"/>
      <c r="EKL86" s="2"/>
      <c r="EKM86" s="2"/>
      <c r="EKN86" s="2"/>
      <c r="EKO86" s="2"/>
      <c r="EKP86" s="2"/>
      <c r="EKQ86" s="2"/>
      <c r="EKR86" s="2"/>
      <c r="EKS86" s="2"/>
      <c r="EKT86" s="2"/>
      <c r="EKU86" s="2"/>
      <c r="EKV86" s="2"/>
      <c r="EKW86" s="2"/>
      <c r="EKX86" s="2"/>
      <c r="EKY86" s="2"/>
      <c r="EKZ86" s="2"/>
      <c r="ELA86" s="2"/>
      <c r="ELB86" s="2"/>
      <c r="ELC86" s="2"/>
      <c r="ELD86" s="2"/>
      <c r="ELE86" s="2"/>
      <c r="ELF86" s="2"/>
      <c r="ELG86" s="2"/>
      <c r="ELH86" s="2"/>
      <c r="ELI86" s="2"/>
      <c r="ELJ86" s="2"/>
      <c r="ELK86" s="2"/>
      <c r="ELL86" s="2"/>
      <c r="ELM86" s="2"/>
      <c r="ELN86" s="2"/>
      <c r="ELO86" s="2"/>
      <c r="ELP86" s="2"/>
      <c r="ELQ86" s="2"/>
      <c r="ELR86" s="2"/>
      <c r="ELS86" s="2"/>
      <c r="ELT86" s="2"/>
      <c r="ELU86" s="2"/>
      <c r="ELV86" s="2"/>
      <c r="ELW86" s="2"/>
      <c r="ELX86" s="2"/>
      <c r="ELY86" s="2"/>
      <c r="ELZ86" s="2"/>
      <c r="EMA86" s="2"/>
      <c r="EMB86" s="2"/>
      <c r="EMC86" s="2"/>
      <c r="EMD86" s="2"/>
      <c r="EME86" s="2"/>
      <c r="EMF86" s="2"/>
      <c r="EMG86" s="2"/>
      <c r="EMH86" s="2"/>
      <c r="EMI86" s="2"/>
      <c r="EMJ86" s="2"/>
      <c r="EMK86" s="2"/>
      <c r="EML86" s="2"/>
      <c r="EMM86" s="2"/>
      <c r="EMN86" s="2"/>
      <c r="EMO86" s="2"/>
      <c r="EMP86" s="2"/>
      <c r="EMQ86" s="2"/>
      <c r="EMR86" s="2"/>
      <c r="EMS86" s="2"/>
      <c r="EMT86" s="2"/>
      <c r="EMU86" s="2"/>
      <c r="EMV86" s="2"/>
      <c r="EMW86" s="2"/>
      <c r="EMX86" s="2"/>
      <c r="EMY86" s="2"/>
      <c r="EMZ86" s="2"/>
      <c r="ENA86" s="2"/>
      <c r="ENB86" s="2"/>
      <c r="ENC86" s="2"/>
      <c r="END86" s="2"/>
      <c r="ENE86" s="2"/>
      <c r="ENF86" s="2"/>
      <c r="ENG86" s="2"/>
      <c r="ENH86" s="2"/>
      <c r="ENI86" s="2"/>
      <c r="ENJ86" s="2"/>
      <c r="ENK86" s="2"/>
      <c r="ENL86" s="2"/>
      <c r="ENM86" s="2"/>
      <c r="ENN86" s="2"/>
      <c r="ENO86" s="2"/>
      <c r="ENP86" s="2"/>
      <c r="ENQ86" s="2"/>
      <c r="ENR86" s="2"/>
      <c r="ENS86" s="2"/>
      <c r="ENT86" s="2"/>
      <c r="ENU86" s="2"/>
      <c r="ENV86" s="2"/>
      <c r="ENW86" s="2"/>
      <c r="ENX86" s="2"/>
      <c r="ENY86" s="2"/>
      <c r="ENZ86" s="2"/>
      <c r="EOA86" s="2"/>
      <c r="EOB86" s="2"/>
      <c r="EOC86" s="2"/>
      <c r="EOD86" s="2"/>
      <c r="EOE86" s="2"/>
      <c r="EOF86" s="2"/>
      <c r="EOG86" s="2"/>
      <c r="EOH86" s="2"/>
      <c r="EOI86" s="2"/>
      <c r="EOJ86" s="2"/>
      <c r="EOK86" s="2"/>
      <c r="EOL86" s="2"/>
      <c r="EOM86" s="2"/>
      <c r="EON86" s="2"/>
      <c r="EOO86" s="2"/>
      <c r="EOP86" s="2"/>
      <c r="EOQ86" s="2"/>
      <c r="EOR86" s="2"/>
      <c r="EOS86" s="2"/>
      <c r="EOT86" s="2"/>
      <c r="EOU86" s="2"/>
      <c r="EOV86" s="2"/>
      <c r="EOW86" s="2"/>
      <c r="EOX86" s="2"/>
      <c r="EOY86" s="2"/>
      <c r="EOZ86" s="2"/>
      <c r="EPA86" s="2"/>
      <c r="EPB86" s="2"/>
      <c r="EPC86" s="2"/>
      <c r="EPD86" s="2"/>
      <c r="EPE86" s="2"/>
      <c r="EPF86" s="2"/>
      <c r="EPG86" s="2"/>
      <c r="EPH86" s="2"/>
      <c r="EPI86" s="2"/>
      <c r="EPJ86" s="2"/>
      <c r="EPK86" s="2"/>
      <c r="EPL86" s="2"/>
      <c r="EPM86" s="2"/>
      <c r="EPN86" s="2"/>
      <c r="EPO86" s="2"/>
      <c r="EPP86" s="2"/>
      <c r="EPQ86" s="2"/>
      <c r="EPR86" s="2"/>
      <c r="EPS86" s="2"/>
      <c r="EPT86" s="2"/>
      <c r="EPU86" s="2"/>
      <c r="EPV86" s="2"/>
      <c r="EPW86" s="2"/>
      <c r="EPX86" s="2"/>
      <c r="EPY86" s="2"/>
      <c r="EPZ86" s="2"/>
      <c r="EQA86" s="2"/>
      <c r="EQB86" s="2"/>
      <c r="EQC86" s="2"/>
      <c r="EQD86" s="2"/>
      <c r="EQE86" s="2"/>
      <c r="EQF86" s="2"/>
      <c r="EQG86" s="2"/>
      <c r="EQH86" s="2"/>
      <c r="EQI86" s="2"/>
      <c r="EQJ86" s="2"/>
      <c r="EQK86" s="2"/>
      <c r="EQL86" s="2"/>
      <c r="EQM86" s="2"/>
      <c r="EQN86" s="2"/>
      <c r="EQO86" s="2"/>
      <c r="EQP86" s="2"/>
      <c r="EQQ86" s="2"/>
      <c r="EQR86" s="2"/>
      <c r="EQS86" s="2"/>
      <c r="EQT86" s="2"/>
      <c r="EQU86" s="2"/>
      <c r="EQV86" s="2"/>
      <c r="EQW86" s="2"/>
      <c r="EQX86" s="2"/>
      <c r="EQY86" s="2"/>
      <c r="EQZ86" s="2"/>
      <c r="ERA86" s="2"/>
      <c r="ERB86" s="2"/>
      <c r="ERC86" s="2"/>
      <c r="ERD86" s="2"/>
      <c r="ERE86" s="2"/>
      <c r="ERF86" s="2"/>
      <c r="ERG86" s="2"/>
      <c r="ERH86" s="2"/>
      <c r="ERI86" s="2"/>
      <c r="ERJ86" s="2"/>
      <c r="ERK86" s="2"/>
      <c r="ERL86" s="2"/>
      <c r="ERM86" s="2"/>
      <c r="ERN86" s="2"/>
      <c r="ERO86" s="2"/>
      <c r="ERP86" s="2"/>
      <c r="ERQ86" s="2"/>
      <c r="ERR86" s="2"/>
      <c r="ERS86" s="2"/>
      <c r="ERT86" s="2"/>
      <c r="ERU86" s="2"/>
      <c r="ERV86" s="2"/>
      <c r="ERW86" s="2"/>
      <c r="ERX86" s="2"/>
      <c r="ERY86" s="2"/>
      <c r="ERZ86" s="2"/>
      <c r="ESA86" s="2"/>
      <c r="ESB86" s="2"/>
      <c r="ESC86" s="2"/>
      <c r="ESD86" s="2"/>
      <c r="ESE86" s="2"/>
      <c r="ESF86" s="2"/>
      <c r="ESG86" s="2"/>
      <c r="ESH86" s="2"/>
      <c r="ESI86" s="2"/>
      <c r="ESJ86" s="2"/>
      <c r="ESK86" s="2"/>
      <c r="ESL86" s="2"/>
      <c r="ESM86" s="2"/>
      <c r="ESN86" s="2"/>
      <c r="ESO86" s="2"/>
      <c r="ESP86" s="2"/>
      <c r="ESQ86" s="2"/>
      <c r="ESR86" s="2"/>
      <c r="ESS86" s="2"/>
      <c r="EST86" s="2"/>
      <c r="ESU86" s="2"/>
      <c r="ESV86" s="2"/>
      <c r="ESW86" s="2"/>
      <c r="ESX86" s="2"/>
      <c r="ESY86" s="2"/>
      <c r="ESZ86" s="2"/>
      <c r="ETA86" s="2"/>
      <c r="ETB86" s="2"/>
      <c r="ETC86" s="2"/>
      <c r="ETD86" s="2"/>
      <c r="ETE86" s="2"/>
      <c r="ETF86" s="2"/>
      <c r="ETG86" s="2"/>
      <c r="ETH86" s="2"/>
      <c r="ETI86" s="2"/>
      <c r="ETJ86" s="2"/>
      <c r="ETK86" s="2"/>
      <c r="ETL86" s="2"/>
      <c r="ETM86" s="2"/>
      <c r="ETN86" s="2"/>
      <c r="ETO86" s="2"/>
      <c r="ETP86" s="2"/>
      <c r="ETQ86" s="2"/>
      <c r="ETR86" s="2"/>
      <c r="ETS86" s="2"/>
      <c r="ETT86" s="2"/>
      <c r="ETU86" s="2"/>
      <c r="ETV86" s="2"/>
      <c r="ETW86" s="2"/>
      <c r="ETX86" s="2"/>
      <c r="ETY86" s="2"/>
      <c r="ETZ86" s="2"/>
      <c r="EUA86" s="2"/>
      <c r="EUB86" s="2"/>
      <c r="EUC86" s="2"/>
      <c r="EUD86" s="2"/>
      <c r="EUE86" s="2"/>
      <c r="EUF86" s="2"/>
      <c r="EUG86" s="2"/>
      <c r="EUH86" s="2"/>
      <c r="EUI86" s="2"/>
      <c r="EUJ86" s="2"/>
      <c r="EUK86" s="2"/>
      <c r="EUL86" s="2"/>
      <c r="EUM86" s="2"/>
      <c r="EUN86" s="2"/>
      <c r="EUO86" s="2"/>
      <c r="EUP86" s="2"/>
      <c r="EUQ86" s="2"/>
      <c r="EUR86" s="2"/>
      <c r="EUS86" s="2"/>
      <c r="EUT86" s="2"/>
      <c r="EUU86" s="2"/>
      <c r="EUV86" s="2"/>
      <c r="EUW86" s="2"/>
      <c r="EUX86" s="2"/>
      <c r="EUY86" s="2"/>
      <c r="EUZ86" s="2"/>
      <c r="EVA86" s="2"/>
      <c r="EVB86" s="2"/>
      <c r="EVC86" s="2"/>
      <c r="EVD86" s="2"/>
      <c r="EVE86" s="2"/>
      <c r="EVF86" s="2"/>
      <c r="EVG86" s="2"/>
      <c r="EVH86" s="2"/>
      <c r="EVI86" s="2"/>
      <c r="EVJ86" s="2"/>
      <c r="EVK86" s="2"/>
      <c r="EVL86" s="2"/>
      <c r="EVM86" s="2"/>
      <c r="EVN86" s="2"/>
      <c r="EVO86" s="2"/>
      <c r="EVP86" s="2"/>
      <c r="EVQ86" s="2"/>
      <c r="EVR86" s="2"/>
      <c r="EVS86" s="2"/>
      <c r="EVT86" s="2"/>
      <c r="EVU86" s="2"/>
      <c r="EVV86" s="2"/>
      <c r="EVW86" s="2"/>
      <c r="EVX86" s="2"/>
      <c r="EVY86" s="2"/>
      <c r="EVZ86" s="2"/>
      <c r="EWA86" s="2"/>
      <c r="EWB86" s="2"/>
      <c r="EWC86" s="2"/>
      <c r="EWD86" s="2"/>
      <c r="EWE86" s="2"/>
      <c r="EWF86" s="2"/>
      <c r="EWG86" s="2"/>
      <c r="EWH86" s="2"/>
      <c r="EWI86" s="2"/>
      <c r="EWJ86" s="2"/>
      <c r="EWK86" s="2"/>
      <c r="EWL86" s="2"/>
      <c r="EWM86" s="2"/>
      <c r="EWN86" s="2"/>
      <c r="EWO86" s="2"/>
      <c r="EWP86" s="2"/>
      <c r="EWQ86" s="2"/>
      <c r="EWR86" s="2"/>
      <c r="EWS86" s="2"/>
      <c r="EWT86" s="2"/>
      <c r="EWU86" s="2"/>
      <c r="EWV86" s="2"/>
      <c r="EWW86" s="2"/>
      <c r="EWX86" s="2"/>
      <c r="EWY86" s="2"/>
      <c r="EWZ86" s="2"/>
      <c r="EXA86" s="2"/>
      <c r="EXB86" s="2"/>
      <c r="EXC86" s="2"/>
      <c r="EXD86" s="2"/>
      <c r="EXE86" s="2"/>
      <c r="EXF86" s="2"/>
      <c r="EXG86" s="2"/>
      <c r="EXH86" s="2"/>
      <c r="EXI86" s="2"/>
      <c r="EXJ86" s="2"/>
      <c r="EXK86" s="2"/>
      <c r="EXL86" s="2"/>
      <c r="EXM86" s="2"/>
      <c r="EXN86" s="2"/>
      <c r="EXO86" s="2"/>
      <c r="EXP86" s="2"/>
      <c r="EXQ86" s="2"/>
      <c r="EXR86" s="2"/>
      <c r="EXS86" s="2"/>
      <c r="EXT86" s="2"/>
      <c r="EXU86" s="2"/>
      <c r="EXV86" s="2"/>
      <c r="EXW86" s="2"/>
      <c r="EXX86" s="2"/>
      <c r="EXY86" s="2"/>
      <c r="EXZ86" s="2"/>
      <c r="EYA86" s="2"/>
      <c r="EYB86" s="2"/>
      <c r="EYC86" s="2"/>
      <c r="EYD86" s="2"/>
      <c r="EYE86" s="2"/>
      <c r="EYF86" s="2"/>
      <c r="EYG86" s="2"/>
      <c r="EYH86" s="2"/>
      <c r="EYI86" s="2"/>
      <c r="EYJ86" s="2"/>
      <c r="EYK86" s="2"/>
      <c r="EYL86" s="2"/>
      <c r="EYM86" s="2"/>
      <c r="EYN86" s="2"/>
      <c r="EYO86" s="2"/>
      <c r="EYP86" s="2"/>
      <c r="EYQ86" s="2"/>
      <c r="EYR86" s="2"/>
      <c r="EYS86" s="2"/>
      <c r="EYT86" s="2"/>
      <c r="EYU86" s="2"/>
      <c r="EYV86" s="2"/>
      <c r="EYW86" s="2"/>
      <c r="EYX86" s="2"/>
      <c r="EYY86" s="2"/>
      <c r="EYZ86" s="2"/>
      <c r="EZA86" s="2"/>
      <c r="EZB86" s="2"/>
      <c r="EZC86" s="2"/>
      <c r="EZD86" s="2"/>
      <c r="EZE86" s="2"/>
      <c r="EZF86" s="2"/>
      <c r="EZG86" s="2"/>
      <c r="EZH86" s="2"/>
      <c r="EZI86" s="2"/>
      <c r="EZJ86" s="2"/>
      <c r="EZK86" s="2"/>
      <c r="EZL86" s="2"/>
      <c r="EZM86" s="2"/>
      <c r="EZN86" s="2"/>
      <c r="EZO86" s="2"/>
      <c r="EZP86" s="2"/>
      <c r="EZQ86" s="2"/>
      <c r="EZR86" s="2"/>
      <c r="EZS86" s="2"/>
      <c r="EZT86" s="2"/>
      <c r="EZU86" s="2"/>
      <c r="EZV86" s="2"/>
      <c r="EZW86" s="2"/>
      <c r="EZX86" s="2"/>
      <c r="EZY86" s="2"/>
      <c r="EZZ86" s="2"/>
      <c r="FAA86" s="2"/>
      <c r="FAB86" s="2"/>
      <c r="FAC86" s="2"/>
      <c r="FAD86" s="2"/>
      <c r="FAE86" s="2"/>
      <c r="FAF86" s="2"/>
      <c r="FAG86" s="2"/>
      <c r="FAH86" s="2"/>
      <c r="FAI86" s="2"/>
      <c r="FAJ86" s="2"/>
      <c r="FAK86" s="2"/>
      <c r="FAL86" s="2"/>
      <c r="FAM86" s="2"/>
      <c r="FAN86" s="2"/>
      <c r="FAO86" s="2"/>
      <c r="FAP86" s="2"/>
      <c r="FAQ86" s="2"/>
      <c r="FAR86" s="2"/>
      <c r="FAS86" s="2"/>
      <c r="FAT86" s="2"/>
      <c r="FAU86" s="2"/>
      <c r="FAV86" s="2"/>
      <c r="FAW86" s="2"/>
      <c r="FAX86" s="2"/>
      <c r="FAY86" s="2"/>
      <c r="FAZ86" s="2"/>
      <c r="FBA86" s="2"/>
      <c r="FBB86" s="2"/>
      <c r="FBC86" s="2"/>
      <c r="FBD86" s="2"/>
      <c r="FBE86" s="2"/>
      <c r="FBF86" s="2"/>
      <c r="FBG86" s="2"/>
      <c r="FBH86" s="2"/>
      <c r="FBI86" s="2"/>
      <c r="FBJ86" s="2"/>
      <c r="FBK86" s="2"/>
      <c r="FBL86" s="2"/>
      <c r="FBM86" s="2"/>
      <c r="FBN86" s="2"/>
      <c r="FBO86" s="2"/>
      <c r="FBP86" s="2"/>
      <c r="FBQ86" s="2"/>
      <c r="FBR86" s="2"/>
      <c r="FBS86" s="2"/>
      <c r="FBT86" s="2"/>
      <c r="FBU86" s="2"/>
      <c r="FBV86" s="2"/>
      <c r="FBW86" s="2"/>
      <c r="FBX86" s="2"/>
      <c r="FBY86" s="2"/>
      <c r="FBZ86" s="2"/>
      <c r="FCA86" s="2"/>
      <c r="FCB86" s="2"/>
      <c r="FCC86" s="2"/>
      <c r="FCD86" s="2"/>
      <c r="FCE86" s="2"/>
      <c r="FCF86" s="2"/>
      <c r="FCG86" s="2"/>
      <c r="FCH86" s="2"/>
      <c r="FCI86" s="2"/>
      <c r="FCJ86" s="2"/>
      <c r="FCK86" s="2"/>
      <c r="FCL86" s="2"/>
      <c r="FCM86" s="2"/>
      <c r="FCN86" s="2"/>
      <c r="FCO86" s="2"/>
      <c r="FCP86" s="2"/>
      <c r="FCQ86" s="2"/>
      <c r="FCR86" s="2"/>
      <c r="FCS86" s="2"/>
      <c r="FCT86" s="2"/>
      <c r="FCU86" s="2"/>
      <c r="FCV86" s="2"/>
      <c r="FCW86" s="2"/>
      <c r="FCX86" s="2"/>
      <c r="FCY86" s="2"/>
      <c r="FCZ86" s="2"/>
      <c r="FDA86" s="2"/>
      <c r="FDB86" s="2"/>
      <c r="FDC86" s="2"/>
      <c r="FDD86" s="2"/>
      <c r="FDE86" s="2"/>
      <c r="FDF86" s="2"/>
      <c r="FDG86" s="2"/>
      <c r="FDH86" s="2"/>
      <c r="FDI86" s="2"/>
      <c r="FDJ86" s="2"/>
      <c r="FDK86" s="2"/>
      <c r="FDL86" s="2"/>
      <c r="FDM86" s="2"/>
      <c r="FDN86" s="2"/>
      <c r="FDO86" s="2"/>
      <c r="FDP86" s="2"/>
      <c r="FDQ86" s="2"/>
      <c r="FDR86" s="2"/>
      <c r="FDS86" s="2"/>
      <c r="FDT86" s="2"/>
      <c r="FDU86" s="2"/>
      <c r="FDV86" s="2"/>
      <c r="FDW86" s="2"/>
      <c r="FDX86" s="2"/>
      <c r="FDY86" s="2"/>
      <c r="FDZ86" s="2"/>
      <c r="FEA86" s="2"/>
      <c r="FEB86" s="2"/>
      <c r="FEC86" s="2"/>
      <c r="FED86" s="2"/>
      <c r="FEE86" s="2"/>
      <c r="FEF86" s="2"/>
      <c r="FEG86" s="2"/>
      <c r="FEH86" s="2"/>
      <c r="FEI86" s="2"/>
      <c r="FEJ86" s="2"/>
      <c r="FEK86" s="2"/>
      <c r="FEL86" s="2"/>
      <c r="FEM86" s="2"/>
      <c r="FEN86" s="2"/>
      <c r="FEO86" s="2"/>
      <c r="FEP86" s="2"/>
      <c r="FEQ86" s="2"/>
      <c r="FER86" s="2"/>
      <c r="FES86" s="2"/>
      <c r="FET86" s="2"/>
      <c r="FEU86" s="2"/>
      <c r="FEV86" s="2"/>
      <c r="FEW86" s="2"/>
      <c r="FEX86" s="2"/>
      <c r="FEY86" s="2"/>
      <c r="FEZ86" s="2"/>
      <c r="FFA86" s="2"/>
      <c r="FFB86" s="2"/>
      <c r="FFC86" s="2"/>
      <c r="FFD86" s="2"/>
      <c r="FFE86" s="2"/>
      <c r="FFF86" s="2"/>
      <c r="FFG86" s="2"/>
      <c r="FFH86" s="2"/>
      <c r="FFI86" s="2"/>
      <c r="FFJ86" s="2"/>
      <c r="FFK86" s="2"/>
      <c r="FFL86" s="2"/>
      <c r="FFM86" s="2"/>
      <c r="FFN86" s="2"/>
      <c r="FFO86" s="2"/>
      <c r="FFP86" s="2"/>
      <c r="FFQ86" s="2"/>
      <c r="FFR86" s="2"/>
      <c r="FFS86" s="2"/>
      <c r="FFT86" s="2"/>
      <c r="FFU86" s="2"/>
      <c r="FFV86" s="2"/>
      <c r="FFW86" s="2"/>
      <c r="FFX86" s="2"/>
      <c r="FFY86" s="2"/>
      <c r="FFZ86" s="2"/>
      <c r="FGA86" s="2"/>
      <c r="FGB86" s="2"/>
      <c r="FGC86" s="2"/>
      <c r="FGD86" s="2"/>
      <c r="FGE86" s="2"/>
      <c r="FGF86" s="2"/>
      <c r="FGG86" s="2"/>
      <c r="FGH86" s="2"/>
      <c r="FGI86" s="2"/>
      <c r="FGJ86" s="2"/>
      <c r="FGK86" s="2"/>
      <c r="FGL86" s="2"/>
      <c r="FGM86" s="2"/>
      <c r="FGN86" s="2"/>
      <c r="FGO86" s="2"/>
      <c r="FGP86" s="2"/>
      <c r="FGQ86" s="2"/>
      <c r="FGR86" s="2"/>
      <c r="FGS86" s="2"/>
      <c r="FGT86" s="2"/>
      <c r="FGU86" s="2"/>
      <c r="FGV86" s="2"/>
      <c r="FGW86" s="2"/>
      <c r="FGX86" s="2"/>
      <c r="FGY86" s="2"/>
      <c r="FGZ86" s="2"/>
      <c r="FHA86" s="2"/>
      <c r="FHB86" s="2"/>
      <c r="FHC86" s="2"/>
      <c r="FHD86" s="2"/>
      <c r="FHE86" s="2"/>
      <c r="FHF86" s="2"/>
      <c r="FHG86" s="2"/>
      <c r="FHH86" s="2"/>
      <c r="FHI86" s="2"/>
      <c r="FHJ86" s="2"/>
      <c r="FHK86" s="2"/>
      <c r="FHL86" s="2"/>
      <c r="FHM86" s="2"/>
      <c r="FHN86" s="2"/>
      <c r="FHO86" s="2"/>
      <c r="FHP86" s="2"/>
      <c r="FHQ86" s="2"/>
      <c r="FHR86" s="2"/>
      <c r="FHS86" s="2"/>
      <c r="FHT86" s="2"/>
      <c r="FHU86" s="2"/>
      <c r="FHV86" s="2"/>
      <c r="FHW86" s="2"/>
      <c r="FHX86" s="2"/>
      <c r="FHY86" s="2"/>
      <c r="FHZ86" s="2"/>
      <c r="FIA86" s="2"/>
      <c r="FIB86" s="2"/>
      <c r="FIC86" s="2"/>
      <c r="FID86" s="2"/>
      <c r="FIE86" s="2"/>
      <c r="FIF86" s="2"/>
      <c r="FIG86" s="2"/>
      <c r="FIH86" s="2"/>
      <c r="FII86" s="2"/>
      <c r="FIJ86" s="2"/>
      <c r="FIK86" s="2"/>
      <c r="FIL86" s="2"/>
      <c r="FIM86" s="2"/>
      <c r="FIN86" s="2"/>
      <c r="FIO86" s="2"/>
      <c r="FIP86" s="2"/>
      <c r="FIQ86" s="2"/>
      <c r="FIR86" s="2"/>
      <c r="FIS86" s="2"/>
      <c r="FIT86" s="2"/>
      <c r="FIU86" s="2"/>
      <c r="FIV86" s="2"/>
      <c r="FIW86" s="2"/>
      <c r="FIX86" s="2"/>
      <c r="FIY86" s="2"/>
      <c r="FIZ86" s="2"/>
      <c r="FJA86" s="2"/>
      <c r="FJB86" s="2"/>
      <c r="FJC86" s="2"/>
      <c r="FJD86" s="2"/>
      <c r="FJE86" s="2"/>
      <c r="FJF86" s="2"/>
      <c r="FJG86" s="2"/>
      <c r="FJH86" s="2"/>
      <c r="FJI86" s="2"/>
      <c r="FJJ86" s="2"/>
      <c r="FJK86" s="2"/>
      <c r="FJL86" s="2"/>
      <c r="FJM86" s="2"/>
      <c r="FJN86" s="2"/>
      <c r="FJO86" s="2"/>
      <c r="FJP86" s="2"/>
      <c r="FJQ86" s="2"/>
      <c r="FJR86" s="2"/>
      <c r="FJS86" s="2"/>
      <c r="FJT86" s="2"/>
      <c r="FJU86" s="2"/>
      <c r="FJV86" s="2"/>
      <c r="FJW86" s="2"/>
      <c r="FJX86" s="2"/>
      <c r="FJY86" s="2"/>
      <c r="FJZ86" s="2"/>
      <c r="FKA86" s="2"/>
      <c r="FKB86" s="2"/>
      <c r="FKC86" s="2"/>
      <c r="FKD86" s="2"/>
      <c r="FKE86" s="2"/>
      <c r="FKF86" s="2"/>
      <c r="FKG86" s="2"/>
      <c r="FKH86" s="2"/>
      <c r="FKI86" s="2"/>
      <c r="FKJ86" s="2"/>
      <c r="FKK86" s="2"/>
      <c r="FKL86" s="2"/>
      <c r="FKM86" s="2"/>
      <c r="FKN86" s="2"/>
      <c r="FKO86" s="2"/>
      <c r="FKP86" s="2"/>
      <c r="FKQ86" s="2"/>
      <c r="FKR86" s="2"/>
      <c r="FKS86" s="2"/>
      <c r="FKT86" s="2"/>
      <c r="FKU86" s="2"/>
      <c r="FKV86" s="2"/>
      <c r="FKW86" s="2"/>
      <c r="FKX86" s="2"/>
      <c r="FKY86" s="2"/>
      <c r="FKZ86" s="2"/>
      <c r="FLA86" s="2"/>
      <c r="FLB86" s="2"/>
      <c r="FLC86" s="2"/>
      <c r="FLD86" s="2"/>
      <c r="FLE86" s="2"/>
      <c r="FLF86" s="2"/>
      <c r="FLG86" s="2"/>
      <c r="FLH86" s="2"/>
      <c r="FLI86" s="2"/>
      <c r="FLJ86" s="2"/>
      <c r="FLK86" s="2"/>
      <c r="FLL86" s="2"/>
      <c r="FLM86" s="2"/>
      <c r="FLN86" s="2"/>
      <c r="FLO86" s="2"/>
      <c r="FLP86" s="2"/>
      <c r="FLQ86" s="2"/>
      <c r="FLR86" s="2"/>
      <c r="FLS86" s="2"/>
      <c r="FLT86" s="2"/>
      <c r="FLU86" s="2"/>
      <c r="FLV86" s="2"/>
      <c r="FLW86" s="2"/>
      <c r="FLX86" s="2"/>
      <c r="FLY86" s="2"/>
      <c r="FLZ86" s="2"/>
      <c r="FMA86" s="2"/>
      <c r="FMB86" s="2"/>
      <c r="FMC86" s="2"/>
      <c r="FMD86" s="2"/>
      <c r="FME86" s="2"/>
      <c r="FMF86" s="2"/>
      <c r="FMG86" s="2"/>
      <c r="FMH86" s="2"/>
      <c r="FMI86" s="2"/>
      <c r="FMJ86" s="2"/>
      <c r="FMK86" s="2"/>
      <c r="FML86" s="2"/>
      <c r="FMM86" s="2"/>
      <c r="FMN86" s="2"/>
      <c r="FMO86" s="2"/>
      <c r="FMP86" s="2"/>
      <c r="FMQ86" s="2"/>
      <c r="FMR86" s="2"/>
      <c r="FMS86" s="2"/>
      <c r="FMT86" s="2"/>
      <c r="FMU86" s="2"/>
      <c r="FMV86" s="2"/>
      <c r="FMW86" s="2"/>
      <c r="FMX86" s="2"/>
      <c r="FMY86" s="2"/>
      <c r="FMZ86" s="2"/>
      <c r="FNA86" s="2"/>
      <c r="FNB86" s="2"/>
      <c r="FNC86" s="2"/>
      <c r="FND86" s="2"/>
      <c r="FNE86" s="2"/>
      <c r="FNF86" s="2"/>
      <c r="FNG86" s="2"/>
      <c r="FNH86" s="2"/>
      <c r="FNI86" s="2"/>
      <c r="FNJ86" s="2"/>
      <c r="FNK86" s="2"/>
      <c r="FNL86" s="2"/>
      <c r="FNM86" s="2"/>
      <c r="FNN86" s="2"/>
      <c r="FNO86" s="2"/>
      <c r="FNP86" s="2"/>
      <c r="FNQ86" s="2"/>
      <c r="FNR86" s="2"/>
      <c r="FNS86" s="2"/>
      <c r="FNT86" s="2"/>
      <c r="FNU86" s="2"/>
      <c r="FNV86" s="2"/>
      <c r="FNW86" s="2"/>
      <c r="FNX86" s="2"/>
      <c r="FNY86" s="2"/>
      <c r="FNZ86" s="2"/>
      <c r="FOA86" s="2"/>
      <c r="FOB86" s="2"/>
      <c r="FOC86" s="2"/>
      <c r="FOD86" s="2"/>
      <c r="FOE86" s="2"/>
      <c r="FOF86" s="2"/>
      <c r="FOG86" s="2"/>
      <c r="FOH86" s="2"/>
      <c r="FOI86" s="2"/>
      <c r="FOJ86" s="2"/>
      <c r="FOK86" s="2"/>
      <c r="FOL86" s="2"/>
      <c r="FOM86" s="2"/>
      <c r="FON86" s="2"/>
      <c r="FOO86" s="2"/>
      <c r="FOP86" s="2"/>
      <c r="FOQ86" s="2"/>
      <c r="FOR86" s="2"/>
      <c r="FOS86" s="2"/>
      <c r="FOT86" s="2"/>
      <c r="FOU86" s="2"/>
      <c r="FOV86" s="2"/>
      <c r="FOW86" s="2"/>
      <c r="FOX86" s="2"/>
      <c r="FOY86" s="2"/>
      <c r="FOZ86" s="2"/>
      <c r="FPA86" s="2"/>
      <c r="FPB86" s="2"/>
      <c r="FPC86" s="2"/>
      <c r="FPD86" s="2"/>
      <c r="FPE86" s="2"/>
      <c r="FPF86" s="2"/>
      <c r="FPG86" s="2"/>
      <c r="FPH86" s="2"/>
      <c r="FPI86" s="2"/>
      <c r="FPJ86" s="2"/>
      <c r="FPK86" s="2"/>
      <c r="FPL86" s="2"/>
      <c r="FPM86" s="2"/>
      <c r="FPN86" s="2"/>
      <c r="FPO86" s="2"/>
      <c r="FPP86" s="2"/>
      <c r="FPQ86" s="2"/>
      <c r="FPR86" s="2"/>
      <c r="FPS86" s="2"/>
      <c r="FPT86" s="2"/>
      <c r="FPU86" s="2"/>
      <c r="FPV86" s="2"/>
      <c r="FPW86" s="2"/>
      <c r="FPX86" s="2"/>
      <c r="FPY86" s="2"/>
      <c r="FPZ86" s="2"/>
      <c r="FQA86" s="2"/>
      <c r="FQB86" s="2"/>
      <c r="FQC86" s="2"/>
      <c r="FQD86" s="2"/>
      <c r="FQE86" s="2"/>
      <c r="FQF86" s="2"/>
      <c r="FQG86" s="2"/>
      <c r="FQH86" s="2"/>
      <c r="FQI86" s="2"/>
      <c r="FQJ86" s="2"/>
      <c r="FQK86" s="2"/>
      <c r="FQL86" s="2"/>
      <c r="FQM86" s="2"/>
      <c r="FQN86" s="2"/>
      <c r="FQO86" s="2"/>
      <c r="FQP86" s="2"/>
      <c r="FQQ86" s="2"/>
      <c r="FQR86" s="2"/>
      <c r="FQS86" s="2"/>
      <c r="FQT86" s="2"/>
      <c r="FQU86" s="2"/>
      <c r="FQV86" s="2"/>
      <c r="FQW86" s="2"/>
      <c r="FQX86" s="2"/>
      <c r="FQY86" s="2"/>
      <c r="FQZ86" s="2"/>
      <c r="FRA86" s="2"/>
      <c r="FRB86" s="2"/>
      <c r="FRC86" s="2"/>
      <c r="FRD86" s="2"/>
      <c r="FRE86" s="2"/>
      <c r="FRF86" s="2"/>
      <c r="FRG86" s="2"/>
      <c r="FRH86" s="2"/>
      <c r="FRI86" s="2"/>
      <c r="FRJ86" s="2"/>
      <c r="FRK86" s="2"/>
      <c r="FRL86" s="2"/>
      <c r="FRM86" s="2"/>
      <c r="FRN86" s="2"/>
      <c r="FRO86" s="2"/>
      <c r="FRP86" s="2"/>
      <c r="FRQ86" s="2"/>
      <c r="FRR86" s="2"/>
      <c r="FRS86" s="2"/>
      <c r="FRT86" s="2"/>
      <c r="FRU86" s="2"/>
      <c r="FRV86" s="2"/>
      <c r="FRW86" s="2"/>
      <c r="FRX86" s="2"/>
      <c r="FRY86" s="2"/>
      <c r="FRZ86" s="2"/>
      <c r="FSA86" s="2"/>
      <c r="FSB86" s="2"/>
      <c r="FSC86" s="2"/>
      <c r="FSD86" s="2"/>
      <c r="FSE86" s="2"/>
      <c r="FSF86" s="2"/>
      <c r="FSG86" s="2"/>
      <c r="FSH86" s="2"/>
      <c r="FSI86" s="2"/>
      <c r="FSJ86" s="2"/>
      <c r="FSK86" s="2"/>
      <c r="FSL86" s="2"/>
      <c r="FSM86" s="2"/>
      <c r="FSN86" s="2"/>
      <c r="FSO86" s="2"/>
      <c r="FSP86" s="2"/>
      <c r="FSQ86" s="2"/>
      <c r="FSR86" s="2"/>
      <c r="FSS86" s="2"/>
      <c r="FST86" s="2"/>
      <c r="FSU86" s="2"/>
      <c r="FSV86" s="2"/>
      <c r="FSW86" s="2"/>
      <c r="FSX86" s="2"/>
      <c r="FSY86" s="2"/>
      <c r="FSZ86" s="2"/>
      <c r="FTA86" s="2"/>
      <c r="FTB86" s="2"/>
      <c r="FTC86" s="2"/>
      <c r="FTD86" s="2"/>
      <c r="FTE86" s="2"/>
      <c r="FTF86" s="2"/>
      <c r="FTG86" s="2"/>
      <c r="FTH86" s="2"/>
      <c r="FTI86" s="2"/>
      <c r="FTJ86" s="2"/>
      <c r="FTK86" s="2"/>
      <c r="FTL86" s="2"/>
      <c r="FTM86" s="2"/>
      <c r="FTN86" s="2"/>
      <c r="FTO86" s="2"/>
      <c r="FTP86" s="2"/>
      <c r="FTQ86" s="2"/>
      <c r="FTR86" s="2"/>
      <c r="FTS86" s="2"/>
      <c r="FTT86" s="2"/>
      <c r="FTU86" s="2"/>
      <c r="FTV86" s="2"/>
      <c r="FTW86" s="2"/>
      <c r="FTX86" s="2"/>
      <c r="FTY86" s="2"/>
      <c r="FTZ86" s="2"/>
      <c r="FUA86" s="2"/>
      <c r="FUB86" s="2"/>
      <c r="FUC86" s="2"/>
      <c r="FUD86" s="2"/>
      <c r="FUE86" s="2"/>
      <c r="FUF86" s="2"/>
      <c r="FUG86" s="2"/>
      <c r="FUH86" s="2"/>
      <c r="FUI86" s="2"/>
      <c r="FUJ86" s="2"/>
      <c r="FUK86" s="2"/>
      <c r="FUL86" s="2"/>
      <c r="FUM86" s="2"/>
      <c r="FUN86" s="2"/>
      <c r="FUO86" s="2"/>
      <c r="FUP86" s="2"/>
      <c r="FUQ86" s="2"/>
      <c r="FUR86" s="2"/>
      <c r="FUS86" s="2"/>
      <c r="FUT86" s="2"/>
      <c r="FUU86" s="2"/>
      <c r="FUV86" s="2"/>
      <c r="FUW86" s="2"/>
      <c r="FUX86" s="2"/>
      <c r="FUY86" s="2"/>
      <c r="FUZ86" s="2"/>
      <c r="FVA86" s="2"/>
      <c r="FVB86" s="2"/>
      <c r="FVC86" s="2"/>
      <c r="FVD86" s="2"/>
      <c r="FVE86" s="2"/>
      <c r="FVF86" s="2"/>
      <c r="FVG86" s="2"/>
      <c r="FVH86" s="2"/>
      <c r="FVI86" s="2"/>
      <c r="FVJ86" s="2"/>
      <c r="FVK86" s="2"/>
      <c r="FVL86" s="2"/>
      <c r="FVM86" s="2"/>
      <c r="FVN86" s="2"/>
      <c r="FVO86" s="2"/>
      <c r="FVP86" s="2"/>
      <c r="FVQ86" s="2"/>
      <c r="FVR86" s="2"/>
      <c r="FVS86" s="2"/>
      <c r="FVT86" s="2"/>
      <c r="FVU86" s="2"/>
      <c r="FVV86" s="2"/>
      <c r="FVW86" s="2"/>
      <c r="FVX86" s="2"/>
      <c r="FVY86" s="2"/>
      <c r="FVZ86" s="2"/>
      <c r="FWA86" s="2"/>
      <c r="FWB86" s="2"/>
      <c r="FWC86" s="2"/>
      <c r="FWD86" s="2"/>
      <c r="FWE86" s="2"/>
      <c r="FWF86" s="2"/>
      <c r="FWG86" s="2"/>
      <c r="FWH86" s="2"/>
      <c r="FWI86" s="2"/>
      <c r="FWJ86" s="2"/>
      <c r="FWK86" s="2"/>
      <c r="FWL86" s="2"/>
      <c r="FWM86" s="2"/>
      <c r="FWN86" s="2"/>
      <c r="FWO86" s="2"/>
      <c r="FWP86" s="2"/>
      <c r="FWQ86" s="2"/>
      <c r="FWR86" s="2"/>
      <c r="FWS86" s="2"/>
      <c r="FWT86" s="2"/>
      <c r="FWU86" s="2"/>
      <c r="FWV86" s="2"/>
      <c r="FWW86" s="2"/>
      <c r="FWX86" s="2"/>
      <c r="FWY86" s="2"/>
      <c r="FWZ86" s="2"/>
      <c r="FXA86" s="2"/>
      <c r="FXB86" s="2"/>
      <c r="FXC86" s="2"/>
      <c r="FXD86" s="2"/>
      <c r="FXE86" s="2"/>
      <c r="FXF86" s="2"/>
      <c r="FXG86" s="2"/>
      <c r="FXH86" s="2"/>
      <c r="FXI86" s="2"/>
      <c r="FXJ86" s="2"/>
      <c r="FXK86" s="2"/>
      <c r="FXL86" s="2"/>
      <c r="FXM86" s="2"/>
      <c r="FXN86" s="2"/>
      <c r="FXO86" s="2"/>
      <c r="FXP86" s="2"/>
      <c r="FXQ86" s="2"/>
      <c r="FXR86" s="2"/>
      <c r="FXS86" s="2"/>
      <c r="FXT86" s="2"/>
      <c r="FXU86" s="2"/>
      <c r="FXV86" s="2"/>
      <c r="FXW86" s="2"/>
      <c r="FXX86" s="2"/>
      <c r="FXY86" s="2"/>
      <c r="FXZ86" s="2"/>
      <c r="FYA86" s="2"/>
      <c r="FYB86" s="2"/>
      <c r="FYC86" s="2"/>
      <c r="FYD86" s="2"/>
      <c r="FYE86" s="2"/>
      <c r="FYF86" s="2"/>
      <c r="FYG86" s="2"/>
      <c r="FYH86" s="2"/>
      <c r="FYI86" s="2"/>
      <c r="FYJ86" s="2"/>
      <c r="FYK86" s="2"/>
      <c r="FYL86" s="2"/>
      <c r="FYM86" s="2"/>
      <c r="FYN86" s="2"/>
      <c r="FYO86" s="2"/>
      <c r="FYP86" s="2"/>
      <c r="FYQ86" s="2"/>
      <c r="FYR86" s="2"/>
      <c r="FYS86" s="2"/>
      <c r="FYT86" s="2"/>
      <c r="FYU86" s="2"/>
      <c r="FYV86" s="2"/>
      <c r="FYW86" s="2"/>
      <c r="FYX86" s="2"/>
      <c r="FYY86" s="2"/>
      <c r="FYZ86" s="2"/>
      <c r="FZA86" s="2"/>
      <c r="FZB86" s="2"/>
      <c r="FZC86" s="2"/>
      <c r="FZD86" s="2"/>
      <c r="FZE86" s="2"/>
      <c r="FZF86" s="2"/>
      <c r="FZG86" s="2"/>
      <c r="FZH86" s="2"/>
      <c r="FZI86" s="2"/>
      <c r="FZJ86" s="2"/>
      <c r="FZK86" s="2"/>
      <c r="FZL86" s="2"/>
      <c r="FZM86" s="2"/>
      <c r="FZN86" s="2"/>
      <c r="FZO86" s="2"/>
      <c r="FZP86" s="2"/>
      <c r="FZQ86" s="2"/>
      <c r="FZR86" s="2"/>
      <c r="FZS86" s="2"/>
      <c r="FZT86" s="2"/>
      <c r="FZU86" s="2"/>
      <c r="FZV86" s="2"/>
      <c r="FZW86" s="2"/>
      <c r="FZX86" s="2"/>
      <c r="FZY86" s="2"/>
      <c r="FZZ86" s="2"/>
      <c r="GAA86" s="2"/>
      <c r="GAB86" s="2"/>
      <c r="GAC86" s="2"/>
      <c r="GAD86" s="2"/>
      <c r="GAE86" s="2"/>
      <c r="GAF86" s="2"/>
      <c r="GAG86" s="2"/>
      <c r="GAH86" s="2"/>
      <c r="GAI86" s="2"/>
      <c r="GAJ86" s="2"/>
      <c r="GAK86" s="2"/>
      <c r="GAL86" s="2"/>
      <c r="GAM86" s="2"/>
      <c r="GAN86" s="2"/>
      <c r="GAO86" s="2"/>
      <c r="GAP86" s="2"/>
      <c r="GAQ86" s="2"/>
      <c r="GAR86" s="2"/>
      <c r="GAS86" s="2"/>
      <c r="GAT86" s="2"/>
      <c r="GAU86" s="2"/>
      <c r="GAV86" s="2"/>
      <c r="GAW86" s="2"/>
      <c r="GAX86" s="2"/>
      <c r="GAY86" s="2"/>
      <c r="GAZ86" s="2"/>
      <c r="GBA86" s="2"/>
      <c r="GBB86" s="2"/>
      <c r="GBC86" s="2"/>
      <c r="GBD86" s="2"/>
      <c r="GBE86" s="2"/>
      <c r="GBF86" s="2"/>
      <c r="GBG86" s="2"/>
      <c r="GBH86" s="2"/>
      <c r="GBI86" s="2"/>
      <c r="GBJ86" s="2"/>
      <c r="GBK86" s="2"/>
      <c r="GBL86" s="2"/>
      <c r="GBM86" s="2"/>
      <c r="GBN86" s="2"/>
      <c r="GBO86" s="2"/>
      <c r="GBP86" s="2"/>
      <c r="GBQ86" s="2"/>
      <c r="GBR86" s="2"/>
      <c r="GBS86" s="2"/>
      <c r="GBT86" s="2"/>
      <c r="GBU86" s="2"/>
      <c r="GBV86" s="2"/>
      <c r="GBW86" s="2"/>
      <c r="GBX86" s="2"/>
      <c r="GBY86" s="2"/>
      <c r="GBZ86" s="2"/>
      <c r="GCA86" s="2"/>
      <c r="GCB86" s="2"/>
      <c r="GCC86" s="2"/>
      <c r="GCD86" s="2"/>
      <c r="GCE86" s="2"/>
      <c r="GCF86" s="2"/>
      <c r="GCG86" s="2"/>
      <c r="GCH86" s="2"/>
      <c r="GCI86" s="2"/>
      <c r="GCJ86" s="2"/>
      <c r="GCK86" s="2"/>
      <c r="GCL86" s="2"/>
      <c r="GCM86" s="2"/>
      <c r="GCN86" s="2"/>
      <c r="GCO86" s="2"/>
      <c r="GCP86" s="2"/>
      <c r="GCQ86" s="2"/>
      <c r="GCR86" s="2"/>
      <c r="GCS86" s="2"/>
      <c r="GCT86" s="2"/>
      <c r="GCU86" s="2"/>
      <c r="GCV86" s="2"/>
      <c r="GCW86" s="2"/>
      <c r="GCX86" s="2"/>
      <c r="GCY86" s="2"/>
      <c r="GCZ86" s="2"/>
      <c r="GDA86" s="2"/>
      <c r="GDB86" s="2"/>
      <c r="GDC86" s="2"/>
      <c r="GDD86" s="2"/>
      <c r="GDE86" s="2"/>
      <c r="GDF86" s="2"/>
      <c r="GDG86" s="2"/>
      <c r="GDH86" s="2"/>
      <c r="GDI86" s="2"/>
      <c r="GDJ86" s="2"/>
      <c r="GDK86" s="2"/>
      <c r="GDL86" s="2"/>
      <c r="GDM86" s="2"/>
      <c r="GDN86" s="2"/>
      <c r="GDO86" s="2"/>
      <c r="GDP86" s="2"/>
      <c r="GDQ86" s="2"/>
      <c r="GDR86" s="2"/>
      <c r="GDS86" s="2"/>
      <c r="GDT86" s="2"/>
      <c r="GDU86" s="2"/>
      <c r="GDV86" s="2"/>
      <c r="GDW86" s="2"/>
      <c r="GDX86" s="2"/>
      <c r="GDY86" s="2"/>
      <c r="GDZ86" s="2"/>
      <c r="GEA86" s="2"/>
      <c r="GEB86" s="2"/>
      <c r="GEC86" s="2"/>
      <c r="GED86" s="2"/>
      <c r="GEE86" s="2"/>
      <c r="GEF86" s="2"/>
      <c r="GEG86" s="2"/>
      <c r="GEH86" s="2"/>
      <c r="GEI86" s="2"/>
      <c r="GEJ86" s="2"/>
      <c r="GEK86" s="2"/>
      <c r="GEL86" s="2"/>
      <c r="GEM86" s="2"/>
      <c r="GEN86" s="2"/>
      <c r="GEO86" s="2"/>
      <c r="GEP86" s="2"/>
      <c r="GEQ86" s="2"/>
      <c r="GER86" s="2"/>
      <c r="GES86" s="2"/>
      <c r="GET86" s="2"/>
      <c r="GEU86" s="2"/>
      <c r="GEV86" s="2"/>
      <c r="GEW86" s="2"/>
      <c r="GEX86" s="2"/>
      <c r="GEY86" s="2"/>
      <c r="GEZ86" s="2"/>
      <c r="GFA86" s="2"/>
      <c r="GFB86" s="2"/>
      <c r="GFC86" s="2"/>
      <c r="GFD86" s="2"/>
      <c r="GFE86" s="2"/>
      <c r="GFF86" s="2"/>
      <c r="GFG86" s="2"/>
      <c r="GFH86" s="2"/>
      <c r="GFI86" s="2"/>
      <c r="GFJ86" s="2"/>
      <c r="GFK86" s="2"/>
      <c r="GFL86" s="2"/>
      <c r="GFM86" s="2"/>
      <c r="GFN86" s="2"/>
      <c r="GFO86" s="2"/>
      <c r="GFP86" s="2"/>
      <c r="GFQ86" s="2"/>
      <c r="GFR86" s="2"/>
      <c r="GFS86" s="2"/>
      <c r="GFT86" s="2"/>
      <c r="GFU86" s="2"/>
      <c r="GFV86" s="2"/>
      <c r="GFW86" s="2"/>
      <c r="GFX86" s="2"/>
      <c r="GFY86" s="2"/>
      <c r="GFZ86" s="2"/>
      <c r="GGA86" s="2"/>
      <c r="GGB86" s="2"/>
      <c r="GGC86" s="2"/>
      <c r="GGD86" s="2"/>
      <c r="GGE86" s="2"/>
      <c r="GGF86" s="2"/>
      <c r="GGG86" s="2"/>
      <c r="GGH86" s="2"/>
      <c r="GGI86" s="2"/>
      <c r="GGJ86" s="2"/>
      <c r="GGK86" s="2"/>
      <c r="GGL86" s="2"/>
      <c r="GGM86" s="2"/>
      <c r="GGN86" s="2"/>
      <c r="GGO86" s="2"/>
      <c r="GGP86" s="2"/>
      <c r="GGQ86" s="2"/>
      <c r="GGR86" s="2"/>
      <c r="GGS86" s="2"/>
      <c r="GGT86" s="2"/>
      <c r="GGU86" s="2"/>
      <c r="GGV86" s="2"/>
      <c r="GGW86" s="2"/>
      <c r="GGX86" s="2"/>
      <c r="GGY86" s="2"/>
      <c r="GGZ86" s="2"/>
      <c r="GHA86" s="2"/>
      <c r="GHB86" s="2"/>
      <c r="GHC86" s="2"/>
      <c r="GHD86" s="2"/>
      <c r="GHE86" s="2"/>
      <c r="GHF86" s="2"/>
      <c r="GHG86" s="2"/>
      <c r="GHH86" s="2"/>
      <c r="GHI86" s="2"/>
      <c r="GHJ86" s="2"/>
      <c r="GHK86" s="2"/>
      <c r="GHL86" s="2"/>
      <c r="GHM86" s="2"/>
      <c r="GHN86" s="2"/>
      <c r="GHO86" s="2"/>
      <c r="GHP86" s="2"/>
      <c r="GHQ86" s="2"/>
      <c r="GHR86" s="2"/>
      <c r="GHS86" s="2"/>
      <c r="GHT86" s="2"/>
      <c r="GHU86" s="2"/>
      <c r="GHV86" s="2"/>
      <c r="GHW86" s="2"/>
      <c r="GHX86" s="2"/>
      <c r="GHY86" s="2"/>
      <c r="GHZ86" s="2"/>
      <c r="GIA86" s="2"/>
      <c r="GIB86" s="2"/>
      <c r="GIC86" s="2"/>
      <c r="GID86" s="2"/>
      <c r="GIE86" s="2"/>
      <c r="GIF86" s="2"/>
      <c r="GIG86" s="2"/>
      <c r="GIH86" s="2"/>
      <c r="GII86" s="2"/>
      <c r="GIJ86" s="2"/>
      <c r="GIK86" s="2"/>
      <c r="GIL86" s="2"/>
      <c r="GIM86" s="2"/>
      <c r="GIN86" s="2"/>
      <c r="GIO86" s="2"/>
      <c r="GIP86" s="2"/>
      <c r="GIQ86" s="2"/>
      <c r="GIR86" s="2"/>
      <c r="GIS86" s="2"/>
      <c r="GIT86" s="2"/>
      <c r="GIU86" s="2"/>
      <c r="GIV86" s="2"/>
      <c r="GIW86" s="2"/>
      <c r="GIX86" s="2"/>
      <c r="GIY86" s="2"/>
      <c r="GIZ86" s="2"/>
      <c r="GJA86" s="2"/>
      <c r="GJB86" s="2"/>
      <c r="GJC86" s="2"/>
      <c r="GJD86" s="2"/>
      <c r="GJE86" s="2"/>
      <c r="GJF86" s="2"/>
      <c r="GJG86" s="2"/>
      <c r="GJH86" s="2"/>
      <c r="GJI86" s="2"/>
      <c r="GJJ86" s="2"/>
      <c r="GJK86" s="2"/>
      <c r="GJL86" s="2"/>
      <c r="GJM86" s="2"/>
      <c r="GJN86" s="2"/>
      <c r="GJO86" s="2"/>
      <c r="GJP86" s="2"/>
      <c r="GJQ86" s="2"/>
      <c r="GJR86" s="2"/>
      <c r="GJS86" s="2"/>
      <c r="GJT86" s="2"/>
      <c r="GJU86" s="2"/>
      <c r="GJV86" s="2"/>
      <c r="GJW86" s="2"/>
      <c r="GJX86" s="2"/>
      <c r="GJY86" s="2"/>
      <c r="GJZ86" s="2"/>
      <c r="GKA86" s="2"/>
      <c r="GKB86" s="2"/>
      <c r="GKC86" s="2"/>
      <c r="GKD86" s="2"/>
      <c r="GKE86" s="2"/>
      <c r="GKF86" s="2"/>
      <c r="GKG86" s="2"/>
      <c r="GKH86" s="2"/>
      <c r="GKI86" s="2"/>
      <c r="GKJ86" s="2"/>
      <c r="GKK86" s="2"/>
      <c r="GKL86" s="2"/>
      <c r="GKM86" s="2"/>
      <c r="GKN86" s="2"/>
      <c r="GKO86" s="2"/>
      <c r="GKP86" s="2"/>
      <c r="GKQ86" s="2"/>
      <c r="GKR86" s="2"/>
      <c r="GKS86" s="2"/>
      <c r="GKT86" s="2"/>
      <c r="GKU86" s="2"/>
      <c r="GKV86" s="2"/>
      <c r="GKW86" s="2"/>
      <c r="GKX86" s="2"/>
      <c r="GKY86" s="2"/>
      <c r="GKZ86" s="2"/>
      <c r="GLA86" s="2"/>
      <c r="GLB86" s="2"/>
      <c r="GLC86" s="2"/>
      <c r="GLD86" s="2"/>
      <c r="GLE86" s="2"/>
      <c r="GLF86" s="2"/>
      <c r="GLG86" s="2"/>
      <c r="GLH86" s="2"/>
      <c r="GLI86" s="2"/>
      <c r="GLJ86" s="2"/>
      <c r="GLK86" s="2"/>
      <c r="GLL86" s="2"/>
      <c r="GLM86" s="2"/>
      <c r="GLN86" s="2"/>
      <c r="GLO86" s="2"/>
      <c r="GLP86" s="2"/>
      <c r="GLQ86" s="2"/>
      <c r="GLR86" s="2"/>
      <c r="GLS86" s="2"/>
      <c r="GLT86" s="2"/>
      <c r="GLU86" s="2"/>
      <c r="GLV86" s="2"/>
      <c r="GLW86" s="2"/>
      <c r="GLX86" s="2"/>
      <c r="GLY86" s="2"/>
      <c r="GLZ86" s="2"/>
      <c r="GMA86" s="2"/>
      <c r="GMB86" s="2"/>
      <c r="GMC86" s="2"/>
      <c r="GMD86" s="2"/>
      <c r="GME86" s="2"/>
      <c r="GMF86" s="2"/>
      <c r="GMG86" s="2"/>
      <c r="GMH86" s="2"/>
      <c r="GMI86" s="2"/>
      <c r="GMJ86" s="2"/>
      <c r="GMK86" s="2"/>
      <c r="GML86" s="2"/>
      <c r="GMM86" s="2"/>
      <c r="GMN86" s="2"/>
      <c r="GMO86" s="2"/>
      <c r="GMP86" s="2"/>
      <c r="GMQ86" s="2"/>
      <c r="GMR86" s="2"/>
      <c r="GMS86" s="2"/>
      <c r="GMT86" s="2"/>
      <c r="GMU86" s="2"/>
      <c r="GMV86" s="2"/>
      <c r="GMW86" s="2"/>
      <c r="GMX86" s="2"/>
      <c r="GMY86" s="2"/>
      <c r="GMZ86" s="2"/>
      <c r="GNA86" s="2"/>
      <c r="GNB86" s="2"/>
      <c r="GNC86" s="2"/>
      <c r="GND86" s="2"/>
      <c r="GNE86" s="2"/>
      <c r="GNF86" s="2"/>
      <c r="GNG86" s="2"/>
      <c r="GNH86" s="2"/>
      <c r="GNI86" s="2"/>
      <c r="GNJ86" s="2"/>
      <c r="GNK86" s="2"/>
      <c r="GNL86" s="2"/>
      <c r="GNM86" s="2"/>
      <c r="GNN86" s="2"/>
      <c r="GNO86" s="2"/>
      <c r="GNP86" s="2"/>
      <c r="GNQ86" s="2"/>
      <c r="GNR86" s="2"/>
      <c r="GNS86" s="2"/>
      <c r="GNT86" s="2"/>
      <c r="GNU86" s="2"/>
      <c r="GNV86" s="2"/>
      <c r="GNW86" s="2"/>
      <c r="GNX86" s="2"/>
      <c r="GNY86" s="2"/>
      <c r="GNZ86" s="2"/>
      <c r="GOA86" s="2"/>
      <c r="GOB86" s="2"/>
      <c r="GOC86" s="2"/>
      <c r="GOD86" s="2"/>
      <c r="GOE86" s="2"/>
      <c r="GOF86" s="2"/>
      <c r="GOG86" s="2"/>
      <c r="GOH86" s="2"/>
      <c r="GOI86" s="2"/>
      <c r="GOJ86" s="2"/>
      <c r="GOK86" s="2"/>
      <c r="GOL86" s="2"/>
      <c r="GOM86" s="2"/>
      <c r="GON86" s="2"/>
      <c r="GOO86" s="2"/>
      <c r="GOP86" s="2"/>
      <c r="GOQ86" s="2"/>
      <c r="GOR86" s="2"/>
      <c r="GOS86" s="2"/>
      <c r="GOT86" s="2"/>
      <c r="GOU86" s="2"/>
      <c r="GOV86" s="2"/>
      <c r="GOW86" s="2"/>
      <c r="GOX86" s="2"/>
      <c r="GOY86" s="2"/>
      <c r="GOZ86" s="2"/>
      <c r="GPA86" s="2"/>
      <c r="GPB86" s="2"/>
      <c r="GPC86" s="2"/>
      <c r="GPD86" s="2"/>
      <c r="GPE86" s="2"/>
      <c r="GPF86" s="2"/>
      <c r="GPG86" s="2"/>
      <c r="GPH86" s="2"/>
      <c r="GPI86" s="2"/>
      <c r="GPJ86" s="2"/>
      <c r="GPK86" s="2"/>
      <c r="GPL86" s="2"/>
      <c r="GPM86" s="2"/>
      <c r="GPN86" s="2"/>
      <c r="GPO86" s="2"/>
      <c r="GPP86" s="2"/>
      <c r="GPQ86" s="2"/>
      <c r="GPR86" s="2"/>
      <c r="GPS86" s="2"/>
      <c r="GPT86" s="2"/>
      <c r="GPU86" s="2"/>
      <c r="GPV86" s="2"/>
      <c r="GPW86" s="2"/>
      <c r="GPX86" s="2"/>
      <c r="GPY86" s="2"/>
      <c r="GPZ86" s="2"/>
      <c r="GQA86" s="2"/>
      <c r="GQB86" s="2"/>
      <c r="GQC86" s="2"/>
      <c r="GQD86" s="2"/>
      <c r="GQE86" s="2"/>
      <c r="GQF86" s="2"/>
      <c r="GQG86" s="2"/>
      <c r="GQH86" s="2"/>
      <c r="GQI86" s="2"/>
      <c r="GQJ86" s="2"/>
      <c r="GQK86" s="2"/>
      <c r="GQL86" s="2"/>
      <c r="GQM86" s="2"/>
      <c r="GQN86" s="2"/>
      <c r="GQO86" s="2"/>
      <c r="GQP86" s="2"/>
      <c r="GQQ86" s="2"/>
      <c r="GQR86" s="2"/>
      <c r="GQS86" s="2"/>
      <c r="GQT86" s="2"/>
      <c r="GQU86" s="2"/>
      <c r="GQV86" s="2"/>
      <c r="GQW86" s="2"/>
      <c r="GQX86" s="2"/>
      <c r="GQY86" s="2"/>
      <c r="GQZ86" s="2"/>
      <c r="GRA86" s="2"/>
      <c r="GRB86" s="2"/>
      <c r="GRC86" s="2"/>
      <c r="GRD86" s="2"/>
      <c r="GRE86" s="2"/>
      <c r="GRF86" s="2"/>
      <c r="GRG86" s="2"/>
      <c r="GRH86" s="2"/>
      <c r="GRI86" s="2"/>
      <c r="GRJ86" s="2"/>
      <c r="GRK86" s="2"/>
      <c r="GRL86" s="2"/>
      <c r="GRM86" s="2"/>
      <c r="GRN86" s="2"/>
      <c r="GRO86" s="2"/>
      <c r="GRP86" s="2"/>
      <c r="GRQ86" s="2"/>
      <c r="GRR86" s="2"/>
      <c r="GRS86" s="2"/>
      <c r="GRT86" s="2"/>
      <c r="GRU86" s="2"/>
      <c r="GRV86" s="2"/>
      <c r="GRW86" s="2"/>
      <c r="GRX86" s="2"/>
      <c r="GRY86" s="2"/>
      <c r="GRZ86" s="2"/>
      <c r="GSA86" s="2"/>
      <c r="GSB86" s="2"/>
      <c r="GSC86" s="2"/>
      <c r="GSD86" s="2"/>
      <c r="GSE86" s="2"/>
      <c r="GSF86" s="2"/>
      <c r="GSG86" s="2"/>
      <c r="GSH86" s="2"/>
      <c r="GSI86" s="2"/>
      <c r="GSJ86" s="2"/>
      <c r="GSK86" s="2"/>
      <c r="GSL86" s="2"/>
      <c r="GSM86" s="2"/>
      <c r="GSN86" s="2"/>
      <c r="GSO86" s="2"/>
      <c r="GSP86" s="2"/>
      <c r="GSQ86" s="2"/>
      <c r="GSR86" s="2"/>
      <c r="GSS86" s="2"/>
      <c r="GST86" s="2"/>
      <c r="GSU86" s="2"/>
      <c r="GSV86" s="2"/>
      <c r="GSW86" s="2"/>
      <c r="GSX86" s="2"/>
      <c r="GSY86" s="2"/>
      <c r="GSZ86" s="2"/>
      <c r="GTA86" s="2"/>
      <c r="GTB86" s="2"/>
      <c r="GTC86" s="2"/>
      <c r="GTD86" s="2"/>
      <c r="GTE86" s="2"/>
      <c r="GTF86" s="2"/>
      <c r="GTG86" s="2"/>
      <c r="GTH86" s="2"/>
      <c r="GTI86" s="2"/>
      <c r="GTJ86" s="2"/>
      <c r="GTK86" s="2"/>
      <c r="GTL86" s="2"/>
      <c r="GTM86" s="2"/>
      <c r="GTN86" s="2"/>
      <c r="GTO86" s="2"/>
      <c r="GTP86" s="2"/>
      <c r="GTQ86" s="2"/>
      <c r="GTR86" s="2"/>
      <c r="GTS86" s="2"/>
      <c r="GTT86" s="2"/>
      <c r="GTU86" s="2"/>
      <c r="GTV86" s="2"/>
      <c r="GTW86" s="2"/>
      <c r="GTX86" s="2"/>
      <c r="GTY86" s="2"/>
      <c r="GTZ86" s="2"/>
      <c r="GUA86" s="2"/>
      <c r="GUB86" s="2"/>
      <c r="GUC86" s="2"/>
      <c r="GUD86" s="2"/>
      <c r="GUE86" s="2"/>
      <c r="GUF86" s="2"/>
      <c r="GUG86" s="2"/>
      <c r="GUH86" s="2"/>
      <c r="GUI86" s="2"/>
      <c r="GUJ86" s="2"/>
      <c r="GUK86" s="2"/>
      <c r="GUL86" s="2"/>
      <c r="GUM86" s="2"/>
      <c r="GUN86" s="2"/>
      <c r="GUO86" s="2"/>
      <c r="GUP86" s="2"/>
      <c r="GUQ86" s="2"/>
      <c r="GUR86" s="2"/>
      <c r="GUS86" s="2"/>
      <c r="GUT86" s="2"/>
      <c r="GUU86" s="2"/>
      <c r="GUV86" s="2"/>
      <c r="GUW86" s="2"/>
      <c r="GUX86" s="2"/>
      <c r="GUY86" s="2"/>
      <c r="GUZ86" s="2"/>
      <c r="GVA86" s="2"/>
      <c r="GVB86" s="2"/>
      <c r="GVC86" s="2"/>
      <c r="GVD86" s="2"/>
      <c r="GVE86" s="2"/>
      <c r="GVF86" s="2"/>
      <c r="GVG86" s="2"/>
      <c r="GVH86" s="2"/>
      <c r="GVI86" s="2"/>
      <c r="GVJ86" s="2"/>
      <c r="GVK86" s="2"/>
      <c r="GVL86" s="2"/>
      <c r="GVM86" s="2"/>
      <c r="GVN86" s="2"/>
      <c r="GVO86" s="2"/>
      <c r="GVP86" s="2"/>
      <c r="GVQ86" s="2"/>
      <c r="GVR86" s="2"/>
      <c r="GVS86" s="2"/>
      <c r="GVT86" s="2"/>
      <c r="GVU86" s="2"/>
      <c r="GVV86" s="2"/>
      <c r="GVW86" s="2"/>
      <c r="GVX86" s="2"/>
      <c r="GVY86" s="2"/>
      <c r="GVZ86" s="2"/>
      <c r="GWA86" s="2"/>
      <c r="GWB86" s="2"/>
      <c r="GWC86" s="2"/>
      <c r="GWD86" s="2"/>
      <c r="GWE86" s="2"/>
      <c r="GWF86" s="2"/>
      <c r="GWG86" s="2"/>
      <c r="GWH86" s="2"/>
      <c r="GWI86" s="2"/>
      <c r="GWJ86" s="2"/>
      <c r="GWK86" s="2"/>
      <c r="GWL86" s="2"/>
      <c r="GWM86" s="2"/>
      <c r="GWN86" s="2"/>
      <c r="GWO86" s="2"/>
      <c r="GWP86" s="2"/>
      <c r="GWQ86" s="2"/>
      <c r="GWR86" s="2"/>
      <c r="GWS86" s="2"/>
      <c r="GWT86" s="2"/>
      <c r="GWU86" s="2"/>
      <c r="GWV86" s="2"/>
      <c r="GWW86" s="2"/>
      <c r="GWX86" s="2"/>
      <c r="GWY86" s="2"/>
      <c r="GWZ86" s="2"/>
      <c r="GXA86" s="2"/>
      <c r="GXB86" s="2"/>
      <c r="GXC86" s="2"/>
      <c r="GXD86" s="2"/>
      <c r="GXE86" s="2"/>
      <c r="GXF86" s="2"/>
      <c r="GXG86" s="2"/>
      <c r="GXH86" s="2"/>
      <c r="GXI86" s="2"/>
      <c r="GXJ86" s="2"/>
      <c r="GXK86" s="2"/>
      <c r="GXL86" s="2"/>
      <c r="GXM86" s="2"/>
      <c r="GXN86" s="2"/>
      <c r="GXO86" s="2"/>
      <c r="GXP86" s="2"/>
      <c r="GXQ86" s="2"/>
      <c r="GXR86" s="2"/>
      <c r="GXS86" s="2"/>
      <c r="GXT86" s="2"/>
      <c r="GXU86" s="2"/>
      <c r="GXV86" s="2"/>
      <c r="GXW86" s="2"/>
      <c r="GXX86" s="2"/>
      <c r="GXY86" s="2"/>
      <c r="GXZ86" s="2"/>
      <c r="GYA86" s="2"/>
      <c r="GYB86" s="2"/>
      <c r="GYC86" s="2"/>
      <c r="GYD86" s="2"/>
      <c r="GYE86" s="2"/>
      <c r="GYF86" s="2"/>
      <c r="GYG86" s="2"/>
      <c r="GYH86" s="2"/>
      <c r="GYI86" s="2"/>
      <c r="GYJ86" s="2"/>
      <c r="GYK86" s="2"/>
      <c r="GYL86" s="2"/>
      <c r="GYM86" s="2"/>
      <c r="GYN86" s="2"/>
      <c r="GYO86" s="2"/>
      <c r="GYP86" s="2"/>
      <c r="GYQ86" s="2"/>
      <c r="GYR86" s="2"/>
      <c r="GYS86" s="2"/>
      <c r="GYT86" s="2"/>
      <c r="GYU86" s="2"/>
      <c r="GYV86" s="2"/>
      <c r="GYW86" s="2"/>
      <c r="GYX86" s="2"/>
      <c r="GYY86" s="2"/>
      <c r="GYZ86" s="2"/>
      <c r="GZA86" s="2"/>
      <c r="GZB86" s="2"/>
      <c r="GZC86" s="2"/>
      <c r="GZD86" s="2"/>
      <c r="GZE86" s="2"/>
      <c r="GZF86" s="2"/>
      <c r="GZG86" s="2"/>
      <c r="GZH86" s="2"/>
      <c r="GZI86" s="2"/>
      <c r="GZJ86" s="2"/>
      <c r="GZK86" s="2"/>
      <c r="GZL86" s="2"/>
      <c r="GZM86" s="2"/>
      <c r="GZN86" s="2"/>
      <c r="GZO86" s="2"/>
      <c r="GZP86" s="2"/>
      <c r="GZQ86" s="2"/>
      <c r="GZR86" s="2"/>
      <c r="GZS86" s="2"/>
      <c r="GZT86" s="2"/>
      <c r="GZU86" s="2"/>
      <c r="GZV86" s="2"/>
      <c r="GZW86" s="2"/>
      <c r="GZX86" s="2"/>
      <c r="GZY86" s="2"/>
      <c r="GZZ86" s="2"/>
      <c r="HAA86" s="2"/>
      <c r="HAB86" s="2"/>
      <c r="HAC86" s="2"/>
      <c r="HAD86" s="2"/>
      <c r="HAE86" s="2"/>
      <c r="HAF86" s="2"/>
      <c r="HAG86" s="2"/>
      <c r="HAH86" s="2"/>
      <c r="HAI86" s="2"/>
      <c r="HAJ86" s="2"/>
      <c r="HAK86" s="2"/>
      <c r="HAL86" s="2"/>
      <c r="HAM86" s="2"/>
      <c r="HAN86" s="2"/>
      <c r="HAO86" s="2"/>
      <c r="HAP86" s="2"/>
      <c r="HAQ86" s="2"/>
      <c r="HAR86" s="2"/>
      <c r="HAS86" s="2"/>
      <c r="HAT86" s="2"/>
      <c r="HAU86" s="2"/>
      <c r="HAV86" s="2"/>
      <c r="HAW86" s="2"/>
      <c r="HAX86" s="2"/>
      <c r="HAY86" s="2"/>
      <c r="HAZ86" s="2"/>
      <c r="HBA86" s="2"/>
      <c r="HBB86" s="2"/>
      <c r="HBC86" s="2"/>
      <c r="HBD86" s="2"/>
      <c r="HBE86" s="2"/>
      <c r="HBF86" s="2"/>
      <c r="HBG86" s="2"/>
      <c r="HBH86" s="2"/>
      <c r="HBI86" s="2"/>
      <c r="HBJ86" s="2"/>
      <c r="HBK86" s="2"/>
      <c r="HBL86" s="2"/>
      <c r="HBM86" s="2"/>
      <c r="HBN86" s="2"/>
      <c r="HBO86" s="2"/>
      <c r="HBP86" s="2"/>
      <c r="HBQ86" s="2"/>
      <c r="HBR86" s="2"/>
      <c r="HBS86" s="2"/>
      <c r="HBT86" s="2"/>
      <c r="HBU86" s="2"/>
      <c r="HBV86" s="2"/>
      <c r="HBW86" s="2"/>
      <c r="HBX86" s="2"/>
      <c r="HBY86" s="2"/>
      <c r="HBZ86" s="2"/>
      <c r="HCA86" s="2"/>
      <c r="HCB86" s="2"/>
      <c r="HCC86" s="2"/>
      <c r="HCD86" s="2"/>
      <c r="HCE86" s="2"/>
      <c r="HCF86" s="2"/>
      <c r="HCG86" s="2"/>
      <c r="HCH86" s="2"/>
      <c r="HCI86" s="2"/>
      <c r="HCJ86" s="2"/>
      <c r="HCK86" s="2"/>
      <c r="HCL86" s="2"/>
      <c r="HCM86" s="2"/>
      <c r="HCN86" s="2"/>
      <c r="HCO86" s="2"/>
      <c r="HCP86" s="2"/>
      <c r="HCQ86" s="2"/>
      <c r="HCR86" s="2"/>
      <c r="HCS86" s="2"/>
      <c r="HCT86" s="2"/>
      <c r="HCU86" s="2"/>
      <c r="HCV86" s="2"/>
      <c r="HCW86" s="2"/>
      <c r="HCX86" s="2"/>
      <c r="HCY86" s="2"/>
      <c r="HCZ86" s="2"/>
      <c r="HDA86" s="2"/>
      <c r="HDB86" s="2"/>
      <c r="HDC86" s="2"/>
      <c r="HDD86" s="2"/>
      <c r="HDE86" s="2"/>
      <c r="HDF86" s="2"/>
      <c r="HDG86" s="2"/>
      <c r="HDH86" s="2"/>
      <c r="HDI86" s="2"/>
      <c r="HDJ86" s="2"/>
      <c r="HDK86" s="2"/>
      <c r="HDL86" s="2"/>
      <c r="HDM86" s="2"/>
      <c r="HDN86" s="2"/>
      <c r="HDO86" s="2"/>
      <c r="HDP86" s="2"/>
      <c r="HDQ86" s="2"/>
      <c r="HDR86" s="2"/>
      <c r="HDS86" s="2"/>
      <c r="HDT86" s="2"/>
      <c r="HDU86" s="2"/>
      <c r="HDV86" s="2"/>
      <c r="HDW86" s="2"/>
      <c r="HDX86" s="2"/>
      <c r="HDY86" s="2"/>
      <c r="HDZ86" s="2"/>
      <c r="HEA86" s="2"/>
      <c r="HEB86" s="2"/>
      <c r="HEC86" s="2"/>
      <c r="HED86" s="2"/>
      <c r="HEE86" s="2"/>
      <c r="HEF86" s="2"/>
      <c r="HEG86" s="2"/>
      <c r="HEH86" s="2"/>
      <c r="HEI86" s="2"/>
      <c r="HEJ86" s="2"/>
      <c r="HEK86" s="2"/>
      <c r="HEL86" s="2"/>
      <c r="HEM86" s="2"/>
      <c r="HEN86" s="2"/>
      <c r="HEO86" s="2"/>
      <c r="HEP86" s="2"/>
      <c r="HEQ86" s="2"/>
      <c r="HER86" s="2"/>
      <c r="HES86" s="2"/>
      <c r="HET86" s="2"/>
      <c r="HEU86" s="2"/>
      <c r="HEV86" s="2"/>
      <c r="HEW86" s="2"/>
      <c r="HEX86" s="2"/>
      <c r="HEY86" s="2"/>
      <c r="HEZ86" s="2"/>
      <c r="HFA86" s="2"/>
      <c r="HFB86" s="2"/>
      <c r="HFC86" s="2"/>
      <c r="HFD86" s="2"/>
      <c r="HFE86" s="2"/>
      <c r="HFF86" s="2"/>
      <c r="HFG86" s="2"/>
      <c r="HFH86" s="2"/>
      <c r="HFI86" s="2"/>
      <c r="HFJ86" s="2"/>
      <c r="HFK86" s="2"/>
      <c r="HFL86" s="2"/>
      <c r="HFM86" s="2"/>
      <c r="HFN86" s="2"/>
      <c r="HFO86" s="2"/>
      <c r="HFP86" s="2"/>
      <c r="HFQ86" s="2"/>
      <c r="HFR86" s="2"/>
      <c r="HFS86" s="2"/>
      <c r="HFT86" s="2"/>
      <c r="HFU86" s="2"/>
      <c r="HFV86" s="2"/>
      <c r="HFW86" s="2"/>
      <c r="HFX86" s="2"/>
      <c r="HFY86" s="2"/>
      <c r="HFZ86" s="2"/>
      <c r="HGA86" s="2"/>
      <c r="HGB86" s="2"/>
      <c r="HGC86" s="2"/>
      <c r="HGD86" s="2"/>
      <c r="HGE86" s="2"/>
      <c r="HGF86" s="2"/>
      <c r="HGG86" s="2"/>
      <c r="HGH86" s="2"/>
      <c r="HGI86" s="2"/>
      <c r="HGJ86" s="2"/>
      <c r="HGK86" s="2"/>
      <c r="HGL86" s="2"/>
      <c r="HGM86" s="2"/>
      <c r="HGN86" s="2"/>
      <c r="HGO86" s="2"/>
      <c r="HGP86" s="2"/>
      <c r="HGQ86" s="2"/>
      <c r="HGR86" s="2"/>
      <c r="HGS86" s="2"/>
      <c r="HGT86" s="2"/>
      <c r="HGU86" s="2"/>
      <c r="HGV86" s="2"/>
      <c r="HGW86" s="2"/>
      <c r="HGX86" s="2"/>
      <c r="HGY86" s="2"/>
      <c r="HGZ86" s="2"/>
      <c r="HHA86" s="2"/>
      <c r="HHB86" s="2"/>
      <c r="HHC86" s="2"/>
      <c r="HHD86" s="2"/>
      <c r="HHE86" s="2"/>
      <c r="HHF86" s="2"/>
      <c r="HHG86" s="2"/>
      <c r="HHH86" s="2"/>
      <c r="HHI86" s="2"/>
      <c r="HHJ86" s="2"/>
      <c r="HHK86" s="2"/>
      <c r="HHL86" s="2"/>
      <c r="HHM86" s="2"/>
      <c r="HHN86" s="2"/>
      <c r="HHO86" s="2"/>
      <c r="HHP86" s="2"/>
      <c r="HHQ86" s="2"/>
      <c r="HHR86" s="2"/>
      <c r="HHS86" s="2"/>
      <c r="HHT86" s="2"/>
      <c r="HHU86" s="2"/>
      <c r="HHV86" s="2"/>
      <c r="HHW86" s="2"/>
      <c r="HHX86" s="2"/>
      <c r="HHY86" s="2"/>
      <c r="HHZ86" s="2"/>
      <c r="HIA86" s="2"/>
      <c r="HIB86" s="2"/>
      <c r="HIC86" s="2"/>
      <c r="HID86" s="2"/>
      <c r="HIE86" s="2"/>
      <c r="HIF86" s="2"/>
      <c r="HIG86" s="2"/>
      <c r="HIH86" s="2"/>
      <c r="HII86" s="2"/>
      <c r="HIJ86" s="2"/>
      <c r="HIK86" s="2"/>
      <c r="HIL86" s="2"/>
      <c r="HIM86" s="2"/>
      <c r="HIN86" s="2"/>
      <c r="HIO86" s="2"/>
      <c r="HIP86" s="2"/>
      <c r="HIQ86" s="2"/>
      <c r="HIR86" s="2"/>
      <c r="HIS86" s="2"/>
      <c r="HIT86" s="2"/>
      <c r="HIU86" s="2"/>
      <c r="HIV86" s="2"/>
      <c r="HIW86" s="2"/>
      <c r="HIX86" s="2"/>
      <c r="HIY86" s="2"/>
      <c r="HIZ86" s="2"/>
      <c r="HJA86" s="2"/>
      <c r="HJB86" s="2"/>
      <c r="HJC86" s="2"/>
      <c r="HJD86" s="2"/>
      <c r="HJE86" s="2"/>
      <c r="HJF86" s="2"/>
      <c r="HJG86" s="2"/>
      <c r="HJH86" s="2"/>
      <c r="HJI86" s="2"/>
      <c r="HJJ86" s="2"/>
      <c r="HJK86" s="2"/>
      <c r="HJL86" s="2"/>
      <c r="HJM86" s="2"/>
      <c r="HJN86" s="2"/>
      <c r="HJO86" s="2"/>
      <c r="HJP86" s="2"/>
      <c r="HJQ86" s="2"/>
      <c r="HJR86" s="2"/>
      <c r="HJS86" s="2"/>
      <c r="HJT86" s="2"/>
      <c r="HJU86" s="2"/>
      <c r="HJV86" s="2"/>
      <c r="HJW86" s="2"/>
      <c r="HJX86" s="2"/>
      <c r="HJY86" s="2"/>
      <c r="HJZ86" s="2"/>
      <c r="HKA86" s="2"/>
      <c r="HKB86" s="2"/>
      <c r="HKC86" s="2"/>
      <c r="HKD86" s="2"/>
      <c r="HKE86" s="2"/>
      <c r="HKF86" s="2"/>
      <c r="HKG86" s="2"/>
      <c r="HKH86" s="2"/>
      <c r="HKI86" s="2"/>
      <c r="HKJ86" s="2"/>
      <c r="HKK86" s="2"/>
      <c r="HKL86" s="2"/>
      <c r="HKM86" s="2"/>
      <c r="HKN86" s="2"/>
      <c r="HKO86" s="2"/>
      <c r="HKP86" s="2"/>
      <c r="HKQ86" s="2"/>
      <c r="HKR86" s="2"/>
      <c r="HKS86" s="2"/>
      <c r="HKT86" s="2"/>
      <c r="HKU86" s="2"/>
      <c r="HKV86" s="2"/>
      <c r="HKW86" s="2"/>
      <c r="HKX86" s="2"/>
      <c r="HKY86" s="2"/>
      <c r="HKZ86" s="2"/>
      <c r="HLA86" s="2"/>
      <c r="HLB86" s="2"/>
      <c r="HLC86" s="2"/>
      <c r="HLD86" s="2"/>
      <c r="HLE86" s="2"/>
      <c r="HLF86" s="2"/>
      <c r="HLG86" s="2"/>
      <c r="HLH86" s="2"/>
      <c r="HLI86" s="2"/>
      <c r="HLJ86" s="2"/>
      <c r="HLK86" s="2"/>
      <c r="HLL86" s="2"/>
      <c r="HLM86" s="2"/>
      <c r="HLN86" s="2"/>
      <c r="HLO86" s="2"/>
      <c r="HLP86" s="2"/>
      <c r="HLQ86" s="2"/>
      <c r="HLR86" s="2"/>
      <c r="HLS86" s="2"/>
      <c r="HLT86" s="2"/>
      <c r="HLU86" s="2"/>
      <c r="HLV86" s="2"/>
      <c r="HLW86" s="2"/>
      <c r="HLX86" s="2"/>
      <c r="HLY86" s="2"/>
      <c r="HLZ86" s="2"/>
      <c r="HMA86" s="2"/>
      <c r="HMB86" s="2"/>
      <c r="HMC86" s="2"/>
      <c r="HMD86" s="2"/>
      <c r="HME86" s="2"/>
      <c r="HMF86" s="2"/>
      <c r="HMG86" s="2"/>
      <c r="HMH86" s="2"/>
      <c r="HMI86" s="2"/>
      <c r="HMJ86" s="2"/>
      <c r="HMK86" s="2"/>
      <c r="HML86" s="2"/>
      <c r="HMM86" s="2"/>
      <c r="HMN86" s="2"/>
      <c r="HMO86" s="2"/>
      <c r="HMP86" s="2"/>
      <c r="HMQ86" s="2"/>
      <c r="HMR86" s="2"/>
      <c r="HMS86" s="2"/>
      <c r="HMT86" s="2"/>
      <c r="HMU86" s="2"/>
      <c r="HMV86" s="2"/>
      <c r="HMW86" s="2"/>
      <c r="HMX86" s="2"/>
      <c r="HMY86" s="2"/>
      <c r="HMZ86" s="2"/>
      <c r="HNA86" s="2"/>
      <c r="HNB86" s="2"/>
      <c r="HNC86" s="2"/>
      <c r="HND86" s="2"/>
      <c r="HNE86" s="2"/>
      <c r="HNF86" s="2"/>
      <c r="HNG86" s="2"/>
      <c r="HNH86" s="2"/>
      <c r="HNI86" s="2"/>
      <c r="HNJ86" s="2"/>
      <c r="HNK86" s="2"/>
      <c r="HNL86" s="2"/>
      <c r="HNM86" s="2"/>
      <c r="HNN86" s="2"/>
      <c r="HNO86" s="2"/>
      <c r="HNP86" s="2"/>
      <c r="HNQ86" s="2"/>
      <c r="HNR86" s="2"/>
      <c r="HNS86" s="2"/>
      <c r="HNT86" s="2"/>
      <c r="HNU86" s="2"/>
      <c r="HNV86" s="2"/>
      <c r="HNW86" s="2"/>
      <c r="HNX86" s="2"/>
      <c r="HNY86" s="2"/>
      <c r="HNZ86" s="2"/>
      <c r="HOA86" s="2"/>
      <c r="HOB86" s="2"/>
      <c r="HOC86" s="2"/>
      <c r="HOD86" s="2"/>
      <c r="HOE86" s="2"/>
      <c r="HOF86" s="2"/>
      <c r="HOG86" s="2"/>
      <c r="HOH86" s="2"/>
      <c r="HOI86" s="2"/>
      <c r="HOJ86" s="2"/>
      <c r="HOK86" s="2"/>
      <c r="HOL86" s="2"/>
      <c r="HOM86" s="2"/>
      <c r="HON86" s="2"/>
      <c r="HOO86" s="2"/>
      <c r="HOP86" s="2"/>
      <c r="HOQ86" s="2"/>
      <c r="HOR86" s="2"/>
      <c r="HOS86" s="2"/>
      <c r="HOT86" s="2"/>
      <c r="HOU86" s="2"/>
      <c r="HOV86" s="2"/>
      <c r="HOW86" s="2"/>
      <c r="HOX86" s="2"/>
      <c r="HOY86" s="2"/>
      <c r="HOZ86" s="2"/>
      <c r="HPA86" s="2"/>
      <c r="HPB86" s="2"/>
      <c r="HPC86" s="2"/>
      <c r="HPD86" s="2"/>
      <c r="HPE86" s="2"/>
      <c r="HPF86" s="2"/>
      <c r="HPG86" s="2"/>
      <c r="HPH86" s="2"/>
      <c r="HPI86" s="2"/>
      <c r="HPJ86" s="2"/>
      <c r="HPK86" s="2"/>
      <c r="HPL86" s="2"/>
      <c r="HPM86" s="2"/>
      <c r="HPN86" s="2"/>
      <c r="HPO86" s="2"/>
      <c r="HPP86" s="2"/>
      <c r="HPQ86" s="2"/>
      <c r="HPR86" s="2"/>
      <c r="HPS86" s="2"/>
      <c r="HPT86" s="2"/>
      <c r="HPU86" s="2"/>
      <c r="HPV86" s="2"/>
      <c r="HPW86" s="2"/>
      <c r="HPX86" s="2"/>
      <c r="HPY86" s="2"/>
      <c r="HPZ86" s="2"/>
      <c r="HQA86" s="2"/>
      <c r="HQB86" s="2"/>
      <c r="HQC86" s="2"/>
      <c r="HQD86" s="2"/>
      <c r="HQE86" s="2"/>
      <c r="HQF86" s="2"/>
      <c r="HQG86" s="2"/>
      <c r="HQH86" s="2"/>
      <c r="HQI86" s="2"/>
      <c r="HQJ86" s="2"/>
      <c r="HQK86" s="2"/>
      <c r="HQL86" s="2"/>
      <c r="HQM86" s="2"/>
      <c r="HQN86" s="2"/>
      <c r="HQO86" s="2"/>
      <c r="HQP86" s="2"/>
      <c r="HQQ86" s="2"/>
      <c r="HQR86" s="2"/>
      <c r="HQS86" s="2"/>
      <c r="HQT86" s="2"/>
      <c r="HQU86" s="2"/>
      <c r="HQV86" s="2"/>
      <c r="HQW86" s="2"/>
      <c r="HQX86" s="2"/>
      <c r="HQY86" s="2"/>
      <c r="HQZ86" s="2"/>
      <c r="HRA86" s="2"/>
      <c r="HRB86" s="2"/>
      <c r="HRC86" s="2"/>
      <c r="HRD86" s="2"/>
      <c r="HRE86" s="2"/>
      <c r="HRF86" s="2"/>
      <c r="HRG86" s="2"/>
      <c r="HRH86" s="2"/>
      <c r="HRI86" s="2"/>
      <c r="HRJ86" s="2"/>
      <c r="HRK86" s="2"/>
      <c r="HRL86" s="2"/>
      <c r="HRM86" s="2"/>
      <c r="HRN86" s="2"/>
      <c r="HRO86" s="2"/>
      <c r="HRP86" s="2"/>
      <c r="HRQ86" s="2"/>
      <c r="HRR86" s="2"/>
      <c r="HRS86" s="2"/>
      <c r="HRT86" s="2"/>
      <c r="HRU86" s="2"/>
      <c r="HRV86" s="2"/>
      <c r="HRW86" s="2"/>
      <c r="HRX86" s="2"/>
      <c r="HRY86" s="2"/>
      <c r="HRZ86" s="2"/>
      <c r="HSA86" s="2"/>
      <c r="HSB86" s="2"/>
      <c r="HSC86" s="2"/>
      <c r="HSD86" s="2"/>
      <c r="HSE86" s="2"/>
      <c r="HSF86" s="2"/>
      <c r="HSG86" s="2"/>
      <c r="HSH86" s="2"/>
      <c r="HSI86" s="2"/>
      <c r="HSJ86" s="2"/>
      <c r="HSK86" s="2"/>
      <c r="HSL86" s="2"/>
      <c r="HSM86" s="2"/>
      <c r="HSN86" s="2"/>
      <c r="HSO86" s="2"/>
      <c r="HSP86" s="2"/>
      <c r="HSQ86" s="2"/>
      <c r="HSR86" s="2"/>
      <c r="HSS86" s="2"/>
      <c r="HST86" s="2"/>
      <c r="HSU86" s="2"/>
      <c r="HSV86" s="2"/>
      <c r="HSW86" s="2"/>
      <c r="HSX86" s="2"/>
      <c r="HSY86" s="2"/>
      <c r="HSZ86" s="2"/>
      <c r="HTA86" s="2"/>
      <c r="HTB86" s="2"/>
      <c r="HTC86" s="2"/>
      <c r="HTD86" s="2"/>
      <c r="HTE86" s="2"/>
      <c r="HTF86" s="2"/>
      <c r="HTG86" s="2"/>
      <c r="HTH86" s="2"/>
      <c r="HTI86" s="2"/>
      <c r="HTJ86" s="2"/>
      <c r="HTK86" s="2"/>
      <c r="HTL86" s="2"/>
      <c r="HTM86" s="2"/>
      <c r="HTN86" s="2"/>
      <c r="HTO86" s="2"/>
      <c r="HTP86" s="2"/>
      <c r="HTQ86" s="2"/>
      <c r="HTR86" s="2"/>
      <c r="HTS86" s="2"/>
      <c r="HTT86" s="2"/>
      <c r="HTU86" s="2"/>
      <c r="HTV86" s="2"/>
      <c r="HTW86" s="2"/>
      <c r="HTX86" s="2"/>
      <c r="HTY86" s="2"/>
      <c r="HTZ86" s="2"/>
      <c r="HUA86" s="2"/>
      <c r="HUB86" s="2"/>
      <c r="HUC86" s="2"/>
      <c r="HUD86" s="2"/>
      <c r="HUE86" s="2"/>
      <c r="HUF86" s="2"/>
      <c r="HUG86" s="2"/>
      <c r="HUH86" s="2"/>
      <c r="HUI86" s="2"/>
      <c r="HUJ86" s="2"/>
      <c r="HUK86" s="2"/>
      <c r="HUL86" s="2"/>
      <c r="HUM86" s="2"/>
      <c r="HUN86" s="2"/>
      <c r="HUO86" s="2"/>
      <c r="HUP86" s="2"/>
      <c r="HUQ86" s="2"/>
      <c r="HUR86" s="2"/>
      <c r="HUS86" s="2"/>
      <c r="HUT86" s="2"/>
      <c r="HUU86" s="2"/>
      <c r="HUV86" s="2"/>
      <c r="HUW86" s="2"/>
      <c r="HUX86" s="2"/>
      <c r="HUY86" s="2"/>
      <c r="HUZ86" s="2"/>
      <c r="HVA86" s="2"/>
      <c r="HVB86" s="2"/>
      <c r="HVC86" s="2"/>
      <c r="HVD86" s="2"/>
      <c r="HVE86" s="2"/>
      <c r="HVF86" s="2"/>
      <c r="HVG86" s="2"/>
      <c r="HVH86" s="2"/>
      <c r="HVI86" s="2"/>
      <c r="HVJ86" s="2"/>
      <c r="HVK86" s="2"/>
      <c r="HVL86" s="2"/>
      <c r="HVM86" s="2"/>
      <c r="HVN86" s="2"/>
      <c r="HVO86" s="2"/>
      <c r="HVP86" s="2"/>
      <c r="HVQ86" s="2"/>
      <c r="HVR86" s="2"/>
      <c r="HVS86" s="2"/>
      <c r="HVT86" s="2"/>
      <c r="HVU86" s="2"/>
      <c r="HVV86" s="2"/>
      <c r="HVW86" s="2"/>
      <c r="HVX86" s="2"/>
      <c r="HVY86" s="2"/>
      <c r="HVZ86" s="2"/>
      <c r="HWA86" s="2"/>
      <c r="HWB86" s="2"/>
      <c r="HWC86" s="2"/>
      <c r="HWD86" s="2"/>
      <c r="HWE86" s="2"/>
      <c r="HWF86" s="2"/>
      <c r="HWG86" s="2"/>
      <c r="HWH86" s="2"/>
      <c r="HWI86" s="2"/>
      <c r="HWJ86" s="2"/>
      <c r="HWK86" s="2"/>
      <c r="HWL86" s="2"/>
      <c r="HWM86" s="2"/>
      <c r="HWN86" s="2"/>
      <c r="HWO86" s="2"/>
      <c r="HWP86" s="2"/>
      <c r="HWQ86" s="2"/>
      <c r="HWR86" s="2"/>
      <c r="HWS86" s="2"/>
      <c r="HWT86" s="2"/>
      <c r="HWU86" s="2"/>
      <c r="HWV86" s="2"/>
      <c r="HWW86" s="2"/>
      <c r="HWX86" s="2"/>
      <c r="HWY86" s="2"/>
      <c r="HWZ86" s="2"/>
      <c r="HXA86" s="2"/>
      <c r="HXB86" s="2"/>
      <c r="HXC86" s="2"/>
      <c r="HXD86" s="2"/>
      <c r="HXE86" s="2"/>
      <c r="HXF86" s="2"/>
      <c r="HXG86" s="2"/>
      <c r="HXH86" s="2"/>
      <c r="HXI86" s="2"/>
      <c r="HXJ86" s="2"/>
      <c r="HXK86" s="2"/>
      <c r="HXL86" s="2"/>
      <c r="HXM86" s="2"/>
      <c r="HXN86" s="2"/>
      <c r="HXO86" s="2"/>
      <c r="HXP86" s="2"/>
      <c r="HXQ86" s="2"/>
      <c r="HXR86" s="2"/>
      <c r="HXS86" s="2"/>
      <c r="HXT86" s="2"/>
      <c r="HXU86" s="2"/>
      <c r="HXV86" s="2"/>
      <c r="HXW86" s="2"/>
      <c r="HXX86" s="2"/>
      <c r="HXY86" s="2"/>
      <c r="HXZ86" s="2"/>
      <c r="HYA86" s="2"/>
      <c r="HYB86" s="2"/>
      <c r="HYC86" s="2"/>
      <c r="HYD86" s="2"/>
      <c r="HYE86" s="2"/>
      <c r="HYF86" s="2"/>
      <c r="HYG86" s="2"/>
      <c r="HYH86" s="2"/>
      <c r="HYI86" s="2"/>
      <c r="HYJ86" s="2"/>
      <c r="HYK86" s="2"/>
      <c r="HYL86" s="2"/>
      <c r="HYM86" s="2"/>
      <c r="HYN86" s="2"/>
      <c r="HYO86" s="2"/>
      <c r="HYP86" s="2"/>
      <c r="HYQ86" s="2"/>
      <c r="HYR86" s="2"/>
      <c r="HYS86" s="2"/>
      <c r="HYT86" s="2"/>
      <c r="HYU86" s="2"/>
      <c r="HYV86" s="2"/>
      <c r="HYW86" s="2"/>
      <c r="HYX86" s="2"/>
      <c r="HYY86" s="2"/>
      <c r="HYZ86" s="2"/>
      <c r="HZA86" s="2"/>
      <c r="HZB86" s="2"/>
      <c r="HZC86" s="2"/>
      <c r="HZD86" s="2"/>
      <c r="HZE86" s="2"/>
      <c r="HZF86" s="2"/>
      <c r="HZG86" s="2"/>
      <c r="HZH86" s="2"/>
      <c r="HZI86" s="2"/>
      <c r="HZJ86" s="2"/>
      <c r="HZK86" s="2"/>
      <c r="HZL86" s="2"/>
      <c r="HZM86" s="2"/>
      <c r="HZN86" s="2"/>
      <c r="HZO86" s="2"/>
      <c r="HZP86" s="2"/>
      <c r="HZQ86" s="2"/>
      <c r="HZR86" s="2"/>
      <c r="HZS86" s="2"/>
      <c r="HZT86" s="2"/>
      <c r="HZU86" s="2"/>
      <c r="HZV86" s="2"/>
      <c r="HZW86" s="2"/>
      <c r="HZX86" s="2"/>
      <c r="HZY86" s="2"/>
      <c r="HZZ86" s="2"/>
      <c r="IAA86" s="2"/>
      <c r="IAB86" s="2"/>
      <c r="IAC86" s="2"/>
      <c r="IAD86" s="2"/>
      <c r="IAE86" s="2"/>
      <c r="IAF86" s="2"/>
      <c r="IAG86" s="2"/>
      <c r="IAH86" s="2"/>
      <c r="IAI86" s="2"/>
      <c r="IAJ86" s="2"/>
      <c r="IAK86" s="2"/>
      <c r="IAL86" s="2"/>
      <c r="IAM86" s="2"/>
      <c r="IAN86" s="2"/>
      <c r="IAO86" s="2"/>
      <c r="IAP86" s="2"/>
      <c r="IAQ86" s="2"/>
      <c r="IAR86" s="2"/>
      <c r="IAS86" s="2"/>
      <c r="IAT86" s="2"/>
      <c r="IAU86" s="2"/>
      <c r="IAV86" s="2"/>
      <c r="IAW86" s="2"/>
      <c r="IAX86" s="2"/>
      <c r="IAY86" s="2"/>
      <c r="IAZ86" s="2"/>
      <c r="IBA86" s="2"/>
      <c r="IBB86" s="2"/>
      <c r="IBC86" s="2"/>
      <c r="IBD86" s="2"/>
      <c r="IBE86" s="2"/>
      <c r="IBF86" s="2"/>
      <c r="IBG86" s="2"/>
      <c r="IBH86" s="2"/>
      <c r="IBI86" s="2"/>
      <c r="IBJ86" s="2"/>
      <c r="IBK86" s="2"/>
      <c r="IBL86" s="2"/>
      <c r="IBM86" s="2"/>
      <c r="IBN86" s="2"/>
      <c r="IBO86" s="2"/>
      <c r="IBP86" s="2"/>
      <c r="IBQ86" s="2"/>
      <c r="IBR86" s="2"/>
      <c r="IBS86" s="2"/>
      <c r="IBT86" s="2"/>
      <c r="IBU86" s="2"/>
      <c r="IBV86" s="2"/>
      <c r="IBW86" s="2"/>
      <c r="IBX86" s="2"/>
      <c r="IBY86" s="2"/>
      <c r="IBZ86" s="2"/>
      <c r="ICA86" s="2"/>
      <c r="ICB86" s="2"/>
      <c r="ICC86" s="2"/>
      <c r="ICD86" s="2"/>
      <c r="ICE86" s="2"/>
      <c r="ICF86" s="2"/>
      <c r="ICG86" s="2"/>
      <c r="ICH86" s="2"/>
      <c r="ICI86" s="2"/>
      <c r="ICJ86" s="2"/>
      <c r="ICK86" s="2"/>
      <c r="ICL86" s="2"/>
      <c r="ICM86" s="2"/>
      <c r="ICN86" s="2"/>
      <c r="ICO86" s="2"/>
      <c r="ICP86" s="2"/>
      <c r="ICQ86" s="2"/>
      <c r="ICR86" s="2"/>
      <c r="ICS86" s="2"/>
      <c r="ICT86" s="2"/>
      <c r="ICU86" s="2"/>
      <c r="ICV86" s="2"/>
      <c r="ICW86" s="2"/>
      <c r="ICX86" s="2"/>
      <c r="ICY86" s="2"/>
      <c r="ICZ86" s="2"/>
      <c r="IDA86" s="2"/>
      <c r="IDB86" s="2"/>
      <c r="IDC86" s="2"/>
      <c r="IDD86" s="2"/>
      <c r="IDE86" s="2"/>
      <c r="IDF86" s="2"/>
      <c r="IDG86" s="2"/>
      <c r="IDH86" s="2"/>
      <c r="IDI86" s="2"/>
      <c r="IDJ86" s="2"/>
      <c r="IDK86" s="2"/>
      <c r="IDL86" s="2"/>
      <c r="IDM86" s="2"/>
      <c r="IDN86" s="2"/>
      <c r="IDO86" s="2"/>
      <c r="IDP86" s="2"/>
      <c r="IDQ86" s="2"/>
      <c r="IDR86" s="2"/>
      <c r="IDS86" s="2"/>
      <c r="IDT86" s="2"/>
      <c r="IDU86" s="2"/>
      <c r="IDV86" s="2"/>
      <c r="IDW86" s="2"/>
      <c r="IDX86" s="2"/>
      <c r="IDY86" s="2"/>
      <c r="IDZ86" s="2"/>
      <c r="IEA86" s="2"/>
      <c r="IEB86" s="2"/>
      <c r="IEC86" s="2"/>
      <c r="IED86" s="2"/>
      <c r="IEE86" s="2"/>
      <c r="IEF86" s="2"/>
      <c r="IEG86" s="2"/>
      <c r="IEH86" s="2"/>
      <c r="IEI86" s="2"/>
      <c r="IEJ86" s="2"/>
      <c r="IEK86" s="2"/>
      <c r="IEL86" s="2"/>
      <c r="IEM86" s="2"/>
      <c r="IEN86" s="2"/>
      <c r="IEO86" s="2"/>
      <c r="IEP86" s="2"/>
      <c r="IEQ86" s="2"/>
      <c r="IER86" s="2"/>
      <c r="IES86" s="2"/>
      <c r="IET86" s="2"/>
      <c r="IEU86" s="2"/>
      <c r="IEV86" s="2"/>
      <c r="IEW86" s="2"/>
      <c r="IEX86" s="2"/>
      <c r="IEY86" s="2"/>
      <c r="IEZ86" s="2"/>
      <c r="IFA86" s="2"/>
      <c r="IFB86" s="2"/>
      <c r="IFC86" s="2"/>
      <c r="IFD86" s="2"/>
      <c r="IFE86" s="2"/>
      <c r="IFF86" s="2"/>
      <c r="IFG86" s="2"/>
      <c r="IFH86" s="2"/>
      <c r="IFI86" s="2"/>
      <c r="IFJ86" s="2"/>
      <c r="IFK86" s="2"/>
      <c r="IFL86" s="2"/>
      <c r="IFM86" s="2"/>
      <c r="IFN86" s="2"/>
      <c r="IFO86" s="2"/>
      <c r="IFP86" s="2"/>
      <c r="IFQ86" s="2"/>
      <c r="IFR86" s="2"/>
      <c r="IFS86" s="2"/>
      <c r="IFT86" s="2"/>
      <c r="IFU86" s="2"/>
      <c r="IFV86" s="2"/>
      <c r="IFW86" s="2"/>
      <c r="IFX86" s="2"/>
      <c r="IFY86" s="2"/>
      <c r="IFZ86" s="2"/>
      <c r="IGA86" s="2"/>
      <c r="IGB86" s="2"/>
      <c r="IGC86" s="2"/>
      <c r="IGD86" s="2"/>
      <c r="IGE86" s="2"/>
      <c r="IGF86" s="2"/>
      <c r="IGG86" s="2"/>
      <c r="IGH86" s="2"/>
      <c r="IGI86" s="2"/>
      <c r="IGJ86" s="2"/>
      <c r="IGK86" s="2"/>
      <c r="IGL86" s="2"/>
      <c r="IGM86" s="2"/>
      <c r="IGN86" s="2"/>
      <c r="IGO86" s="2"/>
      <c r="IGP86" s="2"/>
      <c r="IGQ86" s="2"/>
      <c r="IGR86" s="2"/>
      <c r="IGS86" s="2"/>
      <c r="IGT86" s="2"/>
      <c r="IGU86" s="2"/>
      <c r="IGV86" s="2"/>
      <c r="IGW86" s="2"/>
      <c r="IGX86" s="2"/>
      <c r="IGY86" s="2"/>
      <c r="IGZ86" s="2"/>
      <c r="IHA86" s="2"/>
      <c r="IHB86" s="2"/>
      <c r="IHC86" s="2"/>
      <c r="IHD86" s="2"/>
      <c r="IHE86" s="2"/>
      <c r="IHF86" s="2"/>
      <c r="IHG86" s="2"/>
      <c r="IHH86" s="2"/>
      <c r="IHI86" s="2"/>
      <c r="IHJ86" s="2"/>
      <c r="IHK86" s="2"/>
      <c r="IHL86" s="2"/>
      <c r="IHM86" s="2"/>
      <c r="IHN86" s="2"/>
      <c r="IHO86" s="2"/>
      <c r="IHP86" s="2"/>
      <c r="IHQ86" s="2"/>
      <c r="IHR86" s="2"/>
      <c r="IHS86" s="2"/>
      <c r="IHT86" s="2"/>
      <c r="IHU86" s="2"/>
      <c r="IHV86" s="2"/>
      <c r="IHW86" s="2"/>
      <c r="IHX86" s="2"/>
      <c r="IHY86" s="2"/>
      <c r="IHZ86" s="2"/>
      <c r="IIA86" s="2"/>
      <c r="IIB86" s="2"/>
      <c r="IIC86" s="2"/>
      <c r="IID86" s="2"/>
      <c r="IIE86" s="2"/>
      <c r="IIF86" s="2"/>
      <c r="IIG86" s="2"/>
      <c r="IIH86" s="2"/>
      <c r="III86" s="2"/>
      <c r="IIJ86" s="2"/>
      <c r="IIK86" s="2"/>
      <c r="IIL86" s="2"/>
      <c r="IIM86" s="2"/>
      <c r="IIN86" s="2"/>
      <c r="IIO86" s="2"/>
      <c r="IIP86" s="2"/>
      <c r="IIQ86" s="2"/>
      <c r="IIR86" s="2"/>
      <c r="IIS86" s="2"/>
      <c r="IIT86" s="2"/>
      <c r="IIU86" s="2"/>
      <c r="IIV86" s="2"/>
      <c r="IIW86" s="2"/>
      <c r="IIX86" s="2"/>
      <c r="IIY86" s="2"/>
      <c r="IIZ86" s="2"/>
      <c r="IJA86" s="2"/>
      <c r="IJB86" s="2"/>
      <c r="IJC86" s="2"/>
      <c r="IJD86" s="2"/>
      <c r="IJE86" s="2"/>
      <c r="IJF86" s="2"/>
      <c r="IJG86" s="2"/>
      <c r="IJH86" s="2"/>
      <c r="IJI86" s="2"/>
      <c r="IJJ86" s="2"/>
      <c r="IJK86" s="2"/>
      <c r="IJL86" s="2"/>
      <c r="IJM86" s="2"/>
      <c r="IJN86" s="2"/>
      <c r="IJO86" s="2"/>
      <c r="IJP86" s="2"/>
      <c r="IJQ86" s="2"/>
      <c r="IJR86" s="2"/>
      <c r="IJS86" s="2"/>
      <c r="IJT86" s="2"/>
      <c r="IJU86" s="2"/>
      <c r="IJV86" s="2"/>
      <c r="IJW86" s="2"/>
      <c r="IJX86" s="2"/>
      <c r="IJY86" s="2"/>
      <c r="IJZ86" s="2"/>
      <c r="IKA86" s="2"/>
      <c r="IKB86" s="2"/>
      <c r="IKC86" s="2"/>
      <c r="IKD86" s="2"/>
      <c r="IKE86" s="2"/>
      <c r="IKF86" s="2"/>
      <c r="IKG86" s="2"/>
      <c r="IKH86" s="2"/>
      <c r="IKI86" s="2"/>
      <c r="IKJ86" s="2"/>
      <c r="IKK86" s="2"/>
      <c r="IKL86" s="2"/>
      <c r="IKM86" s="2"/>
      <c r="IKN86" s="2"/>
      <c r="IKO86" s="2"/>
      <c r="IKP86" s="2"/>
      <c r="IKQ86" s="2"/>
      <c r="IKR86" s="2"/>
      <c r="IKS86" s="2"/>
      <c r="IKT86" s="2"/>
      <c r="IKU86" s="2"/>
      <c r="IKV86" s="2"/>
      <c r="IKW86" s="2"/>
      <c r="IKX86" s="2"/>
      <c r="IKY86" s="2"/>
      <c r="IKZ86" s="2"/>
      <c r="ILA86" s="2"/>
      <c r="ILB86" s="2"/>
      <c r="ILC86" s="2"/>
      <c r="ILD86" s="2"/>
      <c r="ILE86" s="2"/>
      <c r="ILF86" s="2"/>
      <c r="ILG86" s="2"/>
      <c r="ILH86" s="2"/>
      <c r="ILI86" s="2"/>
      <c r="ILJ86" s="2"/>
      <c r="ILK86" s="2"/>
      <c r="ILL86" s="2"/>
      <c r="ILM86" s="2"/>
      <c r="ILN86" s="2"/>
      <c r="ILO86" s="2"/>
      <c r="ILP86" s="2"/>
      <c r="ILQ86" s="2"/>
      <c r="ILR86" s="2"/>
      <c r="ILS86" s="2"/>
      <c r="ILT86" s="2"/>
      <c r="ILU86" s="2"/>
      <c r="ILV86" s="2"/>
      <c r="ILW86" s="2"/>
      <c r="ILX86" s="2"/>
      <c r="ILY86" s="2"/>
      <c r="ILZ86" s="2"/>
      <c r="IMA86" s="2"/>
      <c r="IMB86" s="2"/>
      <c r="IMC86" s="2"/>
      <c r="IMD86" s="2"/>
      <c r="IME86" s="2"/>
      <c r="IMF86" s="2"/>
      <c r="IMG86" s="2"/>
      <c r="IMH86" s="2"/>
      <c r="IMI86" s="2"/>
      <c r="IMJ86" s="2"/>
      <c r="IMK86" s="2"/>
      <c r="IML86" s="2"/>
      <c r="IMM86" s="2"/>
      <c r="IMN86" s="2"/>
      <c r="IMO86" s="2"/>
      <c r="IMP86" s="2"/>
      <c r="IMQ86" s="2"/>
      <c r="IMR86" s="2"/>
      <c r="IMS86" s="2"/>
      <c r="IMT86" s="2"/>
      <c r="IMU86" s="2"/>
      <c r="IMV86" s="2"/>
      <c r="IMW86" s="2"/>
      <c r="IMX86" s="2"/>
      <c r="IMY86" s="2"/>
      <c r="IMZ86" s="2"/>
      <c r="INA86" s="2"/>
      <c r="INB86" s="2"/>
      <c r="INC86" s="2"/>
      <c r="IND86" s="2"/>
      <c r="INE86" s="2"/>
      <c r="INF86" s="2"/>
      <c r="ING86" s="2"/>
      <c r="INH86" s="2"/>
      <c r="INI86" s="2"/>
      <c r="INJ86" s="2"/>
      <c r="INK86" s="2"/>
      <c r="INL86" s="2"/>
      <c r="INM86" s="2"/>
      <c r="INN86" s="2"/>
      <c r="INO86" s="2"/>
      <c r="INP86" s="2"/>
      <c r="INQ86" s="2"/>
      <c r="INR86" s="2"/>
      <c r="INS86" s="2"/>
      <c r="INT86" s="2"/>
      <c r="INU86" s="2"/>
      <c r="INV86" s="2"/>
      <c r="INW86" s="2"/>
      <c r="INX86" s="2"/>
      <c r="INY86" s="2"/>
      <c r="INZ86" s="2"/>
      <c r="IOA86" s="2"/>
      <c r="IOB86" s="2"/>
      <c r="IOC86" s="2"/>
      <c r="IOD86" s="2"/>
      <c r="IOE86" s="2"/>
      <c r="IOF86" s="2"/>
      <c r="IOG86" s="2"/>
      <c r="IOH86" s="2"/>
      <c r="IOI86" s="2"/>
      <c r="IOJ86" s="2"/>
      <c r="IOK86" s="2"/>
      <c r="IOL86" s="2"/>
      <c r="IOM86" s="2"/>
      <c r="ION86" s="2"/>
      <c r="IOO86" s="2"/>
      <c r="IOP86" s="2"/>
      <c r="IOQ86" s="2"/>
      <c r="IOR86" s="2"/>
      <c r="IOS86" s="2"/>
      <c r="IOT86" s="2"/>
      <c r="IOU86" s="2"/>
      <c r="IOV86" s="2"/>
      <c r="IOW86" s="2"/>
      <c r="IOX86" s="2"/>
      <c r="IOY86" s="2"/>
      <c r="IOZ86" s="2"/>
      <c r="IPA86" s="2"/>
      <c r="IPB86" s="2"/>
      <c r="IPC86" s="2"/>
      <c r="IPD86" s="2"/>
      <c r="IPE86" s="2"/>
      <c r="IPF86" s="2"/>
      <c r="IPG86" s="2"/>
      <c r="IPH86" s="2"/>
      <c r="IPI86" s="2"/>
      <c r="IPJ86" s="2"/>
      <c r="IPK86" s="2"/>
      <c r="IPL86" s="2"/>
      <c r="IPM86" s="2"/>
      <c r="IPN86" s="2"/>
      <c r="IPO86" s="2"/>
      <c r="IPP86" s="2"/>
      <c r="IPQ86" s="2"/>
      <c r="IPR86" s="2"/>
      <c r="IPS86" s="2"/>
      <c r="IPT86" s="2"/>
      <c r="IPU86" s="2"/>
      <c r="IPV86" s="2"/>
      <c r="IPW86" s="2"/>
      <c r="IPX86" s="2"/>
      <c r="IPY86" s="2"/>
      <c r="IPZ86" s="2"/>
      <c r="IQA86" s="2"/>
      <c r="IQB86" s="2"/>
      <c r="IQC86" s="2"/>
      <c r="IQD86" s="2"/>
      <c r="IQE86" s="2"/>
      <c r="IQF86" s="2"/>
      <c r="IQG86" s="2"/>
      <c r="IQH86" s="2"/>
      <c r="IQI86" s="2"/>
      <c r="IQJ86" s="2"/>
      <c r="IQK86" s="2"/>
      <c r="IQL86" s="2"/>
      <c r="IQM86" s="2"/>
      <c r="IQN86" s="2"/>
      <c r="IQO86" s="2"/>
      <c r="IQP86" s="2"/>
      <c r="IQQ86" s="2"/>
      <c r="IQR86" s="2"/>
      <c r="IQS86" s="2"/>
      <c r="IQT86" s="2"/>
      <c r="IQU86" s="2"/>
      <c r="IQV86" s="2"/>
      <c r="IQW86" s="2"/>
      <c r="IQX86" s="2"/>
      <c r="IQY86" s="2"/>
      <c r="IQZ86" s="2"/>
      <c r="IRA86" s="2"/>
      <c r="IRB86" s="2"/>
      <c r="IRC86" s="2"/>
      <c r="IRD86" s="2"/>
      <c r="IRE86" s="2"/>
      <c r="IRF86" s="2"/>
      <c r="IRG86" s="2"/>
      <c r="IRH86" s="2"/>
      <c r="IRI86" s="2"/>
      <c r="IRJ86" s="2"/>
      <c r="IRK86" s="2"/>
      <c r="IRL86" s="2"/>
      <c r="IRM86" s="2"/>
      <c r="IRN86" s="2"/>
      <c r="IRO86" s="2"/>
      <c r="IRP86" s="2"/>
      <c r="IRQ86" s="2"/>
      <c r="IRR86" s="2"/>
      <c r="IRS86" s="2"/>
      <c r="IRT86" s="2"/>
      <c r="IRU86" s="2"/>
      <c r="IRV86" s="2"/>
      <c r="IRW86" s="2"/>
      <c r="IRX86" s="2"/>
      <c r="IRY86" s="2"/>
      <c r="IRZ86" s="2"/>
      <c r="ISA86" s="2"/>
      <c r="ISB86" s="2"/>
      <c r="ISC86" s="2"/>
      <c r="ISD86" s="2"/>
      <c r="ISE86" s="2"/>
      <c r="ISF86" s="2"/>
      <c r="ISG86" s="2"/>
      <c r="ISH86" s="2"/>
      <c r="ISI86" s="2"/>
      <c r="ISJ86" s="2"/>
      <c r="ISK86" s="2"/>
      <c r="ISL86" s="2"/>
      <c r="ISM86" s="2"/>
      <c r="ISN86" s="2"/>
      <c r="ISO86" s="2"/>
      <c r="ISP86" s="2"/>
      <c r="ISQ86" s="2"/>
      <c r="ISR86" s="2"/>
      <c r="ISS86" s="2"/>
      <c r="IST86" s="2"/>
      <c r="ISU86" s="2"/>
      <c r="ISV86" s="2"/>
      <c r="ISW86" s="2"/>
      <c r="ISX86" s="2"/>
      <c r="ISY86" s="2"/>
      <c r="ISZ86" s="2"/>
      <c r="ITA86" s="2"/>
      <c r="ITB86" s="2"/>
      <c r="ITC86" s="2"/>
      <c r="ITD86" s="2"/>
      <c r="ITE86" s="2"/>
      <c r="ITF86" s="2"/>
      <c r="ITG86" s="2"/>
      <c r="ITH86" s="2"/>
      <c r="ITI86" s="2"/>
      <c r="ITJ86" s="2"/>
      <c r="ITK86" s="2"/>
      <c r="ITL86" s="2"/>
      <c r="ITM86" s="2"/>
      <c r="ITN86" s="2"/>
      <c r="ITO86" s="2"/>
      <c r="ITP86" s="2"/>
      <c r="ITQ86" s="2"/>
      <c r="ITR86" s="2"/>
      <c r="ITS86" s="2"/>
      <c r="ITT86" s="2"/>
      <c r="ITU86" s="2"/>
      <c r="ITV86" s="2"/>
      <c r="ITW86" s="2"/>
      <c r="ITX86" s="2"/>
      <c r="ITY86" s="2"/>
      <c r="ITZ86" s="2"/>
      <c r="IUA86" s="2"/>
      <c r="IUB86" s="2"/>
      <c r="IUC86" s="2"/>
      <c r="IUD86" s="2"/>
      <c r="IUE86" s="2"/>
      <c r="IUF86" s="2"/>
      <c r="IUG86" s="2"/>
      <c r="IUH86" s="2"/>
      <c r="IUI86" s="2"/>
      <c r="IUJ86" s="2"/>
      <c r="IUK86" s="2"/>
      <c r="IUL86" s="2"/>
      <c r="IUM86" s="2"/>
      <c r="IUN86" s="2"/>
      <c r="IUO86" s="2"/>
      <c r="IUP86" s="2"/>
      <c r="IUQ86" s="2"/>
      <c r="IUR86" s="2"/>
      <c r="IUS86" s="2"/>
      <c r="IUT86" s="2"/>
      <c r="IUU86" s="2"/>
      <c r="IUV86" s="2"/>
      <c r="IUW86" s="2"/>
      <c r="IUX86" s="2"/>
      <c r="IUY86" s="2"/>
      <c r="IUZ86" s="2"/>
      <c r="IVA86" s="2"/>
      <c r="IVB86" s="2"/>
      <c r="IVC86" s="2"/>
      <c r="IVD86" s="2"/>
      <c r="IVE86" s="2"/>
      <c r="IVF86" s="2"/>
      <c r="IVG86" s="2"/>
      <c r="IVH86" s="2"/>
      <c r="IVI86" s="2"/>
      <c r="IVJ86" s="2"/>
      <c r="IVK86" s="2"/>
      <c r="IVL86" s="2"/>
      <c r="IVM86" s="2"/>
      <c r="IVN86" s="2"/>
      <c r="IVO86" s="2"/>
      <c r="IVP86" s="2"/>
      <c r="IVQ86" s="2"/>
      <c r="IVR86" s="2"/>
      <c r="IVS86" s="2"/>
      <c r="IVT86" s="2"/>
      <c r="IVU86" s="2"/>
      <c r="IVV86" s="2"/>
      <c r="IVW86" s="2"/>
      <c r="IVX86" s="2"/>
      <c r="IVY86" s="2"/>
      <c r="IVZ86" s="2"/>
      <c r="IWA86" s="2"/>
      <c r="IWB86" s="2"/>
      <c r="IWC86" s="2"/>
      <c r="IWD86" s="2"/>
      <c r="IWE86" s="2"/>
      <c r="IWF86" s="2"/>
      <c r="IWG86" s="2"/>
      <c r="IWH86" s="2"/>
      <c r="IWI86" s="2"/>
      <c r="IWJ86" s="2"/>
      <c r="IWK86" s="2"/>
      <c r="IWL86" s="2"/>
      <c r="IWM86" s="2"/>
      <c r="IWN86" s="2"/>
      <c r="IWO86" s="2"/>
      <c r="IWP86" s="2"/>
      <c r="IWQ86" s="2"/>
      <c r="IWR86" s="2"/>
      <c r="IWS86" s="2"/>
      <c r="IWT86" s="2"/>
      <c r="IWU86" s="2"/>
      <c r="IWV86" s="2"/>
      <c r="IWW86" s="2"/>
      <c r="IWX86" s="2"/>
      <c r="IWY86" s="2"/>
      <c r="IWZ86" s="2"/>
      <c r="IXA86" s="2"/>
      <c r="IXB86" s="2"/>
      <c r="IXC86" s="2"/>
      <c r="IXD86" s="2"/>
      <c r="IXE86" s="2"/>
      <c r="IXF86" s="2"/>
      <c r="IXG86" s="2"/>
      <c r="IXH86" s="2"/>
      <c r="IXI86" s="2"/>
      <c r="IXJ86" s="2"/>
      <c r="IXK86" s="2"/>
      <c r="IXL86" s="2"/>
      <c r="IXM86" s="2"/>
      <c r="IXN86" s="2"/>
      <c r="IXO86" s="2"/>
      <c r="IXP86" s="2"/>
      <c r="IXQ86" s="2"/>
      <c r="IXR86" s="2"/>
      <c r="IXS86" s="2"/>
      <c r="IXT86" s="2"/>
      <c r="IXU86" s="2"/>
      <c r="IXV86" s="2"/>
      <c r="IXW86" s="2"/>
      <c r="IXX86" s="2"/>
      <c r="IXY86" s="2"/>
      <c r="IXZ86" s="2"/>
      <c r="IYA86" s="2"/>
      <c r="IYB86" s="2"/>
      <c r="IYC86" s="2"/>
      <c r="IYD86" s="2"/>
      <c r="IYE86" s="2"/>
      <c r="IYF86" s="2"/>
      <c r="IYG86" s="2"/>
      <c r="IYH86" s="2"/>
      <c r="IYI86" s="2"/>
      <c r="IYJ86" s="2"/>
      <c r="IYK86" s="2"/>
      <c r="IYL86" s="2"/>
      <c r="IYM86" s="2"/>
      <c r="IYN86" s="2"/>
      <c r="IYO86" s="2"/>
      <c r="IYP86" s="2"/>
      <c r="IYQ86" s="2"/>
      <c r="IYR86" s="2"/>
      <c r="IYS86" s="2"/>
      <c r="IYT86" s="2"/>
      <c r="IYU86" s="2"/>
      <c r="IYV86" s="2"/>
      <c r="IYW86" s="2"/>
      <c r="IYX86" s="2"/>
      <c r="IYY86" s="2"/>
      <c r="IYZ86" s="2"/>
      <c r="IZA86" s="2"/>
      <c r="IZB86" s="2"/>
      <c r="IZC86" s="2"/>
      <c r="IZD86" s="2"/>
      <c r="IZE86" s="2"/>
      <c r="IZF86" s="2"/>
      <c r="IZG86" s="2"/>
      <c r="IZH86" s="2"/>
      <c r="IZI86" s="2"/>
      <c r="IZJ86" s="2"/>
      <c r="IZK86" s="2"/>
      <c r="IZL86" s="2"/>
      <c r="IZM86" s="2"/>
      <c r="IZN86" s="2"/>
      <c r="IZO86" s="2"/>
      <c r="IZP86" s="2"/>
      <c r="IZQ86" s="2"/>
      <c r="IZR86" s="2"/>
      <c r="IZS86" s="2"/>
      <c r="IZT86" s="2"/>
      <c r="IZU86" s="2"/>
      <c r="IZV86" s="2"/>
      <c r="IZW86" s="2"/>
      <c r="IZX86" s="2"/>
      <c r="IZY86" s="2"/>
      <c r="IZZ86" s="2"/>
      <c r="JAA86" s="2"/>
      <c r="JAB86" s="2"/>
      <c r="JAC86" s="2"/>
      <c r="JAD86" s="2"/>
      <c r="JAE86" s="2"/>
      <c r="JAF86" s="2"/>
      <c r="JAG86" s="2"/>
      <c r="JAH86" s="2"/>
      <c r="JAI86" s="2"/>
      <c r="JAJ86" s="2"/>
      <c r="JAK86" s="2"/>
      <c r="JAL86" s="2"/>
      <c r="JAM86" s="2"/>
      <c r="JAN86" s="2"/>
      <c r="JAO86" s="2"/>
      <c r="JAP86" s="2"/>
      <c r="JAQ86" s="2"/>
      <c r="JAR86" s="2"/>
      <c r="JAS86" s="2"/>
      <c r="JAT86" s="2"/>
      <c r="JAU86" s="2"/>
      <c r="JAV86" s="2"/>
      <c r="JAW86" s="2"/>
      <c r="JAX86" s="2"/>
      <c r="JAY86" s="2"/>
      <c r="JAZ86" s="2"/>
      <c r="JBA86" s="2"/>
      <c r="JBB86" s="2"/>
      <c r="JBC86" s="2"/>
      <c r="JBD86" s="2"/>
      <c r="JBE86" s="2"/>
      <c r="JBF86" s="2"/>
      <c r="JBG86" s="2"/>
      <c r="JBH86" s="2"/>
      <c r="JBI86" s="2"/>
      <c r="JBJ86" s="2"/>
      <c r="JBK86" s="2"/>
      <c r="JBL86" s="2"/>
      <c r="JBM86" s="2"/>
      <c r="JBN86" s="2"/>
      <c r="JBO86" s="2"/>
      <c r="JBP86" s="2"/>
      <c r="JBQ86" s="2"/>
      <c r="JBR86" s="2"/>
      <c r="JBS86" s="2"/>
      <c r="JBT86" s="2"/>
      <c r="JBU86" s="2"/>
      <c r="JBV86" s="2"/>
      <c r="JBW86" s="2"/>
      <c r="JBX86" s="2"/>
      <c r="JBY86" s="2"/>
      <c r="JBZ86" s="2"/>
      <c r="JCA86" s="2"/>
      <c r="JCB86" s="2"/>
      <c r="JCC86" s="2"/>
      <c r="JCD86" s="2"/>
      <c r="JCE86" s="2"/>
      <c r="JCF86" s="2"/>
      <c r="JCG86" s="2"/>
      <c r="JCH86" s="2"/>
      <c r="JCI86" s="2"/>
      <c r="JCJ86" s="2"/>
      <c r="JCK86" s="2"/>
      <c r="JCL86" s="2"/>
      <c r="JCM86" s="2"/>
      <c r="JCN86" s="2"/>
      <c r="JCO86" s="2"/>
      <c r="JCP86" s="2"/>
      <c r="JCQ86" s="2"/>
      <c r="JCR86" s="2"/>
      <c r="JCS86" s="2"/>
      <c r="JCT86" s="2"/>
      <c r="JCU86" s="2"/>
      <c r="JCV86" s="2"/>
      <c r="JCW86" s="2"/>
      <c r="JCX86" s="2"/>
      <c r="JCY86" s="2"/>
      <c r="JCZ86" s="2"/>
      <c r="JDA86" s="2"/>
      <c r="JDB86" s="2"/>
      <c r="JDC86" s="2"/>
      <c r="JDD86" s="2"/>
      <c r="JDE86" s="2"/>
      <c r="JDF86" s="2"/>
      <c r="JDG86" s="2"/>
      <c r="JDH86" s="2"/>
      <c r="JDI86" s="2"/>
      <c r="JDJ86" s="2"/>
      <c r="JDK86" s="2"/>
      <c r="JDL86" s="2"/>
      <c r="JDM86" s="2"/>
      <c r="JDN86" s="2"/>
      <c r="JDO86" s="2"/>
      <c r="JDP86" s="2"/>
      <c r="JDQ86" s="2"/>
      <c r="JDR86" s="2"/>
      <c r="JDS86" s="2"/>
      <c r="JDT86" s="2"/>
      <c r="JDU86" s="2"/>
      <c r="JDV86" s="2"/>
      <c r="JDW86" s="2"/>
      <c r="JDX86" s="2"/>
      <c r="JDY86" s="2"/>
      <c r="JDZ86" s="2"/>
      <c r="JEA86" s="2"/>
      <c r="JEB86" s="2"/>
      <c r="JEC86" s="2"/>
      <c r="JED86" s="2"/>
      <c r="JEE86" s="2"/>
      <c r="JEF86" s="2"/>
      <c r="JEG86" s="2"/>
      <c r="JEH86" s="2"/>
      <c r="JEI86" s="2"/>
      <c r="JEJ86" s="2"/>
      <c r="JEK86" s="2"/>
      <c r="JEL86" s="2"/>
      <c r="JEM86" s="2"/>
      <c r="JEN86" s="2"/>
      <c r="JEO86" s="2"/>
      <c r="JEP86" s="2"/>
      <c r="JEQ86" s="2"/>
      <c r="JER86" s="2"/>
      <c r="JES86" s="2"/>
      <c r="JET86" s="2"/>
      <c r="JEU86" s="2"/>
      <c r="JEV86" s="2"/>
      <c r="JEW86" s="2"/>
      <c r="JEX86" s="2"/>
      <c r="JEY86" s="2"/>
      <c r="JEZ86" s="2"/>
      <c r="JFA86" s="2"/>
      <c r="JFB86" s="2"/>
      <c r="JFC86" s="2"/>
      <c r="JFD86" s="2"/>
      <c r="JFE86" s="2"/>
      <c r="JFF86" s="2"/>
      <c r="JFG86" s="2"/>
      <c r="JFH86" s="2"/>
      <c r="JFI86" s="2"/>
      <c r="JFJ86" s="2"/>
      <c r="JFK86" s="2"/>
      <c r="JFL86" s="2"/>
      <c r="JFM86" s="2"/>
      <c r="JFN86" s="2"/>
      <c r="JFO86" s="2"/>
      <c r="JFP86" s="2"/>
      <c r="JFQ86" s="2"/>
      <c r="JFR86" s="2"/>
      <c r="JFS86" s="2"/>
      <c r="JFT86" s="2"/>
      <c r="JFU86" s="2"/>
      <c r="JFV86" s="2"/>
      <c r="JFW86" s="2"/>
      <c r="JFX86" s="2"/>
      <c r="JFY86" s="2"/>
      <c r="JFZ86" s="2"/>
      <c r="JGA86" s="2"/>
      <c r="JGB86" s="2"/>
      <c r="JGC86" s="2"/>
      <c r="JGD86" s="2"/>
      <c r="JGE86" s="2"/>
      <c r="JGF86" s="2"/>
      <c r="JGG86" s="2"/>
      <c r="JGH86" s="2"/>
      <c r="JGI86" s="2"/>
      <c r="JGJ86" s="2"/>
      <c r="JGK86" s="2"/>
      <c r="JGL86" s="2"/>
      <c r="JGM86" s="2"/>
      <c r="JGN86" s="2"/>
      <c r="JGO86" s="2"/>
      <c r="JGP86" s="2"/>
      <c r="JGQ86" s="2"/>
      <c r="JGR86" s="2"/>
      <c r="JGS86" s="2"/>
      <c r="JGT86" s="2"/>
      <c r="JGU86" s="2"/>
      <c r="JGV86" s="2"/>
      <c r="JGW86" s="2"/>
      <c r="JGX86" s="2"/>
      <c r="JGY86" s="2"/>
      <c r="JGZ86" s="2"/>
      <c r="JHA86" s="2"/>
      <c r="JHB86" s="2"/>
      <c r="JHC86" s="2"/>
      <c r="JHD86" s="2"/>
      <c r="JHE86" s="2"/>
      <c r="JHF86" s="2"/>
      <c r="JHG86" s="2"/>
      <c r="JHH86" s="2"/>
      <c r="JHI86" s="2"/>
      <c r="JHJ86" s="2"/>
      <c r="JHK86" s="2"/>
      <c r="JHL86" s="2"/>
      <c r="JHM86" s="2"/>
      <c r="JHN86" s="2"/>
      <c r="JHO86" s="2"/>
      <c r="JHP86" s="2"/>
      <c r="JHQ86" s="2"/>
      <c r="JHR86" s="2"/>
      <c r="JHS86" s="2"/>
      <c r="JHT86" s="2"/>
      <c r="JHU86" s="2"/>
      <c r="JHV86" s="2"/>
      <c r="JHW86" s="2"/>
      <c r="JHX86" s="2"/>
      <c r="JHY86" s="2"/>
      <c r="JHZ86" s="2"/>
      <c r="JIA86" s="2"/>
      <c r="JIB86" s="2"/>
      <c r="JIC86" s="2"/>
      <c r="JID86" s="2"/>
      <c r="JIE86" s="2"/>
      <c r="JIF86" s="2"/>
      <c r="JIG86" s="2"/>
      <c r="JIH86" s="2"/>
      <c r="JII86" s="2"/>
      <c r="JIJ86" s="2"/>
      <c r="JIK86" s="2"/>
      <c r="JIL86" s="2"/>
      <c r="JIM86" s="2"/>
      <c r="JIN86" s="2"/>
      <c r="JIO86" s="2"/>
      <c r="JIP86" s="2"/>
      <c r="JIQ86" s="2"/>
      <c r="JIR86" s="2"/>
      <c r="JIS86" s="2"/>
      <c r="JIT86" s="2"/>
      <c r="JIU86" s="2"/>
      <c r="JIV86" s="2"/>
      <c r="JIW86" s="2"/>
      <c r="JIX86" s="2"/>
      <c r="JIY86" s="2"/>
      <c r="JIZ86" s="2"/>
      <c r="JJA86" s="2"/>
      <c r="JJB86" s="2"/>
      <c r="JJC86" s="2"/>
      <c r="JJD86" s="2"/>
      <c r="JJE86" s="2"/>
      <c r="JJF86" s="2"/>
      <c r="JJG86" s="2"/>
      <c r="JJH86" s="2"/>
      <c r="JJI86" s="2"/>
      <c r="JJJ86" s="2"/>
      <c r="JJK86" s="2"/>
      <c r="JJL86" s="2"/>
      <c r="JJM86" s="2"/>
      <c r="JJN86" s="2"/>
      <c r="JJO86" s="2"/>
      <c r="JJP86" s="2"/>
      <c r="JJQ86" s="2"/>
      <c r="JJR86" s="2"/>
      <c r="JJS86" s="2"/>
      <c r="JJT86" s="2"/>
      <c r="JJU86" s="2"/>
      <c r="JJV86" s="2"/>
      <c r="JJW86" s="2"/>
      <c r="JJX86" s="2"/>
      <c r="JJY86" s="2"/>
      <c r="JJZ86" s="2"/>
      <c r="JKA86" s="2"/>
      <c r="JKB86" s="2"/>
      <c r="JKC86" s="2"/>
      <c r="JKD86" s="2"/>
      <c r="JKE86" s="2"/>
      <c r="JKF86" s="2"/>
      <c r="JKG86" s="2"/>
      <c r="JKH86" s="2"/>
      <c r="JKI86" s="2"/>
      <c r="JKJ86" s="2"/>
      <c r="JKK86" s="2"/>
      <c r="JKL86" s="2"/>
      <c r="JKM86" s="2"/>
      <c r="JKN86" s="2"/>
      <c r="JKO86" s="2"/>
      <c r="JKP86" s="2"/>
      <c r="JKQ86" s="2"/>
      <c r="JKR86" s="2"/>
      <c r="JKS86" s="2"/>
      <c r="JKT86" s="2"/>
      <c r="JKU86" s="2"/>
      <c r="JKV86" s="2"/>
      <c r="JKW86" s="2"/>
      <c r="JKX86" s="2"/>
      <c r="JKY86" s="2"/>
      <c r="JKZ86" s="2"/>
      <c r="JLA86" s="2"/>
      <c r="JLB86" s="2"/>
      <c r="JLC86" s="2"/>
      <c r="JLD86" s="2"/>
      <c r="JLE86" s="2"/>
      <c r="JLF86" s="2"/>
      <c r="JLG86" s="2"/>
      <c r="JLH86" s="2"/>
      <c r="JLI86" s="2"/>
      <c r="JLJ86" s="2"/>
      <c r="JLK86" s="2"/>
      <c r="JLL86" s="2"/>
      <c r="JLM86" s="2"/>
      <c r="JLN86" s="2"/>
      <c r="JLO86" s="2"/>
      <c r="JLP86" s="2"/>
      <c r="JLQ86" s="2"/>
      <c r="JLR86" s="2"/>
      <c r="JLS86" s="2"/>
      <c r="JLT86" s="2"/>
      <c r="JLU86" s="2"/>
      <c r="JLV86" s="2"/>
      <c r="JLW86" s="2"/>
      <c r="JLX86" s="2"/>
      <c r="JLY86" s="2"/>
      <c r="JLZ86" s="2"/>
      <c r="JMA86" s="2"/>
      <c r="JMB86" s="2"/>
      <c r="JMC86" s="2"/>
      <c r="JMD86" s="2"/>
      <c r="JME86" s="2"/>
      <c r="JMF86" s="2"/>
      <c r="JMG86" s="2"/>
      <c r="JMH86" s="2"/>
      <c r="JMI86" s="2"/>
      <c r="JMJ86" s="2"/>
      <c r="JMK86" s="2"/>
      <c r="JML86" s="2"/>
      <c r="JMM86" s="2"/>
      <c r="JMN86" s="2"/>
      <c r="JMO86" s="2"/>
      <c r="JMP86" s="2"/>
      <c r="JMQ86" s="2"/>
      <c r="JMR86" s="2"/>
      <c r="JMS86" s="2"/>
      <c r="JMT86" s="2"/>
      <c r="JMU86" s="2"/>
      <c r="JMV86" s="2"/>
      <c r="JMW86" s="2"/>
      <c r="JMX86" s="2"/>
      <c r="JMY86" s="2"/>
      <c r="JMZ86" s="2"/>
      <c r="JNA86" s="2"/>
      <c r="JNB86" s="2"/>
      <c r="JNC86" s="2"/>
      <c r="JND86" s="2"/>
      <c r="JNE86" s="2"/>
      <c r="JNF86" s="2"/>
      <c r="JNG86" s="2"/>
      <c r="JNH86" s="2"/>
      <c r="JNI86" s="2"/>
      <c r="JNJ86" s="2"/>
      <c r="JNK86" s="2"/>
      <c r="JNL86" s="2"/>
      <c r="JNM86" s="2"/>
      <c r="JNN86" s="2"/>
      <c r="JNO86" s="2"/>
      <c r="JNP86" s="2"/>
      <c r="JNQ86" s="2"/>
      <c r="JNR86" s="2"/>
      <c r="JNS86" s="2"/>
      <c r="JNT86" s="2"/>
      <c r="JNU86" s="2"/>
      <c r="JNV86" s="2"/>
      <c r="JNW86" s="2"/>
      <c r="JNX86" s="2"/>
      <c r="JNY86" s="2"/>
      <c r="JNZ86" s="2"/>
      <c r="JOA86" s="2"/>
      <c r="JOB86" s="2"/>
      <c r="JOC86" s="2"/>
      <c r="JOD86" s="2"/>
      <c r="JOE86" s="2"/>
      <c r="JOF86" s="2"/>
      <c r="JOG86" s="2"/>
      <c r="JOH86" s="2"/>
      <c r="JOI86" s="2"/>
      <c r="JOJ86" s="2"/>
      <c r="JOK86" s="2"/>
      <c r="JOL86" s="2"/>
      <c r="JOM86" s="2"/>
      <c r="JON86" s="2"/>
      <c r="JOO86" s="2"/>
      <c r="JOP86" s="2"/>
      <c r="JOQ86" s="2"/>
      <c r="JOR86" s="2"/>
      <c r="JOS86" s="2"/>
      <c r="JOT86" s="2"/>
      <c r="JOU86" s="2"/>
      <c r="JOV86" s="2"/>
      <c r="JOW86" s="2"/>
      <c r="JOX86" s="2"/>
      <c r="JOY86" s="2"/>
      <c r="JOZ86" s="2"/>
      <c r="JPA86" s="2"/>
      <c r="JPB86" s="2"/>
      <c r="JPC86" s="2"/>
      <c r="JPD86" s="2"/>
      <c r="JPE86" s="2"/>
      <c r="JPF86" s="2"/>
      <c r="JPG86" s="2"/>
      <c r="JPH86" s="2"/>
      <c r="JPI86" s="2"/>
      <c r="JPJ86" s="2"/>
      <c r="JPK86" s="2"/>
      <c r="JPL86" s="2"/>
      <c r="JPM86" s="2"/>
      <c r="JPN86" s="2"/>
      <c r="JPO86" s="2"/>
      <c r="JPP86" s="2"/>
      <c r="JPQ86" s="2"/>
      <c r="JPR86" s="2"/>
      <c r="JPS86" s="2"/>
      <c r="JPT86" s="2"/>
      <c r="JPU86" s="2"/>
      <c r="JPV86" s="2"/>
      <c r="JPW86" s="2"/>
      <c r="JPX86" s="2"/>
      <c r="JPY86" s="2"/>
      <c r="JPZ86" s="2"/>
      <c r="JQA86" s="2"/>
      <c r="JQB86" s="2"/>
      <c r="JQC86" s="2"/>
      <c r="JQD86" s="2"/>
      <c r="JQE86" s="2"/>
      <c r="JQF86" s="2"/>
      <c r="JQG86" s="2"/>
      <c r="JQH86" s="2"/>
      <c r="JQI86" s="2"/>
      <c r="JQJ86" s="2"/>
      <c r="JQK86" s="2"/>
      <c r="JQL86" s="2"/>
      <c r="JQM86" s="2"/>
      <c r="JQN86" s="2"/>
      <c r="JQO86" s="2"/>
      <c r="JQP86" s="2"/>
      <c r="JQQ86" s="2"/>
      <c r="JQR86" s="2"/>
      <c r="JQS86" s="2"/>
      <c r="JQT86" s="2"/>
      <c r="JQU86" s="2"/>
      <c r="JQV86" s="2"/>
      <c r="JQW86" s="2"/>
      <c r="JQX86" s="2"/>
      <c r="JQY86" s="2"/>
      <c r="JQZ86" s="2"/>
      <c r="JRA86" s="2"/>
      <c r="JRB86" s="2"/>
      <c r="JRC86" s="2"/>
      <c r="JRD86" s="2"/>
      <c r="JRE86" s="2"/>
      <c r="JRF86" s="2"/>
      <c r="JRG86" s="2"/>
      <c r="JRH86" s="2"/>
      <c r="JRI86" s="2"/>
      <c r="JRJ86" s="2"/>
      <c r="JRK86" s="2"/>
      <c r="JRL86" s="2"/>
      <c r="JRM86" s="2"/>
      <c r="JRN86" s="2"/>
      <c r="JRO86" s="2"/>
      <c r="JRP86" s="2"/>
      <c r="JRQ86" s="2"/>
      <c r="JRR86" s="2"/>
      <c r="JRS86" s="2"/>
      <c r="JRT86" s="2"/>
      <c r="JRU86" s="2"/>
      <c r="JRV86" s="2"/>
      <c r="JRW86" s="2"/>
      <c r="JRX86" s="2"/>
      <c r="JRY86" s="2"/>
      <c r="JRZ86" s="2"/>
      <c r="JSA86" s="2"/>
      <c r="JSB86" s="2"/>
      <c r="JSC86" s="2"/>
      <c r="JSD86" s="2"/>
      <c r="JSE86" s="2"/>
      <c r="JSF86" s="2"/>
      <c r="JSG86" s="2"/>
      <c r="JSH86" s="2"/>
      <c r="JSI86" s="2"/>
      <c r="JSJ86" s="2"/>
      <c r="JSK86" s="2"/>
      <c r="JSL86" s="2"/>
      <c r="JSM86" s="2"/>
      <c r="JSN86" s="2"/>
      <c r="JSO86" s="2"/>
      <c r="JSP86" s="2"/>
      <c r="JSQ86" s="2"/>
      <c r="JSR86" s="2"/>
      <c r="JSS86" s="2"/>
      <c r="JST86" s="2"/>
      <c r="JSU86" s="2"/>
      <c r="JSV86" s="2"/>
      <c r="JSW86" s="2"/>
      <c r="JSX86" s="2"/>
      <c r="JSY86" s="2"/>
      <c r="JSZ86" s="2"/>
      <c r="JTA86" s="2"/>
      <c r="JTB86" s="2"/>
      <c r="JTC86" s="2"/>
      <c r="JTD86" s="2"/>
      <c r="JTE86" s="2"/>
      <c r="JTF86" s="2"/>
      <c r="JTG86" s="2"/>
      <c r="JTH86" s="2"/>
      <c r="JTI86" s="2"/>
      <c r="JTJ86" s="2"/>
      <c r="JTK86" s="2"/>
      <c r="JTL86" s="2"/>
      <c r="JTM86" s="2"/>
      <c r="JTN86" s="2"/>
      <c r="JTO86" s="2"/>
      <c r="JTP86" s="2"/>
      <c r="JTQ86" s="2"/>
      <c r="JTR86" s="2"/>
      <c r="JTS86" s="2"/>
      <c r="JTT86" s="2"/>
      <c r="JTU86" s="2"/>
      <c r="JTV86" s="2"/>
      <c r="JTW86" s="2"/>
      <c r="JTX86" s="2"/>
      <c r="JTY86" s="2"/>
      <c r="JTZ86" s="2"/>
      <c r="JUA86" s="2"/>
      <c r="JUB86" s="2"/>
      <c r="JUC86" s="2"/>
      <c r="JUD86" s="2"/>
      <c r="JUE86" s="2"/>
      <c r="JUF86" s="2"/>
      <c r="JUG86" s="2"/>
      <c r="JUH86" s="2"/>
      <c r="JUI86" s="2"/>
      <c r="JUJ86" s="2"/>
      <c r="JUK86" s="2"/>
      <c r="JUL86" s="2"/>
      <c r="JUM86" s="2"/>
      <c r="JUN86" s="2"/>
      <c r="JUO86" s="2"/>
      <c r="JUP86" s="2"/>
      <c r="JUQ86" s="2"/>
      <c r="JUR86" s="2"/>
      <c r="JUS86" s="2"/>
      <c r="JUT86" s="2"/>
      <c r="JUU86" s="2"/>
      <c r="JUV86" s="2"/>
      <c r="JUW86" s="2"/>
      <c r="JUX86" s="2"/>
      <c r="JUY86" s="2"/>
      <c r="JUZ86" s="2"/>
      <c r="JVA86" s="2"/>
      <c r="JVB86" s="2"/>
      <c r="JVC86" s="2"/>
      <c r="JVD86" s="2"/>
      <c r="JVE86" s="2"/>
      <c r="JVF86" s="2"/>
      <c r="JVG86" s="2"/>
      <c r="JVH86" s="2"/>
      <c r="JVI86" s="2"/>
      <c r="JVJ86" s="2"/>
      <c r="JVK86" s="2"/>
      <c r="JVL86" s="2"/>
      <c r="JVM86" s="2"/>
      <c r="JVN86" s="2"/>
      <c r="JVO86" s="2"/>
      <c r="JVP86" s="2"/>
      <c r="JVQ86" s="2"/>
      <c r="JVR86" s="2"/>
      <c r="JVS86" s="2"/>
      <c r="JVT86" s="2"/>
      <c r="JVU86" s="2"/>
      <c r="JVV86" s="2"/>
      <c r="JVW86" s="2"/>
      <c r="JVX86" s="2"/>
      <c r="JVY86" s="2"/>
      <c r="JVZ86" s="2"/>
      <c r="JWA86" s="2"/>
      <c r="JWB86" s="2"/>
      <c r="JWC86" s="2"/>
      <c r="JWD86" s="2"/>
      <c r="JWE86" s="2"/>
      <c r="JWF86" s="2"/>
      <c r="JWG86" s="2"/>
      <c r="JWH86" s="2"/>
      <c r="JWI86" s="2"/>
      <c r="JWJ86" s="2"/>
      <c r="JWK86" s="2"/>
      <c r="JWL86" s="2"/>
      <c r="JWM86" s="2"/>
      <c r="JWN86" s="2"/>
      <c r="JWO86" s="2"/>
      <c r="JWP86" s="2"/>
      <c r="JWQ86" s="2"/>
      <c r="JWR86" s="2"/>
      <c r="JWS86" s="2"/>
      <c r="JWT86" s="2"/>
      <c r="JWU86" s="2"/>
      <c r="JWV86" s="2"/>
      <c r="JWW86" s="2"/>
      <c r="JWX86" s="2"/>
      <c r="JWY86" s="2"/>
      <c r="JWZ86" s="2"/>
      <c r="JXA86" s="2"/>
      <c r="JXB86" s="2"/>
      <c r="JXC86" s="2"/>
      <c r="JXD86" s="2"/>
      <c r="JXE86" s="2"/>
      <c r="JXF86" s="2"/>
      <c r="JXG86" s="2"/>
      <c r="JXH86" s="2"/>
      <c r="JXI86" s="2"/>
      <c r="JXJ86" s="2"/>
      <c r="JXK86" s="2"/>
      <c r="JXL86" s="2"/>
      <c r="JXM86" s="2"/>
      <c r="JXN86" s="2"/>
      <c r="JXO86" s="2"/>
      <c r="JXP86" s="2"/>
      <c r="JXQ86" s="2"/>
      <c r="JXR86" s="2"/>
      <c r="JXS86" s="2"/>
      <c r="JXT86" s="2"/>
      <c r="JXU86" s="2"/>
      <c r="JXV86" s="2"/>
      <c r="JXW86" s="2"/>
      <c r="JXX86" s="2"/>
      <c r="JXY86" s="2"/>
      <c r="JXZ86" s="2"/>
      <c r="JYA86" s="2"/>
      <c r="JYB86" s="2"/>
      <c r="JYC86" s="2"/>
      <c r="JYD86" s="2"/>
      <c r="JYE86" s="2"/>
      <c r="JYF86" s="2"/>
      <c r="JYG86" s="2"/>
      <c r="JYH86" s="2"/>
      <c r="JYI86" s="2"/>
      <c r="JYJ86" s="2"/>
      <c r="JYK86" s="2"/>
      <c r="JYL86" s="2"/>
      <c r="JYM86" s="2"/>
      <c r="JYN86" s="2"/>
      <c r="JYO86" s="2"/>
      <c r="JYP86" s="2"/>
      <c r="JYQ86" s="2"/>
      <c r="JYR86" s="2"/>
      <c r="JYS86" s="2"/>
      <c r="JYT86" s="2"/>
      <c r="JYU86" s="2"/>
      <c r="JYV86" s="2"/>
      <c r="JYW86" s="2"/>
      <c r="JYX86" s="2"/>
      <c r="JYY86" s="2"/>
      <c r="JYZ86" s="2"/>
      <c r="JZA86" s="2"/>
      <c r="JZB86" s="2"/>
      <c r="JZC86" s="2"/>
      <c r="JZD86" s="2"/>
      <c r="JZE86" s="2"/>
      <c r="JZF86" s="2"/>
      <c r="JZG86" s="2"/>
      <c r="JZH86" s="2"/>
      <c r="JZI86" s="2"/>
      <c r="JZJ86" s="2"/>
      <c r="JZK86" s="2"/>
      <c r="JZL86" s="2"/>
      <c r="JZM86" s="2"/>
      <c r="JZN86" s="2"/>
      <c r="JZO86" s="2"/>
      <c r="JZP86" s="2"/>
      <c r="JZQ86" s="2"/>
      <c r="JZR86" s="2"/>
      <c r="JZS86" s="2"/>
      <c r="JZT86" s="2"/>
      <c r="JZU86" s="2"/>
      <c r="JZV86" s="2"/>
      <c r="JZW86" s="2"/>
      <c r="JZX86" s="2"/>
      <c r="JZY86" s="2"/>
      <c r="JZZ86" s="2"/>
      <c r="KAA86" s="2"/>
      <c r="KAB86" s="2"/>
      <c r="KAC86" s="2"/>
      <c r="KAD86" s="2"/>
      <c r="KAE86" s="2"/>
      <c r="KAF86" s="2"/>
      <c r="KAG86" s="2"/>
      <c r="KAH86" s="2"/>
      <c r="KAI86" s="2"/>
      <c r="KAJ86" s="2"/>
      <c r="KAK86" s="2"/>
      <c r="KAL86" s="2"/>
      <c r="KAM86" s="2"/>
      <c r="KAN86" s="2"/>
      <c r="KAO86" s="2"/>
      <c r="KAP86" s="2"/>
      <c r="KAQ86" s="2"/>
      <c r="KAR86" s="2"/>
      <c r="KAS86" s="2"/>
      <c r="KAT86" s="2"/>
      <c r="KAU86" s="2"/>
      <c r="KAV86" s="2"/>
      <c r="KAW86" s="2"/>
      <c r="KAX86" s="2"/>
      <c r="KAY86" s="2"/>
      <c r="KAZ86" s="2"/>
      <c r="KBA86" s="2"/>
      <c r="KBB86" s="2"/>
      <c r="KBC86" s="2"/>
      <c r="KBD86" s="2"/>
      <c r="KBE86" s="2"/>
      <c r="KBF86" s="2"/>
      <c r="KBG86" s="2"/>
      <c r="KBH86" s="2"/>
      <c r="KBI86" s="2"/>
      <c r="KBJ86" s="2"/>
      <c r="KBK86" s="2"/>
      <c r="KBL86" s="2"/>
      <c r="KBM86" s="2"/>
      <c r="KBN86" s="2"/>
      <c r="KBO86" s="2"/>
      <c r="KBP86" s="2"/>
      <c r="KBQ86" s="2"/>
      <c r="KBR86" s="2"/>
      <c r="KBS86" s="2"/>
      <c r="KBT86" s="2"/>
      <c r="KBU86" s="2"/>
      <c r="KBV86" s="2"/>
      <c r="KBW86" s="2"/>
      <c r="KBX86" s="2"/>
      <c r="KBY86" s="2"/>
      <c r="KBZ86" s="2"/>
      <c r="KCA86" s="2"/>
      <c r="KCB86" s="2"/>
      <c r="KCC86" s="2"/>
      <c r="KCD86" s="2"/>
      <c r="KCE86" s="2"/>
      <c r="KCF86" s="2"/>
      <c r="KCG86" s="2"/>
      <c r="KCH86" s="2"/>
      <c r="KCI86" s="2"/>
      <c r="KCJ86" s="2"/>
      <c r="KCK86" s="2"/>
      <c r="KCL86" s="2"/>
      <c r="KCM86" s="2"/>
      <c r="KCN86" s="2"/>
      <c r="KCO86" s="2"/>
      <c r="KCP86" s="2"/>
      <c r="KCQ86" s="2"/>
      <c r="KCR86" s="2"/>
      <c r="KCS86" s="2"/>
      <c r="KCT86" s="2"/>
      <c r="KCU86" s="2"/>
      <c r="KCV86" s="2"/>
      <c r="KCW86" s="2"/>
      <c r="KCX86" s="2"/>
      <c r="KCY86" s="2"/>
      <c r="KCZ86" s="2"/>
      <c r="KDA86" s="2"/>
      <c r="KDB86" s="2"/>
      <c r="KDC86" s="2"/>
      <c r="KDD86" s="2"/>
      <c r="KDE86" s="2"/>
      <c r="KDF86" s="2"/>
      <c r="KDG86" s="2"/>
      <c r="KDH86" s="2"/>
      <c r="KDI86" s="2"/>
      <c r="KDJ86" s="2"/>
      <c r="KDK86" s="2"/>
      <c r="KDL86" s="2"/>
      <c r="KDM86" s="2"/>
      <c r="KDN86" s="2"/>
      <c r="KDO86" s="2"/>
      <c r="KDP86" s="2"/>
      <c r="KDQ86" s="2"/>
      <c r="KDR86" s="2"/>
      <c r="KDS86" s="2"/>
      <c r="KDT86" s="2"/>
      <c r="KDU86" s="2"/>
      <c r="KDV86" s="2"/>
      <c r="KDW86" s="2"/>
      <c r="KDX86" s="2"/>
      <c r="KDY86" s="2"/>
      <c r="KDZ86" s="2"/>
      <c r="KEA86" s="2"/>
      <c r="KEB86" s="2"/>
      <c r="KEC86" s="2"/>
      <c r="KED86" s="2"/>
      <c r="KEE86" s="2"/>
      <c r="KEF86" s="2"/>
      <c r="KEG86" s="2"/>
      <c r="KEH86" s="2"/>
      <c r="KEI86" s="2"/>
      <c r="KEJ86" s="2"/>
      <c r="KEK86" s="2"/>
      <c r="KEL86" s="2"/>
      <c r="KEM86" s="2"/>
      <c r="KEN86" s="2"/>
      <c r="KEO86" s="2"/>
      <c r="KEP86" s="2"/>
      <c r="KEQ86" s="2"/>
      <c r="KER86" s="2"/>
      <c r="KES86" s="2"/>
      <c r="KET86" s="2"/>
      <c r="KEU86" s="2"/>
      <c r="KEV86" s="2"/>
      <c r="KEW86" s="2"/>
      <c r="KEX86" s="2"/>
      <c r="KEY86" s="2"/>
      <c r="KEZ86" s="2"/>
      <c r="KFA86" s="2"/>
      <c r="KFB86" s="2"/>
      <c r="KFC86" s="2"/>
      <c r="KFD86" s="2"/>
      <c r="KFE86" s="2"/>
      <c r="KFF86" s="2"/>
      <c r="KFG86" s="2"/>
      <c r="KFH86" s="2"/>
      <c r="KFI86" s="2"/>
      <c r="KFJ86" s="2"/>
      <c r="KFK86" s="2"/>
      <c r="KFL86" s="2"/>
      <c r="KFM86" s="2"/>
      <c r="KFN86" s="2"/>
      <c r="KFO86" s="2"/>
      <c r="KFP86" s="2"/>
      <c r="KFQ86" s="2"/>
      <c r="KFR86" s="2"/>
      <c r="KFS86" s="2"/>
      <c r="KFT86" s="2"/>
      <c r="KFU86" s="2"/>
      <c r="KFV86" s="2"/>
      <c r="KFW86" s="2"/>
      <c r="KFX86" s="2"/>
      <c r="KFY86" s="2"/>
      <c r="KFZ86" s="2"/>
      <c r="KGA86" s="2"/>
      <c r="KGB86" s="2"/>
      <c r="KGC86" s="2"/>
      <c r="KGD86" s="2"/>
      <c r="KGE86" s="2"/>
      <c r="KGF86" s="2"/>
      <c r="KGG86" s="2"/>
      <c r="KGH86" s="2"/>
      <c r="KGI86" s="2"/>
      <c r="KGJ86" s="2"/>
      <c r="KGK86" s="2"/>
      <c r="KGL86" s="2"/>
      <c r="KGM86" s="2"/>
      <c r="KGN86" s="2"/>
      <c r="KGO86" s="2"/>
      <c r="KGP86" s="2"/>
      <c r="KGQ86" s="2"/>
      <c r="KGR86" s="2"/>
      <c r="KGS86" s="2"/>
      <c r="KGT86" s="2"/>
      <c r="KGU86" s="2"/>
      <c r="KGV86" s="2"/>
      <c r="KGW86" s="2"/>
      <c r="KGX86" s="2"/>
      <c r="KGY86" s="2"/>
      <c r="KGZ86" s="2"/>
      <c r="KHA86" s="2"/>
      <c r="KHB86" s="2"/>
      <c r="KHC86" s="2"/>
      <c r="KHD86" s="2"/>
      <c r="KHE86" s="2"/>
      <c r="KHF86" s="2"/>
      <c r="KHG86" s="2"/>
      <c r="KHH86" s="2"/>
      <c r="KHI86" s="2"/>
      <c r="KHJ86" s="2"/>
      <c r="KHK86" s="2"/>
      <c r="KHL86" s="2"/>
      <c r="KHM86" s="2"/>
      <c r="KHN86" s="2"/>
      <c r="KHO86" s="2"/>
      <c r="KHP86" s="2"/>
      <c r="KHQ86" s="2"/>
      <c r="KHR86" s="2"/>
      <c r="KHS86" s="2"/>
      <c r="KHT86" s="2"/>
      <c r="KHU86" s="2"/>
      <c r="KHV86" s="2"/>
      <c r="KHW86" s="2"/>
      <c r="KHX86" s="2"/>
      <c r="KHY86" s="2"/>
      <c r="KHZ86" s="2"/>
      <c r="KIA86" s="2"/>
      <c r="KIB86" s="2"/>
      <c r="KIC86" s="2"/>
      <c r="KID86" s="2"/>
      <c r="KIE86" s="2"/>
      <c r="KIF86" s="2"/>
      <c r="KIG86" s="2"/>
      <c r="KIH86" s="2"/>
      <c r="KII86" s="2"/>
      <c r="KIJ86" s="2"/>
      <c r="KIK86" s="2"/>
      <c r="KIL86" s="2"/>
      <c r="KIM86" s="2"/>
      <c r="KIN86" s="2"/>
      <c r="KIO86" s="2"/>
      <c r="KIP86" s="2"/>
      <c r="KIQ86" s="2"/>
      <c r="KIR86" s="2"/>
      <c r="KIS86" s="2"/>
      <c r="KIT86" s="2"/>
      <c r="KIU86" s="2"/>
      <c r="KIV86" s="2"/>
      <c r="KIW86" s="2"/>
      <c r="KIX86" s="2"/>
      <c r="KIY86" s="2"/>
      <c r="KIZ86" s="2"/>
      <c r="KJA86" s="2"/>
      <c r="KJB86" s="2"/>
      <c r="KJC86" s="2"/>
      <c r="KJD86" s="2"/>
      <c r="KJE86" s="2"/>
      <c r="KJF86" s="2"/>
      <c r="KJG86" s="2"/>
      <c r="KJH86" s="2"/>
      <c r="KJI86" s="2"/>
      <c r="KJJ86" s="2"/>
      <c r="KJK86" s="2"/>
      <c r="KJL86" s="2"/>
      <c r="KJM86" s="2"/>
      <c r="KJN86" s="2"/>
      <c r="KJO86" s="2"/>
      <c r="KJP86" s="2"/>
      <c r="KJQ86" s="2"/>
      <c r="KJR86" s="2"/>
      <c r="KJS86" s="2"/>
      <c r="KJT86" s="2"/>
      <c r="KJU86" s="2"/>
      <c r="KJV86" s="2"/>
      <c r="KJW86" s="2"/>
      <c r="KJX86" s="2"/>
      <c r="KJY86" s="2"/>
      <c r="KJZ86" s="2"/>
      <c r="KKA86" s="2"/>
      <c r="KKB86" s="2"/>
      <c r="KKC86" s="2"/>
      <c r="KKD86" s="2"/>
      <c r="KKE86" s="2"/>
      <c r="KKF86" s="2"/>
      <c r="KKG86" s="2"/>
      <c r="KKH86" s="2"/>
      <c r="KKI86" s="2"/>
      <c r="KKJ86" s="2"/>
      <c r="KKK86" s="2"/>
      <c r="KKL86" s="2"/>
      <c r="KKM86" s="2"/>
      <c r="KKN86" s="2"/>
      <c r="KKO86" s="2"/>
      <c r="KKP86" s="2"/>
      <c r="KKQ86" s="2"/>
      <c r="KKR86" s="2"/>
      <c r="KKS86" s="2"/>
      <c r="KKT86" s="2"/>
      <c r="KKU86" s="2"/>
      <c r="KKV86" s="2"/>
      <c r="KKW86" s="2"/>
      <c r="KKX86" s="2"/>
      <c r="KKY86" s="2"/>
      <c r="KKZ86" s="2"/>
      <c r="KLA86" s="2"/>
      <c r="KLB86" s="2"/>
      <c r="KLC86" s="2"/>
      <c r="KLD86" s="2"/>
      <c r="KLE86" s="2"/>
      <c r="KLF86" s="2"/>
      <c r="KLG86" s="2"/>
      <c r="KLH86" s="2"/>
      <c r="KLI86" s="2"/>
      <c r="KLJ86" s="2"/>
      <c r="KLK86" s="2"/>
      <c r="KLL86" s="2"/>
      <c r="KLM86" s="2"/>
      <c r="KLN86" s="2"/>
      <c r="KLO86" s="2"/>
      <c r="KLP86" s="2"/>
      <c r="KLQ86" s="2"/>
      <c r="KLR86" s="2"/>
      <c r="KLS86" s="2"/>
      <c r="KLT86" s="2"/>
      <c r="KLU86" s="2"/>
      <c r="KLV86" s="2"/>
      <c r="KLW86" s="2"/>
      <c r="KLX86" s="2"/>
      <c r="KLY86" s="2"/>
      <c r="KLZ86" s="2"/>
      <c r="KMA86" s="2"/>
      <c r="KMB86" s="2"/>
      <c r="KMC86" s="2"/>
      <c r="KMD86" s="2"/>
      <c r="KME86" s="2"/>
      <c r="KMF86" s="2"/>
      <c r="KMG86" s="2"/>
      <c r="KMH86" s="2"/>
      <c r="KMI86" s="2"/>
      <c r="KMJ86" s="2"/>
      <c r="KMK86" s="2"/>
      <c r="KML86" s="2"/>
      <c r="KMM86" s="2"/>
      <c r="KMN86" s="2"/>
      <c r="KMO86" s="2"/>
      <c r="KMP86" s="2"/>
      <c r="KMQ86" s="2"/>
      <c r="KMR86" s="2"/>
      <c r="KMS86" s="2"/>
      <c r="KMT86" s="2"/>
      <c r="KMU86" s="2"/>
      <c r="KMV86" s="2"/>
      <c r="KMW86" s="2"/>
      <c r="KMX86" s="2"/>
      <c r="KMY86" s="2"/>
      <c r="KMZ86" s="2"/>
      <c r="KNA86" s="2"/>
      <c r="KNB86" s="2"/>
      <c r="KNC86" s="2"/>
      <c r="KND86" s="2"/>
      <c r="KNE86" s="2"/>
      <c r="KNF86" s="2"/>
      <c r="KNG86" s="2"/>
      <c r="KNH86" s="2"/>
      <c r="KNI86" s="2"/>
      <c r="KNJ86" s="2"/>
      <c r="KNK86" s="2"/>
      <c r="KNL86" s="2"/>
      <c r="KNM86" s="2"/>
      <c r="KNN86" s="2"/>
      <c r="KNO86" s="2"/>
      <c r="KNP86" s="2"/>
      <c r="KNQ86" s="2"/>
      <c r="KNR86" s="2"/>
      <c r="KNS86" s="2"/>
      <c r="KNT86" s="2"/>
      <c r="KNU86" s="2"/>
      <c r="KNV86" s="2"/>
      <c r="KNW86" s="2"/>
      <c r="KNX86" s="2"/>
      <c r="KNY86" s="2"/>
      <c r="KNZ86" s="2"/>
      <c r="KOA86" s="2"/>
      <c r="KOB86" s="2"/>
      <c r="KOC86" s="2"/>
      <c r="KOD86" s="2"/>
      <c r="KOE86" s="2"/>
      <c r="KOF86" s="2"/>
      <c r="KOG86" s="2"/>
      <c r="KOH86" s="2"/>
      <c r="KOI86" s="2"/>
      <c r="KOJ86" s="2"/>
      <c r="KOK86" s="2"/>
      <c r="KOL86" s="2"/>
      <c r="KOM86" s="2"/>
      <c r="KON86" s="2"/>
      <c r="KOO86" s="2"/>
      <c r="KOP86" s="2"/>
      <c r="KOQ86" s="2"/>
      <c r="KOR86" s="2"/>
      <c r="KOS86" s="2"/>
      <c r="KOT86" s="2"/>
      <c r="KOU86" s="2"/>
      <c r="KOV86" s="2"/>
      <c r="KOW86" s="2"/>
      <c r="KOX86" s="2"/>
      <c r="KOY86" s="2"/>
      <c r="KOZ86" s="2"/>
      <c r="KPA86" s="2"/>
      <c r="KPB86" s="2"/>
      <c r="KPC86" s="2"/>
      <c r="KPD86" s="2"/>
      <c r="KPE86" s="2"/>
      <c r="KPF86" s="2"/>
      <c r="KPG86" s="2"/>
      <c r="KPH86" s="2"/>
      <c r="KPI86" s="2"/>
      <c r="KPJ86" s="2"/>
      <c r="KPK86" s="2"/>
      <c r="KPL86" s="2"/>
      <c r="KPM86" s="2"/>
      <c r="KPN86" s="2"/>
      <c r="KPO86" s="2"/>
      <c r="KPP86" s="2"/>
      <c r="KPQ86" s="2"/>
      <c r="KPR86" s="2"/>
      <c r="KPS86" s="2"/>
      <c r="KPT86" s="2"/>
      <c r="KPU86" s="2"/>
      <c r="KPV86" s="2"/>
      <c r="KPW86" s="2"/>
      <c r="KPX86" s="2"/>
      <c r="KPY86" s="2"/>
      <c r="KPZ86" s="2"/>
      <c r="KQA86" s="2"/>
      <c r="KQB86" s="2"/>
      <c r="KQC86" s="2"/>
      <c r="KQD86" s="2"/>
      <c r="KQE86" s="2"/>
      <c r="KQF86" s="2"/>
      <c r="KQG86" s="2"/>
      <c r="KQH86" s="2"/>
      <c r="KQI86" s="2"/>
      <c r="KQJ86" s="2"/>
      <c r="KQK86" s="2"/>
      <c r="KQL86" s="2"/>
      <c r="KQM86" s="2"/>
      <c r="KQN86" s="2"/>
      <c r="KQO86" s="2"/>
      <c r="KQP86" s="2"/>
      <c r="KQQ86" s="2"/>
      <c r="KQR86" s="2"/>
      <c r="KQS86" s="2"/>
      <c r="KQT86" s="2"/>
      <c r="KQU86" s="2"/>
      <c r="KQV86" s="2"/>
      <c r="KQW86" s="2"/>
      <c r="KQX86" s="2"/>
      <c r="KQY86" s="2"/>
      <c r="KQZ86" s="2"/>
      <c r="KRA86" s="2"/>
      <c r="KRB86" s="2"/>
      <c r="KRC86" s="2"/>
      <c r="KRD86" s="2"/>
      <c r="KRE86" s="2"/>
      <c r="KRF86" s="2"/>
      <c r="KRG86" s="2"/>
      <c r="KRH86" s="2"/>
      <c r="KRI86" s="2"/>
      <c r="KRJ86" s="2"/>
      <c r="KRK86" s="2"/>
      <c r="KRL86" s="2"/>
      <c r="KRM86" s="2"/>
      <c r="KRN86" s="2"/>
      <c r="KRO86" s="2"/>
      <c r="KRP86" s="2"/>
      <c r="KRQ86" s="2"/>
      <c r="KRR86" s="2"/>
      <c r="KRS86" s="2"/>
      <c r="KRT86" s="2"/>
      <c r="KRU86" s="2"/>
      <c r="KRV86" s="2"/>
      <c r="KRW86" s="2"/>
      <c r="KRX86" s="2"/>
      <c r="KRY86" s="2"/>
      <c r="KRZ86" s="2"/>
      <c r="KSA86" s="2"/>
      <c r="KSB86" s="2"/>
      <c r="KSC86" s="2"/>
      <c r="KSD86" s="2"/>
      <c r="KSE86" s="2"/>
      <c r="KSF86" s="2"/>
      <c r="KSG86" s="2"/>
      <c r="KSH86" s="2"/>
      <c r="KSI86" s="2"/>
      <c r="KSJ86" s="2"/>
      <c r="KSK86" s="2"/>
      <c r="KSL86" s="2"/>
      <c r="KSM86" s="2"/>
      <c r="KSN86" s="2"/>
      <c r="KSO86" s="2"/>
      <c r="KSP86" s="2"/>
      <c r="KSQ86" s="2"/>
      <c r="KSR86" s="2"/>
      <c r="KSS86" s="2"/>
      <c r="KST86" s="2"/>
      <c r="KSU86" s="2"/>
      <c r="KSV86" s="2"/>
      <c r="KSW86" s="2"/>
      <c r="KSX86" s="2"/>
      <c r="KSY86" s="2"/>
      <c r="KSZ86" s="2"/>
      <c r="KTA86" s="2"/>
      <c r="KTB86" s="2"/>
      <c r="KTC86" s="2"/>
      <c r="KTD86" s="2"/>
      <c r="KTE86" s="2"/>
      <c r="KTF86" s="2"/>
      <c r="KTG86" s="2"/>
      <c r="KTH86" s="2"/>
      <c r="KTI86" s="2"/>
      <c r="KTJ86" s="2"/>
      <c r="KTK86" s="2"/>
      <c r="KTL86" s="2"/>
      <c r="KTM86" s="2"/>
      <c r="KTN86" s="2"/>
      <c r="KTO86" s="2"/>
      <c r="KTP86" s="2"/>
      <c r="KTQ86" s="2"/>
      <c r="KTR86" s="2"/>
      <c r="KTS86" s="2"/>
      <c r="KTT86" s="2"/>
      <c r="KTU86" s="2"/>
      <c r="KTV86" s="2"/>
      <c r="KTW86" s="2"/>
      <c r="KTX86" s="2"/>
      <c r="KTY86" s="2"/>
      <c r="KTZ86" s="2"/>
      <c r="KUA86" s="2"/>
      <c r="KUB86" s="2"/>
      <c r="KUC86" s="2"/>
      <c r="KUD86" s="2"/>
      <c r="KUE86" s="2"/>
      <c r="KUF86" s="2"/>
      <c r="KUG86" s="2"/>
      <c r="KUH86" s="2"/>
      <c r="KUI86" s="2"/>
      <c r="KUJ86" s="2"/>
      <c r="KUK86" s="2"/>
      <c r="KUL86" s="2"/>
      <c r="KUM86" s="2"/>
      <c r="KUN86" s="2"/>
      <c r="KUO86" s="2"/>
      <c r="KUP86" s="2"/>
      <c r="KUQ86" s="2"/>
      <c r="KUR86" s="2"/>
      <c r="KUS86" s="2"/>
      <c r="KUT86" s="2"/>
      <c r="KUU86" s="2"/>
      <c r="KUV86" s="2"/>
      <c r="KUW86" s="2"/>
      <c r="KUX86" s="2"/>
      <c r="KUY86" s="2"/>
      <c r="KUZ86" s="2"/>
      <c r="KVA86" s="2"/>
      <c r="KVB86" s="2"/>
      <c r="KVC86" s="2"/>
      <c r="KVD86" s="2"/>
      <c r="KVE86" s="2"/>
      <c r="KVF86" s="2"/>
      <c r="KVG86" s="2"/>
      <c r="KVH86" s="2"/>
      <c r="KVI86" s="2"/>
      <c r="KVJ86" s="2"/>
      <c r="KVK86" s="2"/>
      <c r="KVL86" s="2"/>
      <c r="KVM86" s="2"/>
      <c r="KVN86" s="2"/>
      <c r="KVO86" s="2"/>
      <c r="KVP86" s="2"/>
      <c r="KVQ86" s="2"/>
      <c r="KVR86" s="2"/>
      <c r="KVS86" s="2"/>
      <c r="KVT86" s="2"/>
      <c r="KVU86" s="2"/>
      <c r="KVV86" s="2"/>
      <c r="KVW86" s="2"/>
      <c r="KVX86" s="2"/>
      <c r="KVY86" s="2"/>
      <c r="KVZ86" s="2"/>
      <c r="KWA86" s="2"/>
      <c r="KWB86" s="2"/>
      <c r="KWC86" s="2"/>
      <c r="KWD86" s="2"/>
      <c r="KWE86" s="2"/>
      <c r="KWF86" s="2"/>
      <c r="KWG86" s="2"/>
      <c r="KWH86" s="2"/>
      <c r="KWI86" s="2"/>
      <c r="KWJ86" s="2"/>
      <c r="KWK86" s="2"/>
      <c r="KWL86" s="2"/>
      <c r="KWM86" s="2"/>
      <c r="KWN86" s="2"/>
      <c r="KWO86" s="2"/>
      <c r="KWP86" s="2"/>
      <c r="KWQ86" s="2"/>
      <c r="KWR86" s="2"/>
      <c r="KWS86" s="2"/>
      <c r="KWT86" s="2"/>
      <c r="KWU86" s="2"/>
      <c r="KWV86" s="2"/>
      <c r="KWW86" s="2"/>
      <c r="KWX86" s="2"/>
      <c r="KWY86" s="2"/>
      <c r="KWZ86" s="2"/>
      <c r="KXA86" s="2"/>
      <c r="KXB86" s="2"/>
      <c r="KXC86" s="2"/>
      <c r="KXD86" s="2"/>
      <c r="KXE86" s="2"/>
      <c r="KXF86" s="2"/>
      <c r="KXG86" s="2"/>
      <c r="KXH86" s="2"/>
      <c r="KXI86" s="2"/>
      <c r="KXJ86" s="2"/>
      <c r="KXK86" s="2"/>
      <c r="KXL86" s="2"/>
      <c r="KXM86" s="2"/>
      <c r="KXN86" s="2"/>
      <c r="KXO86" s="2"/>
      <c r="KXP86" s="2"/>
      <c r="KXQ86" s="2"/>
      <c r="KXR86" s="2"/>
      <c r="KXS86" s="2"/>
      <c r="KXT86" s="2"/>
      <c r="KXU86" s="2"/>
      <c r="KXV86" s="2"/>
      <c r="KXW86" s="2"/>
      <c r="KXX86" s="2"/>
      <c r="KXY86" s="2"/>
      <c r="KXZ86" s="2"/>
      <c r="KYA86" s="2"/>
      <c r="KYB86" s="2"/>
      <c r="KYC86" s="2"/>
      <c r="KYD86" s="2"/>
      <c r="KYE86" s="2"/>
      <c r="KYF86" s="2"/>
      <c r="KYG86" s="2"/>
      <c r="KYH86" s="2"/>
      <c r="KYI86" s="2"/>
      <c r="KYJ86" s="2"/>
      <c r="KYK86" s="2"/>
      <c r="KYL86" s="2"/>
      <c r="KYM86" s="2"/>
      <c r="KYN86" s="2"/>
      <c r="KYO86" s="2"/>
      <c r="KYP86" s="2"/>
      <c r="KYQ86" s="2"/>
      <c r="KYR86" s="2"/>
      <c r="KYS86" s="2"/>
      <c r="KYT86" s="2"/>
      <c r="KYU86" s="2"/>
      <c r="KYV86" s="2"/>
      <c r="KYW86" s="2"/>
      <c r="KYX86" s="2"/>
      <c r="KYY86" s="2"/>
      <c r="KYZ86" s="2"/>
      <c r="KZA86" s="2"/>
      <c r="KZB86" s="2"/>
      <c r="KZC86" s="2"/>
      <c r="KZD86" s="2"/>
      <c r="KZE86" s="2"/>
      <c r="KZF86" s="2"/>
      <c r="KZG86" s="2"/>
      <c r="KZH86" s="2"/>
      <c r="KZI86" s="2"/>
      <c r="KZJ86" s="2"/>
      <c r="KZK86" s="2"/>
      <c r="KZL86" s="2"/>
      <c r="KZM86" s="2"/>
      <c r="KZN86" s="2"/>
      <c r="KZO86" s="2"/>
      <c r="KZP86" s="2"/>
      <c r="KZQ86" s="2"/>
      <c r="KZR86" s="2"/>
      <c r="KZS86" s="2"/>
      <c r="KZT86" s="2"/>
      <c r="KZU86" s="2"/>
      <c r="KZV86" s="2"/>
      <c r="KZW86" s="2"/>
      <c r="KZX86" s="2"/>
      <c r="KZY86" s="2"/>
      <c r="KZZ86" s="2"/>
      <c r="LAA86" s="2"/>
      <c r="LAB86" s="2"/>
      <c r="LAC86" s="2"/>
      <c r="LAD86" s="2"/>
      <c r="LAE86" s="2"/>
      <c r="LAF86" s="2"/>
      <c r="LAG86" s="2"/>
      <c r="LAH86" s="2"/>
      <c r="LAI86" s="2"/>
      <c r="LAJ86" s="2"/>
      <c r="LAK86" s="2"/>
      <c r="LAL86" s="2"/>
      <c r="LAM86" s="2"/>
      <c r="LAN86" s="2"/>
      <c r="LAO86" s="2"/>
      <c r="LAP86" s="2"/>
      <c r="LAQ86" s="2"/>
      <c r="LAR86" s="2"/>
      <c r="LAS86" s="2"/>
      <c r="LAT86" s="2"/>
      <c r="LAU86" s="2"/>
      <c r="LAV86" s="2"/>
      <c r="LAW86" s="2"/>
      <c r="LAX86" s="2"/>
      <c r="LAY86" s="2"/>
      <c r="LAZ86" s="2"/>
      <c r="LBA86" s="2"/>
      <c r="LBB86" s="2"/>
      <c r="LBC86" s="2"/>
      <c r="LBD86" s="2"/>
      <c r="LBE86" s="2"/>
      <c r="LBF86" s="2"/>
      <c r="LBG86" s="2"/>
      <c r="LBH86" s="2"/>
      <c r="LBI86" s="2"/>
      <c r="LBJ86" s="2"/>
      <c r="LBK86" s="2"/>
      <c r="LBL86" s="2"/>
      <c r="LBM86" s="2"/>
      <c r="LBN86" s="2"/>
      <c r="LBO86" s="2"/>
      <c r="LBP86" s="2"/>
      <c r="LBQ86" s="2"/>
      <c r="LBR86" s="2"/>
      <c r="LBS86" s="2"/>
      <c r="LBT86" s="2"/>
      <c r="LBU86" s="2"/>
      <c r="LBV86" s="2"/>
      <c r="LBW86" s="2"/>
      <c r="LBX86" s="2"/>
      <c r="LBY86" s="2"/>
      <c r="LBZ86" s="2"/>
      <c r="LCA86" s="2"/>
      <c r="LCB86" s="2"/>
      <c r="LCC86" s="2"/>
      <c r="LCD86" s="2"/>
      <c r="LCE86" s="2"/>
      <c r="LCF86" s="2"/>
      <c r="LCG86" s="2"/>
      <c r="LCH86" s="2"/>
      <c r="LCI86" s="2"/>
      <c r="LCJ86" s="2"/>
      <c r="LCK86" s="2"/>
      <c r="LCL86" s="2"/>
      <c r="LCM86" s="2"/>
      <c r="LCN86" s="2"/>
      <c r="LCO86" s="2"/>
      <c r="LCP86" s="2"/>
      <c r="LCQ86" s="2"/>
      <c r="LCR86" s="2"/>
      <c r="LCS86" s="2"/>
      <c r="LCT86" s="2"/>
      <c r="LCU86" s="2"/>
      <c r="LCV86" s="2"/>
      <c r="LCW86" s="2"/>
      <c r="LCX86" s="2"/>
      <c r="LCY86" s="2"/>
      <c r="LCZ86" s="2"/>
      <c r="LDA86" s="2"/>
      <c r="LDB86" s="2"/>
      <c r="LDC86" s="2"/>
      <c r="LDD86" s="2"/>
      <c r="LDE86" s="2"/>
      <c r="LDF86" s="2"/>
      <c r="LDG86" s="2"/>
      <c r="LDH86" s="2"/>
      <c r="LDI86" s="2"/>
      <c r="LDJ86" s="2"/>
      <c r="LDK86" s="2"/>
      <c r="LDL86" s="2"/>
      <c r="LDM86" s="2"/>
      <c r="LDN86" s="2"/>
      <c r="LDO86" s="2"/>
      <c r="LDP86" s="2"/>
      <c r="LDQ86" s="2"/>
      <c r="LDR86" s="2"/>
      <c r="LDS86" s="2"/>
      <c r="LDT86" s="2"/>
      <c r="LDU86" s="2"/>
      <c r="LDV86" s="2"/>
      <c r="LDW86" s="2"/>
      <c r="LDX86" s="2"/>
      <c r="LDY86" s="2"/>
      <c r="LDZ86" s="2"/>
      <c r="LEA86" s="2"/>
      <c r="LEB86" s="2"/>
      <c r="LEC86" s="2"/>
      <c r="LED86" s="2"/>
      <c r="LEE86" s="2"/>
      <c r="LEF86" s="2"/>
      <c r="LEG86" s="2"/>
      <c r="LEH86" s="2"/>
      <c r="LEI86" s="2"/>
      <c r="LEJ86" s="2"/>
      <c r="LEK86" s="2"/>
      <c r="LEL86" s="2"/>
      <c r="LEM86" s="2"/>
      <c r="LEN86" s="2"/>
      <c r="LEO86" s="2"/>
      <c r="LEP86" s="2"/>
      <c r="LEQ86" s="2"/>
      <c r="LER86" s="2"/>
      <c r="LES86" s="2"/>
      <c r="LET86" s="2"/>
      <c r="LEU86" s="2"/>
      <c r="LEV86" s="2"/>
      <c r="LEW86" s="2"/>
      <c r="LEX86" s="2"/>
      <c r="LEY86" s="2"/>
      <c r="LEZ86" s="2"/>
      <c r="LFA86" s="2"/>
      <c r="LFB86" s="2"/>
      <c r="LFC86" s="2"/>
      <c r="LFD86" s="2"/>
      <c r="LFE86" s="2"/>
      <c r="LFF86" s="2"/>
      <c r="LFG86" s="2"/>
      <c r="LFH86" s="2"/>
      <c r="LFI86" s="2"/>
      <c r="LFJ86" s="2"/>
      <c r="LFK86" s="2"/>
      <c r="LFL86" s="2"/>
      <c r="LFM86" s="2"/>
      <c r="LFN86" s="2"/>
      <c r="LFO86" s="2"/>
      <c r="LFP86" s="2"/>
      <c r="LFQ86" s="2"/>
      <c r="LFR86" s="2"/>
      <c r="LFS86" s="2"/>
      <c r="LFT86" s="2"/>
      <c r="LFU86" s="2"/>
      <c r="LFV86" s="2"/>
      <c r="LFW86" s="2"/>
      <c r="LFX86" s="2"/>
      <c r="LFY86" s="2"/>
      <c r="LFZ86" s="2"/>
      <c r="LGA86" s="2"/>
      <c r="LGB86" s="2"/>
      <c r="LGC86" s="2"/>
      <c r="LGD86" s="2"/>
      <c r="LGE86" s="2"/>
      <c r="LGF86" s="2"/>
      <c r="LGG86" s="2"/>
      <c r="LGH86" s="2"/>
      <c r="LGI86" s="2"/>
      <c r="LGJ86" s="2"/>
      <c r="LGK86" s="2"/>
      <c r="LGL86" s="2"/>
      <c r="LGM86" s="2"/>
      <c r="LGN86" s="2"/>
      <c r="LGO86" s="2"/>
      <c r="LGP86" s="2"/>
      <c r="LGQ86" s="2"/>
      <c r="LGR86" s="2"/>
      <c r="LGS86" s="2"/>
      <c r="LGT86" s="2"/>
      <c r="LGU86" s="2"/>
      <c r="LGV86" s="2"/>
      <c r="LGW86" s="2"/>
      <c r="LGX86" s="2"/>
      <c r="LGY86" s="2"/>
      <c r="LGZ86" s="2"/>
      <c r="LHA86" s="2"/>
      <c r="LHB86" s="2"/>
      <c r="LHC86" s="2"/>
      <c r="LHD86" s="2"/>
      <c r="LHE86" s="2"/>
      <c r="LHF86" s="2"/>
      <c r="LHG86" s="2"/>
      <c r="LHH86" s="2"/>
      <c r="LHI86" s="2"/>
      <c r="LHJ86" s="2"/>
      <c r="LHK86" s="2"/>
      <c r="LHL86" s="2"/>
      <c r="LHM86" s="2"/>
      <c r="LHN86" s="2"/>
      <c r="LHO86" s="2"/>
      <c r="LHP86" s="2"/>
      <c r="LHQ86" s="2"/>
      <c r="LHR86" s="2"/>
      <c r="LHS86" s="2"/>
      <c r="LHT86" s="2"/>
      <c r="LHU86" s="2"/>
      <c r="LHV86" s="2"/>
      <c r="LHW86" s="2"/>
      <c r="LHX86" s="2"/>
      <c r="LHY86" s="2"/>
      <c r="LHZ86" s="2"/>
      <c r="LIA86" s="2"/>
      <c r="LIB86" s="2"/>
      <c r="LIC86" s="2"/>
      <c r="LID86" s="2"/>
      <c r="LIE86" s="2"/>
      <c r="LIF86" s="2"/>
      <c r="LIG86" s="2"/>
      <c r="LIH86" s="2"/>
      <c r="LII86" s="2"/>
      <c r="LIJ86" s="2"/>
      <c r="LIK86" s="2"/>
      <c r="LIL86" s="2"/>
      <c r="LIM86" s="2"/>
      <c r="LIN86" s="2"/>
      <c r="LIO86" s="2"/>
      <c r="LIP86" s="2"/>
      <c r="LIQ86" s="2"/>
      <c r="LIR86" s="2"/>
      <c r="LIS86" s="2"/>
      <c r="LIT86" s="2"/>
      <c r="LIU86" s="2"/>
      <c r="LIV86" s="2"/>
      <c r="LIW86" s="2"/>
      <c r="LIX86" s="2"/>
      <c r="LIY86" s="2"/>
      <c r="LIZ86" s="2"/>
      <c r="LJA86" s="2"/>
      <c r="LJB86" s="2"/>
      <c r="LJC86" s="2"/>
      <c r="LJD86" s="2"/>
      <c r="LJE86" s="2"/>
      <c r="LJF86" s="2"/>
      <c r="LJG86" s="2"/>
      <c r="LJH86" s="2"/>
      <c r="LJI86" s="2"/>
      <c r="LJJ86" s="2"/>
      <c r="LJK86" s="2"/>
      <c r="LJL86" s="2"/>
      <c r="LJM86" s="2"/>
      <c r="LJN86" s="2"/>
      <c r="LJO86" s="2"/>
      <c r="LJP86" s="2"/>
      <c r="LJQ86" s="2"/>
      <c r="LJR86" s="2"/>
      <c r="LJS86" s="2"/>
      <c r="LJT86" s="2"/>
      <c r="LJU86" s="2"/>
      <c r="LJV86" s="2"/>
      <c r="LJW86" s="2"/>
      <c r="LJX86" s="2"/>
      <c r="LJY86" s="2"/>
      <c r="LJZ86" s="2"/>
      <c r="LKA86" s="2"/>
      <c r="LKB86" s="2"/>
      <c r="LKC86" s="2"/>
      <c r="LKD86" s="2"/>
      <c r="LKE86" s="2"/>
      <c r="LKF86" s="2"/>
      <c r="LKG86" s="2"/>
      <c r="LKH86" s="2"/>
      <c r="LKI86" s="2"/>
      <c r="LKJ86" s="2"/>
      <c r="LKK86" s="2"/>
      <c r="LKL86" s="2"/>
      <c r="LKM86" s="2"/>
      <c r="LKN86" s="2"/>
      <c r="LKO86" s="2"/>
      <c r="LKP86" s="2"/>
      <c r="LKQ86" s="2"/>
      <c r="LKR86" s="2"/>
      <c r="LKS86" s="2"/>
      <c r="LKT86" s="2"/>
      <c r="LKU86" s="2"/>
      <c r="LKV86" s="2"/>
      <c r="LKW86" s="2"/>
      <c r="LKX86" s="2"/>
      <c r="LKY86" s="2"/>
      <c r="LKZ86" s="2"/>
      <c r="LLA86" s="2"/>
      <c r="LLB86" s="2"/>
      <c r="LLC86" s="2"/>
      <c r="LLD86" s="2"/>
      <c r="LLE86" s="2"/>
      <c r="LLF86" s="2"/>
      <c r="LLG86" s="2"/>
      <c r="LLH86" s="2"/>
      <c r="LLI86" s="2"/>
      <c r="LLJ86" s="2"/>
      <c r="LLK86" s="2"/>
      <c r="LLL86" s="2"/>
      <c r="LLM86" s="2"/>
      <c r="LLN86" s="2"/>
      <c r="LLO86" s="2"/>
      <c r="LLP86" s="2"/>
      <c r="LLQ86" s="2"/>
      <c r="LLR86" s="2"/>
      <c r="LLS86" s="2"/>
      <c r="LLT86" s="2"/>
      <c r="LLU86" s="2"/>
      <c r="LLV86" s="2"/>
      <c r="LLW86" s="2"/>
      <c r="LLX86" s="2"/>
      <c r="LLY86" s="2"/>
      <c r="LLZ86" s="2"/>
      <c r="LMA86" s="2"/>
      <c r="LMB86" s="2"/>
      <c r="LMC86" s="2"/>
      <c r="LMD86" s="2"/>
      <c r="LME86" s="2"/>
      <c r="LMF86" s="2"/>
      <c r="LMG86" s="2"/>
      <c r="LMH86" s="2"/>
      <c r="LMI86" s="2"/>
      <c r="LMJ86" s="2"/>
      <c r="LMK86" s="2"/>
      <c r="LML86" s="2"/>
      <c r="LMM86" s="2"/>
      <c r="LMN86" s="2"/>
      <c r="LMO86" s="2"/>
      <c r="LMP86" s="2"/>
      <c r="LMQ86" s="2"/>
      <c r="LMR86" s="2"/>
      <c r="LMS86" s="2"/>
      <c r="LMT86" s="2"/>
      <c r="LMU86" s="2"/>
      <c r="LMV86" s="2"/>
      <c r="LMW86" s="2"/>
      <c r="LMX86" s="2"/>
      <c r="LMY86" s="2"/>
      <c r="LMZ86" s="2"/>
      <c r="LNA86" s="2"/>
      <c r="LNB86" s="2"/>
      <c r="LNC86" s="2"/>
      <c r="LND86" s="2"/>
      <c r="LNE86" s="2"/>
      <c r="LNF86" s="2"/>
      <c r="LNG86" s="2"/>
      <c r="LNH86" s="2"/>
      <c r="LNI86" s="2"/>
      <c r="LNJ86" s="2"/>
      <c r="LNK86" s="2"/>
      <c r="LNL86" s="2"/>
      <c r="LNM86" s="2"/>
      <c r="LNN86" s="2"/>
      <c r="LNO86" s="2"/>
      <c r="LNP86" s="2"/>
      <c r="LNQ86" s="2"/>
      <c r="LNR86" s="2"/>
      <c r="LNS86" s="2"/>
      <c r="LNT86" s="2"/>
      <c r="LNU86" s="2"/>
      <c r="LNV86" s="2"/>
      <c r="LNW86" s="2"/>
      <c r="LNX86" s="2"/>
      <c r="LNY86" s="2"/>
      <c r="LNZ86" s="2"/>
      <c r="LOA86" s="2"/>
      <c r="LOB86" s="2"/>
      <c r="LOC86" s="2"/>
      <c r="LOD86" s="2"/>
      <c r="LOE86" s="2"/>
      <c r="LOF86" s="2"/>
      <c r="LOG86" s="2"/>
      <c r="LOH86" s="2"/>
      <c r="LOI86" s="2"/>
      <c r="LOJ86" s="2"/>
      <c r="LOK86" s="2"/>
      <c r="LOL86" s="2"/>
      <c r="LOM86" s="2"/>
      <c r="LON86" s="2"/>
      <c r="LOO86" s="2"/>
      <c r="LOP86" s="2"/>
      <c r="LOQ86" s="2"/>
      <c r="LOR86" s="2"/>
      <c r="LOS86" s="2"/>
      <c r="LOT86" s="2"/>
      <c r="LOU86" s="2"/>
      <c r="LOV86" s="2"/>
      <c r="LOW86" s="2"/>
      <c r="LOX86" s="2"/>
      <c r="LOY86" s="2"/>
      <c r="LOZ86" s="2"/>
      <c r="LPA86" s="2"/>
      <c r="LPB86" s="2"/>
      <c r="LPC86" s="2"/>
      <c r="LPD86" s="2"/>
      <c r="LPE86" s="2"/>
      <c r="LPF86" s="2"/>
      <c r="LPG86" s="2"/>
      <c r="LPH86" s="2"/>
      <c r="LPI86" s="2"/>
      <c r="LPJ86" s="2"/>
      <c r="LPK86" s="2"/>
      <c r="LPL86" s="2"/>
      <c r="LPM86" s="2"/>
      <c r="LPN86" s="2"/>
      <c r="LPO86" s="2"/>
      <c r="LPP86" s="2"/>
      <c r="LPQ86" s="2"/>
      <c r="LPR86" s="2"/>
      <c r="LPS86" s="2"/>
      <c r="LPT86" s="2"/>
      <c r="LPU86" s="2"/>
      <c r="LPV86" s="2"/>
      <c r="LPW86" s="2"/>
      <c r="LPX86" s="2"/>
      <c r="LPY86" s="2"/>
      <c r="LPZ86" s="2"/>
      <c r="LQA86" s="2"/>
      <c r="LQB86" s="2"/>
      <c r="LQC86" s="2"/>
      <c r="LQD86" s="2"/>
      <c r="LQE86" s="2"/>
      <c r="LQF86" s="2"/>
      <c r="LQG86" s="2"/>
      <c r="LQH86" s="2"/>
      <c r="LQI86" s="2"/>
      <c r="LQJ86" s="2"/>
      <c r="LQK86" s="2"/>
      <c r="LQL86" s="2"/>
      <c r="LQM86" s="2"/>
      <c r="LQN86" s="2"/>
      <c r="LQO86" s="2"/>
      <c r="LQP86" s="2"/>
      <c r="LQQ86" s="2"/>
      <c r="LQR86" s="2"/>
      <c r="LQS86" s="2"/>
      <c r="LQT86" s="2"/>
      <c r="LQU86" s="2"/>
      <c r="LQV86" s="2"/>
      <c r="LQW86" s="2"/>
      <c r="LQX86" s="2"/>
      <c r="LQY86" s="2"/>
      <c r="LQZ86" s="2"/>
      <c r="LRA86" s="2"/>
      <c r="LRB86" s="2"/>
      <c r="LRC86" s="2"/>
      <c r="LRD86" s="2"/>
      <c r="LRE86" s="2"/>
      <c r="LRF86" s="2"/>
      <c r="LRG86" s="2"/>
      <c r="LRH86" s="2"/>
      <c r="LRI86" s="2"/>
      <c r="LRJ86" s="2"/>
      <c r="LRK86" s="2"/>
      <c r="LRL86" s="2"/>
      <c r="LRM86" s="2"/>
      <c r="LRN86" s="2"/>
      <c r="LRO86" s="2"/>
      <c r="LRP86" s="2"/>
      <c r="LRQ86" s="2"/>
      <c r="LRR86" s="2"/>
      <c r="LRS86" s="2"/>
      <c r="LRT86" s="2"/>
      <c r="LRU86" s="2"/>
      <c r="LRV86" s="2"/>
      <c r="LRW86" s="2"/>
      <c r="LRX86" s="2"/>
      <c r="LRY86" s="2"/>
      <c r="LRZ86" s="2"/>
      <c r="LSA86" s="2"/>
      <c r="LSB86" s="2"/>
      <c r="LSC86" s="2"/>
      <c r="LSD86" s="2"/>
      <c r="LSE86" s="2"/>
      <c r="LSF86" s="2"/>
      <c r="LSG86" s="2"/>
      <c r="LSH86" s="2"/>
      <c r="LSI86" s="2"/>
      <c r="LSJ86" s="2"/>
      <c r="LSK86" s="2"/>
      <c r="LSL86" s="2"/>
      <c r="LSM86" s="2"/>
      <c r="LSN86" s="2"/>
      <c r="LSO86" s="2"/>
      <c r="LSP86" s="2"/>
      <c r="LSQ86" s="2"/>
      <c r="LSR86" s="2"/>
      <c r="LSS86" s="2"/>
      <c r="LST86" s="2"/>
      <c r="LSU86" s="2"/>
      <c r="LSV86" s="2"/>
      <c r="LSW86" s="2"/>
      <c r="LSX86" s="2"/>
      <c r="LSY86" s="2"/>
      <c r="LSZ86" s="2"/>
      <c r="LTA86" s="2"/>
      <c r="LTB86" s="2"/>
      <c r="LTC86" s="2"/>
      <c r="LTD86" s="2"/>
      <c r="LTE86" s="2"/>
      <c r="LTF86" s="2"/>
      <c r="LTG86" s="2"/>
      <c r="LTH86" s="2"/>
      <c r="LTI86" s="2"/>
      <c r="LTJ86" s="2"/>
      <c r="LTK86" s="2"/>
      <c r="LTL86" s="2"/>
      <c r="LTM86" s="2"/>
      <c r="LTN86" s="2"/>
      <c r="LTO86" s="2"/>
      <c r="LTP86" s="2"/>
      <c r="LTQ86" s="2"/>
      <c r="LTR86" s="2"/>
      <c r="LTS86" s="2"/>
      <c r="LTT86" s="2"/>
      <c r="LTU86" s="2"/>
      <c r="LTV86" s="2"/>
      <c r="LTW86" s="2"/>
      <c r="LTX86" s="2"/>
      <c r="LTY86" s="2"/>
      <c r="LTZ86" s="2"/>
      <c r="LUA86" s="2"/>
      <c r="LUB86" s="2"/>
      <c r="LUC86" s="2"/>
      <c r="LUD86" s="2"/>
      <c r="LUE86" s="2"/>
      <c r="LUF86" s="2"/>
      <c r="LUG86" s="2"/>
      <c r="LUH86" s="2"/>
      <c r="LUI86" s="2"/>
      <c r="LUJ86" s="2"/>
      <c r="LUK86" s="2"/>
      <c r="LUL86" s="2"/>
      <c r="LUM86" s="2"/>
      <c r="LUN86" s="2"/>
      <c r="LUO86" s="2"/>
      <c r="LUP86" s="2"/>
      <c r="LUQ86" s="2"/>
      <c r="LUR86" s="2"/>
      <c r="LUS86" s="2"/>
      <c r="LUT86" s="2"/>
      <c r="LUU86" s="2"/>
      <c r="LUV86" s="2"/>
      <c r="LUW86" s="2"/>
      <c r="LUX86" s="2"/>
      <c r="LUY86" s="2"/>
      <c r="LUZ86" s="2"/>
      <c r="LVA86" s="2"/>
      <c r="LVB86" s="2"/>
      <c r="LVC86" s="2"/>
      <c r="LVD86" s="2"/>
      <c r="LVE86" s="2"/>
      <c r="LVF86" s="2"/>
      <c r="LVG86" s="2"/>
      <c r="LVH86" s="2"/>
      <c r="LVI86" s="2"/>
      <c r="LVJ86" s="2"/>
      <c r="LVK86" s="2"/>
      <c r="LVL86" s="2"/>
      <c r="LVM86" s="2"/>
      <c r="LVN86" s="2"/>
      <c r="LVO86" s="2"/>
      <c r="LVP86" s="2"/>
      <c r="LVQ86" s="2"/>
      <c r="LVR86" s="2"/>
      <c r="LVS86" s="2"/>
      <c r="LVT86" s="2"/>
      <c r="LVU86" s="2"/>
      <c r="LVV86" s="2"/>
      <c r="LVW86" s="2"/>
      <c r="LVX86" s="2"/>
      <c r="LVY86" s="2"/>
      <c r="LVZ86" s="2"/>
      <c r="LWA86" s="2"/>
      <c r="LWB86" s="2"/>
      <c r="LWC86" s="2"/>
      <c r="LWD86" s="2"/>
      <c r="LWE86" s="2"/>
      <c r="LWF86" s="2"/>
      <c r="LWG86" s="2"/>
      <c r="LWH86" s="2"/>
      <c r="LWI86" s="2"/>
      <c r="LWJ86" s="2"/>
      <c r="LWK86" s="2"/>
      <c r="LWL86" s="2"/>
      <c r="LWM86" s="2"/>
      <c r="LWN86" s="2"/>
      <c r="LWO86" s="2"/>
      <c r="LWP86" s="2"/>
      <c r="LWQ86" s="2"/>
      <c r="LWR86" s="2"/>
      <c r="LWS86" s="2"/>
      <c r="LWT86" s="2"/>
      <c r="LWU86" s="2"/>
      <c r="LWV86" s="2"/>
      <c r="LWW86" s="2"/>
      <c r="LWX86" s="2"/>
      <c r="LWY86" s="2"/>
      <c r="LWZ86" s="2"/>
      <c r="LXA86" s="2"/>
      <c r="LXB86" s="2"/>
      <c r="LXC86" s="2"/>
      <c r="LXD86" s="2"/>
      <c r="LXE86" s="2"/>
      <c r="LXF86" s="2"/>
      <c r="LXG86" s="2"/>
      <c r="LXH86" s="2"/>
      <c r="LXI86" s="2"/>
      <c r="LXJ86" s="2"/>
      <c r="LXK86" s="2"/>
      <c r="LXL86" s="2"/>
      <c r="LXM86" s="2"/>
      <c r="LXN86" s="2"/>
      <c r="LXO86" s="2"/>
      <c r="LXP86" s="2"/>
      <c r="LXQ86" s="2"/>
      <c r="LXR86" s="2"/>
      <c r="LXS86" s="2"/>
      <c r="LXT86" s="2"/>
      <c r="LXU86" s="2"/>
      <c r="LXV86" s="2"/>
      <c r="LXW86" s="2"/>
      <c r="LXX86" s="2"/>
      <c r="LXY86" s="2"/>
      <c r="LXZ86" s="2"/>
      <c r="LYA86" s="2"/>
      <c r="LYB86" s="2"/>
      <c r="LYC86" s="2"/>
      <c r="LYD86" s="2"/>
      <c r="LYE86" s="2"/>
      <c r="LYF86" s="2"/>
      <c r="LYG86" s="2"/>
      <c r="LYH86" s="2"/>
      <c r="LYI86" s="2"/>
      <c r="LYJ86" s="2"/>
      <c r="LYK86" s="2"/>
      <c r="LYL86" s="2"/>
      <c r="LYM86" s="2"/>
      <c r="LYN86" s="2"/>
      <c r="LYO86" s="2"/>
      <c r="LYP86" s="2"/>
      <c r="LYQ86" s="2"/>
      <c r="LYR86" s="2"/>
      <c r="LYS86" s="2"/>
      <c r="LYT86" s="2"/>
      <c r="LYU86" s="2"/>
      <c r="LYV86" s="2"/>
      <c r="LYW86" s="2"/>
      <c r="LYX86" s="2"/>
      <c r="LYY86" s="2"/>
      <c r="LYZ86" s="2"/>
      <c r="LZA86" s="2"/>
      <c r="LZB86" s="2"/>
      <c r="LZC86" s="2"/>
      <c r="LZD86" s="2"/>
      <c r="LZE86" s="2"/>
      <c r="LZF86" s="2"/>
      <c r="LZG86" s="2"/>
      <c r="LZH86" s="2"/>
      <c r="LZI86" s="2"/>
      <c r="LZJ86" s="2"/>
      <c r="LZK86" s="2"/>
      <c r="LZL86" s="2"/>
      <c r="LZM86" s="2"/>
      <c r="LZN86" s="2"/>
      <c r="LZO86" s="2"/>
      <c r="LZP86" s="2"/>
      <c r="LZQ86" s="2"/>
      <c r="LZR86" s="2"/>
      <c r="LZS86" s="2"/>
      <c r="LZT86" s="2"/>
      <c r="LZU86" s="2"/>
      <c r="LZV86" s="2"/>
      <c r="LZW86" s="2"/>
      <c r="LZX86" s="2"/>
      <c r="LZY86" s="2"/>
      <c r="LZZ86" s="2"/>
      <c r="MAA86" s="2"/>
      <c r="MAB86" s="2"/>
      <c r="MAC86" s="2"/>
      <c r="MAD86" s="2"/>
      <c r="MAE86" s="2"/>
      <c r="MAF86" s="2"/>
      <c r="MAG86" s="2"/>
      <c r="MAH86" s="2"/>
      <c r="MAI86" s="2"/>
      <c r="MAJ86" s="2"/>
      <c r="MAK86" s="2"/>
      <c r="MAL86" s="2"/>
      <c r="MAM86" s="2"/>
      <c r="MAN86" s="2"/>
      <c r="MAO86" s="2"/>
      <c r="MAP86" s="2"/>
      <c r="MAQ86" s="2"/>
      <c r="MAR86" s="2"/>
      <c r="MAS86" s="2"/>
      <c r="MAT86" s="2"/>
      <c r="MAU86" s="2"/>
      <c r="MAV86" s="2"/>
      <c r="MAW86" s="2"/>
      <c r="MAX86" s="2"/>
      <c r="MAY86" s="2"/>
      <c r="MAZ86" s="2"/>
      <c r="MBA86" s="2"/>
      <c r="MBB86" s="2"/>
      <c r="MBC86" s="2"/>
      <c r="MBD86" s="2"/>
      <c r="MBE86" s="2"/>
      <c r="MBF86" s="2"/>
      <c r="MBG86" s="2"/>
      <c r="MBH86" s="2"/>
      <c r="MBI86" s="2"/>
      <c r="MBJ86" s="2"/>
      <c r="MBK86" s="2"/>
      <c r="MBL86" s="2"/>
      <c r="MBM86" s="2"/>
      <c r="MBN86" s="2"/>
      <c r="MBO86" s="2"/>
      <c r="MBP86" s="2"/>
      <c r="MBQ86" s="2"/>
      <c r="MBR86" s="2"/>
      <c r="MBS86" s="2"/>
      <c r="MBT86" s="2"/>
      <c r="MBU86" s="2"/>
      <c r="MBV86" s="2"/>
      <c r="MBW86" s="2"/>
      <c r="MBX86" s="2"/>
      <c r="MBY86" s="2"/>
      <c r="MBZ86" s="2"/>
      <c r="MCA86" s="2"/>
      <c r="MCB86" s="2"/>
      <c r="MCC86" s="2"/>
      <c r="MCD86" s="2"/>
      <c r="MCE86" s="2"/>
      <c r="MCF86" s="2"/>
      <c r="MCG86" s="2"/>
      <c r="MCH86" s="2"/>
      <c r="MCI86" s="2"/>
      <c r="MCJ86" s="2"/>
      <c r="MCK86" s="2"/>
      <c r="MCL86" s="2"/>
      <c r="MCM86" s="2"/>
      <c r="MCN86" s="2"/>
      <c r="MCO86" s="2"/>
      <c r="MCP86" s="2"/>
      <c r="MCQ86" s="2"/>
      <c r="MCR86" s="2"/>
      <c r="MCS86" s="2"/>
      <c r="MCT86" s="2"/>
      <c r="MCU86" s="2"/>
      <c r="MCV86" s="2"/>
      <c r="MCW86" s="2"/>
      <c r="MCX86" s="2"/>
      <c r="MCY86" s="2"/>
      <c r="MCZ86" s="2"/>
      <c r="MDA86" s="2"/>
      <c r="MDB86" s="2"/>
      <c r="MDC86" s="2"/>
      <c r="MDD86" s="2"/>
      <c r="MDE86" s="2"/>
      <c r="MDF86" s="2"/>
      <c r="MDG86" s="2"/>
      <c r="MDH86" s="2"/>
      <c r="MDI86" s="2"/>
      <c r="MDJ86" s="2"/>
      <c r="MDK86" s="2"/>
      <c r="MDL86" s="2"/>
      <c r="MDM86" s="2"/>
      <c r="MDN86" s="2"/>
      <c r="MDO86" s="2"/>
      <c r="MDP86" s="2"/>
      <c r="MDQ86" s="2"/>
      <c r="MDR86" s="2"/>
      <c r="MDS86" s="2"/>
      <c r="MDT86" s="2"/>
      <c r="MDU86" s="2"/>
      <c r="MDV86" s="2"/>
      <c r="MDW86" s="2"/>
      <c r="MDX86" s="2"/>
      <c r="MDY86" s="2"/>
      <c r="MDZ86" s="2"/>
      <c r="MEA86" s="2"/>
      <c r="MEB86" s="2"/>
      <c r="MEC86" s="2"/>
      <c r="MED86" s="2"/>
      <c r="MEE86" s="2"/>
      <c r="MEF86" s="2"/>
      <c r="MEG86" s="2"/>
      <c r="MEH86" s="2"/>
      <c r="MEI86" s="2"/>
      <c r="MEJ86" s="2"/>
      <c r="MEK86" s="2"/>
      <c r="MEL86" s="2"/>
      <c r="MEM86" s="2"/>
      <c r="MEN86" s="2"/>
      <c r="MEO86" s="2"/>
      <c r="MEP86" s="2"/>
      <c r="MEQ86" s="2"/>
      <c r="MER86" s="2"/>
      <c r="MES86" s="2"/>
      <c r="MET86" s="2"/>
      <c r="MEU86" s="2"/>
      <c r="MEV86" s="2"/>
      <c r="MEW86" s="2"/>
      <c r="MEX86" s="2"/>
      <c r="MEY86" s="2"/>
      <c r="MEZ86" s="2"/>
      <c r="MFA86" s="2"/>
      <c r="MFB86" s="2"/>
      <c r="MFC86" s="2"/>
      <c r="MFD86" s="2"/>
      <c r="MFE86" s="2"/>
      <c r="MFF86" s="2"/>
      <c r="MFG86" s="2"/>
      <c r="MFH86" s="2"/>
      <c r="MFI86" s="2"/>
      <c r="MFJ86" s="2"/>
      <c r="MFK86" s="2"/>
      <c r="MFL86" s="2"/>
      <c r="MFM86" s="2"/>
      <c r="MFN86" s="2"/>
      <c r="MFO86" s="2"/>
      <c r="MFP86" s="2"/>
      <c r="MFQ86" s="2"/>
      <c r="MFR86" s="2"/>
      <c r="MFS86" s="2"/>
      <c r="MFT86" s="2"/>
      <c r="MFU86" s="2"/>
      <c r="MFV86" s="2"/>
      <c r="MFW86" s="2"/>
      <c r="MFX86" s="2"/>
      <c r="MFY86" s="2"/>
      <c r="MFZ86" s="2"/>
      <c r="MGA86" s="2"/>
      <c r="MGB86" s="2"/>
      <c r="MGC86" s="2"/>
      <c r="MGD86" s="2"/>
      <c r="MGE86" s="2"/>
      <c r="MGF86" s="2"/>
      <c r="MGG86" s="2"/>
      <c r="MGH86" s="2"/>
      <c r="MGI86" s="2"/>
      <c r="MGJ86" s="2"/>
      <c r="MGK86" s="2"/>
      <c r="MGL86" s="2"/>
      <c r="MGM86" s="2"/>
      <c r="MGN86" s="2"/>
      <c r="MGO86" s="2"/>
      <c r="MGP86" s="2"/>
      <c r="MGQ86" s="2"/>
      <c r="MGR86" s="2"/>
      <c r="MGS86" s="2"/>
      <c r="MGT86" s="2"/>
      <c r="MGU86" s="2"/>
      <c r="MGV86" s="2"/>
      <c r="MGW86" s="2"/>
      <c r="MGX86" s="2"/>
      <c r="MGY86" s="2"/>
      <c r="MGZ86" s="2"/>
      <c r="MHA86" s="2"/>
      <c r="MHB86" s="2"/>
      <c r="MHC86" s="2"/>
      <c r="MHD86" s="2"/>
      <c r="MHE86" s="2"/>
      <c r="MHF86" s="2"/>
      <c r="MHG86" s="2"/>
      <c r="MHH86" s="2"/>
      <c r="MHI86" s="2"/>
      <c r="MHJ86" s="2"/>
      <c r="MHK86" s="2"/>
      <c r="MHL86" s="2"/>
      <c r="MHM86" s="2"/>
      <c r="MHN86" s="2"/>
      <c r="MHO86" s="2"/>
      <c r="MHP86" s="2"/>
      <c r="MHQ86" s="2"/>
      <c r="MHR86" s="2"/>
      <c r="MHS86" s="2"/>
      <c r="MHT86" s="2"/>
      <c r="MHU86" s="2"/>
      <c r="MHV86" s="2"/>
      <c r="MHW86" s="2"/>
      <c r="MHX86" s="2"/>
      <c r="MHY86" s="2"/>
      <c r="MHZ86" s="2"/>
      <c r="MIA86" s="2"/>
      <c r="MIB86" s="2"/>
      <c r="MIC86" s="2"/>
      <c r="MID86" s="2"/>
      <c r="MIE86" s="2"/>
      <c r="MIF86" s="2"/>
      <c r="MIG86" s="2"/>
      <c r="MIH86" s="2"/>
      <c r="MII86" s="2"/>
      <c r="MIJ86" s="2"/>
      <c r="MIK86" s="2"/>
      <c r="MIL86" s="2"/>
      <c r="MIM86" s="2"/>
      <c r="MIN86" s="2"/>
      <c r="MIO86" s="2"/>
      <c r="MIP86" s="2"/>
      <c r="MIQ86" s="2"/>
      <c r="MIR86" s="2"/>
      <c r="MIS86" s="2"/>
      <c r="MIT86" s="2"/>
      <c r="MIU86" s="2"/>
      <c r="MIV86" s="2"/>
      <c r="MIW86" s="2"/>
      <c r="MIX86" s="2"/>
      <c r="MIY86" s="2"/>
      <c r="MIZ86" s="2"/>
      <c r="MJA86" s="2"/>
      <c r="MJB86" s="2"/>
      <c r="MJC86" s="2"/>
      <c r="MJD86" s="2"/>
      <c r="MJE86" s="2"/>
      <c r="MJF86" s="2"/>
      <c r="MJG86" s="2"/>
      <c r="MJH86" s="2"/>
      <c r="MJI86" s="2"/>
      <c r="MJJ86" s="2"/>
      <c r="MJK86" s="2"/>
      <c r="MJL86" s="2"/>
      <c r="MJM86" s="2"/>
      <c r="MJN86" s="2"/>
      <c r="MJO86" s="2"/>
      <c r="MJP86" s="2"/>
      <c r="MJQ86" s="2"/>
      <c r="MJR86" s="2"/>
      <c r="MJS86" s="2"/>
      <c r="MJT86" s="2"/>
      <c r="MJU86" s="2"/>
      <c r="MJV86" s="2"/>
      <c r="MJW86" s="2"/>
      <c r="MJX86" s="2"/>
      <c r="MJY86" s="2"/>
      <c r="MJZ86" s="2"/>
      <c r="MKA86" s="2"/>
      <c r="MKB86" s="2"/>
      <c r="MKC86" s="2"/>
      <c r="MKD86" s="2"/>
      <c r="MKE86" s="2"/>
      <c r="MKF86" s="2"/>
      <c r="MKG86" s="2"/>
      <c r="MKH86" s="2"/>
      <c r="MKI86" s="2"/>
      <c r="MKJ86" s="2"/>
      <c r="MKK86" s="2"/>
      <c r="MKL86" s="2"/>
      <c r="MKM86" s="2"/>
      <c r="MKN86" s="2"/>
      <c r="MKO86" s="2"/>
      <c r="MKP86" s="2"/>
      <c r="MKQ86" s="2"/>
      <c r="MKR86" s="2"/>
      <c r="MKS86" s="2"/>
      <c r="MKT86" s="2"/>
      <c r="MKU86" s="2"/>
      <c r="MKV86" s="2"/>
      <c r="MKW86" s="2"/>
      <c r="MKX86" s="2"/>
      <c r="MKY86" s="2"/>
      <c r="MKZ86" s="2"/>
      <c r="MLA86" s="2"/>
      <c r="MLB86" s="2"/>
      <c r="MLC86" s="2"/>
      <c r="MLD86" s="2"/>
      <c r="MLE86" s="2"/>
      <c r="MLF86" s="2"/>
      <c r="MLG86" s="2"/>
      <c r="MLH86" s="2"/>
      <c r="MLI86" s="2"/>
      <c r="MLJ86" s="2"/>
      <c r="MLK86" s="2"/>
      <c r="MLL86" s="2"/>
      <c r="MLM86" s="2"/>
      <c r="MLN86" s="2"/>
      <c r="MLO86" s="2"/>
      <c r="MLP86" s="2"/>
      <c r="MLQ86" s="2"/>
      <c r="MLR86" s="2"/>
      <c r="MLS86" s="2"/>
      <c r="MLT86" s="2"/>
      <c r="MLU86" s="2"/>
      <c r="MLV86" s="2"/>
      <c r="MLW86" s="2"/>
      <c r="MLX86" s="2"/>
      <c r="MLY86" s="2"/>
      <c r="MLZ86" s="2"/>
      <c r="MMA86" s="2"/>
      <c r="MMB86" s="2"/>
      <c r="MMC86" s="2"/>
      <c r="MMD86" s="2"/>
      <c r="MME86" s="2"/>
      <c r="MMF86" s="2"/>
      <c r="MMG86" s="2"/>
      <c r="MMH86" s="2"/>
      <c r="MMI86" s="2"/>
      <c r="MMJ86" s="2"/>
      <c r="MMK86" s="2"/>
      <c r="MML86" s="2"/>
      <c r="MMM86" s="2"/>
      <c r="MMN86" s="2"/>
      <c r="MMO86" s="2"/>
      <c r="MMP86" s="2"/>
      <c r="MMQ86" s="2"/>
      <c r="MMR86" s="2"/>
      <c r="MMS86" s="2"/>
      <c r="MMT86" s="2"/>
      <c r="MMU86" s="2"/>
      <c r="MMV86" s="2"/>
      <c r="MMW86" s="2"/>
      <c r="MMX86" s="2"/>
      <c r="MMY86" s="2"/>
      <c r="MMZ86" s="2"/>
      <c r="MNA86" s="2"/>
      <c r="MNB86" s="2"/>
      <c r="MNC86" s="2"/>
      <c r="MND86" s="2"/>
      <c r="MNE86" s="2"/>
      <c r="MNF86" s="2"/>
      <c r="MNG86" s="2"/>
      <c r="MNH86" s="2"/>
      <c r="MNI86" s="2"/>
      <c r="MNJ86" s="2"/>
      <c r="MNK86" s="2"/>
      <c r="MNL86" s="2"/>
      <c r="MNM86" s="2"/>
      <c r="MNN86" s="2"/>
      <c r="MNO86" s="2"/>
      <c r="MNP86" s="2"/>
      <c r="MNQ86" s="2"/>
      <c r="MNR86" s="2"/>
      <c r="MNS86" s="2"/>
      <c r="MNT86" s="2"/>
      <c r="MNU86" s="2"/>
      <c r="MNV86" s="2"/>
      <c r="MNW86" s="2"/>
      <c r="MNX86" s="2"/>
      <c r="MNY86" s="2"/>
      <c r="MNZ86" s="2"/>
      <c r="MOA86" s="2"/>
      <c r="MOB86" s="2"/>
      <c r="MOC86" s="2"/>
      <c r="MOD86" s="2"/>
      <c r="MOE86" s="2"/>
      <c r="MOF86" s="2"/>
      <c r="MOG86" s="2"/>
      <c r="MOH86" s="2"/>
      <c r="MOI86" s="2"/>
      <c r="MOJ86" s="2"/>
      <c r="MOK86" s="2"/>
      <c r="MOL86" s="2"/>
      <c r="MOM86" s="2"/>
      <c r="MON86" s="2"/>
      <c r="MOO86" s="2"/>
      <c r="MOP86" s="2"/>
      <c r="MOQ86" s="2"/>
      <c r="MOR86" s="2"/>
      <c r="MOS86" s="2"/>
      <c r="MOT86" s="2"/>
      <c r="MOU86" s="2"/>
      <c r="MOV86" s="2"/>
      <c r="MOW86" s="2"/>
      <c r="MOX86" s="2"/>
      <c r="MOY86" s="2"/>
      <c r="MOZ86" s="2"/>
      <c r="MPA86" s="2"/>
      <c r="MPB86" s="2"/>
      <c r="MPC86" s="2"/>
      <c r="MPD86" s="2"/>
      <c r="MPE86" s="2"/>
      <c r="MPF86" s="2"/>
      <c r="MPG86" s="2"/>
      <c r="MPH86" s="2"/>
      <c r="MPI86" s="2"/>
      <c r="MPJ86" s="2"/>
      <c r="MPK86" s="2"/>
      <c r="MPL86" s="2"/>
      <c r="MPM86" s="2"/>
      <c r="MPN86" s="2"/>
      <c r="MPO86" s="2"/>
      <c r="MPP86" s="2"/>
      <c r="MPQ86" s="2"/>
      <c r="MPR86" s="2"/>
      <c r="MPS86" s="2"/>
      <c r="MPT86" s="2"/>
      <c r="MPU86" s="2"/>
      <c r="MPV86" s="2"/>
      <c r="MPW86" s="2"/>
      <c r="MPX86" s="2"/>
      <c r="MPY86" s="2"/>
      <c r="MPZ86" s="2"/>
      <c r="MQA86" s="2"/>
      <c r="MQB86" s="2"/>
      <c r="MQC86" s="2"/>
      <c r="MQD86" s="2"/>
      <c r="MQE86" s="2"/>
      <c r="MQF86" s="2"/>
      <c r="MQG86" s="2"/>
      <c r="MQH86" s="2"/>
      <c r="MQI86" s="2"/>
      <c r="MQJ86" s="2"/>
      <c r="MQK86" s="2"/>
      <c r="MQL86" s="2"/>
      <c r="MQM86" s="2"/>
      <c r="MQN86" s="2"/>
      <c r="MQO86" s="2"/>
      <c r="MQP86" s="2"/>
      <c r="MQQ86" s="2"/>
      <c r="MQR86" s="2"/>
      <c r="MQS86" s="2"/>
      <c r="MQT86" s="2"/>
      <c r="MQU86" s="2"/>
      <c r="MQV86" s="2"/>
      <c r="MQW86" s="2"/>
      <c r="MQX86" s="2"/>
      <c r="MQY86" s="2"/>
      <c r="MQZ86" s="2"/>
      <c r="MRA86" s="2"/>
      <c r="MRB86" s="2"/>
      <c r="MRC86" s="2"/>
      <c r="MRD86" s="2"/>
      <c r="MRE86" s="2"/>
      <c r="MRF86" s="2"/>
      <c r="MRG86" s="2"/>
      <c r="MRH86" s="2"/>
      <c r="MRI86" s="2"/>
      <c r="MRJ86" s="2"/>
      <c r="MRK86" s="2"/>
      <c r="MRL86" s="2"/>
      <c r="MRM86" s="2"/>
      <c r="MRN86" s="2"/>
      <c r="MRO86" s="2"/>
      <c r="MRP86" s="2"/>
      <c r="MRQ86" s="2"/>
      <c r="MRR86" s="2"/>
      <c r="MRS86" s="2"/>
      <c r="MRT86" s="2"/>
      <c r="MRU86" s="2"/>
      <c r="MRV86" s="2"/>
      <c r="MRW86" s="2"/>
      <c r="MRX86" s="2"/>
      <c r="MRY86" s="2"/>
      <c r="MRZ86" s="2"/>
      <c r="MSA86" s="2"/>
      <c r="MSB86" s="2"/>
      <c r="MSC86" s="2"/>
      <c r="MSD86" s="2"/>
      <c r="MSE86" s="2"/>
      <c r="MSF86" s="2"/>
      <c r="MSG86" s="2"/>
      <c r="MSH86" s="2"/>
      <c r="MSI86" s="2"/>
      <c r="MSJ86" s="2"/>
      <c r="MSK86" s="2"/>
      <c r="MSL86" s="2"/>
      <c r="MSM86" s="2"/>
      <c r="MSN86" s="2"/>
      <c r="MSO86" s="2"/>
      <c r="MSP86" s="2"/>
      <c r="MSQ86" s="2"/>
      <c r="MSR86" s="2"/>
      <c r="MSS86" s="2"/>
      <c r="MST86" s="2"/>
      <c r="MSU86" s="2"/>
      <c r="MSV86" s="2"/>
      <c r="MSW86" s="2"/>
      <c r="MSX86" s="2"/>
      <c r="MSY86" s="2"/>
      <c r="MSZ86" s="2"/>
      <c r="MTA86" s="2"/>
      <c r="MTB86" s="2"/>
      <c r="MTC86" s="2"/>
      <c r="MTD86" s="2"/>
      <c r="MTE86" s="2"/>
      <c r="MTF86" s="2"/>
      <c r="MTG86" s="2"/>
      <c r="MTH86" s="2"/>
      <c r="MTI86" s="2"/>
      <c r="MTJ86" s="2"/>
      <c r="MTK86" s="2"/>
      <c r="MTL86" s="2"/>
      <c r="MTM86" s="2"/>
      <c r="MTN86" s="2"/>
      <c r="MTO86" s="2"/>
      <c r="MTP86" s="2"/>
      <c r="MTQ86" s="2"/>
      <c r="MTR86" s="2"/>
      <c r="MTS86" s="2"/>
      <c r="MTT86" s="2"/>
      <c r="MTU86" s="2"/>
      <c r="MTV86" s="2"/>
      <c r="MTW86" s="2"/>
      <c r="MTX86" s="2"/>
      <c r="MTY86" s="2"/>
      <c r="MTZ86" s="2"/>
      <c r="MUA86" s="2"/>
      <c r="MUB86" s="2"/>
      <c r="MUC86" s="2"/>
      <c r="MUD86" s="2"/>
      <c r="MUE86" s="2"/>
      <c r="MUF86" s="2"/>
      <c r="MUG86" s="2"/>
      <c r="MUH86" s="2"/>
      <c r="MUI86" s="2"/>
      <c r="MUJ86" s="2"/>
      <c r="MUK86" s="2"/>
      <c r="MUL86" s="2"/>
      <c r="MUM86" s="2"/>
      <c r="MUN86" s="2"/>
      <c r="MUO86" s="2"/>
      <c r="MUP86" s="2"/>
      <c r="MUQ86" s="2"/>
      <c r="MUR86" s="2"/>
      <c r="MUS86" s="2"/>
      <c r="MUT86" s="2"/>
      <c r="MUU86" s="2"/>
      <c r="MUV86" s="2"/>
      <c r="MUW86" s="2"/>
      <c r="MUX86" s="2"/>
      <c r="MUY86" s="2"/>
      <c r="MUZ86" s="2"/>
      <c r="MVA86" s="2"/>
      <c r="MVB86" s="2"/>
      <c r="MVC86" s="2"/>
      <c r="MVD86" s="2"/>
      <c r="MVE86" s="2"/>
      <c r="MVF86" s="2"/>
      <c r="MVG86" s="2"/>
      <c r="MVH86" s="2"/>
      <c r="MVI86" s="2"/>
      <c r="MVJ86" s="2"/>
      <c r="MVK86" s="2"/>
      <c r="MVL86" s="2"/>
      <c r="MVM86" s="2"/>
      <c r="MVN86" s="2"/>
      <c r="MVO86" s="2"/>
      <c r="MVP86" s="2"/>
      <c r="MVQ86" s="2"/>
      <c r="MVR86" s="2"/>
      <c r="MVS86" s="2"/>
      <c r="MVT86" s="2"/>
      <c r="MVU86" s="2"/>
      <c r="MVV86" s="2"/>
      <c r="MVW86" s="2"/>
      <c r="MVX86" s="2"/>
      <c r="MVY86" s="2"/>
      <c r="MVZ86" s="2"/>
      <c r="MWA86" s="2"/>
      <c r="MWB86" s="2"/>
      <c r="MWC86" s="2"/>
      <c r="MWD86" s="2"/>
      <c r="MWE86" s="2"/>
      <c r="MWF86" s="2"/>
      <c r="MWG86" s="2"/>
      <c r="MWH86" s="2"/>
      <c r="MWI86" s="2"/>
      <c r="MWJ86" s="2"/>
      <c r="MWK86" s="2"/>
      <c r="MWL86" s="2"/>
      <c r="MWM86" s="2"/>
      <c r="MWN86" s="2"/>
      <c r="MWO86" s="2"/>
      <c r="MWP86" s="2"/>
      <c r="MWQ86" s="2"/>
      <c r="MWR86" s="2"/>
      <c r="MWS86" s="2"/>
      <c r="MWT86" s="2"/>
      <c r="MWU86" s="2"/>
      <c r="MWV86" s="2"/>
      <c r="MWW86" s="2"/>
      <c r="MWX86" s="2"/>
      <c r="MWY86" s="2"/>
      <c r="MWZ86" s="2"/>
      <c r="MXA86" s="2"/>
      <c r="MXB86" s="2"/>
      <c r="MXC86" s="2"/>
      <c r="MXD86" s="2"/>
      <c r="MXE86" s="2"/>
      <c r="MXF86" s="2"/>
      <c r="MXG86" s="2"/>
      <c r="MXH86" s="2"/>
      <c r="MXI86" s="2"/>
      <c r="MXJ86" s="2"/>
      <c r="MXK86" s="2"/>
      <c r="MXL86" s="2"/>
      <c r="MXM86" s="2"/>
      <c r="MXN86" s="2"/>
      <c r="MXO86" s="2"/>
      <c r="MXP86" s="2"/>
      <c r="MXQ86" s="2"/>
      <c r="MXR86" s="2"/>
      <c r="MXS86" s="2"/>
      <c r="MXT86" s="2"/>
      <c r="MXU86" s="2"/>
      <c r="MXV86" s="2"/>
      <c r="MXW86" s="2"/>
      <c r="MXX86" s="2"/>
      <c r="MXY86" s="2"/>
      <c r="MXZ86" s="2"/>
      <c r="MYA86" s="2"/>
      <c r="MYB86" s="2"/>
      <c r="MYC86" s="2"/>
      <c r="MYD86" s="2"/>
      <c r="MYE86" s="2"/>
      <c r="MYF86" s="2"/>
      <c r="MYG86" s="2"/>
      <c r="MYH86" s="2"/>
      <c r="MYI86" s="2"/>
      <c r="MYJ86" s="2"/>
      <c r="MYK86" s="2"/>
      <c r="MYL86" s="2"/>
      <c r="MYM86" s="2"/>
      <c r="MYN86" s="2"/>
      <c r="MYO86" s="2"/>
      <c r="MYP86" s="2"/>
      <c r="MYQ86" s="2"/>
      <c r="MYR86" s="2"/>
      <c r="MYS86" s="2"/>
      <c r="MYT86" s="2"/>
      <c r="MYU86" s="2"/>
      <c r="MYV86" s="2"/>
      <c r="MYW86" s="2"/>
      <c r="MYX86" s="2"/>
      <c r="MYY86" s="2"/>
      <c r="MYZ86" s="2"/>
      <c r="MZA86" s="2"/>
      <c r="MZB86" s="2"/>
      <c r="MZC86" s="2"/>
      <c r="MZD86" s="2"/>
      <c r="MZE86" s="2"/>
      <c r="MZF86" s="2"/>
      <c r="MZG86" s="2"/>
      <c r="MZH86" s="2"/>
      <c r="MZI86" s="2"/>
      <c r="MZJ86" s="2"/>
      <c r="MZK86" s="2"/>
      <c r="MZL86" s="2"/>
      <c r="MZM86" s="2"/>
      <c r="MZN86" s="2"/>
      <c r="MZO86" s="2"/>
      <c r="MZP86" s="2"/>
      <c r="MZQ86" s="2"/>
      <c r="MZR86" s="2"/>
      <c r="MZS86" s="2"/>
      <c r="MZT86" s="2"/>
      <c r="MZU86" s="2"/>
      <c r="MZV86" s="2"/>
      <c r="MZW86" s="2"/>
      <c r="MZX86" s="2"/>
      <c r="MZY86" s="2"/>
      <c r="MZZ86" s="2"/>
      <c r="NAA86" s="2"/>
      <c r="NAB86" s="2"/>
      <c r="NAC86" s="2"/>
      <c r="NAD86" s="2"/>
      <c r="NAE86" s="2"/>
      <c r="NAF86" s="2"/>
      <c r="NAG86" s="2"/>
      <c r="NAH86" s="2"/>
      <c r="NAI86" s="2"/>
      <c r="NAJ86" s="2"/>
      <c r="NAK86" s="2"/>
      <c r="NAL86" s="2"/>
      <c r="NAM86" s="2"/>
      <c r="NAN86" s="2"/>
      <c r="NAO86" s="2"/>
      <c r="NAP86" s="2"/>
      <c r="NAQ86" s="2"/>
      <c r="NAR86" s="2"/>
      <c r="NAS86" s="2"/>
      <c r="NAT86" s="2"/>
      <c r="NAU86" s="2"/>
      <c r="NAV86" s="2"/>
      <c r="NAW86" s="2"/>
      <c r="NAX86" s="2"/>
      <c r="NAY86" s="2"/>
      <c r="NAZ86" s="2"/>
      <c r="NBA86" s="2"/>
      <c r="NBB86" s="2"/>
      <c r="NBC86" s="2"/>
      <c r="NBD86" s="2"/>
      <c r="NBE86" s="2"/>
      <c r="NBF86" s="2"/>
      <c r="NBG86" s="2"/>
      <c r="NBH86" s="2"/>
      <c r="NBI86" s="2"/>
      <c r="NBJ86" s="2"/>
      <c r="NBK86" s="2"/>
      <c r="NBL86" s="2"/>
      <c r="NBM86" s="2"/>
      <c r="NBN86" s="2"/>
      <c r="NBO86" s="2"/>
      <c r="NBP86" s="2"/>
      <c r="NBQ86" s="2"/>
      <c r="NBR86" s="2"/>
      <c r="NBS86" s="2"/>
      <c r="NBT86" s="2"/>
      <c r="NBU86" s="2"/>
      <c r="NBV86" s="2"/>
      <c r="NBW86" s="2"/>
      <c r="NBX86" s="2"/>
      <c r="NBY86" s="2"/>
      <c r="NBZ86" s="2"/>
      <c r="NCA86" s="2"/>
      <c r="NCB86" s="2"/>
      <c r="NCC86" s="2"/>
      <c r="NCD86" s="2"/>
      <c r="NCE86" s="2"/>
      <c r="NCF86" s="2"/>
      <c r="NCG86" s="2"/>
      <c r="NCH86" s="2"/>
      <c r="NCI86" s="2"/>
      <c r="NCJ86" s="2"/>
      <c r="NCK86" s="2"/>
      <c r="NCL86" s="2"/>
      <c r="NCM86" s="2"/>
      <c r="NCN86" s="2"/>
      <c r="NCO86" s="2"/>
      <c r="NCP86" s="2"/>
      <c r="NCQ86" s="2"/>
      <c r="NCR86" s="2"/>
      <c r="NCS86" s="2"/>
      <c r="NCT86" s="2"/>
      <c r="NCU86" s="2"/>
      <c r="NCV86" s="2"/>
      <c r="NCW86" s="2"/>
      <c r="NCX86" s="2"/>
      <c r="NCY86" s="2"/>
      <c r="NCZ86" s="2"/>
      <c r="NDA86" s="2"/>
      <c r="NDB86" s="2"/>
      <c r="NDC86" s="2"/>
      <c r="NDD86" s="2"/>
      <c r="NDE86" s="2"/>
      <c r="NDF86" s="2"/>
      <c r="NDG86" s="2"/>
      <c r="NDH86" s="2"/>
      <c r="NDI86" s="2"/>
      <c r="NDJ86" s="2"/>
      <c r="NDK86" s="2"/>
      <c r="NDL86" s="2"/>
      <c r="NDM86" s="2"/>
      <c r="NDN86" s="2"/>
      <c r="NDO86" s="2"/>
      <c r="NDP86" s="2"/>
      <c r="NDQ86" s="2"/>
      <c r="NDR86" s="2"/>
      <c r="NDS86" s="2"/>
      <c r="NDT86" s="2"/>
      <c r="NDU86" s="2"/>
      <c r="NDV86" s="2"/>
      <c r="NDW86" s="2"/>
      <c r="NDX86" s="2"/>
      <c r="NDY86" s="2"/>
      <c r="NDZ86" s="2"/>
      <c r="NEA86" s="2"/>
      <c r="NEB86" s="2"/>
      <c r="NEC86" s="2"/>
      <c r="NED86" s="2"/>
      <c r="NEE86" s="2"/>
      <c r="NEF86" s="2"/>
      <c r="NEG86" s="2"/>
      <c r="NEH86" s="2"/>
      <c r="NEI86" s="2"/>
      <c r="NEJ86" s="2"/>
      <c r="NEK86" s="2"/>
      <c r="NEL86" s="2"/>
      <c r="NEM86" s="2"/>
      <c r="NEN86" s="2"/>
      <c r="NEO86" s="2"/>
      <c r="NEP86" s="2"/>
      <c r="NEQ86" s="2"/>
      <c r="NER86" s="2"/>
      <c r="NES86" s="2"/>
      <c r="NET86" s="2"/>
      <c r="NEU86" s="2"/>
      <c r="NEV86" s="2"/>
      <c r="NEW86" s="2"/>
      <c r="NEX86" s="2"/>
      <c r="NEY86" s="2"/>
      <c r="NEZ86" s="2"/>
      <c r="NFA86" s="2"/>
      <c r="NFB86" s="2"/>
      <c r="NFC86" s="2"/>
      <c r="NFD86" s="2"/>
      <c r="NFE86" s="2"/>
      <c r="NFF86" s="2"/>
      <c r="NFG86" s="2"/>
      <c r="NFH86" s="2"/>
      <c r="NFI86" s="2"/>
      <c r="NFJ86" s="2"/>
      <c r="NFK86" s="2"/>
      <c r="NFL86" s="2"/>
      <c r="NFM86" s="2"/>
      <c r="NFN86" s="2"/>
      <c r="NFO86" s="2"/>
      <c r="NFP86" s="2"/>
      <c r="NFQ86" s="2"/>
      <c r="NFR86" s="2"/>
      <c r="NFS86" s="2"/>
      <c r="NFT86" s="2"/>
      <c r="NFU86" s="2"/>
      <c r="NFV86" s="2"/>
      <c r="NFW86" s="2"/>
      <c r="NFX86" s="2"/>
      <c r="NFY86" s="2"/>
      <c r="NFZ86" s="2"/>
      <c r="NGA86" s="2"/>
      <c r="NGB86" s="2"/>
      <c r="NGC86" s="2"/>
      <c r="NGD86" s="2"/>
      <c r="NGE86" s="2"/>
      <c r="NGF86" s="2"/>
      <c r="NGG86" s="2"/>
      <c r="NGH86" s="2"/>
      <c r="NGI86" s="2"/>
      <c r="NGJ86" s="2"/>
      <c r="NGK86" s="2"/>
      <c r="NGL86" s="2"/>
      <c r="NGM86" s="2"/>
      <c r="NGN86" s="2"/>
      <c r="NGO86" s="2"/>
      <c r="NGP86" s="2"/>
      <c r="NGQ86" s="2"/>
      <c r="NGR86" s="2"/>
      <c r="NGS86" s="2"/>
      <c r="NGT86" s="2"/>
      <c r="NGU86" s="2"/>
      <c r="NGV86" s="2"/>
      <c r="NGW86" s="2"/>
      <c r="NGX86" s="2"/>
      <c r="NGY86" s="2"/>
      <c r="NGZ86" s="2"/>
      <c r="NHA86" s="2"/>
      <c r="NHB86" s="2"/>
      <c r="NHC86" s="2"/>
      <c r="NHD86" s="2"/>
      <c r="NHE86" s="2"/>
      <c r="NHF86" s="2"/>
      <c r="NHG86" s="2"/>
      <c r="NHH86" s="2"/>
      <c r="NHI86" s="2"/>
      <c r="NHJ86" s="2"/>
      <c r="NHK86" s="2"/>
      <c r="NHL86" s="2"/>
      <c r="NHM86" s="2"/>
      <c r="NHN86" s="2"/>
      <c r="NHO86" s="2"/>
      <c r="NHP86" s="2"/>
      <c r="NHQ86" s="2"/>
      <c r="NHR86" s="2"/>
      <c r="NHS86" s="2"/>
      <c r="NHT86" s="2"/>
      <c r="NHU86" s="2"/>
      <c r="NHV86" s="2"/>
      <c r="NHW86" s="2"/>
      <c r="NHX86" s="2"/>
      <c r="NHY86" s="2"/>
      <c r="NHZ86" s="2"/>
      <c r="NIA86" s="2"/>
      <c r="NIB86" s="2"/>
      <c r="NIC86" s="2"/>
      <c r="NID86" s="2"/>
      <c r="NIE86" s="2"/>
      <c r="NIF86" s="2"/>
      <c r="NIG86" s="2"/>
      <c r="NIH86" s="2"/>
      <c r="NII86" s="2"/>
      <c r="NIJ86" s="2"/>
      <c r="NIK86" s="2"/>
      <c r="NIL86" s="2"/>
      <c r="NIM86" s="2"/>
      <c r="NIN86" s="2"/>
      <c r="NIO86" s="2"/>
      <c r="NIP86" s="2"/>
      <c r="NIQ86" s="2"/>
      <c r="NIR86" s="2"/>
      <c r="NIS86" s="2"/>
      <c r="NIT86" s="2"/>
      <c r="NIU86" s="2"/>
      <c r="NIV86" s="2"/>
      <c r="NIW86" s="2"/>
      <c r="NIX86" s="2"/>
      <c r="NIY86" s="2"/>
      <c r="NIZ86" s="2"/>
      <c r="NJA86" s="2"/>
      <c r="NJB86" s="2"/>
      <c r="NJC86" s="2"/>
      <c r="NJD86" s="2"/>
      <c r="NJE86" s="2"/>
      <c r="NJF86" s="2"/>
      <c r="NJG86" s="2"/>
      <c r="NJH86" s="2"/>
      <c r="NJI86" s="2"/>
      <c r="NJJ86" s="2"/>
      <c r="NJK86" s="2"/>
      <c r="NJL86" s="2"/>
      <c r="NJM86" s="2"/>
      <c r="NJN86" s="2"/>
      <c r="NJO86" s="2"/>
      <c r="NJP86" s="2"/>
      <c r="NJQ86" s="2"/>
      <c r="NJR86" s="2"/>
      <c r="NJS86" s="2"/>
      <c r="NJT86" s="2"/>
      <c r="NJU86" s="2"/>
      <c r="NJV86" s="2"/>
      <c r="NJW86" s="2"/>
      <c r="NJX86" s="2"/>
      <c r="NJY86" s="2"/>
      <c r="NJZ86" s="2"/>
      <c r="NKA86" s="2"/>
      <c r="NKB86" s="2"/>
      <c r="NKC86" s="2"/>
      <c r="NKD86" s="2"/>
      <c r="NKE86" s="2"/>
      <c r="NKF86" s="2"/>
      <c r="NKG86" s="2"/>
      <c r="NKH86" s="2"/>
      <c r="NKI86" s="2"/>
      <c r="NKJ86" s="2"/>
      <c r="NKK86" s="2"/>
      <c r="NKL86" s="2"/>
      <c r="NKM86" s="2"/>
      <c r="NKN86" s="2"/>
      <c r="NKO86" s="2"/>
      <c r="NKP86" s="2"/>
      <c r="NKQ86" s="2"/>
      <c r="NKR86" s="2"/>
      <c r="NKS86" s="2"/>
      <c r="NKT86" s="2"/>
      <c r="NKU86" s="2"/>
      <c r="NKV86" s="2"/>
      <c r="NKW86" s="2"/>
      <c r="NKX86" s="2"/>
      <c r="NKY86" s="2"/>
      <c r="NKZ86" s="2"/>
      <c r="NLA86" s="2"/>
      <c r="NLB86" s="2"/>
      <c r="NLC86" s="2"/>
      <c r="NLD86" s="2"/>
      <c r="NLE86" s="2"/>
      <c r="NLF86" s="2"/>
      <c r="NLG86" s="2"/>
      <c r="NLH86" s="2"/>
      <c r="NLI86" s="2"/>
      <c r="NLJ86" s="2"/>
      <c r="NLK86" s="2"/>
      <c r="NLL86" s="2"/>
      <c r="NLM86" s="2"/>
      <c r="NLN86" s="2"/>
      <c r="NLO86" s="2"/>
      <c r="NLP86" s="2"/>
      <c r="NLQ86" s="2"/>
      <c r="NLR86" s="2"/>
      <c r="NLS86" s="2"/>
      <c r="NLT86" s="2"/>
      <c r="NLU86" s="2"/>
      <c r="NLV86" s="2"/>
      <c r="NLW86" s="2"/>
      <c r="NLX86" s="2"/>
      <c r="NLY86" s="2"/>
      <c r="NLZ86" s="2"/>
      <c r="NMA86" s="2"/>
      <c r="NMB86" s="2"/>
      <c r="NMC86" s="2"/>
      <c r="NMD86" s="2"/>
      <c r="NME86" s="2"/>
      <c r="NMF86" s="2"/>
      <c r="NMG86" s="2"/>
      <c r="NMH86" s="2"/>
      <c r="NMI86" s="2"/>
      <c r="NMJ86" s="2"/>
      <c r="NMK86" s="2"/>
      <c r="NML86" s="2"/>
      <c r="NMM86" s="2"/>
      <c r="NMN86" s="2"/>
      <c r="NMO86" s="2"/>
      <c r="NMP86" s="2"/>
      <c r="NMQ86" s="2"/>
      <c r="NMR86" s="2"/>
      <c r="NMS86" s="2"/>
      <c r="NMT86" s="2"/>
      <c r="NMU86" s="2"/>
      <c r="NMV86" s="2"/>
      <c r="NMW86" s="2"/>
      <c r="NMX86" s="2"/>
      <c r="NMY86" s="2"/>
      <c r="NMZ86" s="2"/>
      <c r="NNA86" s="2"/>
      <c r="NNB86" s="2"/>
      <c r="NNC86" s="2"/>
      <c r="NND86" s="2"/>
      <c r="NNE86" s="2"/>
      <c r="NNF86" s="2"/>
      <c r="NNG86" s="2"/>
      <c r="NNH86" s="2"/>
      <c r="NNI86" s="2"/>
      <c r="NNJ86" s="2"/>
      <c r="NNK86" s="2"/>
      <c r="NNL86" s="2"/>
      <c r="NNM86" s="2"/>
      <c r="NNN86" s="2"/>
      <c r="NNO86" s="2"/>
      <c r="NNP86" s="2"/>
      <c r="NNQ86" s="2"/>
      <c r="NNR86" s="2"/>
      <c r="NNS86" s="2"/>
      <c r="NNT86" s="2"/>
      <c r="NNU86" s="2"/>
      <c r="NNV86" s="2"/>
      <c r="NNW86" s="2"/>
      <c r="NNX86" s="2"/>
      <c r="NNY86" s="2"/>
      <c r="NNZ86" s="2"/>
      <c r="NOA86" s="2"/>
      <c r="NOB86" s="2"/>
      <c r="NOC86" s="2"/>
      <c r="NOD86" s="2"/>
      <c r="NOE86" s="2"/>
      <c r="NOF86" s="2"/>
      <c r="NOG86" s="2"/>
      <c r="NOH86" s="2"/>
      <c r="NOI86" s="2"/>
      <c r="NOJ86" s="2"/>
      <c r="NOK86" s="2"/>
      <c r="NOL86" s="2"/>
      <c r="NOM86" s="2"/>
      <c r="NON86" s="2"/>
      <c r="NOO86" s="2"/>
      <c r="NOP86" s="2"/>
      <c r="NOQ86" s="2"/>
      <c r="NOR86" s="2"/>
      <c r="NOS86" s="2"/>
      <c r="NOT86" s="2"/>
      <c r="NOU86" s="2"/>
      <c r="NOV86" s="2"/>
      <c r="NOW86" s="2"/>
      <c r="NOX86" s="2"/>
      <c r="NOY86" s="2"/>
      <c r="NOZ86" s="2"/>
      <c r="NPA86" s="2"/>
      <c r="NPB86" s="2"/>
      <c r="NPC86" s="2"/>
      <c r="NPD86" s="2"/>
      <c r="NPE86" s="2"/>
      <c r="NPF86" s="2"/>
      <c r="NPG86" s="2"/>
      <c r="NPH86" s="2"/>
      <c r="NPI86" s="2"/>
      <c r="NPJ86" s="2"/>
      <c r="NPK86" s="2"/>
      <c r="NPL86" s="2"/>
      <c r="NPM86" s="2"/>
      <c r="NPN86" s="2"/>
      <c r="NPO86" s="2"/>
      <c r="NPP86" s="2"/>
      <c r="NPQ86" s="2"/>
      <c r="NPR86" s="2"/>
      <c r="NPS86" s="2"/>
      <c r="NPT86" s="2"/>
      <c r="NPU86" s="2"/>
      <c r="NPV86" s="2"/>
      <c r="NPW86" s="2"/>
      <c r="NPX86" s="2"/>
      <c r="NPY86" s="2"/>
      <c r="NPZ86" s="2"/>
      <c r="NQA86" s="2"/>
      <c r="NQB86" s="2"/>
      <c r="NQC86" s="2"/>
      <c r="NQD86" s="2"/>
      <c r="NQE86" s="2"/>
      <c r="NQF86" s="2"/>
      <c r="NQG86" s="2"/>
      <c r="NQH86" s="2"/>
      <c r="NQI86" s="2"/>
      <c r="NQJ86" s="2"/>
      <c r="NQK86" s="2"/>
      <c r="NQL86" s="2"/>
      <c r="NQM86" s="2"/>
      <c r="NQN86" s="2"/>
      <c r="NQO86" s="2"/>
      <c r="NQP86" s="2"/>
      <c r="NQQ86" s="2"/>
      <c r="NQR86" s="2"/>
      <c r="NQS86" s="2"/>
      <c r="NQT86" s="2"/>
      <c r="NQU86" s="2"/>
      <c r="NQV86" s="2"/>
      <c r="NQW86" s="2"/>
      <c r="NQX86" s="2"/>
      <c r="NQY86" s="2"/>
      <c r="NQZ86" s="2"/>
      <c r="NRA86" s="2"/>
      <c r="NRB86" s="2"/>
      <c r="NRC86" s="2"/>
      <c r="NRD86" s="2"/>
      <c r="NRE86" s="2"/>
      <c r="NRF86" s="2"/>
      <c r="NRG86" s="2"/>
      <c r="NRH86" s="2"/>
      <c r="NRI86" s="2"/>
      <c r="NRJ86" s="2"/>
      <c r="NRK86" s="2"/>
      <c r="NRL86" s="2"/>
      <c r="NRM86" s="2"/>
      <c r="NRN86" s="2"/>
      <c r="NRO86" s="2"/>
      <c r="NRP86" s="2"/>
      <c r="NRQ86" s="2"/>
      <c r="NRR86" s="2"/>
      <c r="NRS86" s="2"/>
      <c r="NRT86" s="2"/>
      <c r="NRU86" s="2"/>
      <c r="NRV86" s="2"/>
      <c r="NRW86" s="2"/>
      <c r="NRX86" s="2"/>
      <c r="NRY86" s="2"/>
      <c r="NRZ86" s="2"/>
      <c r="NSA86" s="2"/>
      <c r="NSB86" s="2"/>
      <c r="NSC86" s="2"/>
      <c r="NSD86" s="2"/>
      <c r="NSE86" s="2"/>
      <c r="NSF86" s="2"/>
      <c r="NSG86" s="2"/>
      <c r="NSH86" s="2"/>
      <c r="NSI86" s="2"/>
      <c r="NSJ86" s="2"/>
      <c r="NSK86" s="2"/>
      <c r="NSL86" s="2"/>
      <c r="NSM86" s="2"/>
      <c r="NSN86" s="2"/>
      <c r="NSO86" s="2"/>
      <c r="NSP86" s="2"/>
      <c r="NSQ86" s="2"/>
      <c r="NSR86" s="2"/>
      <c r="NSS86" s="2"/>
      <c r="NST86" s="2"/>
      <c r="NSU86" s="2"/>
      <c r="NSV86" s="2"/>
      <c r="NSW86" s="2"/>
      <c r="NSX86" s="2"/>
      <c r="NSY86" s="2"/>
      <c r="NSZ86" s="2"/>
      <c r="NTA86" s="2"/>
      <c r="NTB86" s="2"/>
      <c r="NTC86" s="2"/>
      <c r="NTD86" s="2"/>
      <c r="NTE86" s="2"/>
      <c r="NTF86" s="2"/>
      <c r="NTG86" s="2"/>
      <c r="NTH86" s="2"/>
      <c r="NTI86" s="2"/>
      <c r="NTJ86" s="2"/>
      <c r="NTK86" s="2"/>
      <c r="NTL86" s="2"/>
      <c r="NTM86" s="2"/>
      <c r="NTN86" s="2"/>
      <c r="NTO86" s="2"/>
      <c r="NTP86" s="2"/>
      <c r="NTQ86" s="2"/>
      <c r="NTR86" s="2"/>
      <c r="NTS86" s="2"/>
      <c r="NTT86" s="2"/>
      <c r="NTU86" s="2"/>
      <c r="NTV86" s="2"/>
      <c r="NTW86" s="2"/>
      <c r="NTX86" s="2"/>
      <c r="NTY86" s="2"/>
      <c r="NTZ86" s="2"/>
      <c r="NUA86" s="2"/>
      <c r="NUB86" s="2"/>
      <c r="NUC86" s="2"/>
      <c r="NUD86" s="2"/>
      <c r="NUE86" s="2"/>
      <c r="NUF86" s="2"/>
      <c r="NUG86" s="2"/>
      <c r="NUH86" s="2"/>
      <c r="NUI86" s="2"/>
      <c r="NUJ86" s="2"/>
      <c r="NUK86" s="2"/>
      <c r="NUL86" s="2"/>
      <c r="NUM86" s="2"/>
      <c r="NUN86" s="2"/>
      <c r="NUO86" s="2"/>
      <c r="NUP86" s="2"/>
      <c r="NUQ86" s="2"/>
      <c r="NUR86" s="2"/>
      <c r="NUS86" s="2"/>
      <c r="NUT86" s="2"/>
      <c r="NUU86" s="2"/>
      <c r="NUV86" s="2"/>
      <c r="NUW86" s="2"/>
      <c r="NUX86" s="2"/>
      <c r="NUY86" s="2"/>
      <c r="NUZ86" s="2"/>
      <c r="NVA86" s="2"/>
      <c r="NVB86" s="2"/>
      <c r="NVC86" s="2"/>
      <c r="NVD86" s="2"/>
      <c r="NVE86" s="2"/>
      <c r="NVF86" s="2"/>
      <c r="NVG86" s="2"/>
      <c r="NVH86" s="2"/>
      <c r="NVI86" s="2"/>
      <c r="NVJ86" s="2"/>
      <c r="NVK86" s="2"/>
      <c r="NVL86" s="2"/>
      <c r="NVM86" s="2"/>
      <c r="NVN86" s="2"/>
      <c r="NVO86" s="2"/>
      <c r="NVP86" s="2"/>
      <c r="NVQ86" s="2"/>
      <c r="NVR86" s="2"/>
      <c r="NVS86" s="2"/>
      <c r="NVT86" s="2"/>
      <c r="NVU86" s="2"/>
      <c r="NVV86" s="2"/>
      <c r="NVW86" s="2"/>
      <c r="NVX86" s="2"/>
      <c r="NVY86" s="2"/>
      <c r="NVZ86" s="2"/>
      <c r="NWA86" s="2"/>
      <c r="NWB86" s="2"/>
      <c r="NWC86" s="2"/>
      <c r="NWD86" s="2"/>
      <c r="NWE86" s="2"/>
      <c r="NWF86" s="2"/>
      <c r="NWG86" s="2"/>
      <c r="NWH86" s="2"/>
      <c r="NWI86" s="2"/>
      <c r="NWJ86" s="2"/>
      <c r="NWK86" s="2"/>
      <c r="NWL86" s="2"/>
      <c r="NWM86" s="2"/>
      <c r="NWN86" s="2"/>
      <c r="NWO86" s="2"/>
      <c r="NWP86" s="2"/>
      <c r="NWQ86" s="2"/>
      <c r="NWR86" s="2"/>
      <c r="NWS86" s="2"/>
      <c r="NWT86" s="2"/>
      <c r="NWU86" s="2"/>
      <c r="NWV86" s="2"/>
      <c r="NWW86" s="2"/>
      <c r="NWX86" s="2"/>
      <c r="NWY86" s="2"/>
      <c r="NWZ86" s="2"/>
      <c r="NXA86" s="2"/>
      <c r="NXB86" s="2"/>
      <c r="NXC86" s="2"/>
      <c r="NXD86" s="2"/>
      <c r="NXE86" s="2"/>
      <c r="NXF86" s="2"/>
      <c r="NXG86" s="2"/>
      <c r="NXH86" s="2"/>
      <c r="NXI86" s="2"/>
      <c r="NXJ86" s="2"/>
      <c r="NXK86" s="2"/>
      <c r="NXL86" s="2"/>
      <c r="NXM86" s="2"/>
      <c r="NXN86" s="2"/>
      <c r="NXO86" s="2"/>
      <c r="NXP86" s="2"/>
      <c r="NXQ86" s="2"/>
      <c r="NXR86" s="2"/>
      <c r="NXS86" s="2"/>
      <c r="NXT86" s="2"/>
      <c r="NXU86" s="2"/>
      <c r="NXV86" s="2"/>
      <c r="NXW86" s="2"/>
      <c r="NXX86" s="2"/>
      <c r="NXY86" s="2"/>
      <c r="NXZ86" s="2"/>
      <c r="NYA86" s="2"/>
      <c r="NYB86" s="2"/>
      <c r="NYC86" s="2"/>
      <c r="NYD86" s="2"/>
      <c r="NYE86" s="2"/>
      <c r="NYF86" s="2"/>
      <c r="NYG86" s="2"/>
      <c r="NYH86" s="2"/>
      <c r="NYI86" s="2"/>
      <c r="NYJ86" s="2"/>
      <c r="NYK86" s="2"/>
      <c r="NYL86" s="2"/>
      <c r="NYM86" s="2"/>
      <c r="NYN86" s="2"/>
      <c r="NYO86" s="2"/>
      <c r="NYP86" s="2"/>
      <c r="NYQ86" s="2"/>
      <c r="NYR86" s="2"/>
      <c r="NYS86" s="2"/>
      <c r="NYT86" s="2"/>
      <c r="NYU86" s="2"/>
      <c r="NYV86" s="2"/>
      <c r="NYW86" s="2"/>
      <c r="NYX86" s="2"/>
      <c r="NYY86" s="2"/>
      <c r="NYZ86" s="2"/>
      <c r="NZA86" s="2"/>
      <c r="NZB86" s="2"/>
      <c r="NZC86" s="2"/>
      <c r="NZD86" s="2"/>
      <c r="NZE86" s="2"/>
      <c r="NZF86" s="2"/>
      <c r="NZG86" s="2"/>
      <c r="NZH86" s="2"/>
      <c r="NZI86" s="2"/>
      <c r="NZJ86" s="2"/>
      <c r="NZK86" s="2"/>
      <c r="NZL86" s="2"/>
      <c r="NZM86" s="2"/>
      <c r="NZN86" s="2"/>
      <c r="NZO86" s="2"/>
      <c r="NZP86" s="2"/>
      <c r="NZQ86" s="2"/>
      <c r="NZR86" s="2"/>
      <c r="NZS86" s="2"/>
      <c r="NZT86" s="2"/>
      <c r="NZU86" s="2"/>
      <c r="NZV86" s="2"/>
      <c r="NZW86" s="2"/>
      <c r="NZX86" s="2"/>
      <c r="NZY86" s="2"/>
      <c r="NZZ86" s="2"/>
      <c r="OAA86" s="2"/>
      <c r="OAB86" s="2"/>
      <c r="OAC86" s="2"/>
      <c r="OAD86" s="2"/>
      <c r="OAE86" s="2"/>
      <c r="OAF86" s="2"/>
      <c r="OAG86" s="2"/>
      <c r="OAH86" s="2"/>
      <c r="OAI86" s="2"/>
      <c r="OAJ86" s="2"/>
      <c r="OAK86" s="2"/>
      <c r="OAL86" s="2"/>
      <c r="OAM86" s="2"/>
      <c r="OAN86" s="2"/>
      <c r="OAO86" s="2"/>
      <c r="OAP86" s="2"/>
      <c r="OAQ86" s="2"/>
      <c r="OAR86" s="2"/>
      <c r="OAS86" s="2"/>
      <c r="OAT86" s="2"/>
      <c r="OAU86" s="2"/>
      <c r="OAV86" s="2"/>
      <c r="OAW86" s="2"/>
      <c r="OAX86" s="2"/>
      <c r="OAY86" s="2"/>
      <c r="OAZ86" s="2"/>
      <c r="OBA86" s="2"/>
      <c r="OBB86" s="2"/>
      <c r="OBC86" s="2"/>
      <c r="OBD86" s="2"/>
      <c r="OBE86" s="2"/>
      <c r="OBF86" s="2"/>
      <c r="OBG86" s="2"/>
      <c r="OBH86" s="2"/>
      <c r="OBI86" s="2"/>
      <c r="OBJ86" s="2"/>
      <c r="OBK86" s="2"/>
      <c r="OBL86" s="2"/>
      <c r="OBM86" s="2"/>
      <c r="OBN86" s="2"/>
      <c r="OBO86" s="2"/>
      <c r="OBP86" s="2"/>
      <c r="OBQ86" s="2"/>
      <c r="OBR86" s="2"/>
      <c r="OBS86" s="2"/>
      <c r="OBT86" s="2"/>
      <c r="OBU86" s="2"/>
      <c r="OBV86" s="2"/>
      <c r="OBW86" s="2"/>
      <c r="OBX86" s="2"/>
      <c r="OBY86" s="2"/>
      <c r="OBZ86" s="2"/>
      <c r="OCA86" s="2"/>
      <c r="OCB86" s="2"/>
      <c r="OCC86" s="2"/>
      <c r="OCD86" s="2"/>
      <c r="OCE86" s="2"/>
      <c r="OCF86" s="2"/>
      <c r="OCG86" s="2"/>
      <c r="OCH86" s="2"/>
      <c r="OCI86" s="2"/>
      <c r="OCJ86" s="2"/>
      <c r="OCK86" s="2"/>
      <c r="OCL86" s="2"/>
      <c r="OCM86" s="2"/>
      <c r="OCN86" s="2"/>
      <c r="OCO86" s="2"/>
      <c r="OCP86" s="2"/>
      <c r="OCQ86" s="2"/>
      <c r="OCR86" s="2"/>
      <c r="OCS86" s="2"/>
      <c r="OCT86" s="2"/>
      <c r="OCU86" s="2"/>
      <c r="OCV86" s="2"/>
      <c r="OCW86" s="2"/>
      <c r="OCX86" s="2"/>
      <c r="OCY86" s="2"/>
      <c r="OCZ86" s="2"/>
      <c r="ODA86" s="2"/>
      <c r="ODB86" s="2"/>
      <c r="ODC86" s="2"/>
      <c r="ODD86" s="2"/>
      <c r="ODE86" s="2"/>
      <c r="ODF86" s="2"/>
      <c r="ODG86" s="2"/>
      <c r="ODH86" s="2"/>
      <c r="ODI86" s="2"/>
      <c r="ODJ86" s="2"/>
      <c r="ODK86" s="2"/>
      <c r="ODL86" s="2"/>
      <c r="ODM86" s="2"/>
      <c r="ODN86" s="2"/>
      <c r="ODO86" s="2"/>
      <c r="ODP86" s="2"/>
      <c r="ODQ86" s="2"/>
      <c r="ODR86" s="2"/>
      <c r="ODS86" s="2"/>
      <c r="ODT86" s="2"/>
      <c r="ODU86" s="2"/>
      <c r="ODV86" s="2"/>
      <c r="ODW86" s="2"/>
      <c r="ODX86" s="2"/>
      <c r="ODY86" s="2"/>
      <c r="ODZ86" s="2"/>
      <c r="OEA86" s="2"/>
      <c r="OEB86" s="2"/>
      <c r="OEC86" s="2"/>
      <c r="OED86" s="2"/>
      <c r="OEE86" s="2"/>
      <c r="OEF86" s="2"/>
      <c r="OEG86" s="2"/>
      <c r="OEH86" s="2"/>
      <c r="OEI86" s="2"/>
      <c r="OEJ86" s="2"/>
      <c r="OEK86" s="2"/>
      <c r="OEL86" s="2"/>
      <c r="OEM86" s="2"/>
      <c r="OEN86" s="2"/>
      <c r="OEO86" s="2"/>
      <c r="OEP86" s="2"/>
      <c r="OEQ86" s="2"/>
      <c r="OER86" s="2"/>
      <c r="OES86" s="2"/>
      <c r="OET86" s="2"/>
      <c r="OEU86" s="2"/>
      <c r="OEV86" s="2"/>
      <c r="OEW86" s="2"/>
      <c r="OEX86" s="2"/>
      <c r="OEY86" s="2"/>
      <c r="OEZ86" s="2"/>
      <c r="OFA86" s="2"/>
      <c r="OFB86" s="2"/>
      <c r="OFC86" s="2"/>
      <c r="OFD86" s="2"/>
      <c r="OFE86" s="2"/>
      <c r="OFF86" s="2"/>
      <c r="OFG86" s="2"/>
      <c r="OFH86" s="2"/>
      <c r="OFI86" s="2"/>
      <c r="OFJ86" s="2"/>
      <c r="OFK86" s="2"/>
      <c r="OFL86" s="2"/>
      <c r="OFM86" s="2"/>
      <c r="OFN86" s="2"/>
      <c r="OFO86" s="2"/>
      <c r="OFP86" s="2"/>
      <c r="OFQ86" s="2"/>
      <c r="OFR86" s="2"/>
      <c r="OFS86" s="2"/>
      <c r="OFT86" s="2"/>
      <c r="OFU86" s="2"/>
      <c r="OFV86" s="2"/>
      <c r="OFW86" s="2"/>
      <c r="OFX86" s="2"/>
      <c r="OFY86" s="2"/>
      <c r="OFZ86" s="2"/>
      <c r="OGA86" s="2"/>
      <c r="OGB86" s="2"/>
      <c r="OGC86" s="2"/>
      <c r="OGD86" s="2"/>
      <c r="OGE86" s="2"/>
      <c r="OGF86" s="2"/>
      <c r="OGG86" s="2"/>
      <c r="OGH86" s="2"/>
      <c r="OGI86" s="2"/>
      <c r="OGJ86" s="2"/>
      <c r="OGK86" s="2"/>
      <c r="OGL86" s="2"/>
      <c r="OGM86" s="2"/>
      <c r="OGN86" s="2"/>
      <c r="OGO86" s="2"/>
      <c r="OGP86" s="2"/>
      <c r="OGQ86" s="2"/>
      <c r="OGR86" s="2"/>
      <c r="OGS86" s="2"/>
      <c r="OGT86" s="2"/>
      <c r="OGU86" s="2"/>
      <c r="OGV86" s="2"/>
      <c r="OGW86" s="2"/>
      <c r="OGX86" s="2"/>
      <c r="OGY86" s="2"/>
      <c r="OGZ86" s="2"/>
      <c r="OHA86" s="2"/>
      <c r="OHB86" s="2"/>
      <c r="OHC86" s="2"/>
      <c r="OHD86" s="2"/>
      <c r="OHE86" s="2"/>
      <c r="OHF86" s="2"/>
      <c r="OHG86" s="2"/>
      <c r="OHH86" s="2"/>
      <c r="OHI86" s="2"/>
      <c r="OHJ86" s="2"/>
      <c r="OHK86" s="2"/>
      <c r="OHL86" s="2"/>
      <c r="OHM86" s="2"/>
      <c r="OHN86" s="2"/>
      <c r="OHO86" s="2"/>
      <c r="OHP86" s="2"/>
      <c r="OHQ86" s="2"/>
      <c r="OHR86" s="2"/>
      <c r="OHS86" s="2"/>
      <c r="OHT86" s="2"/>
      <c r="OHU86" s="2"/>
      <c r="OHV86" s="2"/>
      <c r="OHW86" s="2"/>
      <c r="OHX86" s="2"/>
      <c r="OHY86" s="2"/>
      <c r="OHZ86" s="2"/>
      <c r="OIA86" s="2"/>
      <c r="OIB86" s="2"/>
      <c r="OIC86" s="2"/>
      <c r="OID86" s="2"/>
      <c r="OIE86" s="2"/>
      <c r="OIF86" s="2"/>
      <c r="OIG86" s="2"/>
      <c r="OIH86" s="2"/>
      <c r="OII86" s="2"/>
      <c r="OIJ86" s="2"/>
      <c r="OIK86" s="2"/>
      <c r="OIL86" s="2"/>
      <c r="OIM86" s="2"/>
      <c r="OIN86" s="2"/>
      <c r="OIO86" s="2"/>
      <c r="OIP86" s="2"/>
      <c r="OIQ86" s="2"/>
      <c r="OIR86" s="2"/>
      <c r="OIS86" s="2"/>
      <c r="OIT86" s="2"/>
      <c r="OIU86" s="2"/>
      <c r="OIV86" s="2"/>
      <c r="OIW86" s="2"/>
      <c r="OIX86" s="2"/>
      <c r="OIY86" s="2"/>
      <c r="OIZ86" s="2"/>
      <c r="OJA86" s="2"/>
      <c r="OJB86" s="2"/>
      <c r="OJC86" s="2"/>
      <c r="OJD86" s="2"/>
      <c r="OJE86" s="2"/>
      <c r="OJF86" s="2"/>
      <c r="OJG86" s="2"/>
      <c r="OJH86" s="2"/>
      <c r="OJI86" s="2"/>
      <c r="OJJ86" s="2"/>
      <c r="OJK86" s="2"/>
      <c r="OJL86" s="2"/>
      <c r="OJM86" s="2"/>
      <c r="OJN86" s="2"/>
      <c r="OJO86" s="2"/>
      <c r="OJP86" s="2"/>
      <c r="OJQ86" s="2"/>
      <c r="OJR86" s="2"/>
      <c r="OJS86" s="2"/>
      <c r="OJT86" s="2"/>
      <c r="OJU86" s="2"/>
      <c r="OJV86" s="2"/>
      <c r="OJW86" s="2"/>
      <c r="OJX86" s="2"/>
      <c r="OJY86" s="2"/>
      <c r="OJZ86" s="2"/>
      <c r="OKA86" s="2"/>
      <c r="OKB86" s="2"/>
      <c r="OKC86" s="2"/>
      <c r="OKD86" s="2"/>
      <c r="OKE86" s="2"/>
      <c r="OKF86" s="2"/>
      <c r="OKG86" s="2"/>
      <c r="OKH86" s="2"/>
      <c r="OKI86" s="2"/>
      <c r="OKJ86" s="2"/>
      <c r="OKK86" s="2"/>
      <c r="OKL86" s="2"/>
      <c r="OKM86" s="2"/>
      <c r="OKN86" s="2"/>
      <c r="OKO86" s="2"/>
      <c r="OKP86" s="2"/>
      <c r="OKQ86" s="2"/>
      <c r="OKR86" s="2"/>
      <c r="OKS86" s="2"/>
      <c r="OKT86" s="2"/>
      <c r="OKU86" s="2"/>
      <c r="OKV86" s="2"/>
      <c r="OKW86" s="2"/>
      <c r="OKX86" s="2"/>
      <c r="OKY86" s="2"/>
      <c r="OKZ86" s="2"/>
      <c r="OLA86" s="2"/>
      <c r="OLB86" s="2"/>
      <c r="OLC86" s="2"/>
      <c r="OLD86" s="2"/>
      <c r="OLE86" s="2"/>
      <c r="OLF86" s="2"/>
      <c r="OLG86" s="2"/>
      <c r="OLH86" s="2"/>
      <c r="OLI86" s="2"/>
      <c r="OLJ86" s="2"/>
      <c r="OLK86" s="2"/>
      <c r="OLL86" s="2"/>
      <c r="OLM86" s="2"/>
      <c r="OLN86" s="2"/>
      <c r="OLO86" s="2"/>
      <c r="OLP86" s="2"/>
      <c r="OLQ86" s="2"/>
      <c r="OLR86" s="2"/>
      <c r="OLS86" s="2"/>
      <c r="OLT86" s="2"/>
      <c r="OLU86" s="2"/>
      <c r="OLV86" s="2"/>
      <c r="OLW86" s="2"/>
      <c r="OLX86" s="2"/>
      <c r="OLY86" s="2"/>
      <c r="OLZ86" s="2"/>
      <c r="OMA86" s="2"/>
      <c r="OMB86" s="2"/>
      <c r="OMC86" s="2"/>
      <c r="OMD86" s="2"/>
      <c r="OME86" s="2"/>
      <c r="OMF86" s="2"/>
      <c r="OMG86" s="2"/>
      <c r="OMH86" s="2"/>
      <c r="OMI86" s="2"/>
      <c r="OMJ86" s="2"/>
      <c r="OMK86" s="2"/>
      <c r="OML86" s="2"/>
      <c r="OMM86" s="2"/>
      <c r="OMN86" s="2"/>
      <c r="OMO86" s="2"/>
      <c r="OMP86" s="2"/>
      <c r="OMQ86" s="2"/>
      <c r="OMR86" s="2"/>
      <c r="OMS86" s="2"/>
      <c r="OMT86" s="2"/>
      <c r="OMU86" s="2"/>
      <c r="OMV86" s="2"/>
      <c r="OMW86" s="2"/>
      <c r="OMX86" s="2"/>
      <c r="OMY86" s="2"/>
      <c r="OMZ86" s="2"/>
      <c r="ONA86" s="2"/>
      <c r="ONB86" s="2"/>
      <c r="ONC86" s="2"/>
      <c r="OND86" s="2"/>
      <c r="ONE86" s="2"/>
      <c r="ONF86" s="2"/>
      <c r="ONG86" s="2"/>
      <c r="ONH86" s="2"/>
      <c r="ONI86" s="2"/>
      <c r="ONJ86" s="2"/>
      <c r="ONK86" s="2"/>
      <c r="ONL86" s="2"/>
      <c r="ONM86" s="2"/>
      <c r="ONN86" s="2"/>
      <c r="ONO86" s="2"/>
      <c r="ONP86" s="2"/>
      <c r="ONQ86" s="2"/>
      <c r="ONR86" s="2"/>
      <c r="ONS86" s="2"/>
      <c r="ONT86" s="2"/>
      <c r="ONU86" s="2"/>
      <c r="ONV86" s="2"/>
      <c r="ONW86" s="2"/>
      <c r="ONX86" s="2"/>
      <c r="ONY86" s="2"/>
      <c r="ONZ86" s="2"/>
      <c r="OOA86" s="2"/>
      <c r="OOB86" s="2"/>
      <c r="OOC86" s="2"/>
      <c r="OOD86" s="2"/>
      <c r="OOE86" s="2"/>
      <c r="OOF86" s="2"/>
      <c r="OOG86" s="2"/>
      <c r="OOH86" s="2"/>
      <c r="OOI86" s="2"/>
      <c r="OOJ86" s="2"/>
      <c r="OOK86" s="2"/>
      <c r="OOL86" s="2"/>
      <c r="OOM86" s="2"/>
      <c r="OON86" s="2"/>
      <c r="OOO86" s="2"/>
      <c r="OOP86" s="2"/>
      <c r="OOQ86" s="2"/>
      <c r="OOR86" s="2"/>
      <c r="OOS86" s="2"/>
      <c r="OOT86" s="2"/>
      <c r="OOU86" s="2"/>
      <c r="OOV86" s="2"/>
      <c r="OOW86" s="2"/>
      <c r="OOX86" s="2"/>
      <c r="OOY86" s="2"/>
      <c r="OOZ86" s="2"/>
      <c r="OPA86" s="2"/>
      <c r="OPB86" s="2"/>
      <c r="OPC86" s="2"/>
      <c r="OPD86" s="2"/>
      <c r="OPE86" s="2"/>
      <c r="OPF86" s="2"/>
      <c r="OPG86" s="2"/>
      <c r="OPH86" s="2"/>
      <c r="OPI86" s="2"/>
      <c r="OPJ86" s="2"/>
      <c r="OPK86" s="2"/>
      <c r="OPL86" s="2"/>
      <c r="OPM86" s="2"/>
      <c r="OPN86" s="2"/>
      <c r="OPO86" s="2"/>
      <c r="OPP86" s="2"/>
      <c r="OPQ86" s="2"/>
      <c r="OPR86" s="2"/>
      <c r="OPS86" s="2"/>
      <c r="OPT86" s="2"/>
      <c r="OPU86" s="2"/>
      <c r="OPV86" s="2"/>
      <c r="OPW86" s="2"/>
      <c r="OPX86" s="2"/>
      <c r="OPY86" s="2"/>
      <c r="OPZ86" s="2"/>
      <c r="OQA86" s="2"/>
      <c r="OQB86" s="2"/>
      <c r="OQC86" s="2"/>
      <c r="OQD86" s="2"/>
      <c r="OQE86" s="2"/>
      <c r="OQF86" s="2"/>
      <c r="OQG86" s="2"/>
      <c r="OQH86" s="2"/>
      <c r="OQI86" s="2"/>
      <c r="OQJ86" s="2"/>
      <c r="OQK86" s="2"/>
      <c r="OQL86" s="2"/>
      <c r="OQM86" s="2"/>
      <c r="OQN86" s="2"/>
      <c r="OQO86" s="2"/>
      <c r="OQP86" s="2"/>
      <c r="OQQ86" s="2"/>
      <c r="OQR86" s="2"/>
      <c r="OQS86" s="2"/>
      <c r="OQT86" s="2"/>
      <c r="OQU86" s="2"/>
      <c r="OQV86" s="2"/>
      <c r="OQW86" s="2"/>
      <c r="OQX86" s="2"/>
      <c r="OQY86" s="2"/>
      <c r="OQZ86" s="2"/>
      <c r="ORA86" s="2"/>
      <c r="ORB86" s="2"/>
      <c r="ORC86" s="2"/>
      <c r="ORD86" s="2"/>
      <c r="ORE86" s="2"/>
      <c r="ORF86" s="2"/>
      <c r="ORG86" s="2"/>
      <c r="ORH86" s="2"/>
      <c r="ORI86" s="2"/>
      <c r="ORJ86" s="2"/>
      <c r="ORK86" s="2"/>
      <c r="ORL86" s="2"/>
      <c r="ORM86" s="2"/>
      <c r="ORN86" s="2"/>
      <c r="ORO86" s="2"/>
      <c r="ORP86" s="2"/>
      <c r="ORQ86" s="2"/>
      <c r="ORR86" s="2"/>
      <c r="ORS86" s="2"/>
      <c r="ORT86" s="2"/>
      <c r="ORU86" s="2"/>
      <c r="ORV86" s="2"/>
      <c r="ORW86" s="2"/>
      <c r="ORX86" s="2"/>
      <c r="ORY86" s="2"/>
      <c r="ORZ86" s="2"/>
      <c r="OSA86" s="2"/>
      <c r="OSB86" s="2"/>
      <c r="OSC86" s="2"/>
      <c r="OSD86" s="2"/>
      <c r="OSE86" s="2"/>
      <c r="OSF86" s="2"/>
      <c r="OSG86" s="2"/>
      <c r="OSH86" s="2"/>
      <c r="OSI86" s="2"/>
      <c r="OSJ86" s="2"/>
      <c r="OSK86" s="2"/>
      <c r="OSL86" s="2"/>
      <c r="OSM86" s="2"/>
      <c r="OSN86" s="2"/>
      <c r="OSO86" s="2"/>
      <c r="OSP86" s="2"/>
      <c r="OSQ86" s="2"/>
      <c r="OSR86" s="2"/>
      <c r="OSS86" s="2"/>
      <c r="OST86" s="2"/>
      <c r="OSU86" s="2"/>
      <c r="OSV86" s="2"/>
      <c r="OSW86" s="2"/>
      <c r="OSX86" s="2"/>
      <c r="OSY86" s="2"/>
      <c r="OSZ86" s="2"/>
      <c r="OTA86" s="2"/>
      <c r="OTB86" s="2"/>
      <c r="OTC86" s="2"/>
      <c r="OTD86" s="2"/>
      <c r="OTE86" s="2"/>
      <c r="OTF86" s="2"/>
      <c r="OTG86" s="2"/>
      <c r="OTH86" s="2"/>
      <c r="OTI86" s="2"/>
      <c r="OTJ86" s="2"/>
      <c r="OTK86" s="2"/>
      <c r="OTL86" s="2"/>
      <c r="OTM86" s="2"/>
      <c r="OTN86" s="2"/>
      <c r="OTO86" s="2"/>
      <c r="OTP86" s="2"/>
      <c r="OTQ86" s="2"/>
      <c r="OTR86" s="2"/>
      <c r="OTS86" s="2"/>
      <c r="OTT86" s="2"/>
      <c r="OTU86" s="2"/>
      <c r="OTV86" s="2"/>
      <c r="OTW86" s="2"/>
      <c r="OTX86" s="2"/>
      <c r="OTY86" s="2"/>
      <c r="OTZ86" s="2"/>
      <c r="OUA86" s="2"/>
      <c r="OUB86" s="2"/>
      <c r="OUC86" s="2"/>
      <c r="OUD86" s="2"/>
      <c r="OUE86" s="2"/>
      <c r="OUF86" s="2"/>
      <c r="OUG86" s="2"/>
      <c r="OUH86" s="2"/>
      <c r="OUI86" s="2"/>
      <c r="OUJ86" s="2"/>
      <c r="OUK86" s="2"/>
      <c r="OUL86" s="2"/>
      <c r="OUM86" s="2"/>
      <c r="OUN86" s="2"/>
      <c r="OUO86" s="2"/>
      <c r="OUP86" s="2"/>
      <c r="OUQ86" s="2"/>
      <c r="OUR86" s="2"/>
      <c r="OUS86" s="2"/>
      <c r="OUT86" s="2"/>
      <c r="OUU86" s="2"/>
      <c r="OUV86" s="2"/>
      <c r="OUW86" s="2"/>
      <c r="OUX86" s="2"/>
      <c r="OUY86" s="2"/>
      <c r="OUZ86" s="2"/>
      <c r="OVA86" s="2"/>
      <c r="OVB86" s="2"/>
      <c r="OVC86" s="2"/>
      <c r="OVD86" s="2"/>
      <c r="OVE86" s="2"/>
      <c r="OVF86" s="2"/>
      <c r="OVG86" s="2"/>
      <c r="OVH86" s="2"/>
      <c r="OVI86" s="2"/>
      <c r="OVJ86" s="2"/>
      <c r="OVK86" s="2"/>
      <c r="OVL86" s="2"/>
      <c r="OVM86" s="2"/>
      <c r="OVN86" s="2"/>
      <c r="OVO86" s="2"/>
      <c r="OVP86" s="2"/>
      <c r="OVQ86" s="2"/>
      <c r="OVR86" s="2"/>
      <c r="OVS86" s="2"/>
      <c r="OVT86" s="2"/>
      <c r="OVU86" s="2"/>
      <c r="OVV86" s="2"/>
      <c r="OVW86" s="2"/>
      <c r="OVX86" s="2"/>
      <c r="OVY86" s="2"/>
      <c r="OVZ86" s="2"/>
      <c r="OWA86" s="2"/>
      <c r="OWB86" s="2"/>
      <c r="OWC86" s="2"/>
      <c r="OWD86" s="2"/>
      <c r="OWE86" s="2"/>
      <c r="OWF86" s="2"/>
      <c r="OWG86" s="2"/>
      <c r="OWH86" s="2"/>
      <c r="OWI86" s="2"/>
      <c r="OWJ86" s="2"/>
      <c r="OWK86" s="2"/>
      <c r="OWL86" s="2"/>
      <c r="OWM86" s="2"/>
      <c r="OWN86" s="2"/>
      <c r="OWO86" s="2"/>
      <c r="OWP86" s="2"/>
      <c r="OWQ86" s="2"/>
      <c r="OWR86" s="2"/>
      <c r="OWS86" s="2"/>
      <c r="OWT86" s="2"/>
      <c r="OWU86" s="2"/>
      <c r="OWV86" s="2"/>
      <c r="OWW86" s="2"/>
      <c r="OWX86" s="2"/>
      <c r="OWY86" s="2"/>
      <c r="OWZ86" s="2"/>
      <c r="OXA86" s="2"/>
      <c r="OXB86" s="2"/>
      <c r="OXC86" s="2"/>
      <c r="OXD86" s="2"/>
      <c r="OXE86" s="2"/>
      <c r="OXF86" s="2"/>
      <c r="OXG86" s="2"/>
      <c r="OXH86" s="2"/>
      <c r="OXI86" s="2"/>
      <c r="OXJ86" s="2"/>
      <c r="OXK86" s="2"/>
      <c r="OXL86" s="2"/>
      <c r="OXM86" s="2"/>
      <c r="OXN86" s="2"/>
      <c r="OXO86" s="2"/>
      <c r="OXP86" s="2"/>
      <c r="OXQ86" s="2"/>
      <c r="OXR86" s="2"/>
      <c r="OXS86" s="2"/>
      <c r="OXT86" s="2"/>
      <c r="OXU86" s="2"/>
      <c r="OXV86" s="2"/>
      <c r="OXW86" s="2"/>
      <c r="OXX86" s="2"/>
      <c r="OXY86" s="2"/>
      <c r="OXZ86" s="2"/>
      <c r="OYA86" s="2"/>
      <c r="OYB86" s="2"/>
      <c r="OYC86" s="2"/>
      <c r="OYD86" s="2"/>
      <c r="OYE86" s="2"/>
      <c r="OYF86" s="2"/>
      <c r="OYG86" s="2"/>
      <c r="OYH86" s="2"/>
      <c r="OYI86" s="2"/>
      <c r="OYJ86" s="2"/>
      <c r="OYK86" s="2"/>
      <c r="OYL86" s="2"/>
      <c r="OYM86" s="2"/>
      <c r="OYN86" s="2"/>
      <c r="OYO86" s="2"/>
      <c r="OYP86" s="2"/>
      <c r="OYQ86" s="2"/>
      <c r="OYR86" s="2"/>
      <c r="OYS86" s="2"/>
      <c r="OYT86" s="2"/>
      <c r="OYU86" s="2"/>
      <c r="OYV86" s="2"/>
      <c r="OYW86" s="2"/>
      <c r="OYX86" s="2"/>
      <c r="OYY86" s="2"/>
      <c r="OYZ86" s="2"/>
      <c r="OZA86" s="2"/>
      <c r="OZB86" s="2"/>
      <c r="OZC86" s="2"/>
      <c r="OZD86" s="2"/>
      <c r="OZE86" s="2"/>
      <c r="OZF86" s="2"/>
      <c r="OZG86" s="2"/>
      <c r="OZH86" s="2"/>
      <c r="OZI86" s="2"/>
      <c r="OZJ86" s="2"/>
      <c r="OZK86" s="2"/>
      <c r="OZL86" s="2"/>
      <c r="OZM86" s="2"/>
      <c r="OZN86" s="2"/>
      <c r="OZO86" s="2"/>
      <c r="OZP86" s="2"/>
      <c r="OZQ86" s="2"/>
      <c r="OZR86" s="2"/>
      <c r="OZS86" s="2"/>
      <c r="OZT86" s="2"/>
      <c r="OZU86" s="2"/>
      <c r="OZV86" s="2"/>
      <c r="OZW86" s="2"/>
      <c r="OZX86" s="2"/>
      <c r="OZY86" s="2"/>
      <c r="OZZ86" s="2"/>
      <c r="PAA86" s="2"/>
      <c r="PAB86" s="2"/>
      <c r="PAC86" s="2"/>
      <c r="PAD86" s="2"/>
      <c r="PAE86" s="2"/>
      <c r="PAF86" s="2"/>
      <c r="PAG86" s="2"/>
      <c r="PAH86" s="2"/>
      <c r="PAI86" s="2"/>
      <c r="PAJ86" s="2"/>
      <c r="PAK86" s="2"/>
      <c r="PAL86" s="2"/>
      <c r="PAM86" s="2"/>
      <c r="PAN86" s="2"/>
      <c r="PAO86" s="2"/>
      <c r="PAP86" s="2"/>
      <c r="PAQ86" s="2"/>
      <c r="PAR86" s="2"/>
      <c r="PAS86" s="2"/>
      <c r="PAT86" s="2"/>
      <c r="PAU86" s="2"/>
      <c r="PAV86" s="2"/>
      <c r="PAW86" s="2"/>
      <c r="PAX86" s="2"/>
      <c r="PAY86" s="2"/>
      <c r="PAZ86" s="2"/>
      <c r="PBA86" s="2"/>
      <c r="PBB86" s="2"/>
      <c r="PBC86" s="2"/>
      <c r="PBD86" s="2"/>
      <c r="PBE86" s="2"/>
      <c r="PBF86" s="2"/>
      <c r="PBG86" s="2"/>
      <c r="PBH86" s="2"/>
      <c r="PBI86" s="2"/>
      <c r="PBJ86" s="2"/>
      <c r="PBK86" s="2"/>
      <c r="PBL86" s="2"/>
      <c r="PBM86" s="2"/>
      <c r="PBN86" s="2"/>
      <c r="PBO86" s="2"/>
      <c r="PBP86" s="2"/>
      <c r="PBQ86" s="2"/>
      <c r="PBR86" s="2"/>
      <c r="PBS86" s="2"/>
      <c r="PBT86" s="2"/>
      <c r="PBU86" s="2"/>
      <c r="PBV86" s="2"/>
      <c r="PBW86" s="2"/>
      <c r="PBX86" s="2"/>
      <c r="PBY86" s="2"/>
      <c r="PBZ86" s="2"/>
      <c r="PCA86" s="2"/>
      <c r="PCB86" s="2"/>
      <c r="PCC86" s="2"/>
      <c r="PCD86" s="2"/>
      <c r="PCE86" s="2"/>
      <c r="PCF86" s="2"/>
      <c r="PCG86" s="2"/>
      <c r="PCH86" s="2"/>
      <c r="PCI86" s="2"/>
      <c r="PCJ86" s="2"/>
      <c r="PCK86" s="2"/>
      <c r="PCL86" s="2"/>
      <c r="PCM86" s="2"/>
      <c r="PCN86" s="2"/>
      <c r="PCO86" s="2"/>
      <c r="PCP86" s="2"/>
      <c r="PCQ86" s="2"/>
      <c r="PCR86" s="2"/>
      <c r="PCS86" s="2"/>
      <c r="PCT86" s="2"/>
      <c r="PCU86" s="2"/>
      <c r="PCV86" s="2"/>
      <c r="PCW86" s="2"/>
      <c r="PCX86" s="2"/>
      <c r="PCY86" s="2"/>
      <c r="PCZ86" s="2"/>
      <c r="PDA86" s="2"/>
      <c r="PDB86" s="2"/>
      <c r="PDC86" s="2"/>
      <c r="PDD86" s="2"/>
      <c r="PDE86" s="2"/>
      <c r="PDF86" s="2"/>
      <c r="PDG86" s="2"/>
      <c r="PDH86" s="2"/>
      <c r="PDI86" s="2"/>
      <c r="PDJ86" s="2"/>
      <c r="PDK86" s="2"/>
      <c r="PDL86" s="2"/>
      <c r="PDM86" s="2"/>
      <c r="PDN86" s="2"/>
      <c r="PDO86" s="2"/>
      <c r="PDP86" s="2"/>
      <c r="PDQ86" s="2"/>
      <c r="PDR86" s="2"/>
      <c r="PDS86" s="2"/>
      <c r="PDT86" s="2"/>
      <c r="PDU86" s="2"/>
      <c r="PDV86" s="2"/>
      <c r="PDW86" s="2"/>
      <c r="PDX86" s="2"/>
      <c r="PDY86" s="2"/>
      <c r="PDZ86" s="2"/>
      <c r="PEA86" s="2"/>
      <c r="PEB86" s="2"/>
      <c r="PEC86" s="2"/>
      <c r="PED86" s="2"/>
      <c r="PEE86" s="2"/>
      <c r="PEF86" s="2"/>
      <c r="PEG86" s="2"/>
      <c r="PEH86" s="2"/>
      <c r="PEI86" s="2"/>
      <c r="PEJ86" s="2"/>
      <c r="PEK86" s="2"/>
      <c r="PEL86" s="2"/>
      <c r="PEM86" s="2"/>
      <c r="PEN86" s="2"/>
      <c r="PEO86" s="2"/>
      <c r="PEP86" s="2"/>
      <c r="PEQ86" s="2"/>
      <c r="PER86" s="2"/>
      <c r="PES86" s="2"/>
      <c r="PET86" s="2"/>
      <c r="PEU86" s="2"/>
      <c r="PEV86" s="2"/>
      <c r="PEW86" s="2"/>
      <c r="PEX86" s="2"/>
      <c r="PEY86" s="2"/>
      <c r="PEZ86" s="2"/>
      <c r="PFA86" s="2"/>
      <c r="PFB86" s="2"/>
      <c r="PFC86" s="2"/>
      <c r="PFD86" s="2"/>
      <c r="PFE86" s="2"/>
      <c r="PFF86" s="2"/>
      <c r="PFG86" s="2"/>
      <c r="PFH86" s="2"/>
      <c r="PFI86" s="2"/>
      <c r="PFJ86" s="2"/>
      <c r="PFK86" s="2"/>
      <c r="PFL86" s="2"/>
      <c r="PFM86" s="2"/>
      <c r="PFN86" s="2"/>
      <c r="PFO86" s="2"/>
      <c r="PFP86" s="2"/>
      <c r="PFQ86" s="2"/>
      <c r="PFR86" s="2"/>
      <c r="PFS86" s="2"/>
      <c r="PFT86" s="2"/>
      <c r="PFU86" s="2"/>
      <c r="PFV86" s="2"/>
      <c r="PFW86" s="2"/>
      <c r="PFX86" s="2"/>
      <c r="PFY86" s="2"/>
      <c r="PFZ86" s="2"/>
      <c r="PGA86" s="2"/>
      <c r="PGB86" s="2"/>
      <c r="PGC86" s="2"/>
      <c r="PGD86" s="2"/>
      <c r="PGE86" s="2"/>
      <c r="PGF86" s="2"/>
      <c r="PGG86" s="2"/>
      <c r="PGH86" s="2"/>
      <c r="PGI86" s="2"/>
      <c r="PGJ86" s="2"/>
      <c r="PGK86" s="2"/>
      <c r="PGL86" s="2"/>
      <c r="PGM86" s="2"/>
      <c r="PGN86" s="2"/>
      <c r="PGO86" s="2"/>
      <c r="PGP86" s="2"/>
      <c r="PGQ86" s="2"/>
      <c r="PGR86" s="2"/>
      <c r="PGS86" s="2"/>
      <c r="PGT86" s="2"/>
      <c r="PGU86" s="2"/>
      <c r="PGV86" s="2"/>
      <c r="PGW86" s="2"/>
      <c r="PGX86" s="2"/>
      <c r="PGY86" s="2"/>
      <c r="PGZ86" s="2"/>
      <c r="PHA86" s="2"/>
      <c r="PHB86" s="2"/>
      <c r="PHC86" s="2"/>
      <c r="PHD86" s="2"/>
      <c r="PHE86" s="2"/>
      <c r="PHF86" s="2"/>
      <c r="PHG86" s="2"/>
      <c r="PHH86" s="2"/>
      <c r="PHI86" s="2"/>
      <c r="PHJ86" s="2"/>
      <c r="PHK86" s="2"/>
      <c r="PHL86" s="2"/>
      <c r="PHM86" s="2"/>
      <c r="PHN86" s="2"/>
      <c r="PHO86" s="2"/>
      <c r="PHP86" s="2"/>
      <c r="PHQ86" s="2"/>
      <c r="PHR86" s="2"/>
      <c r="PHS86" s="2"/>
      <c r="PHT86" s="2"/>
      <c r="PHU86" s="2"/>
      <c r="PHV86" s="2"/>
      <c r="PHW86" s="2"/>
      <c r="PHX86" s="2"/>
      <c r="PHY86" s="2"/>
      <c r="PHZ86" s="2"/>
      <c r="PIA86" s="2"/>
      <c r="PIB86" s="2"/>
      <c r="PIC86" s="2"/>
      <c r="PID86" s="2"/>
      <c r="PIE86" s="2"/>
      <c r="PIF86" s="2"/>
      <c r="PIG86" s="2"/>
      <c r="PIH86" s="2"/>
      <c r="PII86" s="2"/>
      <c r="PIJ86" s="2"/>
      <c r="PIK86" s="2"/>
      <c r="PIL86" s="2"/>
      <c r="PIM86" s="2"/>
      <c r="PIN86" s="2"/>
      <c r="PIO86" s="2"/>
      <c r="PIP86" s="2"/>
      <c r="PIQ86" s="2"/>
      <c r="PIR86" s="2"/>
      <c r="PIS86" s="2"/>
      <c r="PIT86" s="2"/>
      <c r="PIU86" s="2"/>
      <c r="PIV86" s="2"/>
      <c r="PIW86" s="2"/>
      <c r="PIX86" s="2"/>
      <c r="PIY86" s="2"/>
      <c r="PIZ86" s="2"/>
      <c r="PJA86" s="2"/>
      <c r="PJB86" s="2"/>
      <c r="PJC86" s="2"/>
      <c r="PJD86" s="2"/>
      <c r="PJE86" s="2"/>
      <c r="PJF86" s="2"/>
      <c r="PJG86" s="2"/>
      <c r="PJH86" s="2"/>
      <c r="PJI86" s="2"/>
      <c r="PJJ86" s="2"/>
      <c r="PJK86" s="2"/>
      <c r="PJL86" s="2"/>
      <c r="PJM86" s="2"/>
      <c r="PJN86" s="2"/>
      <c r="PJO86" s="2"/>
      <c r="PJP86" s="2"/>
      <c r="PJQ86" s="2"/>
      <c r="PJR86" s="2"/>
      <c r="PJS86" s="2"/>
      <c r="PJT86" s="2"/>
      <c r="PJU86" s="2"/>
      <c r="PJV86" s="2"/>
      <c r="PJW86" s="2"/>
      <c r="PJX86" s="2"/>
      <c r="PJY86" s="2"/>
      <c r="PJZ86" s="2"/>
      <c r="PKA86" s="2"/>
      <c r="PKB86" s="2"/>
      <c r="PKC86" s="2"/>
      <c r="PKD86" s="2"/>
      <c r="PKE86" s="2"/>
      <c r="PKF86" s="2"/>
      <c r="PKG86" s="2"/>
      <c r="PKH86" s="2"/>
      <c r="PKI86" s="2"/>
      <c r="PKJ86" s="2"/>
      <c r="PKK86" s="2"/>
      <c r="PKL86" s="2"/>
      <c r="PKM86" s="2"/>
      <c r="PKN86" s="2"/>
      <c r="PKO86" s="2"/>
      <c r="PKP86" s="2"/>
      <c r="PKQ86" s="2"/>
      <c r="PKR86" s="2"/>
      <c r="PKS86" s="2"/>
      <c r="PKT86" s="2"/>
      <c r="PKU86" s="2"/>
      <c r="PKV86" s="2"/>
      <c r="PKW86" s="2"/>
      <c r="PKX86" s="2"/>
      <c r="PKY86" s="2"/>
      <c r="PKZ86" s="2"/>
      <c r="PLA86" s="2"/>
      <c r="PLB86" s="2"/>
      <c r="PLC86" s="2"/>
      <c r="PLD86" s="2"/>
      <c r="PLE86" s="2"/>
      <c r="PLF86" s="2"/>
      <c r="PLG86" s="2"/>
      <c r="PLH86" s="2"/>
      <c r="PLI86" s="2"/>
      <c r="PLJ86" s="2"/>
      <c r="PLK86" s="2"/>
      <c r="PLL86" s="2"/>
      <c r="PLM86" s="2"/>
      <c r="PLN86" s="2"/>
      <c r="PLO86" s="2"/>
      <c r="PLP86" s="2"/>
      <c r="PLQ86" s="2"/>
      <c r="PLR86" s="2"/>
      <c r="PLS86" s="2"/>
      <c r="PLT86" s="2"/>
      <c r="PLU86" s="2"/>
      <c r="PLV86" s="2"/>
      <c r="PLW86" s="2"/>
      <c r="PLX86" s="2"/>
      <c r="PLY86" s="2"/>
      <c r="PLZ86" s="2"/>
      <c r="PMA86" s="2"/>
      <c r="PMB86" s="2"/>
      <c r="PMC86" s="2"/>
      <c r="PMD86" s="2"/>
      <c r="PME86" s="2"/>
      <c r="PMF86" s="2"/>
      <c r="PMG86" s="2"/>
      <c r="PMH86" s="2"/>
      <c r="PMI86" s="2"/>
      <c r="PMJ86" s="2"/>
      <c r="PMK86" s="2"/>
      <c r="PML86" s="2"/>
      <c r="PMM86" s="2"/>
      <c r="PMN86" s="2"/>
      <c r="PMO86" s="2"/>
      <c r="PMP86" s="2"/>
      <c r="PMQ86" s="2"/>
      <c r="PMR86" s="2"/>
      <c r="PMS86" s="2"/>
      <c r="PMT86" s="2"/>
      <c r="PMU86" s="2"/>
      <c r="PMV86" s="2"/>
      <c r="PMW86" s="2"/>
      <c r="PMX86" s="2"/>
      <c r="PMY86" s="2"/>
      <c r="PMZ86" s="2"/>
      <c r="PNA86" s="2"/>
      <c r="PNB86" s="2"/>
      <c r="PNC86" s="2"/>
      <c r="PND86" s="2"/>
      <c r="PNE86" s="2"/>
      <c r="PNF86" s="2"/>
      <c r="PNG86" s="2"/>
      <c r="PNH86" s="2"/>
      <c r="PNI86" s="2"/>
      <c r="PNJ86" s="2"/>
      <c r="PNK86" s="2"/>
      <c r="PNL86" s="2"/>
      <c r="PNM86" s="2"/>
      <c r="PNN86" s="2"/>
      <c r="PNO86" s="2"/>
      <c r="PNP86" s="2"/>
      <c r="PNQ86" s="2"/>
      <c r="PNR86" s="2"/>
      <c r="PNS86" s="2"/>
      <c r="PNT86" s="2"/>
      <c r="PNU86" s="2"/>
      <c r="PNV86" s="2"/>
      <c r="PNW86" s="2"/>
      <c r="PNX86" s="2"/>
      <c r="PNY86" s="2"/>
      <c r="PNZ86" s="2"/>
      <c r="POA86" s="2"/>
      <c r="POB86" s="2"/>
      <c r="POC86" s="2"/>
      <c r="POD86" s="2"/>
      <c r="POE86" s="2"/>
      <c r="POF86" s="2"/>
      <c r="POG86" s="2"/>
      <c r="POH86" s="2"/>
      <c r="POI86" s="2"/>
      <c r="POJ86" s="2"/>
      <c r="POK86" s="2"/>
      <c r="POL86" s="2"/>
      <c r="POM86" s="2"/>
      <c r="PON86" s="2"/>
      <c r="POO86" s="2"/>
      <c r="POP86" s="2"/>
      <c r="POQ86" s="2"/>
      <c r="POR86" s="2"/>
      <c r="POS86" s="2"/>
      <c r="POT86" s="2"/>
      <c r="POU86" s="2"/>
      <c r="POV86" s="2"/>
      <c r="POW86" s="2"/>
      <c r="POX86" s="2"/>
      <c r="POY86" s="2"/>
      <c r="POZ86" s="2"/>
      <c r="PPA86" s="2"/>
      <c r="PPB86" s="2"/>
      <c r="PPC86" s="2"/>
      <c r="PPD86" s="2"/>
      <c r="PPE86" s="2"/>
      <c r="PPF86" s="2"/>
      <c r="PPG86" s="2"/>
      <c r="PPH86" s="2"/>
      <c r="PPI86" s="2"/>
      <c r="PPJ86" s="2"/>
      <c r="PPK86" s="2"/>
      <c r="PPL86" s="2"/>
      <c r="PPM86" s="2"/>
      <c r="PPN86" s="2"/>
      <c r="PPO86" s="2"/>
      <c r="PPP86" s="2"/>
      <c r="PPQ86" s="2"/>
      <c r="PPR86" s="2"/>
      <c r="PPS86" s="2"/>
      <c r="PPT86" s="2"/>
      <c r="PPU86" s="2"/>
      <c r="PPV86" s="2"/>
      <c r="PPW86" s="2"/>
      <c r="PPX86" s="2"/>
      <c r="PPY86" s="2"/>
      <c r="PPZ86" s="2"/>
      <c r="PQA86" s="2"/>
      <c r="PQB86" s="2"/>
      <c r="PQC86" s="2"/>
      <c r="PQD86" s="2"/>
      <c r="PQE86" s="2"/>
      <c r="PQF86" s="2"/>
      <c r="PQG86" s="2"/>
      <c r="PQH86" s="2"/>
      <c r="PQI86" s="2"/>
      <c r="PQJ86" s="2"/>
      <c r="PQK86" s="2"/>
      <c r="PQL86" s="2"/>
      <c r="PQM86" s="2"/>
      <c r="PQN86" s="2"/>
      <c r="PQO86" s="2"/>
      <c r="PQP86" s="2"/>
      <c r="PQQ86" s="2"/>
      <c r="PQR86" s="2"/>
      <c r="PQS86" s="2"/>
      <c r="PQT86" s="2"/>
      <c r="PQU86" s="2"/>
      <c r="PQV86" s="2"/>
      <c r="PQW86" s="2"/>
      <c r="PQX86" s="2"/>
      <c r="PQY86" s="2"/>
      <c r="PQZ86" s="2"/>
      <c r="PRA86" s="2"/>
      <c r="PRB86" s="2"/>
      <c r="PRC86" s="2"/>
      <c r="PRD86" s="2"/>
      <c r="PRE86" s="2"/>
      <c r="PRF86" s="2"/>
      <c r="PRG86" s="2"/>
      <c r="PRH86" s="2"/>
      <c r="PRI86" s="2"/>
      <c r="PRJ86" s="2"/>
      <c r="PRK86" s="2"/>
      <c r="PRL86" s="2"/>
      <c r="PRM86" s="2"/>
      <c r="PRN86" s="2"/>
      <c r="PRO86" s="2"/>
      <c r="PRP86" s="2"/>
      <c r="PRQ86" s="2"/>
      <c r="PRR86" s="2"/>
      <c r="PRS86" s="2"/>
      <c r="PRT86" s="2"/>
      <c r="PRU86" s="2"/>
      <c r="PRV86" s="2"/>
      <c r="PRW86" s="2"/>
      <c r="PRX86" s="2"/>
      <c r="PRY86" s="2"/>
      <c r="PRZ86" s="2"/>
      <c r="PSA86" s="2"/>
      <c r="PSB86" s="2"/>
      <c r="PSC86" s="2"/>
      <c r="PSD86" s="2"/>
      <c r="PSE86" s="2"/>
      <c r="PSF86" s="2"/>
      <c r="PSG86" s="2"/>
      <c r="PSH86" s="2"/>
      <c r="PSI86" s="2"/>
      <c r="PSJ86" s="2"/>
      <c r="PSK86" s="2"/>
      <c r="PSL86" s="2"/>
      <c r="PSM86" s="2"/>
      <c r="PSN86" s="2"/>
      <c r="PSO86" s="2"/>
      <c r="PSP86" s="2"/>
      <c r="PSQ86" s="2"/>
      <c r="PSR86" s="2"/>
      <c r="PSS86" s="2"/>
      <c r="PST86" s="2"/>
      <c r="PSU86" s="2"/>
      <c r="PSV86" s="2"/>
      <c r="PSW86" s="2"/>
      <c r="PSX86" s="2"/>
      <c r="PSY86" s="2"/>
      <c r="PSZ86" s="2"/>
      <c r="PTA86" s="2"/>
      <c r="PTB86" s="2"/>
      <c r="PTC86" s="2"/>
      <c r="PTD86" s="2"/>
      <c r="PTE86" s="2"/>
      <c r="PTF86" s="2"/>
      <c r="PTG86" s="2"/>
      <c r="PTH86" s="2"/>
      <c r="PTI86" s="2"/>
      <c r="PTJ86" s="2"/>
      <c r="PTK86" s="2"/>
      <c r="PTL86" s="2"/>
      <c r="PTM86" s="2"/>
      <c r="PTN86" s="2"/>
      <c r="PTO86" s="2"/>
      <c r="PTP86" s="2"/>
      <c r="PTQ86" s="2"/>
      <c r="PTR86" s="2"/>
      <c r="PTS86" s="2"/>
      <c r="PTT86" s="2"/>
      <c r="PTU86" s="2"/>
      <c r="PTV86" s="2"/>
      <c r="PTW86" s="2"/>
      <c r="PTX86" s="2"/>
      <c r="PTY86" s="2"/>
      <c r="PTZ86" s="2"/>
      <c r="PUA86" s="2"/>
      <c r="PUB86" s="2"/>
      <c r="PUC86" s="2"/>
      <c r="PUD86" s="2"/>
      <c r="PUE86" s="2"/>
      <c r="PUF86" s="2"/>
      <c r="PUG86" s="2"/>
      <c r="PUH86" s="2"/>
      <c r="PUI86" s="2"/>
      <c r="PUJ86" s="2"/>
      <c r="PUK86" s="2"/>
      <c r="PUL86" s="2"/>
      <c r="PUM86" s="2"/>
      <c r="PUN86" s="2"/>
      <c r="PUO86" s="2"/>
      <c r="PUP86" s="2"/>
      <c r="PUQ86" s="2"/>
      <c r="PUR86" s="2"/>
      <c r="PUS86" s="2"/>
      <c r="PUT86" s="2"/>
      <c r="PUU86" s="2"/>
      <c r="PUV86" s="2"/>
      <c r="PUW86" s="2"/>
      <c r="PUX86" s="2"/>
      <c r="PUY86" s="2"/>
      <c r="PUZ86" s="2"/>
      <c r="PVA86" s="2"/>
      <c r="PVB86" s="2"/>
      <c r="PVC86" s="2"/>
      <c r="PVD86" s="2"/>
      <c r="PVE86" s="2"/>
      <c r="PVF86" s="2"/>
      <c r="PVG86" s="2"/>
      <c r="PVH86" s="2"/>
      <c r="PVI86" s="2"/>
      <c r="PVJ86" s="2"/>
      <c r="PVK86" s="2"/>
      <c r="PVL86" s="2"/>
      <c r="PVM86" s="2"/>
      <c r="PVN86" s="2"/>
      <c r="PVO86" s="2"/>
      <c r="PVP86" s="2"/>
      <c r="PVQ86" s="2"/>
      <c r="PVR86" s="2"/>
      <c r="PVS86" s="2"/>
      <c r="PVT86" s="2"/>
      <c r="PVU86" s="2"/>
      <c r="PVV86" s="2"/>
      <c r="PVW86" s="2"/>
      <c r="PVX86" s="2"/>
      <c r="PVY86" s="2"/>
      <c r="PVZ86" s="2"/>
      <c r="PWA86" s="2"/>
      <c r="PWB86" s="2"/>
      <c r="PWC86" s="2"/>
      <c r="PWD86" s="2"/>
      <c r="PWE86" s="2"/>
      <c r="PWF86" s="2"/>
      <c r="PWG86" s="2"/>
      <c r="PWH86" s="2"/>
      <c r="PWI86" s="2"/>
      <c r="PWJ86" s="2"/>
      <c r="PWK86" s="2"/>
      <c r="PWL86" s="2"/>
      <c r="PWM86" s="2"/>
      <c r="PWN86" s="2"/>
      <c r="PWO86" s="2"/>
      <c r="PWP86" s="2"/>
      <c r="PWQ86" s="2"/>
      <c r="PWR86" s="2"/>
      <c r="PWS86" s="2"/>
      <c r="PWT86" s="2"/>
      <c r="PWU86" s="2"/>
      <c r="PWV86" s="2"/>
      <c r="PWW86" s="2"/>
      <c r="PWX86" s="2"/>
      <c r="PWY86" s="2"/>
      <c r="PWZ86" s="2"/>
      <c r="PXA86" s="2"/>
      <c r="PXB86" s="2"/>
      <c r="PXC86" s="2"/>
      <c r="PXD86" s="2"/>
      <c r="PXE86" s="2"/>
      <c r="PXF86" s="2"/>
      <c r="PXG86" s="2"/>
      <c r="PXH86" s="2"/>
      <c r="PXI86" s="2"/>
      <c r="PXJ86" s="2"/>
      <c r="PXK86" s="2"/>
      <c r="PXL86" s="2"/>
      <c r="PXM86" s="2"/>
      <c r="PXN86" s="2"/>
      <c r="PXO86" s="2"/>
      <c r="PXP86" s="2"/>
      <c r="PXQ86" s="2"/>
      <c r="PXR86" s="2"/>
      <c r="PXS86" s="2"/>
      <c r="PXT86" s="2"/>
      <c r="PXU86" s="2"/>
      <c r="PXV86" s="2"/>
      <c r="PXW86" s="2"/>
      <c r="PXX86" s="2"/>
      <c r="PXY86" s="2"/>
      <c r="PXZ86" s="2"/>
      <c r="PYA86" s="2"/>
      <c r="PYB86" s="2"/>
      <c r="PYC86" s="2"/>
      <c r="PYD86" s="2"/>
      <c r="PYE86" s="2"/>
      <c r="PYF86" s="2"/>
      <c r="PYG86" s="2"/>
      <c r="PYH86" s="2"/>
      <c r="PYI86" s="2"/>
      <c r="PYJ86" s="2"/>
      <c r="PYK86" s="2"/>
      <c r="PYL86" s="2"/>
      <c r="PYM86" s="2"/>
      <c r="PYN86" s="2"/>
      <c r="PYO86" s="2"/>
      <c r="PYP86" s="2"/>
      <c r="PYQ86" s="2"/>
      <c r="PYR86" s="2"/>
      <c r="PYS86" s="2"/>
      <c r="PYT86" s="2"/>
      <c r="PYU86" s="2"/>
      <c r="PYV86" s="2"/>
      <c r="PYW86" s="2"/>
      <c r="PYX86" s="2"/>
      <c r="PYY86" s="2"/>
      <c r="PYZ86" s="2"/>
      <c r="PZA86" s="2"/>
      <c r="PZB86" s="2"/>
      <c r="PZC86" s="2"/>
      <c r="PZD86" s="2"/>
      <c r="PZE86" s="2"/>
      <c r="PZF86" s="2"/>
      <c r="PZG86" s="2"/>
      <c r="PZH86" s="2"/>
      <c r="PZI86" s="2"/>
      <c r="PZJ86" s="2"/>
      <c r="PZK86" s="2"/>
      <c r="PZL86" s="2"/>
      <c r="PZM86" s="2"/>
      <c r="PZN86" s="2"/>
      <c r="PZO86" s="2"/>
      <c r="PZP86" s="2"/>
      <c r="PZQ86" s="2"/>
      <c r="PZR86" s="2"/>
      <c r="PZS86" s="2"/>
      <c r="PZT86" s="2"/>
      <c r="PZU86" s="2"/>
      <c r="PZV86" s="2"/>
      <c r="PZW86" s="2"/>
      <c r="PZX86" s="2"/>
      <c r="PZY86" s="2"/>
      <c r="PZZ86" s="2"/>
      <c r="QAA86" s="2"/>
      <c r="QAB86" s="2"/>
      <c r="QAC86" s="2"/>
      <c r="QAD86" s="2"/>
      <c r="QAE86" s="2"/>
      <c r="QAF86" s="2"/>
      <c r="QAG86" s="2"/>
      <c r="QAH86" s="2"/>
      <c r="QAI86" s="2"/>
      <c r="QAJ86" s="2"/>
      <c r="QAK86" s="2"/>
      <c r="QAL86" s="2"/>
      <c r="QAM86" s="2"/>
      <c r="QAN86" s="2"/>
      <c r="QAO86" s="2"/>
      <c r="QAP86" s="2"/>
      <c r="QAQ86" s="2"/>
      <c r="QAR86" s="2"/>
      <c r="QAS86" s="2"/>
      <c r="QAT86" s="2"/>
      <c r="QAU86" s="2"/>
      <c r="QAV86" s="2"/>
      <c r="QAW86" s="2"/>
      <c r="QAX86" s="2"/>
      <c r="QAY86" s="2"/>
      <c r="QAZ86" s="2"/>
      <c r="QBA86" s="2"/>
      <c r="QBB86" s="2"/>
      <c r="QBC86" s="2"/>
      <c r="QBD86" s="2"/>
      <c r="QBE86" s="2"/>
      <c r="QBF86" s="2"/>
      <c r="QBG86" s="2"/>
      <c r="QBH86" s="2"/>
      <c r="QBI86" s="2"/>
      <c r="QBJ86" s="2"/>
      <c r="QBK86" s="2"/>
      <c r="QBL86" s="2"/>
      <c r="QBM86" s="2"/>
      <c r="QBN86" s="2"/>
      <c r="QBO86" s="2"/>
      <c r="QBP86" s="2"/>
      <c r="QBQ86" s="2"/>
      <c r="QBR86" s="2"/>
      <c r="QBS86" s="2"/>
      <c r="QBT86" s="2"/>
      <c r="QBU86" s="2"/>
      <c r="QBV86" s="2"/>
      <c r="QBW86" s="2"/>
      <c r="QBX86" s="2"/>
      <c r="QBY86" s="2"/>
      <c r="QBZ86" s="2"/>
      <c r="QCA86" s="2"/>
      <c r="QCB86" s="2"/>
      <c r="QCC86" s="2"/>
      <c r="QCD86" s="2"/>
      <c r="QCE86" s="2"/>
      <c r="QCF86" s="2"/>
      <c r="QCG86" s="2"/>
      <c r="QCH86" s="2"/>
      <c r="QCI86" s="2"/>
      <c r="QCJ86" s="2"/>
      <c r="QCK86" s="2"/>
      <c r="QCL86" s="2"/>
      <c r="QCM86" s="2"/>
      <c r="QCN86" s="2"/>
      <c r="QCO86" s="2"/>
      <c r="QCP86" s="2"/>
      <c r="QCQ86" s="2"/>
      <c r="QCR86" s="2"/>
      <c r="QCS86" s="2"/>
      <c r="QCT86" s="2"/>
      <c r="QCU86" s="2"/>
      <c r="QCV86" s="2"/>
      <c r="QCW86" s="2"/>
      <c r="QCX86" s="2"/>
      <c r="QCY86" s="2"/>
      <c r="QCZ86" s="2"/>
      <c r="QDA86" s="2"/>
      <c r="QDB86" s="2"/>
      <c r="QDC86" s="2"/>
      <c r="QDD86" s="2"/>
      <c r="QDE86" s="2"/>
      <c r="QDF86" s="2"/>
      <c r="QDG86" s="2"/>
      <c r="QDH86" s="2"/>
      <c r="QDI86" s="2"/>
      <c r="QDJ86" s="2"/>
      <c r="QDK86" s="2"/>
      <c r="QDL86" s="2"/>
      <c r="QDM86" s="2"/>
      <c r="QDN86" s="2"/>
      <c r="QDO86" s="2"/>
      <c r="QDP86" s="2"/>
      <c r="QDQ86" s="2"/>
      <c r="QDR86" s="2"/>
      <c r="QDS86" s="2"/>
      <c r="QDT86" s="2"/>
      <c r="QDU86" s="2"/>
      <c r="QDV86" s="2"/>
      <c r="QDW86" s="2"/>
      <c r="QDX86" s="2"/>
      <c r="QDY86" s="2"/>
      <c r="QDZ86" s="2"/>
      <c r="QEA86" s="2"/>
      <c r="QEB86" s="2"/>
      <c r="QEC86" s="2"/>
      <c r="QED86" s="2"/>
      <c r="QEE86" s="2"/>
      <c r="QEF86" s="2"/>
      <c r="QEG86" s="2"/>
      <c r="QEH86" s="2"/>
      <c r="QEI86" s="2"/>
      <c r="QEJ86" s="2"/>
      <c r="QEK86" s="2"/>
      <c r="QEL86" s="2"/>
      <c r="QEM86" s="2"/>
      <c r="QEN86" s="2"/>
      <c r="QEO86" s="2"/>
      <c r="QEP86" s="2"/>
      <c r="QEQ86" s="2"/>
      <c r="QER86" s="2"/>
      <c r="QES86" s="2"/>
      <c r="QET86" s="2"/>
      <c r="QEU86" s="2"/>
      <c r="QEV86" s="2"/>
      <c r="QEW86" s="2"/>
      <c r="QEX86" s="2"/>
      <c r="QEY86" s="2"/>
      <c r="QEZ86" s="2"/>
      <c r="QFA86" s="2"/>
      <c r="QFB86" s="2"/>
      <c r="QFC86" s="2"/>
      <c r="QFD86" s="2"/>
      <c r="QFE86" s="2"/>
      <c r="QFF86" s="2"/>
      <c r="QFG86" s="2"/>
      <c r="QFH86" s="2"/>
      <c r="QFI86" s="2"/>
      <c r="QFJ86" s="2"/>
      <c r="QFK86" s="2"/>
      <c r="QFL86" s="2"/>
      <c r="QFM86" s="2"/>
      <c r="QFN86" s="2"/>
      <c r="QFO86" s="2"/>
      <c r="QFP86" s="2"/>
      <c r="QFQ86" s="2"/>
      <c r="QFR86" s="2"/>
      <c r="QFS86" s="2"/>
      <c r="QFT86" s="2"/>
      <c r="QFU86" s="2"/>
      <c r="QFV86" s="2"/>
      <c r="QFW86" s="2"/>
      <c r="QFX86" s="2"/>
      <c r="QFY86" s="2"/>
      <c r="QFZ86" s="2"/>
      <c r="QGA86" s="2"/>
      <c r="QGB86" s="2"/>
      <c r="QGC86" s="2"/>
      <c r="QGD86" s="2"/>
      <c r="QGE86" s="2"/>
      <c r="QGF86" s="2"/>
      <c r="QGG86" s="2"/>
      <c r="QGH86" s="2"/>
      <c r="QGI86" s="2"/>
      <c r="QGJ86" s="2"/>
      <c r="QGK86" s="2"/>
      <c r="QGL86" s="2"/>
      <c r="QGM86" s="2"/>
      <c r="QGN86" s="2"/>
      <c r="QGO86" s="2"/>
      <c r="QGP86" s="2"/>
      <c r="QGQ86" s="2"/>
      <c r="QGR86" s="2"/>
      <c r="QGS86" s="2"/>
      <c r="QGT86" s="2"/>
      <c r="QGU86" s="2"/>
      <c r="QGV86" s="2"/>
      <c r="QGW86" s="2"/>
      <c r="QGX86" s="2"/>
      <c r="QGY86" s="2"/>
      <c r="QGZ86" s="2"/>
      <c r="QHA86" s="2"/>
      <c r="QHB86" s="2"/>
      <c r="QHC86" s="2"/>
      <c r="QHD86" s="2"/>
      <c r="QHE86" s="2"/>
      <c r="QHF86" s="2"/>
      <c r="QHG86" s="2"/>
      <c r="QHH86" s="2"/>
      <c r="QHI86" s="2"/>
      <c r="QHJ86" s="2"/>
      <c r="QHK86" s="2"/>
      <c r="QHL86" s="2"/>
      <c r="QHM86" s="2"/>
      <c r="QHN86" s="2"/>
      <c r="QHO86" s="2"/>
      <c r="QHP86" s="2"/>
      <c r="QHQ86" s="2"/>
      <c r="QHR86" s="2"/>
      <c r="QHS86" s="2"/>
      <c r="QHT86" s="2"/>
      <c r="QHU86" s="2"/>
      <c r="QHV86" s="2"/>
      <c r="QHW86" s="2"/>
      <c r="QHX86" s="2"/>
      <c r="QHY86" s="2"/>
      <c r="QHZ86" s="2"/>
      <c r="QIA86" s="2"/>
      <c r="QIB86" s="2"/>
      <c r="QIC86" s="2"/>
      <c r="QID86" s="2"/>
      <c r="QIE86" s="2"/>
      <c r="QIF86" s="2"/>
      <c r="QIG86" s="2"/>
      <c r="QIH86" s="2"/>
      <c r="QII86" s="2"/>
      <c r="QIJ86" s="2"/>
      <c r="QIK86" s="2"/>
      <c r="QIL86" s="2"/>
      <c r="QIM86" s="2"/>
      <c r="QIN86" s="2"/>
      <c r="QIO86" s="2"/>
      <c r="QIP86" s="2"/>
      <c r="QIQ86" s="2"/>
      <c r="QIR86" s="2"/>
      <c r="QIS86" s="2"/>
      <c r="QIT86" s="2"/>
      <c r="QIU86" s="2"/>
      <c r="QIV86" s="2"/>
      <c r="QIW86" s="2"/>
      <c r="QIX86" s="2"/>
      <c r="QIY86" s="2"/>
      <c r="QIZ86" s="2"/>
      <c r="QJA86" s="2"/>
      <c r="QJB86" s="2"/>
      <c r="QJC86" s="2"/>
      <c r="QJD86" s="2"/>
      <c r="QJE86" s="2"/>
      <c r="QJF86" s="2"/>
      <c r="QJG86" s="2"/>
      <c r="QJH86" s="2"/>
      <c r="QJI86" s="2"/>
      <c r="QJJ86" s="2"/>
      <c r="QJK86" s="2"/>
      <c r="QJL86" s="2"/>
      <c r="QJM86" s="2"/>
      <c r="QJN86" s="2"/>
      <c r="QJO86" s="2"/>
      <c r="QJP86" s="2"/>
      <c r="QJQ86" s="2"/>
      <c r="QJR86" s="2"/>
      <c r="QJS86" s="2"/>
      <c r="QJT86" s="2"/>
      <c r="QJU86" s="2"/>
      <c r="QJV86" s="2"/>
      <c r="QJW86" s="2"/>
      <c r="QJX86" s="2"/>
      <c r="QJY86" s="2"/>
      <c r="QJZ86" s="2"/>
      <c r="QKA86" s="2"/>
      <c r="QKB86" s="2"/>
      <c r="QKC86" s="2"/>
      <c r="QKD86" s="2"/>
      <c r="QKE86" s="2"/>
      <c r="QKF86" s="2"/>
      <c r="QKG86" s="2"/>
      <c r="QKH86" s="2"/>
      <c r="QKI86" s="2"/>
      <c r="QKJ86" s="2"/>
      <c r="QKK86" s="2"/>
      <c r="QKL86" s="2"/>
      <c r="QKM86" s="2"/>
      <c r="QKN86" s="2"/>
      <c r="QKO86" s="2"/>
      <c r="QKP86" s="2"/>
      <c r="QKQ86" s="2"/>
      <c r="QKR86" s="2"/>
      <c r="QKS86" s="2"/>
      <c r="QKT86" s="2"/>
      <c r="QKU86" s="2"/>
      <c r="QKV86" s="2"/>
      <c r="QKW86" s="2"/>
      <c r="QKX86" s="2"/>
      <c r="QKY86" s="2"/>
      <c r="QKZ86" s="2"/>
      <c r="QLA86" s="2"/>
      <c r="QLB86" s="2"/>
      <c r="QLC86" s="2"/>
      <c r="QLD86" s="2"/>
      <c r="QLE86" s="2"/>
      <c r="QLF86" s="2"/>
      <c r="QLG86" s="2"/>
      <c r="QLH86" s="2"/>
      <c r="QLI86" s="2"/>
      <c r="QLJ86" s="2"/>
      <c r="QLK86" s="2"/>
      <c r="QLL86" s="2"/>
      <c r="QLM86" s="2"/>
      <c r="QLN86" s="2"/>
      <c r="QLO86" s="2"/>
      <c r="QLP86" s="2"/>
      <c r="QLQ86" s="2"/>
      <c r="QLR86" s="2"/>
      <c r="QLS86" s="2"/>
      <c r="QLT86" s="2"/>
      <c r="QLU86" s="2"/>
      <c r="QLV86" s="2"/>
      <c r="QLW86" s="2"/>
      <c r="QLX86" s="2"/>
      <c r="QLY86" s="2"/>
      <c r="QLZ86" s="2"/>
      <c r="QMA86" s="2"/>
      <c r="QMB86" s="2"/>
      <c r="QMC86" s="2"/>
      <c r="QMD86" s="2"/>
      <c r="QME86" s="2"/>
      <c r="QMF86" s="2"/>
      <c r="QMG86" s="2"/>
      <c r="QMH86" s="2"/>
      <c r="QMI86" s="2"/>
      <c r="QMJ86" s="2"/>
      <c r="QMK86" s="2"/>
      <c r="QML86" s="2"/>
      <c r="QMM86" s="2"/>
      <c r="QMN86" s="2"/>
      <c r="QMO86" s="2"/>
      <c r="QMP86" s="2"/>
      <c r="QMQ86" s="2"/>
      <c r="QMR86" s="2"/>
      <c r="QMS86" s="2"/>
      <c r="QMT86" s="2"/>
      <c r="QMU86" s="2"/>
      <c r="QMV86" s="2"/>
      <c r="QMW86" s="2"/>
      <c r="QMX86" s="2"/>
      <c r="QMY86" s="2"/>
      <c r="QMZ86" s="2"/>
      <c r="QNA86" s="2"/>
      <c r="QNB86" s="2"/>
      <c r="QNC86" s="2"/>
      <c r="QND86" s="2"/>
      <c r="QNE86" s="2"/>
      <c r="QNF86" s="2"/>
      <c r="QNG86" s="2"/>
      <c r="QNH86" s="2"/>
      <c r="QNI86" s="2"/>
      <c r="QNJ86" s="2"/>
      <c r="QNK86" s="2"/>
      <c r="QNL86" s="2"/>
      <c r="QNM86" s="2"/>
      <c r="QNN86" s="2"/>
      <c r="QNO86" s="2"/>
      <c r="QNP86" s="2"/>
      <c r="QNQ86" s="2"/>
      <c r="QNR86" s="2"/>
      <c r="QNS86" s="2"/>
      <c r="QNT86" s="2"/>
      <c r="QNU86" s="2"/>
      <c r="QNV86" s="2"/>
      <c r="QNW86" s="2"/>
      <c r="QNX86" s="2"/>
      <c r="QNY86" s="2"/>
      <c r="QNZ86" s="2"/>
      <c r="QOA86" s="2"/>
      <c r="QOB86" s="2"/>
      <c r="QOC86" s="2"/>
      <c r="QOD86" s="2"/>
      <c r="QOE86" s="2"/>
      <c r="QOF86" s="2"/>
      <c r="QOG86" s="2"/>
      <c r="QOH86" s="2"/>
      <c r="QOI86" s="2"/>
      <c r="QOJ86" s="2"/>
      <c r="QOK86" s="2"/>
      <c r="QOL86" s="2"/>
      <c r="QOM86" s="2"/>
      <c r="QON86" s="2"/>
      <c r="QOO86" s="2"/>
      <c r="QOP86" s="2"/>
      <c r="QOQ86" s="2"/>
      <c r="QOR86" s="2"/>
      <c r="QOS86" s="2"/>
      <c r="QOT86" s="2"/>
      <c r="QOU86" s="2"/>
      <c r="QOV86" s="2"/>
      <c r="QOW86" s="2"/>
      <c r="QOX86" s="2"/>
      <c r="QOY86" s="2"/>
      <c r="QOZ86" s="2"/>
      <c r="QPA86" s="2"/>
      <c r="QPB86" s="2"/>
      <c r="QPC86" s="2"/>
      <c r="QPD86" s="2"/>
      <c r="QPE86" s="2"/>
      <c r="QPF86" s="2"/>
      <c r="QPG86" s="2"/>
      <c r="QPH86" s="2"/>
      <c r="QPI86" s="2"/>
      <c r="QPJ86" s="2"/>
      <c r="QPK86" s="2"/>
      <c r="QPL86" s="2"/>
      <c r="QPM86" s="2"/>
      <c r="QPN86" s="2"/>
      <c r="QPO86" s="2"/>
      <c r="QPP86" s="2"/>
      <c r="QPQ86" s="2"/>
      <c r="QPR86" s="2"/>
      <c r="QPS86" s="2"/>
      <c r="QPT86" s="2"/>
      <c r="QPU86" s="2"/>
      <c r="QPV86" s="2"/>
      <c r="QPW86" s="2"/>
      <c r="QPX86" s="2"/>
      <c r="QPY86" s="2"/>
      <c r="QPZ86" s="2"/>
      <c r="QQA86" s="2"/>
      <c r="QQB86" s="2"/>
      <c r="QQC86" s="2"/>
      <c r="QQD86" s="2"/>
      <c r="QQE86" s="2"/>
      <c r="QQF86" s="2"/>
      <c r="QQG86" s="2"/>
      <c r="QQH86" s="2"/>
      <c r="QQI86" s="2"/>
      <c r="QQJ86" s="2"/>
      <c r="QQK86" s="2"/>
      <c r="QQL86" s="2"/>
      <c r="QQM86" s="2"/>
      <c r="QQN86" s="2"/>
      <c r="QQO86" s="2"/>
      <c r="QQP86" s="2"/>
      <c r="QQQ86" s="2"/>
      <c r="QQR86" s="2"/>
      <c r="QQS86" s="2"/>
      <c r="QQT86" s="2"/>
      <c r="QQU86" s="2"/>
      <c r="QQV86" s="2"/>
      <c r="QQW86" s="2"/>
      <c r="QQX86" s="2"/>
      <c r="QQY86" s="2"/>
      <c r="QQZ86" s="2"/>
      <c r="QRA86" s="2"/>
      <c r="QRB86" s="2"/>
      <c r="QRC86" s="2"/>
      <c r="QRD86" s="2"/>
      <c r="QRE86" s="2"/>
      <c r="QRF86" s="2"/>
      <c r="QRG86" s="2"/>
      <c r="QRH86" s="2"/>
      <c r="QRI86" s="2"/>
      <c r="QRJ86" s="2"/>
      <c r="QRK86" s="2"/>
      <c r="QRL86" s="2"/>
      <c r="QRM86" s="2"/>
      <c r="QRN86" s="2"/>
      <c r="QRO86" s="2"/>
      <c r="QRP86" s="2"/>
      <c r="QRQ86" s="2"/>
      <c r="QRR86" s="2"/>
      <c r="QRS86" s="2"/>
      <c r="QRT86" s="2"/>
      <c r="QRU86" s="2"/>
      <c r="QRV86" s="2"/>
      <c r="QRW86" s="2"/>
      <c r="QRX86" s="2"/>
      <c r="QRY86" s="2"/>
      <c r="QRZ86" s="2"/>
      <c r="QSA86" s="2"/>
      <c r="QSB86" s="2"/>
      <c r="QSC86" s="2"/>
      <c r="QSD86" s="2"/>
      <c r="QSE86" s="2"/>
      <c r="QSF86" s="2"/>
      <c r="QSG86" s="2"/>
      <c r="QSH86" s="2"/>
      <c r="QSI86" s="2"/>
      <c r="QSJ86" s="2"/>
      <c r="QSK86" s="2"/>
      <c r="QSL86" s="2"/>
      <c r="QSM86" s="2"/>
      <c r="QSN86" s="2"/>
      <c r="QSO86" s="2"/>
      <c r="QSP86" s="2"/>
      <c r="QSQ86" s="2"/>
      <c r="QSR86" s="2"/>
      <c r="QSS86" s="2"/>
      <c r="QST86" s="2"/>
      <c r="QSU86" s="2"/>
      <c r="QSV86" s="2"/>
      <c r="QSW86" s="2"/>
      <c r="QSX86" s="2"/>
      <c r="QSY86" s="2"/>
      <c r="QSZ86" s="2"/>
      <c r="QTA86" s="2"/>
      <c r="QTB86" s="2"/>
      <c r="QTC86" s="2"/>
      <c r="QTD86" s="2"/>
      <c r="QTE86" s="2"/>
      <c r="QTF86" s="2"/>
      <c r="QTG86" s="2"/>
      <c r="QTH86" s="2"/>
      <c r="QTI86" s="2"/>
      <c r="QTJ86" s="2"/>
      <c r="QTK86" s="2"/>
      <c r="QTL86" s="2"/>
      <c r="QTM86" s="2"/>
      <c r="QTN86" s="2"/>
      <c r="QTO86" s="2"/>
      <c r="QTP86" s="2"/>
      <c r="QTQ86" s="2"/>
      <c r="QTR86" s="2"/>
      <c r="QTS86" s="2"/>
      <c r="QTT86" s="2"/>
      <c r="QTU86" s="2"/>
      <c r="QTV86" s="2"/>
      <c r="QTW86" s="2"/>
      <c r="QTX86" s="2"/>
      <c r="QTY86" s="2"/>
      <c r="QTZ86" s="2"/>
      <c r="QUA86" s="2"/>
      <c r="QUB86" s="2"/>
      <c r="QUC86" s="2"/>
      <c r="QUD86" s="2"/>
      <c r="QUE86" s="2"/>
      <c r="QUF86" s="2"/>
      <c r="QUG86" s="2"/>
      <c r="QUH86" s="2"/>
      <c r="QUI86" s="2"/>
      <c r="QUJ86" s="2"/>
      <c r="QUK86" s="2"/>
      <c r="QUL86" s="2"/>
      <c r="QUM86" s="2"/>
      <c r="QUN86" s="2"/>
      <c r="QUO86" s="2"/>
      <c r="QUP86" s="2"/>
      <c r="QUQ86" s="2"/>
      <c r="QUR86" s="2"/>
      <c r="QUS86" s="2"/>
      <c r="QUT86" s="2"/>
      <c r="QUU86" s="2"/>
      <c r="QUV86" s="2"/>
      <c r="QUW86" s="2"/>
      <c r="QUX86" s="2"/>
      <c r="QUY86" s="2"/>
      <c r="QUZ86" s="2"/>
      <c r="QVA86" s="2"/>
      <c r="QVB86" s="2"/>
      <c r="QVC86" s="2"/>
      <c r="QVD86" s="2"/>
      <c r="QVE86" s="2"/>
      <c r="QVF86" s="2"/>
      <c r="QVG86" s="2"/>
      <c r="QVH86" s="2"/>
      <c r="QVI86" s="2"/>
      <c r="QVJ86" s="2"/>
      <c r="QVK86" s="2"/>
      <c r="QVL86" s="2"/>
      <c r="QVM86" s="2"/>
      <c r="QVN86" s="2"/>
      <c r="QVO86" s="2"/>
      <c r="QVP86" s="2"/>
      <c r="QVQ86" s="2"/>
      <c r="QVR86" s="2"/>
      <c r="QVS86" s="2"/>
      <c r="QVT86" s="2"/>
      <c r="QVU86" s="2"/>
      <c r="QVV86" s="2"/>
      <c r="QVW86" s="2"/>
      <c r="QVX86" s="2"/>
      <c r="QVY86" s="2"/>
      <c r="QVZ86" s="2"/>
      <c r="QWA86" s="2"/>
      <c r="QWB86" s="2"/>
      <c r="QWC86" s="2"/>
      <c r="QWD86" s="2"/>
      <c r="QWE86" s="2"/>
      <c r="QWF86" s="2"/>
      <c r="QWG86" s="2"/>
      <c r="QWH86" s="2"/>
      <c r="QWI86" s="2"/>
      <c r="QWJ86" s="2"/>
      <c r="QWK86" s="2"/>
      <c r="QWL86" s="2"/>
      <c r="QWM86" s="2"/>
      <c r="QWN86" s="2"/>
      <c r="QWO86" s="2"/>
      <c r="QWP86" s="2"/>
      <c r="QWQ86" s="2"/>
      <c r="QWR86" s="2"/>
      <c r="QWS86" s="2"/>
      <c r="QWT86" s="2"/>
      <c r="QWU86" s="2"/>
      <c r="QWV86" s="2"/>
      <c r="QWW86" s="2"/>
      <c r="QWX86" s="2"/>
      <c r="QWY86" s="2"/>
      <c r="QWZ86" s="2"/>
      <c r="QXA86" s="2"/>
      <c r="QXB86" s="2"/>
      <c r="QXC86" s="2"/>
      <c r="QXD86" s="2"/>
      <c r="QXE86" s="2"/>
      <c r="QXF86" s="2"/>
      <c r="QXG86" s="2"/>
      <c r="QXH86" s="2"/>
      <c r="QXI86" s="2"/>
      <c r="QXJ86" s="2"/>
      <c r="QXK86" s="2"/>
      <c r="QXL86" s="2"/>
      <c r="QXM86" s="2"/>
      <c r="QXN86" s="2"/>
      <c r="QXO86" s="2"/>
      <c r="QXP86" s="2"/>
      <c r="QXQ86" s="2"/>
      <c r="QXR86" s="2"/>
      <c r="QXS86" s="2"/>
      <c r="QXT86" s="2"/>
      <c r="QXU86" s="2"/>
      <c r="QXV86" s="2"/>
      <c r="QXW86" s="2"/>
      <c r="QXX86" s="2"/>
      <c r="QXY86" s="2"/>
      <c r="QXZ86" s="2"/>
      <c r="QYA86" s="2"/>
      <c r="QYB86" s="2"/>
      <c r="QYC86" s="2"/>
      <c r="QYD86" s="2"/>
      <c r="QYE86" s="2"/>
      <c r="QYF86" s="2"/>
      <c r="QYG86" s="2"/>
      <c r="QYH86" s="2"/>
      <c r="QYI86" s="2"/>
      <c r="QYJ86" s="2"/>
      <c r="QYK86" s="2"/>
      <c r="QYL86" s="2"/>
      <c r="QYM86" s="2"/>
      <c r="QYN86" s="2"/>
      <c r="QYO86" s="2"/>
      <c r="QYP86" s="2"/>
      <c r="QYQ86" s="2"/>
      <c r="QYR86" s="2"/>
      <c r="QYS86" s="2"/>
      <c r="QYT86" s="2"/>
      <c r="QYU86" s="2"/>
      <c r="QYV86" s="2"/>
      <c r="QYW86" s="2"/>
      <c r="QYX86" s="2"/>
      <c r="QYY86" s="2"/>
      <c r="QYZ86" s="2"/>
      <c r="QZA86" s="2"/>
      <c r="QZB86" s="2"/>
      <c r="QZC86" s="2"/>
      <c r="QZD86" s="2"/>
      <c r="QZE86" s="2"/>
      <c r="QZF86" s="2"/>
      <c r="QZG86" s="2"/>
      <c r="QZH86" s="2"/>
      <c r="QZI86" s="2"/>
      <c r="QZJ86" s="2"/>
      <c r="QZK86" s="2"/>
      <c r="QZL86" s="2"/>
      <c r="QZM86" s="2"/>
      <c r="QZN86" s="2"/>
      <c r="QZO86" s="2"/>
      <c r="QZP86" s="2"/>
      <c r="QZQ86" s="2"/>
      <c r="QZR86" s="2"/>
      <c r="QZS86" s="2"/>
      <c r="QZT86" s="2"/>
      <c r="QZU86" s="2"/>
      <c r="QZV86" s="2"/>
      <c r="QZW86" s="2"/>
      <c r="QZX86" s="2"/>
      <c r="QZY86" s="2"/>
      <c r="QZZ86" s="2"/>
      <c r="RAA86" s="2"/>
      <c r="RAB86" s="2"/>
      <c r="RAC86" s="2"/>
      <c r="RAD86" s="2"/>
      <c r="RAE86" s="2"/>
      <c r="RAF86" s="2"/>
      <c r="RAG86" s="2"/>
      <c r="RAH86" s="2"/>
      <c r="RAI86" s="2"/>
      <c r="RAJ86" s="2"/>
      <c r="RAK86" s="2"/>
      <c r="RAL86" s="2"/>
      <c r="RAM86" s="2"/>
      <c r="RAN86" s="2"/>
      <c r="RAO86" s="2"/>
      <c r="RAP86" s="2"/>
      <c r="RAQ86" s="2"/>
      <c r="RAR86" s="2"/>
      <c r="RAS86" s="2"/>
      <c r="RAT86" s="2"/>
      <c r="RAU86" s="2"/>
      <c r="RAV86" s="2"/>
      <c r="RAW86" s="2"/>
      <c r="RAX86" s="2"/>
      <c r="RAY86" s="2"/>
      <c r="RAZ86" s="2"/>
      <c r="RBA86" s="2"/>
      <c r="RBB86" s="2"/>
      <c r="RBC86" s="2"/>
      <c r="RBD86" s="2"/>
      <c r="RBE86" s="2"/>
      <c r="RBF86" s="2"/>
      <c r="RBG86" s="2"/>
      <c r="RBH86" s="2"/>
      <c r="RBI86" s="2"/>
      <c r="RBJ86" s="2"/>
      <c r="RBK86" s="2"/>
      <c r="RBL86" s="2"/>
      <c r="RBM86" s="2"/>
      <c r="RBN86" s="2"/>
      <c r="RBO86" s="2"/>
      <c r="RBP86" s="2"/>
      <c r="RBQ86" s="2"/>
      <c r="RBR86" s="2"/>
      <c r="RBS86" s="2"/>
      <c r="RBT86" s="2"/>
      <c r="RBU86" s="2"/>
      <c r="RBV86" s="2"/>
      <c r="RBW86" s="2"/>
      <c r="RBX86" s="2"/>
      <c r="RBY86" s="2"/>
      <c r="RBZ86" s="2"/>
      <c r="RCA86" s="2"/>
      <c r="RCB86" s="2"/>
      <c r="RCC86" s="2"/>
      <c r="RCD86" s="2"/>
      <c r="RCE86" s="2"/>
      <c r="RCF86" s="2"/>
      <c r="RCG86" s="2"/>
      <c r="RCH86" s="2"/>
      <c r="RCI86" s="2"/>
      <c r="RCJ86" s="2"/>
      <c r="RCK86" s="2"/>
      <c r="RCL86" s="2"/>
      <c r="RCM86" s="2"/>
      <c r="RCN86" s="2"/>
      <c r="RCO86" s="2"/>
      <c r="RCP86" s="2"/>
      <c r="RCQ86" s="2"/>
      <c r="RCR86" s="2"/>
      <c r="RCS86" s="2"/>
      <c r="RCT86" s="2"/>
      <c r="RCU86" s="2"/>
      <c r="RCV86" s="2"/>
      <c r="RCW86" s="2"/>
      <c r="RCX86" s="2"/>
      <c r="RCY86" s="2"/>
      <c r="RCZ86" s="2"/>
      <c r="RDA86" s="2"/>
      <c r="RDB86" s="2"/>
      <c r="RDC86" s="2"/>
      <c r="RDD86" s="2"/>
      <c r="RDE86" s="2"/>
      <c r="RDF86" s="2"/>
      <c r="RDG86" s="2"/>
      <c r="RDH86" s="2"/>
      <c r="RDI86" s="2"/>
      <c r="RDJ86" s="2"/>
      <c r="RDK86" s="2"/>
      <c r="RDL86" s="2"/>
      <c r="RDM86" s="2"/>
      <c r="RDN86" s="2"/>
      <c r="RDO86" s="2"/>
      <c r="RDP86" s="2"/>
      <c r="RDQ86" s="2"/>
      <c r="RDR86" s="2"/>
      <c r="RDS86" s="2"/>
      <c r="RDT86" s="2"/>
      <c r="RDU86" s="2"/>
      <c r="RDV86" s="2"/>
      <c r="RDW86" s="2"/>
      <c r="RDX86" s="2"/>
      <c r="RDY86" s="2"/>
      <c r="RDZ86" s="2"/>
      <c r="REA86" s="2"/>
      <c r="REB86" s="2"/>
      <c r="REC86" s="2"/>
      <c r="RED86" s="2"/>
      <c r="REE86" s="2"/>
      <c r="REF86" s="2"/>
      <c r="REG86" s="2"/>
      <c r="REH86" s="2"/>
      <c r="REI86" s="2"/>
      <c r="REJ86" s="2"/>
      <c r="REK86" s="2"/>
      <c r="REL86" s="2"/>
      <c r="REM86" s="2"/>
      <c r="REN86" s="2"/>
      <c r="REO86" s="2"/>
      <c r="REP86" s="2"/>
      <c r="REQ86" s="2"/>
      <c r="RER86" s="2"/>
      <c r="RES86" s="2"/>
      <c r="RET86" s="2"/>
      <c r="REU86" s="2"/>
      <c r="REV86" s="2"/>
      <c r="REW86" s="2"/>
      <c r="REX86" s="2"/>
      <c r="REY86" s="2"/>
      <c r="REZ86" s="2"/>
      <c r="RFA86" s="2"/>
      <c r="RFB86" s="2"/>
      <c r="RFC86" s="2"/>
      <c r="RFD86" s="2"/>
      <c r="RFE86" s="2"/>
      <c r="RFF86" s="2"/>
      <c r="RFG86" s="2"/>
      <c r="RFH86" s="2"/>
      <c r="RFI86" s="2"/>
      <c r="RFJ86" s="2"/>
      <c r="RFK86" s="2"/>
      <c r="RFL86" s="2"/>
      <c r="RFM86" s="2"/>
      <c r="RFN86" s="2"/>
      <c r="RFO86" s="2"/>
      <c r="RFP86" s="2"/>
      <c r="RFQ86" s="2"/>
      <c r="RFR86" s="2"/>
      <c r="RFS86" s="2"/>
      <c r="RFT86" s="2"/>
      <c r="RFU86" s="2"/>
      <c r="RFV86" s="2"/>
      <c r="RFW86" s="2"/>
      <c r="RFX86" s="2"/>
      <c r="RFY86" s="2"/>
      <c r="RFZ86" s="2"/>
      <c r="RGA86" s="2"/>
      <c r="RGB86" s="2"/>
      <c r="RGC86" s="2"/>
      <c r="RGD86" s="2"/>
      <c r="RGE86" s="2"/>
      <c r="RGF86" s="2"/>
      <c r="RGG86" s="2"/>
      <c r="RGH86" s="2"/>
      <c r="RGI86" s="2"/>
      <c r="RGJ86" s="2"/>
      <c r="RGK86" s="2"/>
      <c r="RGL86" s="2"/>
      <c r="RGM86" s="2"/>
      <c r="RGN86" s="2"/>
      <c r="RGO86" s="2"/>
      <c r="RGP86" s="2"/>
      <c r="RGQ86" s="2"/>
      <c r="RGR86" s="2"/>
      <c r="RGS86" s="2"/>
      <c r="RGT86" s="2"/>
      <c r="RGU86" s="2"/>
      <c r="RGV86" s="2"/>
      <c r="RGW86" s="2"/>
      <c r="RGX86" s="2"/>
      <c r="RGY86" s="2"/>
      <c r="RGZ86" s="2"/>
      <c r="RHA86" s="2"/>
      <c r="RHB86" s="2"/>
      <c r="RHC86" s="2"/>
      <c r="RHD86" s="2"/>
      <c r="RHE86" s="2"/>
      <c r="RHF86" s="2"/>
      <c r="RHG86" s="2"/>
      <c r="RHH86" s="2"/>
      <c r="RHI86" s="2"/>
      <c r="RHJ86" s="2"/>
      <c r="RHK86" s="2"/>
      <c r="RHL86" s="2"/>
      <c r="RHM86" s="2"/>
      <c r="RHN86" s="2"/>
      <c r="RHO86" s="2"/>
      <c r="RHP86" s="2"/>
      <c r="RHQ86" s="2"/>
      <c r="RHR86" s="2"/>
      <c r="RHS86" s="2"/>
      <c r="RHT86" s="2"/>
      <c r="RHU86" s="2"/>
      <c r="RHV86" s="2"/>
      <c r="RHW86" s="2"/>
      <c r="RHX86" s="2"/>
      <c r="RHY86" s="2"/>
      <c r="RHZ86" s="2"/>
      <c r="RIA86" s="2"/>
      <c r="RIB86" s="2"/>
      <c r="RIC86" s="2"/>
      <c r="RID86" s="2"/>
      <c r="RIE86" s="2"/>
      <c r="RIF86" s="2"/>
      <c r="RIG86" s="2"/>
      <c r="RIH86" s="2"/>
      <c r="RII86" s="2"/>
      <c r="RIJ86" s="2"/>
      <c r="RIK86" s="2"/>
      <c r="RIL86" s="2"/>
      <c r="RIM86" s="2"/>
      <c r="RIN86" s="2"/>
      <c r="RIO86" s="2"/>
      <c r="RIP86" s="2"/>
      <c r="RIQ86" s="2"/>
      <c r="RIR86" s="2"/>
      <c r="RIS86" s="2"/>
      <c r="RIT86" s="2"/>
      <c r="RIU86" s="2"/>
      <c r="RIV86" s="2"/>
      <c r="RIW86" s="2"/>
      <c r="RIX86" s="2"/>
      <c r="RIY86" s="2"/>
      <c r="RIZ86" s="2"/>
      <c r="RJA86" s="2"/>
      <c r="RJB86" s="2"/>
      <c r="RJC86" s="2"/>
      <c r="RJD86" s="2"/>
      <c r="RJE86" s="2"/>
      <c r="RJF86" s="2"/>
      <c r="RJG86" s="2"/>
      <c r="RJH86" s="2"/>
      <c r="RJI86" s="2"/>
      <c r="RJJ86" s="2"/>
      <c r="RJK86" s="2"/>
      <c r="RJL86" s="2"/>
      <c r="RJM86" s="2"/>
      <c r="RJN86" s="2"/>
      <c r="RJO86" s="2"/>
      <c r="RJP86" s="2"/>
      <c r="RJQ86" s="2"/>
      <c r="RJR86" s="2"/>
      <c r="RJS86" s="2"/>
      <c r="RJT86" s="2"/>
      <c r="RJU86" s="2"/>
      <c r="RJV86" s="2"/>
      <c r="RJW86" s="2"/>
      <c r="RJX86" s="2"/>
      <c r="RJY86" s="2"/>
      <c r="RJZ86" s="2"/>
      <c r="RKA86" s="2"/>
      <c r="RKB86" s="2"/>
      <c r="RKC86" s="2"/>
      <c r="RKD86" s="2"/>
      <c r="RKE86" s="2"/>
      <c r="RKF86" s="2"/>
      <c r="RKG86" s="2"/>
      <c r="RKH86" s="2"/>
      <c r="RKI86" s="2"/>
      <c r="RKJ86" s="2"/>
      <c r="RKK86" s="2"/>
      <c r="RKL86" s="2"/>
      <c r="RKM86" s="2"/>
      <c r="RKN86" s="2"/>
      <c r="RKO86" s="2"/>
      <c r="RKP86" s="2"/>
      <c r="RKQ86" s="2"/>
      <c r="RKR86" s="2"/>
      <c r="RKS86" s="2"/>
      <c r="RKT86" s="2"/>
      <c r="RKU86" s="2"/>
      <c r="RKV86" s="2"/>
      <c r="RKW86" s="2"/>
      <c r="RKX86" s="2"/>
      <c r="RKY86" s="2"/>
      <c r="RKZ86" s="2"/>
      <c r="RLA86" s="2"/>
      <c r="RLB86" s="2"/>
      <c r="RLC86" s="2"/>
      <c r="RLD86" s="2"/>
      <c r="RLE86" s="2"/>
      <c r="RLF86" s="2"/>
      <c r="RLG86" s="2"/>
      <c r="RLH86" s="2"/>
      <c r="RLI86" s="2"/>
      <c r="RLJ86" s="2"/>
      <c r="RLK86" s="2"/>
      <c r="RLL86" s="2"/>
      <c r="RLM86" s="2"/>
      <c r="RLN86" s="2"/>
      <c r="RLO86" s="2"/>
      <c r="RLP86" s="2"/>
      <c r="RLQ86" s="2"/>
      <c r="RLR86" s="2"/>
      <c r="RLS86" s="2"/>
      <c r="RLT86" s="2"/>
      <c r="RLU86" s="2"/>
      <c r="RLV86" s="2"/>
      <c r="RLW86" s="2"/>
      <c r="RLX86" s="2"/>
      <c r="RLY86" s="2"/>
      <c r="RLZ86" s="2"/>
      <c r="RMA86" s="2"/>
      <c r="RMB86" s="2"/>
      <c r="RMC86" s="2"/>
      <c r="RMD86" s="2"/>
      <c r="RME86" s="2"/>
      <c r="RMF86" s="2"/>
      <c r="RMG86" s="2"/>
      <c r="RMH86" s="2"/>
      <c r="RMI86" s="2"/>
      <c r="RMJ86" s="2"/>
      <c r="RMK86" s="2"/>
      <c r="RML86" s="2"/>
      <c r="RMM86" s="2"/>
      <c r="RMN86" s="2"/>
      <c r="RMO86" s="2"/>
      <c r="RMP86" s="2"/>
      <c r="RMQ86" s="2"/>
      <c r="RMR86" s="2"/>
      <c r="RMS86" s="2"/>
      <c r="RMT86" s="2"/>
      <c r="RMU86" s="2"/>
      <c r="RMV86" s="2"/>
      <c r="RMW86" s="2"/>
      <c r="RMX86" s="2"/>
      <c r="RMY86" s="2"/>
      <c r="RMZ86" s="2"/>
      <c r="RNA86" s="2"/>
      <c r="RNB86" s="2"/>
      <c r="RNC86" s="2"/>
      <c r="RND86" s="2"/>
      <c r="RNE86" s="2"/>
      <c r="RNF86" s="2"/>
      <c r="RNG86" s="2"/>
      <c r="RNH86" s="2"/>
      <c r="RNI86" s="2"/>
      <c r="RNJ86" s="2"/>
      <c r="RNK86" s="2"/>
      <c r="RNL86" s="2"/>
      <c r="RNM86" s="2"/>
      <c r="RNN86" s="2"/>
      <c r="RNO86" s="2"/>
      <c r="RNP86" s="2"/>
      <c r="RNQ86" s="2"/>
      <c r="RNR86" s="2"/>
      <c r="RNS86" s="2"/>
      <c r="RNT86" s="2"/>
      <c r="RNU86" s="2"/>
      <c r="RNV86" s="2"/>
      <c r="RNW86" s="2"/>
      <c r="RNX86" s="2"/>
      <c r="RNY86" s="2"/>
      <c r="RNZ86" s="2"/>
      <c r="ROA86" s="2"/>
      <c r="ROB86" s="2"/>
      <c r="ROC86" s="2"/>
      <c r="ROD86" s="2"/>
      <c r="ROE86" s="2"/>
      <c r="ROF86" s="2"/>
      <c r="ROG86" s="2"/>
      <c r="ROH86" s="2"/>
      <c r="ROI86" s="2"/>
      <c r="ROJ86" s="2"/>
      <c r="ROK86" s="2"/>
      <c r="ROL86" s="2"/>
      <c r="ROM86" s="2"/>
      <c r="RON86" s="2"/>
      <c r="ROO86" s="2"/>
      <c r="ROP86" s="2"/>
      <c r="ROQ86" s="2"/>
      <c r="ROR86" s="2"/>
      <c r="ROS86" s="2"/>
      <c r="ROT86" s="2"/>
      <c r="ROU86" s="2"/>
      <c r="ROV86" s="2"/>
      <c r="ROW86" s="2"/>
      <c r="ROX86" s="2"/>
      <c r="ROY86" s="2"/>
      <c r="ROZ86" s="2"/>
      <c r="RPA86" s="2"/>
      <c r="RPB86" s="2"/>
      <c r="RPC86" s="2"/>
      <c r="RPD86" s="2"/>
      <c r="RPE86" s="2"/>
      <c r="RPF86" s="2"/>
      <c r="RPG86" s="2"/>
      <c r="RPH86" s="2"/>
      <c r="RPI86" s="2"/>
      <c r="RPJ86" s="2"/>
      <c r="RPK86" s="2"/>
      <c r="RPL86" s="2"/>
      <c r="RPM86" s="2"/>
      <c r="RPN86" s="2"/>
      <c r="RPO86" s="2"/>
      <c r="RPP86" s="2"/>
      <c r="RPQ86" s="2"/>
      <c r="RPR86" s="2"/>
      <c r="RPS86" s="2"/>
      <c r="RPT86" s="2"/>
      <c r="RPU86" s="2"/>
      <c r="RPV86" s="2"/>
      <c r="RPW86" s="2"/>
      <c r="RPX86" s="2"/>
      <c r="RPY86" s="2"/>
      <c r="RPZ86" s="2"/>
      <c r="RQA86" s="2"/>
      <c r="RQB86" s="2"/>
      <c r="RQC86" s="2"/>
      <c r="RQD86" s="2"/>
      <c r="RQE86" s="2"/>
      <c r="RQF86" s="2"/>
      <c r="RQG86" s="2"/>
      <c r="RQH86" s="2"/>
      <c r="RQI86" s="2"/>
      <c r="RQJ86" s="2"/>
      <c r="RQK86" s="2"/>
      <c r="RQL86" s="2"/>
      <c r="RQM86" s="2"/>
      <c r="RQN86" s="2"/>
      <c r="RQO86" s="2"/>
      <c r="RQP86" s="2"/>
      <c r="RQQ86" s="2"/>
      <c r="RQR86" s="2"/>
      <c r="RQS86" s="2"/>
      <c r="RQT86" s="2"/>
      <c r="RQU86" s="2"/>
      <c r="RQV86" s="2"/>
      <c r="RQW86" s="2"/>
      <c r="RQX86" s="2"/>
      <c r="RQY86" s="2"/>
      <c r="RQZ86" s="2"/>
      <c r="RRA86" s="2"/>
      <c r="RRB86" s="2"/>
      <c r="RRC86" s="2"/>
      <c r="RRD86" s="2"/>
      <c r="RRE86" s="2"/>
      <c r="RRF86" s="2"/>
      <c r="RRG86" s="2"/>
      <c r="RRH86" s="2"/>
      <c r="RRI86" s="2"/>
      <c r="RRJ86" s="2"/>
      <c r="RRK86" s="2"/>
      <c r="RRL86" s="2"/>
      <c r="RRM86" s="2"/>
      <c r="RRN86" s="2"/>
      <c r="RRO86" s="2"/>
      <c r="RRP86" s="2"/>
      <c r="RRQ86" s="2"/>
      <c r="RRR86" s="2"/>
      <c r="RRS86" s="2"/>
      <c r="RRT86" s="2"/>
      <c r="RRU86" s="2"/>
      <c r="RRV86" s="2"/>
      <c r="RRW86" s="2"/>
      <c r="RRX86" s="2"/>
      <c r="RRY86" s="2"/>
      <c r="RRZ86" s="2"/>
      <c r="RSA86" s="2"/>
      <c r="RSB86" s="2"/>
      <c r="RSC86" s="2"/>
      <c r="RSD86" s="2"/>
      <c r="RSE86" s="2"/>
      <c r="RSF86" s="2"/>
      <c r="RSG86" s="2"/>
      <c r="RSH86" s="2"/>
      <c r="RSI86" s="2"/>
      <c r="RSJ86" s="2"/>
      <c r="RSK86" s="2"/>
      <c r="RSL86" s="2"/>
      <c r="RSM86" s="2"/>
      <c r="RSN86" s="2"/>
      <c r="RSO86" s="2"/>
      <c r="RSP86" s="2"/>
      <c r="RSQ86" s="2"/>
      <c r="RSR86" s="2"/>
      <c r="RSS86" s="2"/>
      <c r="RST86" s="2"/>
      <c r="RSU86" s="2"/>
      <c r="RSV86" s="2"/>
      <c r="RSW86" s="2"/>
      <c r="RSX86" s="2"/>
      <c r="RSY86" s="2"/>
      <c r="RSZ86" s="2"/>
      <c r="RTA86" s="2"/>
      <c r="RTB86" s="2"/>
      <c r="RTC86" s="2"/>
      <c r="RTD86" s="2"/>
      <c r="RTE86" s="2"/>
      <c r="RTF86" s="2"/>
      <c r="RTG86" s="2"/>
      <c r="RTH86" s="2"/>
      <c r="RTI86" s="2"/>
      <c r="RTJ86" s="2"/>
      <c r="RTK86" s="2"/>
      <c r="RTL86" s="2"/>
      <c r="RTM86" s="2"/>
      <c r="RTN86" s="2"/>
      <c r="RTO86" s="2"/>
      <c r="RTP86" s="2"/>
      <c r="RTQ86" s="2"/>
      <c r="RTR86" s="2"/>
      <c r="RTS86" s="2"/>
      <c r="RTT86" s="2"/>
      <c r="RTU86" s="2"/>
      <c r="RTV86" s="2"/>
      <c r="RTW86" s="2"/>
      <c r="RTX86" s="2"/>
      <c r="RTY86" s="2"/>
      <c r="RTZ86" s="2"/>
      <c r="RUA86" s="2"/>
      <c r="RUB86" s="2"/>
      <c r="RUC86" s="2"/>
      <c r="RUD86" s="2"/>
      <c r="RUE86" s="2"/>
      <c r="RUF86" s="2"/>
      <c r="RUG86" s="2"/>
      <c r="RUH86" s="2"/>
      <c r="RUI86" s="2"/>
      <c r="RUJ86" s="2"/>
      <c r="RUK86" s="2"/>
      <c r="RUL86" s="2"/>
      <c r="RUM86" s="2"/>
      <c r="RUN86" s="2"/>
      <c r="RUO86" s="2"/>
      <c r="RUP86" s="2"/>
      <c r="RUQ86" s="2"/>
      <c r="RUR86" s="2"/>
      <c r="RUS86" s="2"/>
      <c r="RUT86" s="2"/>
      <c r="RUU86" s="2"/>
      <c r="RUV86" s="2"/>
      <c r="RUW86" s="2"/>
      <c r="RUX86" s="2"/>
      <c r="RUY86" s="2"/>
      <c r="RUZ86" s="2"/>
      <c r="RVA86" s="2"/>
      <c r="RVB86" s="2"/>
      <c r="RVC86" s="2"/>
      <c r="RVD86" s="2"/>
      <c r="RVE86" s="2"/>
      <c r="RVF86" s="2"/>
      <c r="RVG86" s="2"/>
      <c r="RVH86" s="2"/>
      <c r="RVI86" s="2"/>
      <c r="RVJ86" s="2"/>
      <c r="RVK86" s="2"/>
      <c r="RVL86" s="2"/>
      <c r="RVM86" s="2"/>
      <c r="RVN86" s="2"/>
      <c r="RVO86" s="2"/>
      <c r="RVP86" s="2"/>
      <c r="RVQ86" s="2"/>
      <c r="RVR86" s="2"/>
      <c r="RVS86" s="2"/>
      <c r="RVT86" s="2"/>
      <c r="RVU86" s="2"/>
      <c r="RVV86" s="2"/>
      <c r="RVW86" s="2"/>
      <c r="RVX86" s="2"/>
      <c r="RVY86" s="2"/>
      <c r="RVZ86" s="2"/>
      <c r="RWA86" s="2"/>
      <c r="RWB86" s="2"/>
      <c r="RWC86" s="2"/>
      <c r="RWD86" s="2"/>
      <c r="RWE86" s="2"/>
      <c r="RWF86" s="2"/>
      <c r="RWG86" s="2"/>
      <c r="RWH86" s="2"/>
      <c r="RWI86" s="2"/>
      <c r="RWJ86" s="2"/>
      <c r="RWK86" s="2"/>
      <c r="RWL86" s="2"/>
      <c r="RWM86" s="2"/>
      <c r="RWN86" s="2"/>
      <c r="RWO86" s="2"/>
      <c r="RWP86" s="2"/>
      <c r="RWQ86" s="2"/>
      <c r="RWR86" s="2"/>
      <c r="RWS86" s="2"/>
      <c r="RWT86" s="2"/>
      <c r="RWU86" s="2"/>
      <c r="RWV86" s="2"/>
      <c r="RWW86" s="2"/>
      <c r="RWX86" s="2"/>
      <c r="RWY86" s="2"/>
      <c r="RWZ86" s="2"/>
      <c r="RXA86" s="2"/>
      <c r="RXB86" s="2"/>
      <c r="RXC86" s="2"/>
      <c r="RXD86" s="2"/>
      <c r="RXE86" s="2"/>
      <c r="RXF86" s="2"/>
      <c r="RXG86" s="2"/>
      <c r="RXH86" s="2"/>
      <c r="RXI86" s="2"/>
      <c r="RXJ86" s="2"/>
      <c r="RXK86" s="2"/>
      <c r="RXL86" s="2"/>
      <c r="RXM86" s="2"/>
      <c r="RXN86" s="2"/>
      <c r="RXO86" s="2"/>
      <c r="RXP86" s="2"/>
      <c r="RXQ86" s="2"/>
      <c r="RXR86" s="2"/>
      <c r="RXS86" s="2"/>
      <c r="RXT86" s="2"/>
      <c r="RXU86" s="2"/>
      <c r="RXV86" s="2"/>
      <c r="RXW86" s="2"/>
      <c r="RXX86" s="2"/>
      <c r="RXY86" s="2"/>
      <c r="RXZ86" s="2"/>
      <c r="RYA86" s="2"/>
      <c r="RYB86" s="2"/>
      <c r="RYC86" s="2"/>
      <c r="RYD86" s="2"/>
      <c r="RYE86" s="2"/>
      <c r="RYF86" s="2"/>
      <c r="RYG86" s="2"/>
      <c r="RYH86" s="2"/>
      <c r="RYI86" s="2"/>
      <c r="RYJ86" s="2"/>
      <c r="RYK86" s="2"/>
      <c r="RYL86" s="2"/>
      <c r="RYM86" s="2"/>
      <c r="RYN86" s="2"/>
      <c r="RYO86" s="2"/>
      <c r="RYP86" s="2"/>
      <c r="RYQ86" s="2"/>
      <c r="RYR86" s="2"/>
      <c r="RYS86" s="2"/>
      <c r="RYT86" s="2"/>
      <c r="RYU86" s="2"/>
      <c r="RYV86" s="2"/>
      <c r="RYW86" s="2"/>
      <c r="RYX86" s="2"/>
      <c r="RYY86" s="2"/>
      <c r="RYZ86" s="2"/>
      <c r="RZA86" s="2"/>
      <c r="RZB86" s="2"/>
      <c r="RZC86" s="2"/>
      <c r="RZD86" s="2"/>
      <c r="RZE86" s="2"/>
      <c r="RZF86" s="2"/>
      <c r="RZG86" s="2"/>
      <c r="RZH86" s="2"/>
      <c r="RZI86" s="2"/>
      <c r="RZJ86" s="2"/>
      <c r="RZK86" s="2"/>
      <c r="RZL86" s="2"/>
      <c r="RZM86" s="2"/>
      <c r="RZN86" s="2"/>
      <c r="RZO86" s="2"/>
      <c r="RZP86" s="2"/>
      <c r="RZQ86" s="2"/>
      <c r="RZR86" s="2"/>
      <c r="RZS86" s="2"/>
      <c r="RZT86" s="2"/>
      <c r="RZU86" s="2"/>
      <c r="RZV86" s="2"/>
      <c r="RZW86" s="2"/>
      <c r="RZX86" s="2"/>
      <c r="RZY86" s="2"/>
      <c r="RZZ86" s="2"/>
      <c r="SAA86" s="2"/>
      <c r="SAB86" s="2"/>
      <c r="SAC86" s="2"/>
      <c r="SAD86" s="2"/>
      <c r="SAE86" s="2"/>
      <c r="SAF86" s="2"/>
      <c r="SAG86" s="2"/>
      <c r="SAH86" s="2"/>
      <c r="SAI86" s="2"/>
      <c r="SAJ86" s="2"/>
      <c r="SAK86" s="2"/>
      <c r="SAL86" s="2"/>
      <c r="SAM86" s="2"/>
      <c r="SAN86" s="2"/>
      <c r="SAO86" s="2"/>
      <c r="SAP86" s="2"/>
      <c r="SAQ86" s="2"/>
      <c r="SAR86" s="2"/>
      <c r="SAS86" s="2"/>
      <c r="SAT86" s="2"/>
      <c r="SAU86" s="2"/>
      <c r="SAV86" s="2"/>
      <c r="SAW86" s="2"/>
      <c r="SAX86" s="2"/>
      <c r="SAY86" s="2"/>
      <c r="SAZ86" s="2"/>
      <c r="SBA86" s="2"/>
      <c r="SBB86" s="2"/>
      <c r="SBC86" s="2"/>
      <c r="SBD86" s="2"/>
      <c r="SBE86" s="2"/>
      <c r="SBF86" s="2"/>
      <c r="SBG86" s="2"/>
      <c r="SBH86" s="2"/>
      <c r="SBI86" s="2"/>
      <c r="SBJ86" s="2"/>
      <c r="SBK86" s="2"/>
      <c r="SBL86" s="2"/>
      <c r="SBM86" s="2"/>
      <c r="SBN86" s="2"/>
      <c r="SBO86" s="2"/>
      <c r="SBP86" s="2"/>
      <c r="SBQ86" s="2"/>
      <c r="SBR86" s="2"/>
      <c r="SBS86" s="2"/>
      <c r="SBT86" s="2"/>
      <c r="SBU86" s="2"/>
      <c r="SBV86" s="2"/>
      <c r="SBW86" s="2"/>
      <c r="SBX86" s="2"/>
      <c r="SBY86" s="2"/>
      <c r="SBZ86" s="2"/>
      <c r="SCA86" s="2"/>
      <c r="SCB86" s="2"/>
      <c r="SCC86" s="2"/>
      <c r="SCD86" s="2"/>
      <c r="SCE86" s="2"/>
      <c r="SCF86" s="2"/>
      <c r="SCG86" s="2"/>
      <c r="SCH86" s="2"/>
      <c r="SCI86" s="2"/>
      <c r="SCJ86" s="2"/>
      <c r="SCK86" s="2"/>
      <c r="SCL86" s="2"/>
      <c r="SCM86" s="2"/>
      <c r="SCN86" s="2"/>
      <c r="SCO86" s="2"/>
      <c r="SCP86" s="2"/>
      <c r="SCQ86" s="2"/>
      <c r="SCR86" s="2"/>
      <c r="SCS86" s="2"/>
      <c r="SCT86" s="2"/>
      <c r="SCU86" s="2"/>
      <c r="SCV86" s="2"/>
      <c r="SCW86" s="2"/>
      <c r="SCX86" s="2"/>
      <c r="SCY86" s="2"/>
      <c r="SCZ86" s="2"/>
      <c r="SDA86" s="2"/>
      <c r="SDB86" s="2"/>
      <c r="SDC86" s="2"/>
      <c r="SDD86" s="2"/>
      <c r="SDE86" s="2"/>
      <c r="SDF86" s="2"/>
      <c r="SDG86" s="2"/>
      <c r="SDH86" s="2"/>
      <c r="SDI86" s="2"/>
      <c r="SDJ86" s="2"/>
      <c r="SDK86" s="2"/>
      <c r="SDL86" s="2"/>
      <c r="SDM86" s="2"/>
      <c r="SDN86" s="2"/>
      <c r="SDO86" s="2"/>
      <c r="SDP86" s="2"/>
      <c r="SDQ86" s="2"/>
      <c r="SDR86" s="2"/>
      <c r="SDS86" s="2"/>
      <c r="SDT86" s="2"/>
      <c r="SDU86" s="2"/>
      <c r="SDV86" s="2"/>
      <c r="SDW86" s="2"/>
      <c r="SDX86" s="2"/>
      <c r="SDY86" s="2"/>
      <c r="SDZ86" s="2"/>
      <c r="SEA86" s="2"/>
      <c r="SEB86" s="2"/>
      <c r="SEC86" s="2"/>
      <c r="SED86" s="2"/>
      <c r="SEE86" s="2"/>
      <c r="SEF86" s="2"/>
      <c r="SEG86" s="2"/>
      <c r="SEH86" s="2"/>
      <c r="SEI86" s="2"/>
      <c r="SEJ86" s="2"/>
      <c r="SEK86" s="2"/>
      <c r="SEL86" s="2"/>
      <c r="SEM86" s="2"/>
      <c r="SEN86" s="2"/>
      <c r="SEO86" s="2"/>
      <c r="SEP86" s="2"/>
      <c r="SEQ86" s="2"/>
      <c r="SER86" s="2"/>
      <c r="SES86" s="2"/>
      <c r="SET86" s="2"/>
      <c r="SEU86" s="2"/>
      <c r="SEV86" s="2"/>
      <c r="SEW86" s="2"/>
      <c r="SEX86" s="2"/>
      <c r="SEY86" s="2"/>
      <c r="SEZ86" s="2"/>
      <c r="SFA86" s="2"/>
      <c r="SFB86" s="2"/>
      <c r="SFC86" s="2"/>
      <c r="SFD86" s="2"/>
      <c r="SFE86" s="2"/>
      <c r="SFF86" s="2"/>
      <c r="SFG86" s="2"/>
      <c r="SFH86" s="2"/>
      <c r="SFI86" s="2"/>
      <c r="SFJ86" s="2"/>
      <c r="SFK86" s="2"/>
      <c r="SFL86" s="2"/>
      <c r="SFM86" s="2"/>
      <c r="SFN86" s="2"/>
      <c r="SFO86" s="2"/>
      <c r="SFP86" s="2"/>
      <c r="SFQ86" s="2"/>
      <c r="SFR86" s="2"/>
      <c r="SFS86" s="2"/>
      <c r="SFT86" s="2"/>
      <c r="SFU86" s="2"/>
      <c r="SFV86" s="2"/>
      <c r="SFW86" s="2"/>
      <c r="SFX86" s="2"/>
      <c r="SFY86" s="2"/>
      <c r="SFZ86" s="2"/>
      <c r="SGA86" s="2"/>
      <c r="SGB86" s="2"/>
      <c r="SGC86" s="2"/>
      <c r="SGD86" s="2"/>
      <c r="SGE86" s="2"/>
      <c r="SGF86" s="2"/>
      <c r="SGG86" s="2"/>
      <c r="SGH86" s="2"/>
      <c r="SGI86" s="2"/>
      <c r="SGJ86" s="2"/>
      <c r="SGK86" s="2"/>
      <c r="SGL86" s="2"/>
      <c r="SGM86" s="2"/>
      <c r="SGN86" s="2"/>
      <c r="SGO86" s="2"/>
      <c r="SGP86" s="2"/>
      <c r="SGQ86" s="2"/>
      <c r="SGR86" s="2"/>
      <c r="SGS86" s="2"/>
      <c r="SGT86" s="2"/>
      <c r="SGU86" s="2"/>
      <c r="SGV86" s="2"/>
      <c r="SGW86" s="2"/>
      <c r="SGX86" s="2"/>
      <c r="SGY86" s="2"/>
      <c r="SGZ86" s="2"/>
      <c r="SHA86" s="2"/>
      <c r="SHB86" s="2"/>
      <c r="SHC86" s="2"/>
      <c r="SHD86" s="2"/>
      <c r="SHE86" s="2"/>
      <c r="SHF86" s="2"/>
      <c r="SHG86" s="2"/>
      <c r="SHH86" s="2"/>
      <c r="SHI86" s="2"/>
      <c r="SHJ86" s="2"/>
      <c r="SHK86" s="2"/>
      <c r="SHL86" s="2"/>
      <c r="SHM86" s="2"/>
      <c r="SHN86" s="2"/>
      <c r="SHO86" s="2"/>
      <c r="SHP86" s="2"/>
      <c r="SHQ86" s="2"/>
      <c r="SHR86" s="2"/>
      <c r="SHS86" s="2"/>
      <c r="SHT86" s="2"/>
      <c r="SHU86" s="2"/>
      <c r="SHV86" s="2"/>
      <c r="SHW86" s="2"/>
      <c r="SHX86" s="2"/>
      <c r="SHY86" s="2"/>
      <c r="SHZ86" s="2"/>
      <c r="SIA86" s="2"/>
      <c r="SIB86" s="2"/>
      <c r="SIC86" s="2"/>
      <c r="SID86" s="2"/>
      <c r="SIE86" s="2"/>
      <c r="SIF86" s="2"/>
      <c r="SIG86" s="2"/>
      <c r="SIH86" s="2"/>
      <c r="SII86" s="2"/>
      <c r="SIJ86" s="2"/>
      <c r="SIK86" s="2"/>
      <c r="SIL86" s="2"/>
      <c r="SIM86" s="2"/>
      <c r="SIN86" s="2"/>
      <c r="SIO86" s="2"/>
      <c r="SIP86" s="2"/>
      <c r="SIQ86" s="2"/>
      <c r="SIR86" s="2"/>
      <c r="SIS86" s="2"/>
      <c r="SIT86" s="2"/>
      <c r="SIU86" s="2"/>
      <c r="SIV86" s="2"/>
      <c r="SIW86" s="2"/>
      <c r="SIX86" s="2"/>
      <c r="SIY86" s="2"/>
      <c r="SIZ86" s="2"/>
      <c r="SJA86" s="2"/>
      <c r="SJB86" s="2"/>
      <c r="SJC86" s="2"/>
      <c r="SJD86" s="2"/>
      <c r="SJE86" s="2"/>
      <c r="SJF86" s="2"/>
      <c r="SJG86" s="2"/>
      <c r="SJH86" s="2"/>
      <c r="SJI86" s="2"/>
      <c r="SJJ86" s="2"/>
      <c r="SJK86" s="2"/>
      <c r="SJL86" s="2"/>
      <c r="SJM86" s="2"/>
      <c r="SJN86" s="2"/>
      <c r="SJO86" s="2"/>
      <c r="SJP86" s="2"/>
      <c r="SJQ86" s="2"/>
      <c r="SJR86" s="2"/>
      <c r="SJS86" s="2"/>
      <c r="SJT86" s="2"/>
      <c r="SJU86" s="2"/>
      <c r="SJV86" s="2"/>
      <c r="SJW86" s="2"/>
      <c r="SJX86" s="2"/>
      <c r="SJY86" s="2"/>
      <c r="SJZ86" s="2"/>
      <c r="SKA86" s="2"/>
      <c r="SKB86" s="2"/>
      <c r="SKC86" s="2"/>
      <c r="SKD86" s="2"/>
      <c r="SKE86" s="2"/>
      <c r="SKF86" s="2"/>
      <c r="SKG86" s="2"/>
      <c r="SKH86" s="2"/>
      <c r="SKI86" s="2"/>
      <c r="SKJ86" s="2"/>
      <c r="SKK86" s="2"/>
      <c r="SKL86" s="2"/>
      <c r="SKM86" s="2"/>
      <c r="SKN86" s="2"/>
      <c r="SKO86" s="2"/>
      <c r="SKP86" s="2"/>
      <c r="SKQ86" s="2"/>
      <c r="SKR86" s="2"/>
      <c r="SKS86" s="2"/>
      <c r="SKT86" s="2"/>
      <c r="SKU86" s="2"/>
      <c r="SKV86" s="2"/>
      <c r="SKW86" s="2"/>
      <c r="SKX86" s="2"/>
      <c r="SKY86" s="2"/>
      <c r="SKZ86" s="2"/>
      <c r="SLA86" s="2"/>
      <c r="SLB86" s="2"/>
      <c r="SLC86" s="2"/>
      <c r="SLD86" s="2"/>
      <c r="SLE86" s="2"/>
      <c r="SLF86" s="2"/>
      <c r="SLG86" s="2"/>
      <c r="SLH86" s="2"/>
      <c r="SLI86" s="2"/>
      <c r="SLJ86" s="2"/>
      <c r="SLK86" s="2"/>
      <c r="SLL86" s="2"/>
      <c r="SLM86" s="2"/>
      <c r="SLN86" s="2"/>
      <c r="SLO86" s="2"/>
      <c r="SLP86" s="2"/>
      <c r="SLQ86" s="2"/>
      <c r="SLR86" s="2"/>
      <c r="SLS86" s="2"/>
      <c r="SLT86" s="2"/>
      <c r="SLU86" s="2"/>
      <c r="SLV86" s="2"/>
      <c r="SLW86" s="2"/>
      <c r="SLX86" s="2"/>
      <c r="SLY86" s="2"/>
      <c r="SLZ86" s="2"/>
      <c r="SMA86" s="2"/>
      <c r="SMB86" s="2"/>
      <c r="SMC86" s="2"/>
      <c r="SMD86" s="2"/>
      <c r="SME86" s="2"/>
      <c r="SMF86" s="2"/>
      <c r="SMG86" s="2"/>
      <c r="SMH86" s="2"/>
      <c r="SMI86" s="2"/>
      <c r="SMJ86" s="2"/>
      <c r="SMK86" s="2"/>
      <c r="SML86" s="2"/>
      <c r="SMM86" s="2"/>
      <c r="SMN86" s="2"/>
      <c r="SMO86" s="2"/>
      <c r="SMP86" s="2"/>
      <c r="SMQ86" s="2"/>
      <c r="SMR86" s="2"/>
      <c r="SMS86" s="2"/>
      <c r="SMT86" s="2"/>
      <c r="SMU86" s="2"/>
      <c r="SMV86" s="2"/>
      <c r="SMW86" s="2"/>
      <c r="SMX86" s="2"/>
      <c r="SMY86" s="2"/>
      <c r="SMZ86" s="2"/>
      <c r="SNA86" s="2"/>
      <c r="SNB86" s="2"/>
      <c r="SNC86" s="2"/>
      <c r="SND86" s="2"/>
      <c r="SNE86" s="2"/>
      <c r="SNF86" s="2"/>
      <c r="SNG86" s="2"/>
      <c r="SNH86" s="2"/>
      <c r="SNI86" s="2"/>
      <c r="SNJ86" s="2"/>
      <c r="SNK86" s="2"/>
      <c r="SNL86" s="2"/>
      <c r="SNM86" s="2"/>
      <c r="SNN86" s="2"/>
      <c r="SNO86" s="2"/>
      <c r="SNP86" s="2"/>
      <c r="SNQ86" s="2"/>
      <c r="SNR86" s="2"/>
      <c r="SNS86" s="2"/>
      <c r="SNT86" s="2"/>
      <c r="SNU86" s="2"/>
      <c r="SNV86" s="2"/>
      <c r="SNW86" s="2"/>
      <c r="SNX86" s="2"/>
      <c r="SNY86" s="2"/>
      <c r="SNZ86" s="2"/>
      <c r="SOA86" s="2"/>
      <c r="SOB86" s="2"/>
      <c r="SOC86" s="2"/>
      <c r="SOD86" s="2"/>
      <c r="SOE86" s="2"/>
      <c r="SOF86" s="2"/>
      <c r="SOG86" s="2"/>
      <c r="SOH86" s="2"/>
      <c r="SOI86" s="2"/>
      <c r="SOJ86" s="2"/>
      <c r="SOK86" s="2"/>
      <c r="SOL86" s="2"/>
      <c r="SOM86" s="2"/>
      <c r="SON86" s="2"/>
      <c r="SOO86" s="2"/>
      <c r="SOP86" s="2"/>
      <c r="SOQ86" s="2"/>
      <c r="SOR86" s="2"/>
      <c r="SOS86" s="2"/>
      <c r="SOT86" s="2"/>
      <c r="SOU86" s="2"/>
      <c r="SOV86" s="2"/>
      <c r="SOW86" s="2"/>
      <c r="SOX86" s="2"/>
      <c r="SOY86" s="2"/>
      <c r="SOZ86" s="2"/>
      <c r="SPA86" s="2"/>
      <c r="SPB86" s="2"/>
      <c r="SPC86" s="2"/>
      <c r="SPD86" s="2"/>
      <c r="SPE86" s="2"/>
      <c r="SPF86" s="2"/>
      <c r="SPG86" s="2"/>
      <c r="SPH86" s="2"/>
      <c r="SPI86" s="2"/>
      <c r="SPJ86" s="2"/>
      <c r="SPK86" s="2"/>
      <c r="SPL86" s="2"/>
      <c r="SPM86" s="2"/>
      <c r="SPN86" s="2"/>
      <c r="SPO86" s="2"/>
      <c r="SPP86" s="2"/>
      <c r="SPQ86" s="2"/>
      <c r="SPR86" s="2"/>
      <c r="SPS86" s="2"/>
      <c r="SPT86" s="2"/>
      <c r="SPU86" s="2"/>
      <c r="SPV86" s="2"/>
      <c r="SPW86" s="2"/>
      <c r="SPX86" s="2"/>
      <c r="SPY86" s="2"/>
      <c r="SPZ86" s="2"/>
      <c r="SQA86" s="2"/>
      <c r="SQB86" s="2"/>
      <c r="SQC86" s="2"/>
      <c r="SQD86" s="2"/>
      <c r="SQE86" s="2"/>
      <c r="SQF86" s="2"/>
      <c r="SQG86" s="2"/>
      <c r="SQH86" s="2"/>
      <c r="SQI86" s="2"/>
      <c r="SQJ86" s="2"/>
      <c r="SQK86" s="2"/>
      <c r="SQL86" s="2"/>
      <c r="SQM86" s="2"/>
      <c r="SQN86" s="2"/>
      <c r="SQO86" s="2"/>
      <c r="SQP86" s="2"/>
      <c r="SQQ86" s="2"/>
      <c r="SQR86" s="2"/>
      <c r="SQS86" s="2"/>
      <c r="SQT86" s="2"/>
      <c r="SQU86" s="2"/>
      <c r="SQV86" s="2"/>
      <c r="SQW86" s="2"/>
      <c r="SQX86" s="2"/>
      <c r="SQY86" s="2"/>
      <c r="SQZ86" s="2"/>
      <c r="SRA86" s="2"/>
      <c r="SRB86" s="2"/>
      <c r="SRC86" s="2"/>
      <c r="SRD86" s="2"/>
      <c r="SRE86" s="2"/>
      <c r="SRF86" s="2"/>
      <c r="SRG86" s="2"/>
      <c r="SRH86" s="2"/>
      <c r="SRI86" s="2"/>
      <c r="SRJ86" s="2"/>
      <c r="SRK86" s="2"/>
      <c r="SRL86" s="2"/>
      <c r="SRM86" s="2"/>
      <c r="SRN86" s="2"/>
      <c r="SRO86" s="2"/>
      <c r="SRP86" s="2"/>
      <c r="SRQ86" s="2"/>
      <c r="SRR86" s="2"/>
      <c r="SRS86" s="2"/>
      <c r="SRT86" s="2"/>
      <c r="SRU86" s="2"/>
      <c r="SRV86" s="2"/>
      <c r="SRW86" s="2"/>
      <c r="SRX86" s="2"/>
      <c r="SRY86" s="2"/>
      <c r="SRZ86" s="2"/>
      <c r="SSA86" s="2"/>
      <c r="SSB86" s="2"/>
      <c r="SSC86" s="2"/>
      <c r="SSD86" s="2"/>
      <c r="SSE86" s="2"/>
      <c r="SSF86" s="2"/>
      <c r="SSG86" s="2"/>
      <c r="SSH86" s="2"/>
      <c r="SSI86" s="2"/>
      <c r="SSJ86" s="2"/>
      <c r="SSK86" s="2"/>
      <c r="SSL86" s="2"/>
      <c r="SSM86" s="2"/>
      <c r="SSN86" s="2"/>
      <c r="SSO86" s="2"/>
      <c r="SSP86" s="2"/>
      <c r="SSQ86" s="2"/>
      <c r="SSR86" s="2"/>
      <c r="SSS86" s="2"/>
      <c r="SST86" s="2"/>
      <c r="SSU86" s="2"/>
      <c r="SSV86" s="2"/>
      <c r="SSW86" s="2"/>
      <c r="SSX86" s="2"/>
      <c r="SSY86" s="2"/>
      <c r="SSZ86" s="2"/>
      <c r="STA86" s="2"/>
      <c r="STB86" s="2"/>
      <c r="STC86" s="2"/>
      <c r="STD86" s="2"/>
      <c r="STE86" s="2"/>
      <c r="STF86" s="2"/>
      <c r="STG86" s="2"/>
      <c r="STH86" s="2"/>
      <c r="STI86" s="2"/>
      <c r="STJ86" s="2"/>
      <c r="STK86" s="2"/>
      <c r="STL86" s="2"/>
      <c r="STM86" s="2"/>
      <c r="STN86" s="2"/>
      <c r="STO86" s="2"/>
      <c r="STP86" s="2"/>
      <c r="STQ86" s="2"/>
      <c r="STR86" s="2"/>
      <c r="STS86" s="2"/>
      <c r="STT86" s="2"/>
      <c r="STU86" s="2"/>
      <c r="STV86" s="2"/>
      <c r="STW86" s="2"/>
      <c r="STX86" s="2"/>
      <c r="STY86" s="2"/>
      <c r="STZ86" s="2"/>
      <c r="SUA86" s="2"/>
      <c r="SUB86" s="2"/>
      <c r="SUC86" s="2"/>
      <c r="SUD86" s="2"/>
      <c r="SUE86" s="2"/>
      <c r="SUF86" s="2"/>
      <c r="SUG86" s="2"/>
      <c r="SUH86" s="2"/>
      <c r="SUI86" s="2"/>
      <c r="SUJ86" s="2"/>
      <c r="SUK86" s="2"/>
      <c r="SUL86" s="2"/>
      <c r="SUM86" s="2"/>
      <c r="SUN86" s="2"/>
      <c r="SUO86" s="2"/>
      <c r="SUP86" s="2"/>
      <c r="SUQ86" s="2"/>
      <c r="SUR86" s="2"/>
      <c r="SUS86" s="2"/>
      <c r="SUT86" s="2"/>
      <c r="SUU86" s="2"/>
      <c r="SUV86" s="2"/>
      <c r="SUW86" s="2"/>
      <c r="SUX86" s="2"/>
      <c r="SUY86" s="2"/>
      <c r="SUZ86" s="2"/>
      <c r="SVA86" s="2"/>
      <c r="SVB86" s="2"/>
      <c r="SVC86" s="2"/>
      <c r="SVD86" s="2"/>
      <c r="SVE86" s="2"/>
      <c r="SVF86" s="2"/>
      <c r="SVG86" s="2"/>
      <c r="SVH86" s="2"/>
      <c r="SVI86" s="2"/>
      <c r="SVJ86" s="2"/>
      <c r="SVK86" s="2"/>
      <c r="SVL86" s="2"/>
      <c r="SVM86" s="2"/>
      <c r="SVN86" s="2"/>
      <c r="SVO86" s="2"/>
      <c r="SVP86" s="2"/>
      <c r="SVQ86" s="2"/>
      <c r="SVR86" s="2"/>
      <c r="SVS86" s="2"/>
      <c r="SVT86" s="2"/>
      <c r="SVU86" s="2"/>
      <c r="SVV86" s="2"/>
      <c r="SVW86" s="2"/>
      <c r="SVX86" s="2"/>
      <c r="SVY86" s="2"/>
      <c r="SVZ86" s="2"/>
      <c r="SWA86" s="2"/>
      <c r="SWB86" s="2"/>
      <c r="SWC86" s="2"/>
      <c r="SWD86" s="2"/>
      <c r="SWE86" s="2"/>
      <c r="SWF86" s="2"/>
      <c r="SWG86" s="2"/>
      <c r="SWH86" s="2"/>
      <c r="SWI86" s="2"/>
      <c r="SWJ86" s="2"/>
      <c r="SWK86" s="2"/>
      <c r="SWL86" s="2"/>
      <c r="SWM86" s="2"/>
      <c r="SWN86" s="2"/>
      <c r="SWO86" s="2"/>
      <c r="SWP86" s="2"/>
      <c r="SWQ86" s="2"/>
      <c r="SWR86" s="2"/>
      <c r="SWS86" s="2"/>
      <c r="SWT86" s="2"/>
      <c r="SWU86" s="2"/>
      <c r="SWV86" s="2"/>
      <c r="SWW86" s="2"/>
      <c r="SWX86" s="2"/>
      <c r="SWY86" s="2"/>
      <c r="SWZ86" s="2"/>
      <c r="SXA86" s="2"/>
      <c r="SXB86" s="2"/>
      <c r="SXC86" s="2"/>
      <c r="SXD86" s="2"/>
      <c r="SXE86" s="2"/>
      <c r="SXF86" s="2"/>
      <c r="SXG86" s="2"/>
      <c r="SXH86" s="2"/>
      <c r="SXI86" s="2"/>
      <c r="SXJ86" s="2"/>
      <c r="SXK86" s="2"/>
      <c r="SXL86" s="2"/>
      <c r="SXM86" s="2"/>
      <c r="SXN86" s="2"/>
      <c r="SXO86" s="2"/>
      <c r="SXP86" s="2"/>
      <c r="SXQ86" s="2"/>
      <c r="SXR86" s="2"/>
      <c r="SXS86" s="2"/>
      <c r="SXT86" s="2"/>
      <c r="SXU86" s="2"/>
      <c r="SXV86" s="2"/>
      <c r="SXW86" s="2"/>
      <c r="SXX86" s="2"/>
      <c r="SXY86" s="2"/>
      <c r="SXZ86" s="2"/>
      <c r="SYA86" s="2"/>
      <c r="SYB86" s="2"/>
      <c r="SYC86" s="2"/>
      <c r="SYD86" s="2"/>
      <c r="SYE86" s="2"/>
      <c r="SYF86" s="2"/>
      <c r="SYG86" s="2"/>
      <c r="SYH86" s="2"/>
      <c r="SYI86" s="2"/>
      <c r="SYJ86" s="2"/>
      <c r="SYK86" s="2"/>
      <c r="SYL86" s="2"/>
      <c r="SYM86" s="2"/>
      <c r="SYN86" s="2"/>
      <c r="SYO86" s="2"/>
      <c r="SYP86" s="2"/>
      <c r="SYQ86" s="2"/>
      <c r="SYR86" s="2"/>
      <c r="SYS86" s="2"/>
      <c r="SYT86" s="2"/>
      <c r="SYU86" s="2"/>
      <c r="SYV86" s="2"/>
      <c r="SYW86" s="2"/>
      <c r="SYX86" s="2"/>
      <c r="SYY86" s="2"/>
      <c r="SYZ86" s="2"/>
      <c r="SZA86" s="2"/>
      <c r="SZB86" s="2"/>
      <c r="SZC86" s="2"/>
      <c r="SZD86" s="2"/>
      <c r="SZE86" s="2"/>
      <c r="SZF86" s="2"/>
      <c r="SZG86" s="2"/>
      <c r="SZH86" s="2"/>
      <c r="SZI86" s="2"/>
      <c r="SZJ86" s="2"/>
      <c r="SZK86" s="2"/>
      <c r="SZL86" s="2"/>
      <c r="SZM86" s="2"/>
      <c r="SZN86" s="2"/>
      <c r="SZO86" s="2"/>
      <c r="SZP86" s="2"/>
      <c r="SZQ86" s="2"/>
      <c r="SZR86" s="2"/>
      <c r="SZS86" s="2"/>
      <c r="SZT86" s="2"/>
      <c r="SZU86" s="2"/>
      <c r="SZV86" s="2"/>
      <c r="SZW86" s="2"/>
      <c r="SZX86" s="2"/>
      <c r="SZY86" s="2"/>
      <c r="SZZ86" s="2"/>
      <c r="TAA86" s="2"/>
      <c r="TAB86" s="2"/>
      <c r="TAC86" s="2"/>
      <c r="TAD86" s="2"/>
      <c r="TAE86" s="2"/>
      <c r="TAF86" s="2"/>
      <c r="TAG86" s="2"/>
      <c r="TAH86" s="2"/>
      <c r="TAI86" s="2"/>
      <c r="TAJ86" s="2"/>
      <c r="TAK86" s="2"/>
      <c r="TAL86" s="2"/>
      <c r="TAM86" s="2"/>
      <c r="TAN86" s="2"/>
      <c r="TAO86" s="2"/>
      <c r="TAP86" s="2"/>
      <c r="TAQ86" s="2"/>
      <c r="TAR86" s="2"/>
      <c r="TAS86" s="2"/>
      <c r="TAT86" s="2"/>
      <c r="TAU86" s="2"/>
      <c r="TAV86" s="2"/>
      <c r="TAW86" s="2"/>
      <c r="TAX86" s="2"/>
      <c r="TAY86" s="2"/>
      <c r="TAZ86" s="2"/>
      <c r="TBA86" s="2"/>
      <c r="TBB86" s="2"/>
      <c r="TBC86" s="2"/>
      <c r="TBD86" s="2"/>
      <c r="TBE86" s="2"/>
      <c r="TBF86" s="2"/>
      <c r="TBG86" s="2"/>
      <c r="TBH86" s="2"/>
      <c r="TBI86" s="2"/>
      <c r="TBJ86" s="2"/>
      <c r="TBK86" s="2"/>
      <c r="TBL86" s="2"/>
      <c r="TBM86" s="2"/>
      <c r="TBN86" s="2"/>
      <c r="TBO86" s="2"/>
      <c r="TBP86" s="2"/>
      <c r="TBQ86" s="2"/>
      <c r="TBR86" s="2"/>
      <c r="TBS86" s="2"/>
      <c r="TBT86" s="2"/>
      <c r="TBU86" s="2"/>
      <c r="TBV86" s="2"/>
      <c r="TBW86" s="2"/>
      <c r="TBX86" s="2"/>
      <c r="TBY86" s="2"/>
      <c r="TBZ86" s="2"/>
      <c r="TCA86" s="2"/>
      <c r="TCB86" s="2"/>
      <c r="TCC86" s="2"/>
      <c r="TCD86" s="2"/>
      <c r="TCE86" s="2"/>
      <c r="TCF86" s="2"/>
      <c r="TCG86" s="2"/>
      <c r="TCH86" s="2"/>
      <c r="TCI86" s="2"/>
      <c r="TCJ86" s="2"/>
      <c r="TCK86" s="2"/>
      <c r="TCL86" s="2"/>
      <c r="TCM86" s="2"/>
      <c r="TCN86" s="2"/>
      <c r="TCO86" s="2"/>
      <c r="TCP86" s="2"/>
      <c r="TCQ86" s="2"/>
      <c r="TCR86" s="2"/>
      <c r="TCS86" s="2"/>
      <c r="TCT86" s="2"/>
      <c r="TCU86" s="2"/>
      <c r="TCV86" s="2"/>
      <c r="TCW86" s="2"/>
      <c r="TCX86" s="2"/>
      <c r="TCY86" s="2"/>
      <c r="TCZ86" s="2"/>
      <c r="TDA86" s="2"/>
      <c r="TDB86" s="2"/>
      <c r="TDC86" s="2"/>
      <c r="TDD86" s="2"/>
      <c r="TDE86" s="2"/>
      <c r="TDF86" s="2"/>
      <c r="TDG86" s="2"/>
      <c r="TDH86" s="2"/>
      <c r="TDI86" s="2"/>
      <c r="TDJ86" s="2"/>
      <c r="TDK86" s="2"/>
      <c r="TDL86" s="2"/>
      <c r="TDM86" s="2"/>
      <c r="TDN86" s="2"/>
      <c r="TDO86" s="2"/>
      <c r="TDP86" s="2"/>
      <c r="TDQ86" s="2"/>
      <c r="TDR86" s="2"/>
      <c r="TDS86" s="2"/>
      <c r="TDT86" s="2"/>
      <c r="TDU86" s="2"/>
      <c r="TDV86" s="2"/>
      <c r="TDW86" s="2"/>
      <c r="TDX86" s="2"/>
      <c r="TDY86" s="2"/>
      <c r="TDZ86" s="2"/>
      <c r="TEA86" s="2"/>
      <c r="TEB86" s="2"/>
      <c r="TEC86" s="2"/>
      <c r="TED86" s="2"/>
      <c r="TEE86" s="2"/>
      <c r="TEF86" s="2"/>
      <c r="TEG86" s="2"/>
      <c r="TEH86" s="2"/>
      <c r="TEI86" s="2"/>
      <c r="TEJ86" s="2"/>
      <c r="TEK86" s="2"/>
      <c r="TEL86" s="2"/>
      <c r="TEM86" s="2"/>
      <c r="TEN86" s="2"/>
      <c r="TEO86" s="2"/>
      <c r="TEP86" s="2"/>
      <c r="TEQ86" s="2"/>
      <c r="TER86" s="2"/>
      <c r="TES86" s="2"/>
      <c r="TET86" s="2"/>
      <c r="TEU86" s="2"/>
      <c r="TEV86" s="2"/>
      <c r="TEW86" s="2"/>
      <c r="TEX86" s="2"/>
      <c r="TEY86" s="2"/>
      <c r="TEZ86" s="2"/>
      <c r="TFA86" s="2"/>
      <c r="TFB86" s="2"/>
      <c r="TFC86" s="2"/>
      <c r="TFD86" s="2"/>
      <c r="TFE86" s="2"/>
      <c r="TFF86" s="2"/>
      <c r="TFG86" s="2"/>
      <c r="TFH86" s="2"/>
      <c r="TFI86" s="2"/>
      <c r="TFJ86" s="2"/>
      <c r="TFK86" s="2"/>
      <c r="TFL86" s="2"/>
      <c r="TFM86" s="2"/>
      <c r="TFN86" s="2"/>
      <c r="TFO86" s="2"/>
      <c r="TFP86" s="2"/>
      <c r="TFQ86" s="2"/>
      <c r="TFR86" s="2"/>
      <c r="TFS86" s="2"/>
      <c r="TFT86" s="2"/>
      <c r="TFU86" s="2"/>
      <c r="TFV86" s="2"/>
      <c r="TFW86" s="2"/>
      <c r="TFX86" s="2"/>
      <c r="TFY86" s="2"/>
      <c r="TFZ86" s="2"/>
      <c r="TGA86" s="2"/>
      <c r="TGB86" s="2"/>
      <c r="TGC86" s="2"/>
      <c r="TGD86" s="2"/>
      <c r="TGE86" s="2"/>
      <c r="TGF86" s="2"/>
      <c r="TGG86" s="2"/>
      <c r="TGH86" s="2"/>
      <c r="TGI86" s="2"/>
      <c r="TGJ86" s="2"/>
      <c r="TGK86" s="2"/>
      <c r="TGL86" s="2"/>
      <c r="TGM86" s="2"/>
      <c r="TGN86" s="2"/>
      <c r="TGO86" s="2"/>
      <c r="TGP86" s="2"/>
      <c r="TGQ86" s="2"/>
      <c r="TGR86" s="2"/>
      <c r="TGS86" s="2"/>
      <c r="TGT86" s="2"/>
      <c r="TGU86" s="2"/>
      <c r="TGV86" s="2"/>
      <c r="TGW86" s="2"/>
      <c r="TGX86" s="2"/>
      <c r="TGY86" s="2"/>
      <c r="TGZ86" s="2"/>
      <c r="THA86" s="2"/>
      <c r="THB86" s="2"/>
      <c r="THC86" s="2"/>
      <c r="THD86" s="2"/>
      <c r="THE86" s="2"/>
      <c r="THF86" s="2"/>
      <c r="THG86" s="2"/>
      <c r="THH86" s="2"/>
      <c r="THI86" s="2"/>
      <c r="THJ86" s="2"/>
      <c r="THK86" s="2"/>
      <c r="THL86" s="2"/>
      <c r="THM86" s="2"/>
      <c r="THN86" s="2"/>
      <c r="THO86" s="2"/>
      <c r="THP86" s="2"/>
      <c r="THQ86" s="2"/>
      <c r="THR86" s="2"/>
      <c r="THS86" s="2"/>
      <c r="THT86" s="2"/>
      <c r="THU86" s="2"/>
      <c r="THV86" s="2"/>
      <c r="THW86" s="2"/>
      <c r="THX86" s="2"/>
      <c r="THY86" s="2"/>
      <c r="THZ86" s="2"/>
      <c r="TIA86" s="2"/>
      <c r="TIB86" s="2"/>
      <c r="TIC86" s="2"/>
      <c r="TID86" s="2"/>
      <c r="TIE86" s="2"/>
      <c r="TIF86" s="2"/>
      <c r="TIG86" s="2"/>
      <c r="TIH86" s="2"/>
      <c r="TII86" s="2"/>
      <c r="TIJ86" s="2"/>
      <c r="TIK86" s="2"/>
      <c r="TIL86" s="2"/>
      <c r="TIM86" s="2"/>
      <c r="TIN86" s="2"/>
      <c r="TIO86" s="2"/>
      <c r="TIP86" s="2"/>
      <c r="TIQ86" s="2"/>
      <c r="TIR86" s="2"/>
      <c r="TIS86" s="2"/>
      <c r="TIT86" s="2"/>
      <c r="TIU86" s="2"/>
      <c r="TIV86" s="2"/>
      <c r="TIW86" s="2"/>
      <c r="TIX86" s="2"/>
      <c r="TIY86" s="2"/>
      <c r="TIZ86" s="2"/>
      <c r="TJA86" s="2"/>
      <c r="TJB86" s="2"/>
      <c r="TJC86" s="2"/>
      <c r="TJD86" s="2"/>
      <c r="TJE86" s="2"/>
      <c r="TJF86" s="2"/>
      <c r="TJG86" s="2"/>
      <c r="TJH86" s="2"/>
      <c r="TJI86" s="2"/>
      <c r="TJJ86" s="2"/>
      <c r="TJK86" s="2"/>
      <c r="TJL86" s="2"/>
      <c r="TJM86" s="2"/>
      <c r="TJN86" s="2"/>
      <c r="TJO86" s="2"/>
      <c r="TJP86" s="2"/>
      <c r="TJQ86" s="2"/>
      <c r="TJR86" s="2"/>
      <c r="TJS86" s="2"/>
      <c r="TJT86" s="2"/>
      <c r="TJU86" s="2"/>
      <c r="TJV86" s="2"/>
      <c r="TJW86" s="2"/>
      <c r="TJX86" s="2"/>
      <c r="TJY86" s="2"/>
      <c r="TJZ86" s="2"/>
      <c r="TKA86" s="2"/>
      <c r="TKB86" s="2"/>
      <c r="TKC86" s="2"/>
      <c r="TKD86" s="2"/>
      <c r="TKE86" s="2"/>
      <c r="TKF86" s="2"/>
      <c r="TKG86" s="2"/>
      <c r="TKH86" s="2"/>
      <c r="TKI86" s="2"/>
      <c r="TKJ86" s="2"/>
      <c r="TKK86" s="2"/>
      <c r="TKL86" s="2"/>
      <c r="TKM86" s="2"/>
      <c r="TKN86" s="2"/>
      <c r="TKO86" s="2"/>
      <c r="TKP86" s="2"/>
      <c r="TKQ86" s="2"/>
      <c r="TKR86" s="2"/>
      <c r="TKS86" s="2"/>
      <c r="TKT86" s="2"/>
      <c r="TKU86" s="2"/>
      <c r="TKV86" s="2"/>
      <c r="TKW86" s="2"/>
      <c r="TKX86" s="2"/>
      <c r="TKY86" s="2"/>
      <c r="TKZ86" s="2"/>
      <c r="TLA86" s="2"/>
      <c r="TLB86" s="2"/>
      <c r="TLC86" s="2"/>
      <c r="TLD86" s="2"/>
      <c r="TLE86" s="2"/>
      <c r="TLF86" s="2"/>
      <c r="TLG86" s="2"/>
      <c r="TLH86" s="2"/>
      <c r="TLI86" s="2"/>
      <c r="TLJ86" s="2"/>
      <c r="TLK86" s="2"/>
      <c r="TLL86" s="2"/>
      <c r="TLM86" s="2"/>
      <c r="TLN86" s="2"/>
      <c r="TLO86" s="2"/>
      <c r="TLP86" s="2"/>
      <c r="TLQ86" s="2"/>
      <c r="TLR86" s="2"/>
      <c r="TLS86" s="2"/>
      <c r="TLT86" s="2"/>
      <c r="TLU86" s="2"/>
      <c r="TLV86" s="2"/>
      <c r="TLW86" s="2"/>
      <c r="TLX86" s="2"/>
      <c r="TLY86" s="2"/>
      <c r="TLZ86" s="2"/>
      <c r="TMA86" s="2"/>
      <c r="TMB86" s="2"/>
      <c r="TMC86" s="2"/>
      <c r="TMD86" s="2"/>
      <c r="TME86" s="2"/>
      <c r="TMF86" s="2"/>
      <c r="TMG86" s="2"/>
      <c r="TMH86" s="2"/>
      <c r="TMI86" s="2"/>
      <c r="TMJ86" s="2"/>
      <c r="TMK86" s="2"/>
      <c r="TML86" s="2"/>
      <c r="TMM86" s="2"/>
      <c r="TMN86" s="2"/>
      <c r="TMO86" s="2"/>
      <c r="TMP86" s="2"/>
      <c r="TMQ86" s="2"/>
      <c r="TMR86" s="2"/>
      <c r="TMS86" s="2"/>
      <c r="TMT86" s="2"/>
      <c r="TMU86" s="2"/>
      <c r="TMV86" s="2"/>
      <c r="TMW86" s="2"/>
      <c r="TMX86" s="2"/>
      <c r="TMY86" s="2"/>
      <c r="TMZ86" s="2"/>
      <c r="TNA86" s="2"/>
      <c r="TNB86" s="2"/>
      <c r="TNC86" s="2"/>
      <c r="TND86" s="2"/>
      <c r="TNE86" s="2"/>
      <c r="TNF86" s="2"/>
      <c r="TNG86" s="2"/>
      <c r="TNH86" s="2"/>
      <c r="TNI86" s="2"/>
      <c r="TNJ86" s="2"/>
      <c r="TNK86" s="2"/>
      <c r="TNL86" s="2"/>
      <c r="TNM86" s="2"/>
      <c r="TNN86" s="2"/>
      <c r="TNO86" s="2"/>
      <c r="TNP86" s="2"/>
      <c r="TNQ86" s="2"/>
      <c r="TNR86" s="2"/>
      <c r="TNS86" s="2"/>
      <c r="TNT86" s="2"/>
      <c r="TNU86" s="2"/>
      <c r="TNV86" s="2"/>
      <c r="TNW86" s="2"/>
      <c r="TNX86" s="2"/>
      <c r="TNY86" s="2"/>
      <c r="TNZ86" s="2"/>
      <c r="TOA86" s="2"/>
      <c r="TOB86" s="2"/>
      <c r="TOC86" s="2"/>
      <c r="TOD86" s="2"/>
      <c r="TOE86" s="2"/>
      <c r="TOF86" s="2"/>
      <c r="TOG86" s="2"/>
      <c r="TOH86" s="2"/>
      <c r="TOI86" s="2"/>
      <c r="TOJ86" s="2"/>
      <c r="TOK86" s="2"/>
      <c r="TOL86" s="2"/>
      <c r="TOM86" s="2"/>
      <c r="TON86" s="2"/>
      <c r="TOO86" s="2"/>
      <c r="TOP86" s="2"/>
      <c r="TOQ86" s="2"/>
      <c r="TOR86" s="2"/>
      <c r="TOS86" s="2"/>
      <c r="TOT86" s="2"/>
      <c r="TOU86" s="2"/>
      <c r="TOV86" s="2"/>
      <c r="TOW86" s="2"/>
      <c r="TOX86" s="2"/>
      <c r="TOY86" s="2"/>
      <c r="TOZ86" s="2"/>
      <c r="TPA86" s="2"/>
      <c r="TPB86" s="2"/>
      <c r="TPC86" s="2"/>
      <c r="TPD86" s="2"/>
      <c r="TPE86" s="2"/>
      <c r="TPF86" s="2"/>
      <c r="TPG86" s="2"/>
      <c r="TPH86" s="2"/>
      <c r="TPI86" s="2"/>
      <c r="TPJ86" s="2"/>
      <c r="TPK86" s="2"/>
      <c r="TPL86" s="2"/>
      <c r="TPM86" s="2"/>
      <c r="TPN86" s="2"/>
      <c r="TPO86" s="2"/>
      <c r="TPP86" s="2"/>
      <c r="TPQ86" s="2"/>
      <c r="TPR86" s="2"/>
      <c r="TPS86" s="2"/>
      <c r="TPT86" s="2"/>
      <c r="TPU86" s="2"/>
      <c r="TPV86" s="2"/>
      <c r="TPW86" s="2"/>
      <c r="TPX86" s="2"/>
      <c r="TPY86" s="2"/>
      <c r="TPZ86" s="2"/>
      <c r="TQA86" s="2"/>
      <c r="TQB86" s="2"/>
      <c r="TQC86" s="2"/>
      <c r="TQD86" s="2"/>
      <c r="TQE86" s="2"/>
      <c r="TQF86" s="2"/>
      <c r="TQG86" s="2"/>
      <c r="TQH86" s="2"/>
      <c r="TQI86" s="2"/>
      <c r="TQJ86" s="2"/>
      <c r="TQK86" s="2"/>
      <c r="TQL86" s="2"/>
      <c r="TQM86" s="2"/>
      <c r="TQN86" s="2"/>
      <c r="TQO86" s="2"/>
      <c r="TQP86" s="2"/>
      <c r="TQQ86" s="2"/>
      <c r="TQR86" s="2"/>
      <c r="TQS86" s="2"/>
      <c r="TQT86" s="2"/>
      <c r="TQU86" s="2"/>
      <c r="TQV86" s="2"/>
      <c r="TQW86" s="2"/>
      <c r="TQX86" s="2"/>
      <c r="TQY86" s="2"/>
      <c r="TQZ86" s="2"/>
      <c r="TRA86" s="2"/>
      <c r="TRB86" s="2"/>
      <c r="TRC86" s="2"/>
      <c r="TRD86" s="2"/>
      <c r="TRE86" s="2"/>
      <c r="TRF86" s="2"/>
      <c r="TRG86" s="2"/>
      <c r="TRH86" s="2"/>
      <c r="TRI86" s="2"/>
      <c r="TRJ86" s="2"/>
      <c r="TRK86" s="2"/>
      <c r="TRL86" s="2"/>
      <c r="TRM86" s="2"/>
      <c r="TRN86" s="2"/>
      <c r="TRO86" s="2"/>
      <c r="TRP86" s="2"/>
      <c r="TRQ86" s="2"/>
      <c r="TRR86" s="2"/>
      <c r="TRS86" s="2"/>
      <c r="TRT86" s="2"/>
      <c r="TRU86" s="2"/>
      <c r="TRV86" s="2"/>
      <c r="TRW86" s="2"/>
      <c r="TRX86" s="2"/>
      <c r="TRY86" s="2"/>
      <c r="TRZ86" s="2"/>
      <c r="TSA86" s="2"/>
      <c r="TSB86" s="2"/>
      <c r="TSC86" s="2"/>
      <c r="TSD86" s="2"/>
      <c r="TSE86" s="2"/>
      <c r="TSF86" s="2"/>
      <c r="TSG86" s="2"/>
      <c r="TSH86" s="2"/>
      <c r="TSI86" s="2"/>
      <c r="TSJ86" s="2"/>
      <c r="TSK86" s="2"/>
      <c r="TSL86" s="2"/>
      <c r="TSM86" s="2"/>
      <c r="TSN86" s="2"/>
      <c r="TSO86" s="2"/>
      <c r="TSP86" s="2"/>
      <c r="TSQ86" s="2"/>
      <c r="TSR86" s="2"/>
      <c r="TSS86" s="2"/>
      <c r="TST86" s="2"/>
      <c r="TSU86" s="2"/>
      <c r="TSV86" s="2"/>
      <c r="TSW86" s="2"/>
      <c r="TSX86" s="2"/>
      <c r="TSY86" s="2"/>
      <c r="TSZ86" s="2"/>
      <c r="TTA86" s="2"/>
      <c r="TTB86" s="2"/>
      <c r="TTC86" s="2"/>
      <c r="TTD86" s="2"/>
      <c r="TTE86" s="2"/>
      <c r="TTF86" s="2"/>
      <c r="TTG86" s="2"/>
      <c r="TTH86" s="2"/>
      <c r="TTI86" s="2"/>
      <c r="TTJ86" s="2"/>
      <c r="TTK86" s="2"/>
      <c r="TTL86" s="2"/>
      <c r="TTM86" s="2"/>
      <c r="TTN86" s="2"/>
      <c r="TTO86" s="2"/>
      <c r="TTP86" s="2"/>
      <c r="TTQ86" s="2"/>
      <c r="TTR86" s="2"/>
      <c r="TTS86" s="2"/>
      <c r="TTT86" s="2"/>
      <c r="TTU86" s="2"/>
      <c r="TTV86" s="2"/>
      <c r="TTW86" s="2"/>
      <c r="TTX86" s="2"/>
      <c r="TTY86" s="2"/>
      <c r="TTZ86" s="2"/>
      <c r="TUA86" s="2"/>
      <c r="TUB86" s="2"/>
      <c r="TUC86" s="2"/>
      <c r="TUD86" s="2"/>
      <c r="TUE86" s="2"/>
      <c r="TUF86" s="2"/>
      <c r="TUG86" s="2"/>
      <c r="TUH86" s="2"/>
      <c r="TUI86" s="2"/>
      <c r="TUJ86" s="2"/>
      <c r="TUK86" s="2"/>
      <c r="TUL86" s="2"/>
      <c r="TUM86" s="2"/>
      <c r="TUN86" s="2"/>
      <c r="TUO86" s="2"/>
      <c r="TUP86" s="2"/>
      <c r="TUQ86" s="2"/>
      <c r="TUR86" s="2"/>
      <c r="TUS86" s="2"/>
      <c r="TUT86" s="2"/>
      <c r="TUU86" s="2"/>
      <c r="TUV86" s="2"/>
      <c r="TUW86" s="2"/>
      <c r="TUX86" s="2"/>
      <c r="TUY86" s="2"/>
      <c r="TUZ86" s="2"/>
      <c r="TVA86" s="2"/>
      <c r="TVB86" s="2"/>
      <c r="TVC86" s="2"/>
      <c r="TVD86" s="2"/>
      <c r="TVE86" s="2"/>
      <c r="TVF86" s="2"/>
      <c r="TVG86" s="2"/>
      <c r="TVH86" s="2"/>
      <c r="TVI86" s="2"/>
      <c r="TVJ86" s="2"/>
      <c r="TVK86" s="2"/>
      <c r="TVL86" s="2"/>
      <c r="TVM86" s="2"/>
      <c r="TVN86" s="2"/>
      <c r="TVO86" s="2"/>
      <c r="TVP86" s="2"/>
      <c r="TVQ86" s="2"/>
      <c r="TVR86" s="2"/>
      <c r="TVS86" s="2"/>
      <c r="TVT86" s="2"/>
      <c r="TVU86" s="2"/>
      <c r="TVV86" s="2"/>
      <c r="TVW86" s="2"/>
      <c r="TVX86" s="2"/>
      <c r="TVY86" s="2"/>
      <c r="TVZ86" s="2"/>
      <c r="TWA86" s="2"/>
      <c r="TWB86" s="2"/>
      <c r="TWC86" s="2"/>
      <c r="TWD86" s="2"/>
      <c r="TWE86" s="2"/>
      <c r="TWF86" s="2"/>
      <c r="TWG86" s="2"/>
      <c r="TWH86" s="2"/>
      <c r="TWI86" s="2"/>
      <c r="TWJ86" s="2"/>
      <c r="TWK86" s="2"/>
      <c r="TWL86" s="2"/>
      <c r="TWM86" s="2"/>
      <c r="TWN86" s="2"/>
      <c r="TWO86" s="2"/>
      <c r="TWP86" s="2"/>
      <c r="TWQ86" s="2"/>
      <c r="TWR86" s="2"/>
      <c r="TWS86" s="2"/>
      <c r="TWT86" s="2"/>
      <c r="TWU86" s="2"/>
      <c r="TWV86" s="2"/>
      <c r="TWW86" s="2"/>
      <c r="TWX86" s="2"/>
      <c r="TWY86" s="2"/>
      <c r="TWZ86" s="2"/>
      <c r="TXA86" s="2"/>
      <c r="TXB86" s="2"/>
      <c r="TXC86" s="2"/>
      <c r="TXD86" s="2"/>
      <c r="TXE86" s="2"/>
      <c r="TXF86" s="2"/>
      <c r="TXG86" s="2"/>
      <c r="TXH86" s="2"/>
      <c r="TXI86" s="2"/>
      <c r="TXJ86" s="2"/>
      <c r="TXK86" s="2"/>
      <c r="TXL86" s="2"/>
      <c r="TXM86" s="2"/>
      <c r="TXN86" s="2"/>
      <c r="TXO86" s="2"/>
      <c r="TXP86" s="2"/>
      <c r="TXQ86" s="2"/>
      <c r="TXR86" s="2"/>
      <c r="TXS86" s="2"/>
      <c r="TXT86" s="2"/>
      <c r="TXU86" s="2"/>
      <c r="TXV86" s="2"/>
      <c r="TXW86" s="2"/>
      <c r="TXX86" s="2"/>
      <c r="TXY86" s="2"/>
      <c r="TXZ86" s="2"/>
      <c r="TYA86" s="2"/>
      <c r="TYB86" s="2"/>
      <c r="TYC86" s="2"/>
      <c r="TYD86" s="2"/>
      <c r="TYE86" s="2"/>
      <c r="TYF86" s="2"/>
      <c r="TYG86" s="2"/>
      <c r="TYH86" s="2"/>
      <c r="TYI86" s="2"/>
      <c r="TYJ86" s="2"/>
      <c r="TYK86" s="2"/>
      <c r="TYL86" s="2"/>
      <c r="TYM86" s="2"/>
      <c r="TYN86" s="2"/>
      <c r="TYO86" s="2"/>
      <c r="TYP86" s="2"/>
      <c r="TYQ86" s="2"/>
      <c r="TYR86" s="2"/>
      <c r="TYS86" s="2"/>
      <c r="TYT86" s="2"/>
      <c r="TYU86" s="2"/>
      <c r="TYV86" s="2"/>
      <c r="TYW86" s="2"/>
      <c r="TYX86" s="2"/>
      <c r="TYY86" s="2"/>
      <c r="TYZ86" s="2"/>
      <c r="TZA86" s="2"/>
      <c r="TZB86" s="2"/>
      <c r="TZC86" s="2"/>
      <c r="TZD86" s="2"/>
      <c r="TZE86" s="2"/>
      <c r="TZF86" s="2"/>
      <c r="TZG86" s="2"/>
      <c r="TZH86" s="2"/>
      <c r="TZI86" s="2"/>
      <c r="TZJ86" s="2"/>
      <c r="TZK86" s="2"/>
      <c r="TZL86" s="2"/>
      <c r="TZM86" s="2"/>
      <c r="TZN86" s="2"/>
      <c r="TZO86" s="2"/>
      <c r="TZP86" s="2"/>
      <c r="TZQ86" s="2"/>
      <c r="TZR86" s="2"/>
      <c r="TZS86" s="2"/>
      <c r="TZT86" s="2"/>
      <c r="TZU86" s="2"/>
      <c r="TZV86" s="2"/>
      <c r="TZW86" s="2"/>
      <c r="TZX86" s="2"/>
      <c r="TZY86" s="2"/>
      <c r="TZZ86" s="2"/>
      <c r="UAA86" s="2"/>
      <c r="UAB86" s="2"/>
      <c r="UAC86" s="2"/>
      <c r="UAD86" s="2"/>
      <c r="UAE86" s="2"/>
      <c r="UAF86" s="2"/>
      <c r="UAG86" s="2"/>
      <c r="UAH86" s="2"/>
      <c r="UAI86" s="2"/>
      <c r="UAJ86" s="2"/>
      <c r="UAK86" s="2"/>
      <c r="UAL86" s="2"/>
      <c r="UAM86" s="2"/>
      <c r="UAN86" s="2"/>
      <c r="UAO86" s="2"/>
      <c r="UAP86" s="2"/>
      <c r="UAQ86" s="2"/>
      <c r="UAR86" s="2"/>
      <c r="UAS86" s="2"/>
      <c r="UAT86" s="2"/>
      <c r="UAU86" s="2"/>
      <c r="UAV86" s="2"/>
      <c r="UAW86" s="2"/>
      <c r="UAX86" s="2"/>
      <c r="UAY86" s="2"/>
      <c r="UAZ86" s="2"/>
      <c r="UBA86" s="2"/>
      <c r="UBB86" s="2"/>
      <c r="UBC86" s="2"/>
      <c r="UBD86" s="2"/>
      <c r="UBE86" s="2"/>
      <c r="UBF86" s="2"/>
      <c r="UBG86" s="2"/>
      <c r="UBH86" s="2"/>
      <c r="UBI86" s="2"/>
      <c r="UBJ86" s="2"/>
      <c r="UBK86" s="2"/>
      <c r="UBL86" s="2"/>
      <c r="UBM86" s="2"/>
      <c r="UBN86" s="2"/>
      <c r="UBO86" s="2"/>
      <c r="UBP86" s="2"/>
      <c r="UBQ86" s="2"/>
      <c r="UBR86" s="2"/>
      <c r="UBS86" s="2"/>
      <c r="UBT86" s="2"/>
      <c r="UBU86" s="2"/>
      <c r="UBV86" s="2"/>
      <c r="UBW86" s="2"/>
      <c r="UBX86" s="2"/>
      <c r="UBY86" s="2"/>
      <c r="UBZ86" s="2"/>
      <c r="UCA86" s="2"/>
      <c r="UCB86" s="2"/>
      <c r="UCC86" s="2"/>
      <c r="UCD86" s="2"/>
      <c r="UCE86" s="2"/>
      <c r="UCF86" s="2"/>
      <c r="UCG86" s="2"/>
      <c r="UCH86" s="2"/>
      <c r="UCI86" s="2"/>
      <c r="UCJ86" s="2"/>
      <c r="UCK86" s="2"/>
      <c r="UCL86" s="2"/>
      <c r="UCM86" s="2"/>
      <c r="UCN86" s="2"/>
      <c r="UCO86" s="2"/>
      <c r="UCP86" s="2"/>
      <c r="UCQ86" s="2"/>
      <c r="UCR86" s="2"/>
      <c r="UCS86" s="2"/>
      <c r="UCT86" s="2"/>
      <c r="UCU86" s="2"/>
      <c r="UCV86" s="2"/>
      <c r="UCW86" s="2"/>
      <c r="UCX86" s="2"/>
      <c r="UCY86" s="2"/>
      <c r="UCZ86" s="2"/>
      <c r="UDA86" s="2"/>
      <c r="UDB86" s="2"/>
      <c r="UDC86" s="2"/>
      <c r="UDD86" s="2"/>
      <c r="UDE86" s="2"/>
      <c r="UDF86" s="2"/>
      <c r="UDG86" s="2"/>
      <c r="UDH86" s="2"/>
      <c r="UDI86" s="2"/>
      <c r="UDJ86" s="2"/>
      <c r="UDK86" s="2"/>
      <c r="UDL86" s="2"/>
      <c r="UDM86" s="2"/>
      <c r="UDN86" s="2"/>
      <c r="UDO86" s="2"/>
      <c r="UDP86" s="2"/>
      <c r="UDQ86" s="2"/>
      <c r="UDR86" s="2"/>
      <c r="UDS86" s="2"/>
      <c r="UDT86" s="2"/>
      <c r="UDU86" s="2"/>
      <c r="UDV86" s="2"/>
      <c r="UDW86" s="2"/>
      <c r="UDX86" s="2"/>
      <c r="UDY86" s="2"/>
      <c r="UDZ86" s="2"/>
      <c r="UEA86" s="2"/>
      <c r="UEB86" s="2"/>
      <c r="UEC86" s="2"/>
      <c r="UED86" s="2"/>
      <c r="UEE86" s="2"/>
      <c r="UEF86" s="2"/>
      <c r="UEG86" s="2"/>
      <c r="UEH86" s="2"/>
      <c r="UEI86" s="2"/>
      <c r="UEJ86" s="2"/>
      <c r="UEK86" s="2"/>
      <c r="UEL86" s="2"/>
      <c r="UEM86" s="2"/>
      <c r="UEN86" s="2"/>
      <c r="UEO86" s="2"/>
      <c r="UEP86" s="2"/>
      <c r="UEQ86" s="2"/>
      <c r="UER86" s="2"/>
      <c r="UES86" s="2"/>
      <c r="UET86" s="2"/>
      <c r="UEU86" s="2"/>
      <c r="UEV86" s="2"/>
      <c r="UEW86" s="2"/>
      <c r="UEX86" s="2"/>
      <c r="UEY86" s="2"/>
      <c r="UEZ86" s="2"/>
      <c r="UFA86" s="2"/>
      <c r="UFB86" s="2"/>
      <c r="UFC86" s="2"/>
      <c r="UFD86" s="2"/>
      <c r="UFE86" s="2"/>
      <c r="UFF86" s="2"/>
      <c r="UFG86" s="2"/>
      <c r="UFH86" s="2"/>
      <c r="UFI86" s="2"/>
      <c r="UFJ86" s="2"/>
      <c r="UFK86" s="2"/>
      <c r="UFL86" s="2"/>
      <c r="UFM86" s="2"/>
      <c r="UFN86" s="2"/>
      <c r="UFO86" s="2"/>
      <c r="UFP86" s="2"/>
      <c r="UFQ86" s="2"/>
      <c r="UFR86" s="2"/>
      <c r="UFS86" s="2"/>
      <c r="UFT86" s="2"/>
      <c r="UFU86" s="2"/>
      <c r="UFV86" s="2"/>
      <c r="UFW86" s="2"/>
      <c r="UFX86" s="2"/>
      <c r="UFY86" s="2"/>
      <c r="UFZ86" s="2"/>
      <c r="UGA86" s="2"/>
      <c r="UGB86" s="2"/>
      <c r="UGC86" s="2"/>
      <c r="UGD86" s="2"/>
      <c r="UGE86" s="2"/>
      <c r="UGF86" s="2"/>
      <c r="UGG86" s="2"/>
      <c r="UGH86" s="2"/>
      <c r="UGI86" s="2"/>
      <c r="UGJ86" s="2"/>
      <c r="UGK86" s="2"/>
      <c r="UGL86" s="2"/>
      <c r="UGM86" s="2"/>
      <c r="UGN86" s="2"/>
      <c r="UGO86" s="2"/>
      <c r="UGP86" s="2"/>
      <c r="UGQ86" s="2"/>
      <c r="UGR86" s="2"/>
      <c r="UGS86" s="2"/>
      <c r="UGT86" s="2"/>
      <c r="UGU86" s="2"/>
      <c r="UGV86" s="2"/>
      <c r="UGW86" s="2"/>
      <c r="UGX86" s="2"/>
      <c r="UGY86" s="2"/>
      <c r="UGZ86" s="2"/>
      <c r="UHA86" s="2"/>
      <c r="UHB86" s="2"/>
      <c r="UHC86" s="2"/>
      <c r="UHD86" s="2"/>
      <c r="UHE86" s="2"/>
      <c r="UHF86" s="2"/>
      <c r="UHG86" s="2"/>
      <c r="UHH86" s="2"/>
      <c r="UHI86" s="2"/>
      <c r="UHJ86" s="2"/>
      <c r="UHK86" s="2"/>
      <c r="UHL86" s="2"/>
      <c r="UHM86" s="2"/>
      <c r="UHN86" s="2"/>
      <c r="UHO86" s="2"/>
      <c r="UHP86" s="2"/>
      <c r="UHQ86" s="2"/>
      <c r="UHR86" s="2"/>
      <c r="UHS86" s="2"/>
      <c r="UHT86" s="2"/>
      <c r="UHU86" s="2"/>
      <c r="UHV86" s="2"/>
      <c r="UHW86" s="2"/>
      <c r="UHX86" s="2"/>
      <c r="UHY86" s="2"/>
      <c r="UHZ86" s="2"/>
      <c r="UIA86" s="2"/>
      <c r="UIB86" s="2"/>
      <c r="UIC86" s="2"/>
      <c r="UID86" s="2"/>
      <c r="UIE86" s="2"/>
      <c r="UIF86" s="2"/>
      <c r="UIG86" s="2"/>
      <c r="UIH86" s="2"/>
      <c r="UII86" s="2"/>
      <c r="UIJ86" s="2"/>
      <c r="UIK86" s="2"/>
      <c r="UIL86" s="2"/>
      <c r="UIM86" s="2"/>
      <c r="UIN86" s="2"/>
      <c r="UIO86" s="2"/>
      <c r="UIP86" s="2"/>
      <c r="UIQ86" s="2"/>
      <c r="UIR86" s="2"/>
      <c r="UIS86" s="2"/>
      <c r="UIT86" s="2"/>
      <c r="UIU86" s="2"/>
      <c r="UIV86" s="2"/>
      <c r="UIW86" s="2"/>
      <c r="UIX86" s="2"/>
      <c r="UIY86" s="2"/>
      <c r="UIZ86" s="2"/>
      <c r="UJA86" s="2"/>
      <c r="UJB86" s="2"/>
      <c r="UJC86" s="2"/>
      <c r="UJD86" s="2"/>
      <c r="UJE86" s="2"/>
      <c r="UJF86" s="2"/>
      <c r="UJG86" s="2"/>
      <c r="UJH86" s="2"/>
      <c r="UJI86" s="2"/>
      <c r="UJJ86" s="2"/>
      <c r="UJK86" s="2"/>
      <c r="UJL86" s="2"/>
      <c r="UJM86" s="2"/>
      <c r="UJN86" s="2"/>
      <c r="UJO86" s="2"/>
      <c r="UJP86" s="2"/>
      <c r="UJQ86" s="2"/>
      <c r="UJR86" s="2"/>
      <c r="UJS86" s="2"/>
      <c r="UJT86" s="2"/>
      <c r="UJU86" s="2"/>
      <c r="UJV86" s="2"/>
      <c r="UJW86" s="2"/>
      <c r="UJX86" s="2"/>
      <c r="UJY86" s="2"/>
      <c r="UJZ86" s="2"/>
      <c r="UKA86" s="2"/>
      <c r="UKB86" s="2"/>
      <c r="UKC86" s="2"/>
      <c r="UKD86" s="2"/>
      <c r="UKE86" s="2"/>
      <c r="UKF86" s="2"/>
      <c r="UKG86" s="2"/>
      <c r="UKH86" s="2"/>
      <c r="UKI86" s="2"/>
      <c r="UKJ86" s="2"/>
      <c r="UKK86" s="2"/>
      <c r="UKL86" s="2"/>
      <c r="UKM86" s="2"/>
      <c r="UKN86" s="2"/>
      <c r="UKO86" s="2"/>
      <c r="UKP86" s="2"/>
      <c r="UKQ86" s="2"/>
      <c r="UKR86" s="2"/>
      <c r="UKS86" s="2"/>
      <c r="UKT86" s="2"/>
      <c r="UKU86" s="2"/>
      <c r="UKV86" s="2"/>
      <c r="UKW86" s="2"/>
      <c r="UKX86" s="2"/>
      <c r="UKY86" s="2"/>
      <c r="UKZ86" s="2"/>
      <c r="ULA86" s="2"/>
      <c r="ULB86" s="2"/>
      <c r="ULC86" s="2"/>
      <c r="ULD86" s="2"/>
      <c r="ULE86" s="2"/>
      <c r="ULF86" s="2"/>
      <c r="ULG86" s="2"/>
      <c r="ULH86" s="2"/>
      <c r="ULI86" s="2"/>
      <c r="ULJ86" s="2"/>
      <c r="ULK86" s="2"/>
      <c r="ULL86" s="2"/>
      <c r="ULM86" s="2"/>
      <c r="ULN86" s="2"/>
      <c r="ULO86" s="2"/>
      <c r="ULP86" s="2"/>
      <c r="ULQ86" s="2"/>
      <c r="ULR86" s="2"/>
      <c r="ULS86" s="2"/>
      <c r="ULT86" s="2"/>
      <c r="ULU86" s="2"/>
      <c r="ULV86" s="2"/>
      <c r="ULW86" s="2"/>
      <c r="ULX86" s="2"/>
      <c r="ULY86" s="2"/>
      <c r="ULZ86" s="2"/>
      <c r="UMA86" s="2"/>
      <c r="UMB86" s="2"/>
      <c r="UMC86" s="2"/>
      <c r="UMD86" s="2"/>
      <c r="UME86" s="2"/>
      <c r="UMF86" s="2"/>
      <c r="UMG86" s="2"/>
      <c r="UMH86" s="2"/>
      <c r="UMI86" s="2"/>
      <c r="UMJ86" s="2"/>
      <c r="UMK86" s="2"/>
      <c r="UML86" s="2"/>
      <c r="UMM86" s="2"/>
      <c r="UMN86" s="2"/>
      <c r="UMO86" s="2"/>
      <c r="UMP86" s="2"/>
      <c r="UMQ86" s="2"/>
      <c r="UMR86" s="2"/>
      <c r="UMS86" s="2"/>
      <c r="UMT86" s="2"/>
      <c r="UMU86" s="2"/>
      <c r="UMV86" s="2"/>
      <c r="UMW86" s="2"/>
      <c r="UMX86" s="2"/>
      <c r="UMY86" s="2"/>
      <c r="UMZ86" s="2"/>
      <c r="UNA86" s="2"/>
      <c r="UNB86" s="2"/>
      <c r="UNC86" s="2"/>
      <c r="UND86" s="2"/>
      <c r="UNE86" s="2"/>
      <c r="UNF86" s="2"/>
      <c r="UNG86" s="2"/>
      <c r="UNH86" s="2"/>
      <c r="UNI86" s="2"/>
      <c r="UNJ86" s="2"/>
      <c r="UNK86" s="2"/>
      <c r="UNL86" s="2"/>
      <c r="UNM86" s="2"/>
      <c r="UNN86" s="2"/>
      <c r="UNO86" s="2"/>
      <c r="UNP86" s="2"/>
      <c r="UNQ86" s="2"/>
      <c r="UNR86" s="2"/>
      <c r="UNS86" s="2"/>
      <c r="UNT86" s="2"/>
      <c r="UNU86" s="2"/>
      <c r="UNV86" s="2"/>
      <c r="UNW86" s="2"/>
      <c r="UNX86" s="2"/>
      <c r="UNY86" s="2"/>
      <c r="UNZ86" s="2"/>
      <c r="UOA86" s="2"/>
      <c r="UOB86" s="2"/>
      <c r="UOC86" s="2"/>
      <c r="UOD86" s="2"/>
      <c r="UOE86" s="2"/>
      <c r="UOF86" s="2"/>
      <c r="UOG86" s="2"/>
      <c r="UOH86" s="2"/>
      <c r="UOI86" s="2"/>
      <c r="UOJ86" s="2"/>
      <c r="UOK86" s="2"/>
      <c r="UOL86" s="2"/>
      <c r="UOM86" s="2"/>
      <c r="UON86" s="2"/>
      <c r="UOO86" s="2"/>
      <c r="UOP86" s="2"/>
      <c r="UOQ86" s="2"/>
      <c r="UOR86" s="2"/>
      <c r="UOS86" s="2"/>
      <c r="UOT86" s="2"/>
      <c r="UOU86" s="2"/>
      <c r="UOV86" s="2"/>
      <c r="UOW86" s="2"/>
      <c r="UOX86" s="2"/>
      <c r="UOY86" s="2"/>
      <c r="UOZ86" s="2"/>
      <c r="UPA86" s="2"/>
      <c r="UPB86" s="2"/>
      <c r="UPC86" s="2"/>
      <c r="UPD86" s="2"/>
      <c r="UPE86" s="2"/>
      <c r="UPF86" s="2"/>
      <c r="UPG86" s="2"/>
      <c r="UPH86" s="2"/>
      <c r="UPI86" s="2"/>
      <c r="UPJ86" s="2"/>
      <c r="UPK86" s="2"/>
      <c r="UPL86" s="2"/>
      <c r="UPM86" s="2"/>
      <c r="UPN86" s="2"/>
      <c r="UPO86" s="2"/>
      <c r="UPP86" s="2"/>
      <c r="UPQ86" s="2"/>
      <c r="UPR86" s="2"/>
      <c r="UPS86" s="2"/>
      <c r="UPT86" s="2"/>
      <c r="UPU86" s="2"/>
      <c r="UPV86" s="2"/>
      <c r="UPW86" s="2"/>
      <c r="UPX86" s="2"/>
      <c r="UPY86" s="2"/>
      <c r="UPZ86" s="2"/>
      <c r="UQA86" s="2"/>
      <c r="UQB86" s="2"/>
      <c r="UQC86" s="2"/>
      <c r="UQD86" s="2"/>
      <c r="UQE86" s="2"/>
      <c r="UQF86" s="2"/>
      <c r="UQG86" s="2"/>
      <c r="UQH86" s="2"/>
      <c r="UQI86" s="2"/>
      <c r="UQJ86" s="2"/>
      <c r="UQK86" s="2"/>
      <c r="UQL86" s="2"/>
      <c r="UQM86" s="2"/>
      <c r="UQN86" s="2"/>
      <c r="UQO86" s="2"/>
      <c r="UQP86" s="2"/>
      <c r="UQQ86" s="2"/>
      <c r="UQR86" s="2"/>
      <c r="UQS86" s="2"/>
      <c r="UQT86" s="2"/>
      <c r="UQU86" s="2"/>
      <c r="UQV86" s="2"/>
      <c r="UQW86" s="2"/>
      <c r="UQX86" s="2"/>
      <c r="UQY86" s="2"/>
      <c r="UQZ86" s="2"/>
      <c r="URA86" s="2"/>
      <c r="URB86" s="2"/>
      <c r="URC86" s="2"/>
      <c r="URD86" s="2"/>
      <c r="URE86" s="2"/>
      <c r="URF86" s="2"/>
      <c r="URG86" s="2"/>
      <c r="URH86" s="2"/>
      <c r="URI86" s="2"/>
      <c r="URJ86" s="2"/>
      <c r="URK86" s="2"/>
      <c r="URL86" s="2"/>
      <c r="URM86" s="2"/>
      <c r="URN86" s="2"/>
      <c r="URO86" s="2"/>
      <c r="URP86" s="2"/>
      <c r="URQ86" s="2"/>
      <c r="URR86" s="2"/>
      <c r="URS86" s="2"/>
      <c r="URT86" s="2"/>
      <c r="URU86" s="2"/>
      <c r="URV86" s="2"/>
      <c r="URW86" s="2"/>
      <c r="URX86" s="2"/>
      <c r="URY86" s="2"/>
      <c r="URZ86" s="2"/>
      <c r="USA86" s="2"/>
      <c r="USB86" s="2"/>
      <c r="USC86" s="2"/>
      <c r="USD86" s="2"/>
      <c r="USE86" s="2"/>
      <c r="USF86" s="2"/>
      <c r="USG86" s="2"/>
      <c r="USH86" s="2"/>
      <c r="USI86" s="2"/>
      <c r="USJ86" s="2"/>
      <c r="USK86" s="2"/>
      <c r="USL86" s="2"/>
      <c r="USM86" s="2"/>
      <c r="USN86" s="2"/>
      <c r="USO86" s="2"/>
      <c r="USP86" s="2"/>
      <c r="USQ86" s="2"/>
      <c r="USR86" s="2"/>
      <c r="USS86" s="2"/>
      <c r="UST86" s="2"/>
      <c r="USU86" s="2"/>
      <c r="USV86" s="2"/>
      <c r="USW86" s="2"/>
      <c r="USX86" s="2"/>
      <c r="USY86" s="2"/>
      <c r="USZ86" s="2"/>
      <c r="UTA86" s="2"/>
      <c r="UTB86" s="2"/>
      <c r="UTC86" s="2"/>
      <c r="UTD86" s="2"/>
      <c r="UTE86" s="2"/>
      <c r="UTF86" s="2"/>
      <c r="UTG86" s="2"/>
      <c r="UTH86" s="2"/>
      <c r="UTI86" s="2"/>
      <c r="UTJ86" s="2"/>
      <c r="UTK86" s="2"/>
      <c r="UTL86" s="2"/>
      <c r="UTM86" s="2"/>
      <c r="UTN86" s="2"/>
      <c r="UTO86" s="2"/>
      <c r="UTP86" s="2"/>
      <c r="UTQ86" s="2"/>
      <c r="UTR86" s="2"/>
      <c r="UTS86" s="2"/>
      <c r="UTT86" s="2"/>
      <c r="UTU86" s="2"/>
      <c r="UTV86" s="2"/>
      <c r="UTW86" s="2"/>
      <c r="UTX86" s="2"/>
      <c r="UTY86" s="2"/>
      <c r="UTZ86" s="2"/>
      <c r="UUA86" s="2"/>
      <c r="UUB86" s="2"/>
      <c r="UUC86" s="2"/>
      <c r="UUD86" s="2"/>
      <c r="UUE86" s="2"/>
      <c r="UUF86" s="2"/>
      <c r="UUG86" s="2"/>
      <c r="UUH86" s="2"/>
      <c r="UUI86" s="2"/>
      <c r="UUJ86" s="2"/>
      <c r="UUK86" s="2"/>
      <c r="UUL86" s="2"/>
      <c r="UUM86" s="2"/>
      <c r="UUN86" s="2"/>
      <c r="UUO86" s="2"/>
      <c r="UUP86" s="2"/>
      <c r="UUQ86" s="2"/>
      <c r="UUR86" s="2"/>
      <c r="UUS86" s="2"/>
      <c r="UUT86" s="2"/>
      <c r="UUU86" s="2"/>
      <c r="UUV86" s="2"/>
      <c r="UUW86" s="2"/>
      <c r="UUX86" s="2"/>
      <c r="UUY86" s="2"/>
      <c r="UUZ86" s="2"/>
      <c r="UVA86" s="2"/>
      <c r="UVB86" s="2"/>
      <c r="UVC86" s="2"/>
      <c r="UVD86" s="2"/>
      <c r="UVE86" s="2"/>
      <c r="UVF86" s="2"/>
      <c r="UVG86" s="2"/>
      <c r="UVH86" s="2"/>
      <c r="UVI86" s="2"/>
      <c r="UVJ86" s="2"/>
      <c r="UVK86" s="2"/>
      <c r="UVL86" s="2"/>
      <c r="UVM86" s="2"/>
      <c r="UVN86" s="2"/>
      <c r="UVO86" s="2"/>
      <c r="UVP86" s="2"/>
      <c r="UVQ86" s="2"/>
      <c r="UVR86" s="2"/>
      <c r="UVS86" s="2"/>
      <c r="UVT86" s="2"/>
      <c r="UVU86" s="2"/>
      <c r="UVV86" s="2"/>
      <c r="UVW86" s="2"/>
      <c r="UVX86" s="2"/>
      <c r="UVY86" s="2"/>
      <c r="UVZ86" s="2"/>
      <c r="UWA86" s="2"/>
      <c r="UWB86" s="2"/>
      <c r="UWC86" s="2"/>
      <c r="UWD86" s="2"/>
      <c r="UWE86" s="2"/>
      <c r="UWF86" s="2"/>
      <c r="UWG86" s="2"/>
      <c r="UWH86" s="2"/>
      <c r="UWI86" s="2"/>
      <c r="UWJ86" s="2"/>
      <c r="UWK86" s="2"/>
      <c r="UWL86" s="2"/>
      <c r="UWM86" s="2"/>
      <c r="UWN86" s="2"/>
      <c r="UWO86" s="2"/>
      <c r="UWP86" s="2"/>
      <c r="UWQ86" s="2"/>
      <c r="UWR86" s="2"/>
      <c r="UWS86" s="2"/>
      <c r="UWT86" s="2"/>
      <c r="UWU86" s="2"/>
      <c r="UWV86" s="2"/>
      <c r="UWW86" s="2"/>
      <c r="UWX86" s="2"/>
      <c r="UWY86" s="2"/>
      <c r="UWZ86" s="2"/>
      <c r="UXA86" s="2"/>
      <c r="UXB86" s="2"/>
      <c r="UXC86" s="2"/>
      <c r="UXD86" s="2"/>
      <c r="UXE86" s="2"/>
      <c r="UXF86" s="2"/>
      <c r="UXG86" s="2"/>
      <c r="UXH86" s="2"/>
      <c r="UXI86" s="2"/>
      <c r="UXJ86" s="2"/>
      <c r="UXK86" s="2"/>
      <c r="UXL86" s="2"/>
      <c r="UXM86" s="2"/>
      <c r="UXN86" s="2"/>
      <c r="UXO86" s="2"/>
      <c r="UXP86" s="2"/>
      <c r="UXQ86" s="2"/>
      <c r="UXR86" s="2"/>
      <c r="UXS86" s="2"/>
      <c r="UXT86" s="2"/>
      <c r="UXU86" s="2"/>
      <c r="UXV86" s="2"/>
      <c r="UXW86" s="2"/>
      <c r="UXX86" s="2"/>
      <c r="UXY86" s="2"/>
      <c r="UXZ86" s="2"/>
      <c r="UYA86" s="2"/>
      <c r="UYB86" s="2"/>
      <c r="UYC86" s="2"/>
      <c r="UYD86" s="2"/>
      <c r="UYE86" s="2"/>
      <c r="UYF86" s="2"/>
      <c r="UYG86" s="2"/>
      <c r="UYH86" s="2"/>
      <c r="UYI86" s="2"/>
      <c r="UYJ86" s="2"/>
      <c r="UYK86" s="2"/>
      <c r="UYL86" s="2"/>
      <c r="UYM86" s="2"/>
      <c r="UYN86" s="2"/>
      <c r="UYO86" s="2"/>
      <c r="UYP86" s="2"/>
      <c r="UYQ86" s="2"/>
      <c r="UYR86" s="2"/>
      <c r="UYS86" s="2"/>
      <c r="UYT86" s="2"/>
      <c r="UYU86" s="2"/>
      <c r="UYV86" s="2"/>
      <c r="UYW86" s="2"/>
      <c r="UYX86" s="2"/>
      <c r="UYY86" s="2"/>
      <c r="UYZ86" s="2"/>
      <c r="UZA86" s="2"/>
      <c r="UZB86" s="2"/>
      <c r="UZC86" s="2"/>
      <c r="UZD86" s="2"/>
      <c r="UZE86" s="2"/>
      <c r="UZF86" s="2"/>
      <c r="UZG86" s="2"/>
      <c r="UZH86" s="2"/>
      <c r="UZI86" s="2"/>
      <c r="UZJ86" s="2"/>
      <c r="UZK86" s="2"/>
      <c r="UZL86" s="2"/>
      <c r="UZM86" s="2"/>
      <c r="UZN86" s="2"/>
      <c r="UZO86" s="2"/>
      <c r="UZP86" s="2"/>
      <c r="UZQ86" s="2"/>
      <c r="UZR86" s="2"/>
      <c r="UZS86" s="2"/>
      <c r="UZT86" s="2"/>
      <c r="UZU86" s="2"/>
      <c r="UZV86" s="2"/>
      <c r="UZW86" s="2"/>
      <c r="UZX86" s="2"/>
      <c r="UZY86" s="2"/>
      <c r="UZZ86" s="2"/>
      <c r="VAA86" s="2"/>
      <c r="VAB86" s="2"/>
      <c r="VAC86" s="2"/>
      <c r="VAD86" s="2"/>
      <c r="VAE86" s="2"/>
      <c r="VAF86" s="2"/>
      <c r="VAG86" s="2"/>
      <c r="VAH86" s="2"/>
      <c r="VAI86" s="2"/>
      <c r="VAJ86" s="2"/>
      <c r="VAK86" s="2"/>
      <c r="VAL86" s="2"/>
      <c r="VAM86" s="2"/>
      <c r="VAN86" s="2"/>
      <c r="VAO86" s="2"/>
      <c r="VAP86" s="2"/>
      <c r="VAQ86" s="2"/>
      <c r="VAR86" s="2"/>
      <c r="VAS86" s="2"/>
      <c r="VAT86" s="2"/>
      <c r="VAU86" s="2"/>
      <c r="VAV86" s="2"/>
      <c r="VAW86" s="2"/>
      <c r="VAX86" s="2"/>
      <c r="VAY86" s="2"/>
      <c r="VAZ86" s="2"/>
      <c r="VBA86" s="2"/>
      <c r="VBB86" s="2"/>
      <c r="VBC86" s="2"/>
      <c r="VBD86" s="2"/>
      <c r="VBE86" s="2"/>
      <c r="VBF86" s="2"/>
      <c r="VBG86" s="2"/>
      <c r="VBH86" s="2"/>
      <c r="VBI86" s="2"/>
      <c r="VBJ86" s="2"/>
      <c r="VBK86" s="2"/>
      <c r="VBL86" s="2"/>
      <c r="VBM86" s="2"/>
      <c r="VBN86" s="2"/>
      <c r="VBO86" s="2"/>
      <c r="VBP86" s="2"/>
      <c r="VBQ86" s="2"/>
      <c r="VBR86" s="2"/>
      <c r="VBS86" s="2"/>
      <c r="VBT86" s="2"/>
      <c r="VBU86" s="2"/>
      <c r="VBV86" s="2"/>
      <c r="VBW86" s="2"/>
      <c r="VBX86" s="2"/>
      <c r="VBY86" s="2"/>
      <c r="VBZ86" s="2"/>
      <c r="VCA86" s="2"/>
      <c r="VCB86" s="2"/>
      <c r="VCC86" s="2"/>
      <c r="VCD86" s="2"/>
      <c r="VCE86" s="2"/>
      <c r="VCF86" s="2"/>
      <c r="VCG86" s="2"/>
      <c r="VCH86" s="2"/>
      <c r="VCI86" s="2"/>
      <c r="VCJ86" s="2"/>
      <c r="VCK86" s="2"/>
      <c r="VCL86" s="2"/>
      <c r="VCM86" s="2"/>
      <c r="VCN86" s="2"/>
      <c r="VCO86" s="2"/>
      <c r="VCP86" s="2"/>
      <c r="VCQ86" s="2"/>
      <c r="VCR86" s="2"/>
      <c r="VCS86" s="2"/>
      <c r="VCT86" s="2"/>
      <c r="VCU86" s="2"/>
      <c r="VCV86" s="2"/>
      <c r="VCW86" s="2"/>
      <c r="VCX86" s="2"/>
      <c r="VCY86" s="2"/>
      <c r="VCZ86" s="2"/>
      <c r="VDA86" s="2"/>
      <c r="VDB86" s="2"/>
      <c r="VDC86" s="2"/>
      <c r="VDD86" s="2"/>
      <c r="VDE86" s="2"/>
      <c r="VDF86" s="2"/>
      <c r="VDG86" s="2"/>
      <c r="VDH86" s="2"/>
      <c r="VDI86" s="2"/>
      <c r="VDJ86" s="2"/>
      <c r="VDK86" s="2"/>
      <c r="VDL86" s="2"/>
      <c r="VDM86" s="2"/>
      <c r="VDN86" s="2"/>
      <c r="VDO86" s="2"/>
      <c r="VDP86" s="2"/>
      <c r="VDQ86" s="2"/>
      <c r="VDR86" s="2"/>
      <c r="VDS86" s="2"/>
      <c r="VDT86" s="2"/>
      <c r="VDU86" s="2"/>
      <c r="VDV86" s="2"/>
      <c r="VDW86" s="2"/>
      <c r="VDX86" s="2"/>
      <c r="VDY86" s="2"/>
      <c r="VDZ86" s="2"/>
      <c r="VEA86" s="2"/>
      <c r="VEB86" s="2"/>
      <c r="VEC86" s="2"/>
      <c r="VED86" s="2"/>
      <c r="VEE86" s="2"/>
      <c r="VEF86" s="2"/>
      <c r="VEG86" s="2"/>
      <c r="VEH86" s="2"/>
      <c r="VEI86" s="2"/>
      <c r="VEJ86" s="2"/>
      <c r="VEK86" s="2"/>
      <c r="VEL86" s="2"/>
      <c r="VEM86" s="2"/>
      <c r="VEN86" s="2"/>
      <c r="VEO86" s="2"/>
      <c r="VEP86" s="2"/>
      <c r="VEQ86" s="2"/>
      <c r="VER86" s="2"/>
      <c r="VES86" s="2"/>
      <c r="VET86" s="2"/>
      <c r="VEU86" s="2"/>
      <c r="VEV86" s="2"/>
      <c r="VEW86" s="2"/>
      <c r="VEX86" s="2"/>
      <c r="VEY86" s="2"/>
      <c r="VEZ86" s="2"/>
      <c r="VFA86" s="2"/>
      <c r="VFB86" s="2"/>
      <c r="VFC86" s="2"/>
      <c r="VFD86" s="2"/>
      <c r="VFE86" s="2"/>
      <c r="VFF86" s="2"/>
      <c r="VFG86" s="2"/>
      <c r="VFH86" s="2"/>
      <c r="VFI86" s="2"/>
      <c r="VFJ86" s="2"/>
      <c r="VFK86" s="2"/>
      <c r="VFL86" s="2"/>
      <c r="VFM86" s="2"/>
      <c r="VFN86" s="2"/>
      <c r="VFO86" s="2"/>
      <c r="VFP86" s="2"/>
      <c r="VFQ86" s="2"/>
      <c r="VFR86" s="2"/>
      <c r="VFS86" s="2"/>
      <c r="VFT86" s="2"/>
      <c r="VFU86" s="2"/>
      <c r="VFV86" s="2"/>
      <c r="VFW86" s="2"/>
      <c r="VFX86" s="2"/>
      <c r="VFY86" s="2"/>
      <c r="VFZ86" s="2"/>
      <c r="VGA86" s="2"/>
      <c r="VGB86" s="2"/>
      <c r="VGC86" s="2"/>
      <c r="VGD86" s="2"/>
      <c r="VGE86" s="2"/>
      <c r="VGF86" s="2"/>
      <c r="VGG86" s="2"/>
      <c r="VGH86" s="2"/>
      <c r="VGI86" s="2"/>
      <c r="VGJ86" s="2"/>
      <c r="VGK86" s="2"/>
      <c r="VGL86" s="2"/>
      <c r="VGM86" s="2"/>
      <c r="VGN86" s="2"/>
      <c r="VGO86" s="2"/>
      <c r="VGP86" s="2"/>
      <c r="VGQ86" s="2"/>
      <c r="VGR86" s="2"/>
      <c r="VGS86" s="2"/>
      <c r="VGT86" s="2"/>
      <c r="VGU86" s="2"/>
      <c r="VGV86" s="2"/>
      <c r="VGW86" s="2"/>
      <c r="VGX86" s="2"/>
      <c r="VGY86" s="2"/>
      <c r="VGZ86" s="2"/>
      <c r="VHA86" s="2"/>
      <c r="VHB86" s="2"/>
      <c r="VHC86" s="2"/>
      <c r="VHD86" s="2"/>
      <c r="VHE86" s="2"/>
      <c r="VHF86" s="2"/>
      <c r="VHG86" s="2"/>
      <c r="VHH86" s="2"/>
      <c r="VHI86" s="2"/>
      <c r="VHJ86" s="2"/>
      <c r="VHK86" s="2"/>
      <c r="VHL86" s="2"/>
      <c r="VHM86" s="2"/>
      <c r="VHN86" s="2"/>
      <c r="VHO86" s="2"/>
      <c r="VHP86" s="2"/>
      <c r="VHQ86" s="2"/>
      <c r="VHR86" s="2"/>
      <c r="VHS86" s="2"/>
      <c r="VHT86" s="2"/>
      <c r="VHU86" s="2"/>
      <c r="VHV86" s="2"/>
      <c r="VHW86" s="2"/>
      <c r="VHX86" s="2"/>
      <c r="VHY86" s="2"/>
      <c r="VHZ86" s="2"/>
      <c r="VIA86" s="2"/>
      <c r="VIB86" s="2"/>
      <c r="VIC86" s="2"/>
      <c r="VID86" s="2"/>
      <c r="VIE86" s="2"/>
      <c r="VIF86" s="2"/>
      <c r="VIG86" s="2"/>
      <c r="VIH86" s="2"/>
      <c r="VII86" s="2"/>
      <c r="VIJ86" s="2"/>
      <c r="VIK86" s="2"/>
      <c r="VIL86" s="2"/>
      <c r="VIM86" s="2"/>
      <c r="VIN86" s="2"/>
      <c r="VIO86" s="2"/>
      <c r="VIP86" s="2"/>
      <c r="VIQ86" s="2"/>
      <c r="VIR86" s="2"/>
      <c r="VIS86" s="2"/>
      <c r="VIT86" s="2"/>
      <c r="VIU86" s="2"/>
      <c r="VIV86" s="2"/>
      <c r="VIW86" s="2"/>
      <c r="VIX86" s="2"/>
      <c r="VIY86" s="2"/>
      <c r="VIZ86" s="2"/>
      <c r="VJA86" s="2"/>
      <c r="VJB86" s="2"/>
      <c r="VJC86" s="2"/>
      <c r="VJD86" s="2"/>
      <c r="VJE86" s="2"/>
      <c r="VJF86" s="2"/>
      <c r="VJG86" s="2"/>
      <c r="VJH86" s="2"/>
      <c r="VJI86" s="2"/>
      <c r="VJJ86" s="2"/>
      <c r="VJK86" s="2"/>
      <c r="VJL86" s="2"/>
      <c r="VJM86" s="2"/>
      <c r="VJN86" s="2"/>
      <c r="VJO86" s="2"/>
      <c r="VJP86" s="2"/>
      <c r="VJQ86" s="2"/>
      <c r="VJR86" s="2"/>
      <c r="VJS86" s="2"/>
      <c r="VJT86" s="2"/>
      <c r="VJU86" s="2"/>
      <c r="VJV86" s="2"/>
      <c r="VJW86" s="2"/>
      <c r="VJX86" s="2"/>
      <c r="VJY86" s="2"/>
      <c r="VJZ86" s="2"/>
      <c r="VKA86" s="2"/>
      <c r="VKB86" s="2"/>
      <c r="VKC86" s="2"/>
      <c r="VKD86" s="2"/>
      <c r="VKE86" s="2"/>
      <c r="VKF86" s="2"/>
      <c r="VKG86" s="2"/>
      <c r="VKH86" s="2"/>
      <c r="VKI86" s="2"/>
      <c r="VKJ86" s="2"/>
      <c r="VKK86" s="2"/>
      <c r="VKL86" s="2"/>
      <c r="VKM86" s="2"/>
      <c r="VKN86" s="2"/>
      <c r="VKO86" s="2"/>
      <c r="VKP86" s="2"/>
      <c r="VKQ86" s="2"/>
      <c r="VKR86" s="2"/>
      <c r="VKS86" s="2"/>
      <c r="VKT86" s="2"/>
      <c r="VKU86" s="2"/>
      <c r="VKV86" s="2"/>
      <c r="VKW86" s="2"/>
      <c r="VKX86" s="2"/>
      <c r="VKY86" s="2"/>
      <c r="VKZ86" s="2"/>
      <c r="VLA86" s="2"/>
      <c r="VLB86" s="2"/>
      <c r="VLC86" s="2"/>
      <c r="VLD86" s="2"/>
      <c r="VLE86" s="2"/>
      <c r="VLF86" s="2"/>
      <c r="VLG86" s="2"/>
      <c r="VLH86" s="2"/>
      <c r="VLI86" s="2"/>
      <c r="VLJ86" s="2"/>
      <c r="VLK86" s="2"/>
      <c r="VLL86" s="2"/>
      <c r="VLM86" s="2"/>
      <c r="VLN86" s="2"/>
      <c r="VLO86" s="2"/>
      <c r="VLP86" s="2"/>
      <c r="VLQ86" s="2"/>
      <c r="VLR86" s="2"/>
      <c r="VLS86" s="2"/>
      <c r="VLT86" s="2"/>
      <c r="VLU86" s="2"/>
      <c r="VLV86" s="2"/>
      <c r="VLW86" s="2"/>
      <c r="VLX86" s="2"/>
      <c r="VLY86" s="2"/>
      <c r="VLZ86" s="2"/>
      <c r="VMA86" s="2"/>
      <c r="VMB86" s="2"/>
      <c r="VMC86" s="2"/>
      <c r="VMD86" s="2"/>
      <c r="VME86" s="2"/>
      <c r="VMF86" s="2"/>
      <c r="VMG86" s="2"/>
      <c r="VMH86" s="2"/>
      <c r="VMI86" s="2"/>
      <c r="VMJ86" s="2"/>
      <c r="VMK86" s="2"/>
      <c r="VML86" s="2"/>
      <c r="VMM86" s="2"/>
      <c r="VMN86" s="2"/>
      <c r="VMO86" s="2"/>
      <c r="VMP86" s="2"/>
      <c r="VMQ86" s="2"/>
      <c r="VMR86" s="2"/>
      <c r="VMS86" s="2"/>
      <c r="VMT86" s="2"/>
      <c r="VMU86" s="2"/>
      <c r="VMV86" s="2"/>
      <c r="VMW86" s="2"/>
      <c r="VMX86" s="2"/>
      <c r="VMY86" s="2"/>
      <c r="VMZ86" s="2"/>
      <c r="VNA86" s="2"/>
      <c r="VNB86" s="2"/>
      <c r="VNC86" s="2"/>
      <c r="VND86" s="2"/>
      <c r="VNE86" s="2"/>
      <c r="VNF86" s="2"/>
      <c r="VNG86" s="2"/>
      <c r="VNH86" s="2"/>
      <c r="VNI86" s="2"/>
      <c r="VNJ86" s="2"/>
      <c r="VNK86" s="2"/>
      <c r="VNL86" s="2"/>
      <c r="VNM86" s="2"/>
      <c r="VNN86" s="2"/>
      <c r="VNO86" s="2"/>
      <c r="VNP86" s="2"/>
      <c r="VNQ86" s="2"/>
      <c r="VNR86" s="2"/>
      <c r="VNS86" s="2"/>
      <c r="VNT86" s="2"/>
      <c r="VNU86" s="2"/>
      <c r="VNV86" s="2"/>
      <c r="VNW86" s="2"/>
      <c r="VNX86" s="2"/>
      <c r="VNY86" s="2"/>
      <c r="VNZ86" s="2"/>
      <c r="VOA86" s="2"/>
      <c r="VOB86" s="2"/>
      <c r="VOC86" s="2"/>
      <c r="VOD86" s="2"/>
      <c r="VOE86" s="2"/>
      <c r="VOF86" s="2"/>
      <c r="VOG86" s="2"/>
      <c r="VOH86" s="2"/>
      <c r="VOI86" s="2"/>
      <c r="VOJ86" s="2"/>
      <c r="VOK86" s="2"/>
      <c r="VOL86" s="2"/>
      <c r="VOM86" s="2"/>
      <c r="VON86" s="2"/>
      <c r="VOO86" s="2"/>
      <c r="VOP86" s="2"/>
      <c r="VOQ86" s="2"/>
      <c r="VOR86" s="2"/>
      <c r="VOS86" s="2"/>
      <c r="VOT86" s="2"/>
      <c r="VOU86" s="2"/>
      <c r="VOV86" s="2"/>
      <c r="VOW86" s="2"/>
      <c r="VOX86" s="2"/>
      <c r="VOY86" s="2"/>
      <c r="VOZ86" s="2"/>
      <c r="VPA86" s="2"/>
      <c r="VPB86" s="2"/>
      <c r="VPC86" s="2"/>
      <c r="VPD86" s="2"/>
      <c r="VPE86" s="2"/>
      <c r="VPF86" s="2"/>
      <c r="VPG86" s="2"/>
      <c r="VPH86" s="2"/>
      <c r="VPI86" s="2"/>
      <c r="VPJ86" s="2"/>
      <c r="VPK86" s="2"/>
      <c r="VPL86" s="2"/>
      <c r="VPM86" s="2"/>
      <c r="VPN86" s="2"/>
      <c r="VPO86" s="2"/>
      <c r="VPP86" s="2"/>
      <c r="VPQ86" s="2"/>
      <c r="VPR86" s="2"/>
      <c r="VPS86" s="2"/>
      <c r="VPT86" s="2"/>
      <c r="VPU86" s="2"/>
      <c r="VPV86" s="2"/>
      <c r="VPW86" s="2"/>
      <c r="VPX86" s="2"/>
      <c r="VPY86" s="2"/>
      <c r="VPZ86" s="2"/>
      <c r="VQA86" s="2"/>
      <c r="VQB86" s="2"/>
      <c r="VQC86" s="2"/>
      <c r="VQD86" s="2"/>
      <c r="VQE86" s="2"/>
      <c r="VQF86" s="2"/>
      <c r="VQG86" s="2"/>
      <c r="VQH86" s="2"/>
      <c r="VQI86" s="2"/>
      <c r="VQJ86" s="2"/>
      <c r="VQK86" s="2"/>
      <c r="VQL86" s="2"/>
      <c r="VQM86" s="2"/>
      <c r="VQN86" s="2"/>
      <c r="VQO86" s="2"/>
      <c r="VQP86" s="2"/>
      <c r="VQQ86" s="2"/>
      <c r="VQR86" s="2"/>
      <c r="VQS86" s="2"/>
      <c r="VQT86" s="2"/>
      <c r="VQU86" s="2"/>
      <c r="VQV86" s="2"/>
      <c r="VQW86" s="2"/>
      <c r="VQX86" s="2"/>
      <c r="VQY86" s="2"/>
      <c r="VQZ86" s="2"/>
      <c r="VRA86" s="2"/>
      <c r="VRB86" s="2"/>
      <c r="VRC86" s="2"/>
      <c r="VRD86" s="2"/>
      <c r="VRE86" s="2"/>
      <c r="VRF86" s="2"/>
      <c r="VRG86" s="2"/>
      <c r="VRH86" s="2"/>
      <c r="VRI86" s="2"/>
      <c r="VRJ86" s="2"/>
      <c r="VRK86" s="2"/>
      <c r="VRL86" s="2"/>
      <c r="VRM86" s="2"/>
      <c r="VRN86" s="2"/>
      <c r="VRO86" s="2"/>
      <c r="VRP86" s="2"/>
      <c r="VRQ86" s="2"/>
      <c r="VRR86" s="2"/>
      <c r="VRS86" s="2"/>
      <c r="VRT86" s="2"/>
      <c r="VRU86" s="2"/>
      <c r="VRV86" s="2"/>
      <c r="VRW86" s="2"/>
      <c r="VRX86" s="2"/>
      <c r="VRY86" s="2"/>
      <c r="VRZ86" s="2"/>
      <c r="VSA86" s="2"/>
      <c r="VSB86" s="2"/>
      <c r="VSC86" s="2"/>
      <c r="VSD86" s="2"/>
      <c r="VSE86" s="2"/>
      <c r="VSF86" s="2"/>
      <c r="VSG86" s="2"/>
      <c r="VSH86" s="2"/>
      <c r="VSI86" s="2"/>
      <c r="VSJ86" s="2"/>
      <c r="VSK86" s="2"/>
      <c r="VSL86" s="2"/>
      <c r="VSM86" s="2"/>
      <c r="VSN86" s="2"/>
      <c r="VSO86" s="2"/>
      <c r="VSP86" s="2"/>
      <c r="VSQ86" s="2"/>
      <c r="VSR86" s="2"/>
      <c r="VSS86" s="2"/>
      <c r="VST86" s="2"/>
      <c r="VSU86" s="2"/>
      <c r="VSV86" s="2"/>
      <c r="VSW86" s="2"/>
      <c r="VSX86" s="2"/>
      <c r="VSY86" s="2"/>
      <c r="VSZ86" s="2"/>
      <c r="VTA86" s="2"/>
      <c r="VTB86" s="2"/>
      <c r="VTC86" s="2"/>
      <c r="VTD86" s="2"/>
      <c r="VTE86" s="2"/>
      <c r="VTF86" s="2"/>
      <c r="VTG86" s="2"/>
      <c r="VTH86" s="2"/>
      <c r="VTI86" s="2"/>
      <c r="VTJ86" s="2"/>
      <c r="VTK86" s="2"/>
      <c r="VTL86" s="2"/>
      <c r="VTM86" s="2"/>
      <c r="VTN86" s="2"/>
      <c r="VTO86" s="2"/>
      <c r="VTP86" s="2"/>
      <c r="VTQ86" s="2"/>
      <c r="VTR86" s="2"/>
      <c r="VTS86" s="2"/>
      <c r="VTT86" s="2"/>
      <c r="VTU86" s="2"/>
      <c r="VTV86" s="2"/>
      <c r="VTW86" s="2"/>
      <c r="VTX86" s="2"/>
      <c r="VTY86" s="2"/>
      <c r="VTZ86" s="2"/>
      <c r="VUA86" s="2"/>
      <c r="VUB86" s="2"/>
      <c r="VUC86" s="2"/>
      <c r="VUD86" s="2"/>
      <c r="VUE86" s="2"/>
      <c r="VUF86" s="2"/>
      <c r="VUG86" s="2"/>
      <c r="VUH86" s="2"/>
      <c r="VUI86" s="2"/>
      <c r="VUJ86" s="2"/>
      <c r="VUK86" s="2"/>
      <c r="VUL86" s="2"/>
      <c r="VUM86" s="2"/>
      <c r="VUN86" s="2"/>
      <c r="VUO86" s="2"/>
      <c r="VUP86" s="2"/>
      <c r="VUQ86" s="2"/>
      <c r="VUR86" s="2"/>
      <c r="VUS86" s="2"/>
      <c r="VUT86" s="2"/>
      <c r="VUU86" s="2"/>
      <c r="VUV86" s="2"/>
      <c r="VUW86" s="2"/>
      <c r="VUX86" s="2"/>
      <c r="VUY86" s="2"/>
      <c r="VUZ86" s="2"/>
      <c r="VVA86" s="2"/>
      <c r="VVB86" s="2"/>
      <c r="VVC86" s="2"/>
      <c r="VVD86" s="2"/>
      <c r="VVE86" s="2"/>
      <c r="VVF86" s="2"/>
      <c r="VVG86" s="2"/>
      <c r="VVH86" s="2"/>
      <c r="VVI86" s="2"/>
      <c r="VVJ86" s="2"/>
      <c r="VVK86" s="2"/>
      <c r="VVL86" s="2"/>
      <c r="VVM86" s="2"/>
      <c r="VVN86" s="2"/>
      <c r="VVO86" s="2"/>
      <c r="VVP86" s="2"/>
      <c r="VVQ86" s="2"/>
      <c r="VVR86" s="2"/>
      <c r="VVS86" s="2"/>
      <c r="VVT86" s="2"/>
      <c r="VVU86" s="2"/>
      <c r="VVV86" s="2"/>
      <c r="VVW86" s="2"/>
      <c r="VVX86" s="2"/>
      <c r="VVY86" s="2"/>
      <c r="VVZ86" s="2"/>
      <c r="VWA86" s="2"/>
      <c r="VWB86" s="2"/>
      <c r="VWC86" s="2"/>
      <c r="VWD86" s="2"/>
      <c r="VWE86" s="2"/>
      <c r="VWF86" s="2"/>
      <c r="VWG86" s="2"/>
      <c r="VWH86" s="2"/>
      <c r="VWI86" s="2"/>
      <c r="VWJ86" s="2"/>
      <c r="VWK86" s="2"/>
      <c r="VWL86" s="2"/>
      <c r="VWM86" s="2"/>
      <c r="VWN86" s="2"/>
      <c r="VWO86" s="2"/>
      <c r="VWP86" s="2"/>
      <c r="VWQ86" s="2"/>
      <c r="VWR86" s="2"/>
      <c r="VWS86" s="2"/>
      <c r="VWT86" s="2"/>
      <c r="VWU86" s="2"/>
      <c r="VWV86" s="2"/>
      <c r="VWW86" s="2"/>
      <c r="VWX86" s="2"/>
      <c r="VWY86" s="2"/>
      <c r="VWZ86" s="2"/>
      <c r="VXA86" s="2"/>
      <c r="VXB86" s="2"/>
      <c r="VXC86" s="2"/>
      <c r="VXD86" s="2"/>
      <c r="VXE86" s="2"/>
      <c r="VXF86" s="2"/>
      <c r="VXG86" s="2"/>
      <c r="VXH86" s="2"/>
      <c r="VXI86" s="2"/>
      <c r="VXJ86" s="2"/>
      <c r="VXK86" s="2"/>
      <c r="VXL86" s="2"/>
      <c r="VXM86" s="2"/>
      <c r="VXN86" s="2"/>
      <c r="VXO86" s="2"/>
      <c r="VXP86" s="2"/>
      <c r="VXQ86" s="2"/>
      <c r="VXR86" s="2"/>
      <c r="VXS86" s="2"/>
      <c r="VXT86" s="2"/>
      <c r="VXU86" s="2"/>
      <c r="VXV86" s="2"/>
      <c r="VXW86" s="2"/>
      <c r="VXX86" s="2"/>
      <c r="VXY86" s="2"/>
      <c r="VXZ86" s="2"/>
      <c r="VYA86" s="2"/>
      <c r="VYB86" s="2"/>
      <c r="VYC86" s="2"/>
      <c r="VYD86" s="2"/>
      <c r="VYE86" s="2"/>
      <c r="VYF86" s="2"/>
      <c r="VYG86" s="2"/>
      <c r="VYH86" s="2"/>
      <c r="VYI86" s="2"/>
      <c r="VYJ86" s="2"/>
      <c r="VYK86" s="2"/>
      <c r="VYL86" s="2"/>
      <c r="VYM86" s="2"/>
      <c r="VYN86" s="2"/>
      <c r="VYO86" s="2"/>
      <c r="VYP86" s="2"/>
      <c r="VYQ86" s="2"/>
      <c r="VYR86" s="2"/>
      <c r="VYS86" s="2"/>
      <c r="VYT86" s="2"/>
      <c r="VYU86" s="2"/>
      <c r="VYV86" s="2"/>
      <c r="VYW86" s="2"/>
      <c r="VYX86" s="2"/>
      <c r="VYY86" s="2"/>
      <c r="VYZ86" s="2"/>
      <c r="VZA86" s="2"/>
      <c r="VZB86" s="2"/>
      <c r="VZC86" s="2"/>
      <c r="VZD86" s="2"/>
      <c r="VZE86" s="2"/>
      <c r="VZF86" s="2"/>
      <c r="VZG86" s="2"/>
      <c r="VZH86" s="2"/>
      <c r="VZI86" s="2"/>
      <c r="VZJ86" s="2"/>
      <c r="VZK86" s="2"/>
      <c r="VZL86" s="2"/>
      <c r="VZM86" s="2"/>
      <c r="VZN86" s="2"/>
      <c r="VZO86" s="2"/>
      <c r="VZP86" s="2"/>
      <c r="VZQ86" s="2"/>
      <c r="VZR86" s="2"/>
      <c r="VZS86" s="2"/>
      <c r="VZT86" s="2"/>
      <c r="VZU86" s="2"/>
      <c r="VZV86" s="2"/>
      <c r="VZW86" s="2"/>
      <c r="VZX86" s="2"/>
      <c r="VZY86" s="2"/>
      <c r="VZZ86" s="2"/>
      <c r="WAA86" s="2"/>
      <c r="WAB86" s="2"/>
      <c r="WAC86" s="2"/>
      <c r="WAD86" s="2"/>
      <c r="WAE86" s="2"/>
      <c r="WAF86" s="2"/>
      <c r="WAG86" s="2"/>
      <c r="WAH86" s="2"/>
      <c r="WAI86" s="2"/>
      <c r="WAJ86" s="2"/>
      <c r="WAK86" s="2"/>
      <c r="WAL86" s="2"/>
      <c r="WAM86" s="2"/>
      <c r="WAN86" s="2"/>
      <c r="WAO86" s="2"/>
      <c r="WAP86" s="2"/>
      <c r="WAQ86" s="2"/>
      <c r="WAR86" s="2"/>
      <c r="WAS86" s="2"/>
      <c r="WAT86" s="2"/>
      <c r="WAU86" s="2"/>
      <c r="WAV86" s="2"/>
      <c r="WAW86" s="2"/>
      <c r="WAX86" s="2"/>
      <c r="WAY86" s="2"/>
      <c r="WAZ86" s="2"/>
      <c r="WBA86" s="2"/>
      <c r="WBB86" s="2"/>
      <c r="WBC86" s="2"/>
      <c r="WBD86" s="2"/>
      <c r="WBE86" s="2"/>
      <c r="WBF86" s="2"/>
      <c r="WBG86" s="2"/>
      <c r="WBH86" s="2"/>
      <c r="WBI86" s="2"/>
      <c r="WBJ86" s="2"/>
      <c r="WBK86" s="2"/>
      <c r="WBL86" s="2"/>
      <c r="WBM86" s="2"/>
      <c r="WBN86" s="2"/>
      <c r="WBO86" s="2"/>
      <c r="WBP86" s="2"/>
      <c r="WBQ86" s="2"/>
      <c r="WBR86" s="2"/>
      <c r="WBS86" s="2"/>
      <c r="WBT86" s="2"/>
      <c r="WBU86" s="2"/>
      <c r="WBV86" s="2"/>
      <c r="WBW86" s="2"/>
      <c r="WBX86" s="2"/>
      <c r="WBY86" s="2"/>
      <c r="WBZ86" s="2"/>
      <c r="WCA86" s="2"/>
      <c r="WCB86" s="2"/>
      <c r="WCC86" s="2"/>
      <c r="WCD86" s="2"/>
      <c r="WCE86" s="2"/>
      <c r="WCF86" s="2"/>
      <c r="WCG86" s="2"/>
      <c r="WCH86" s="2"/>
      <c r="WCI86" s="2"/>
      <c r="WCJ86" s="2"/>
      <c r="WCK86" s="2"/>
      <c r="WCL86" s="2"/>
      <c r="WCM86" s="2"/>
      <c r="WCN86" s="2"/>
      <c r="WCO86" s="2"/>
      <c r="WCP86" s="2"/>
      <c r="WCQ86" s="2"/>
      <c r="WCR86" s="2"/>
      <c r="WCS86" s="2"/>
      <c r="WCT86" s="2"/>
      <c r="WCU86" s="2"/>
      <c r="WCV86" s="2"/>
      <c r="WCW86" s="2"/>
      <c r="WCX86" s="2"/>
      <c r="WCY86" s="2"/>
      <c r="WCZ86" s="2"/>
      <c r="WDA86" s="2"/>
      <c r="WDB86" s="2"/>
      <c r="WDC86" s="2"/>
      <c r="WDD86" s="2"/>
      <c r="WDE86" s="2"/>
      <c r="WDF86" s="2"/>
      <c r="WDG86" s="2"/>
      <c r="WDH86" s="2"/>
      <c r="WDI86" s="2"/>
      <c r="WDJ86" s="2"/>
      <c r="WDK86" s="2"/>
      <c r="WDL86" s="2"/>
      <c r="WDM86" s="2"/>
      <c r="WDN86" s="2"/>
      <c r="WDO86" s="2"/>
      <c r="WDP86" s="2"/>
      <c r="WDQ86" s="2"/>
      <c r="WDR86" s="2"/>
      <c r="WDS86" s="2"/>
      <c r="WDT86" s="2"/>
      <c r="WDU86" s="2"/>
      <c r="WDV86" s="2"/>
      <c r="WDW86" s="2"/>
      <c r="WDX86" s="2"/>
      <c r="WDY86" s="2"/>
      <c r="WDZ86" s="2"/>
      <c r="WEA86" s="2"/>
      <c r="WEB86" s="2"/>
      <c r="WEC86" s="2"/>
      <c r="WED86" s="2"/>
      <c r="WEE86" s="2"/>
      <c r="WEF86" s="2"/>
      <c r="WEG86" s="2"/>
      <c r="WEH86" s="2"/>
      <c r="WEI86" s="2"/>
      <c r="WEJ86" s="2"/>
      <c r="WEK86" s="2"/>
      <c r="WEL86" s="2"/>
      <c r="WEM86" s="2"/>
      <c r="WEN86" s="2"/>
      <c r="WEO86" s="2"/>
      <c r="WEP86" s="2"/>
      <c r="WEQ86" s="2"/>
      <c r="WER86" s="2"/>
      <c r="WES86" s="2"/>
      <c r="WET86" s="2"/>
      <c r="WEU86" s="2"/>
      <c r="WEV86" s="2"/>
      <c r="WEW86" s="2"/>
      <c r="WEX86" s="2"/>
      <c r="WEY86" s="2"/>
      <c r="WEZ86" s="2"/>
      <c r="WFA86" s="2"/>
      <c r="WFB86" s="2"/>
      <c r="WFC86" s="2"/>
      <c r="WFD86" s="2"/>
      <c r="WFE86" s="2"/>
      <c r="WFF86" s="2"/>
      <c r="WFG86" s="2"/>
      <c r="WFH86" s="2"/>
      <c r="WFI86" s="2"/>
      <c r="WFJ86" s="2"/>
      <c r="WFK86" s="2"/>
      <c r="WFL86" s="2"/>
      <c r="WFM86" s="2"/>
      <c r="WFN86" s="2"/>
      <c r="WFO86" s="2"/>
      <c r="WFP86" s="2"/>
      <c r="WFQ86" s="2"/>
      <c r="WFR86" s="2"/>
      <c r="WFS86" s="2"/>
      <c r="WFT86" s="2"/>
      <c r="WFU86" s="2"/>
      <c r="WFV86" s="2"/>
      <c r="WFW86" s="2"/>
      <c r="WFX86" s="2"/>
      <c r="WFY86" s="2"/>
      <c r="WFZ86" s="2"/>
      <c r="WGA86" s="2"/>
      <c r="WGB86" s="2"/>
      <c r="WGC86" s="2"/>
      <c r="WGD86" s="2"/>
      <c r="WGE86" s="2"/>
      <c r="WGF86" s="2"/>
      <c r="WGG86" s="2"/>
      <c r="WGH86" s="2"/>
      <c r="WGI86" s="2"/>
      <c r="WGJ86" s="2"/>
      <c r="WGK86" s="2"/>
      <c r="WGL86" s="2"/>
      <c r="WGM86" s="2"/>
      <c r="WGN86" s="2"/>
      <c r="WGO86" s="2"/>
      <c r="WGP86" s="2"/>
      <c r="WGQ86" s="2"/>
      <c r="WGR86" s="2"/>
      <c r="WGS86" s="2"/>
      <c r="WGT86" s="2"/>
      <c r="WGU86" s="2"/>
      <c r="WGV86" s="2"/>
      <c r="WGW86" s="2"/>
      <c r="WGX86" s="2"/>
      <c r="WGY86" s="2"/>
      <c r="WGZ86" s="2"/>
      <c r="WHA86" s="2"/>
      <c r="WHB86" s="2"/>
      <c r="WHC86" s="2"/>
      <c r="WHD86" s="2"/>
      <c r="WHE86" s="2"/>
      <c r="WHF86" s="2"/>
      <c r="WHG86" s="2"/>
      <c r="WHH86" s="2"/>
      <c r="WHI86" s="2"/>
      <c r="WHJ86" s="2"/>
      <c r="WHK86" s="2"/>
      <c r="WHL86" s="2"/>
      <c r="WHM86" s="2"/>
      <c r="WHN86" s="2"/>
      <c r="WHO86" s="2"/>
      <c r="WHP86" s="2"/>
      <c r="WHQ86" s="2"/>
      <c r="WHR86" s="2"/>
      <c r="WHS86" s="2"/>
      <c r="WHT86" s="2"/>
      <c r="WHU86" s="2"/>
      <c r="WHV86" s="2"/>
      <c r="WHW86" s="2"/>
      <c r="WHX86" s="2"/>
      <c r="WHY86" s="2"/>
      <c r="WHZ86" s="2"/>
      <c r="WIA86" s="2"/>
      <c r="WIB86" s="2"/>
      <c r="WIC86" s="2"/>
      <c r="WID86" s="2"/>
      <c r="WIE86" s="2"/>
      <c r="WIF86" s="2"/>
      <c r="WIG86" s="2"/>
      <c r="WIH86" s="2"/>
      <c r="WII86" s="2"/>
      <c r="WIJ86" s="2"/>
      <c r="WIK86" s="2"/>
      <c r="WIL86" s="2"/>
      <c r="WIM86" s="2"/>
      <c r="WIN86" s="2"/>
      <c r="WIO86" s="2"/>
      <c r="WIP86" s="2"/>
      <c r="WIQ86" s="2"/>
      <c r="WIR86" s="2"/>
      <c r="WIS86" s="2"/>
      <c r="WIT86" s="2"/>
      <c r="WIU86" s="2"/>
      <c r="WIV86" s="2"/>
      <c r="WIW86" s="2"/>
      <c r="WIX86" s="2"/>
      <c r="WIY86" s="2"/>
      <c r="WIZ86" s="2"/>
      <c r="WJA86" s="2"/>
      <c r="WJB86" s="2"/>
      <c r="WJC86" s="2"/>
      <c r="WJD86" s="2"/>
      <c r="WJE86" s="2"/>
      <c r="WJF86" s="2"/>
      <c r="WJG86" s="2"/>
      <c r="WJH86" s="2"/>
      <c r="WJI86" s="2"/>
      <c r="WJJ86" s="2"/>
      <c r="WJK86" s="2"/>
      <c r="WJL86" s="2"/>
      <c r="WJM86" s="2"/>
      <c r="WJN86" s="2"/>
      <c r="WJO86" s="2"/>
      <c r="WJP86" s="2"/>
      <c r="WJQ86" s="2"/>
      <c r="WJR86" s="2"/>
      <c r="WJS86" s="2"/>
      <c r="WJT86" s="2"/>
      <c r="WJU86" s="2"/>
      <c r="WJV86" s="2"/>
      <c r="WJW86" s="2"/>
      <c r="WJX86" s="2"/>
      <c r="WJY86" s="2"/>
      <c r="WJZ86" s="2"/>
      <c r="WKA86" s="2"/>
      <c r="WKB86" s="2"/>
      <c r="WKC86" s="2"/>
      <c r="WKD86" s="2"/>
      <c r="WKE86" s="2"/>
      <c r="WKF86" s="2"/>
      <c r="WKG86" s="2"/>
      <c r="WKH86" s="2"/>
      <c r="WKI86" s="2"/>
      <c r="WKJ86" s="2"/>
      <c r="WKK86" s="2"/>
      <c r="WKL86" s="2"/>
      <c r="WKM86" s="2"/>
      <c r="WKN86" s="2"/>
      <c r="WKO86" s="2"/>
      <c r="WKP86" s="2"/>
      <c r="WKQ86" s="2"/>
      <c r="WKR86" s="2"/>
      <c r="WKS86" s="2"/>
      <c r="WKT86" s="2"/>
      <c r="WKU86" s="2"/>
      <c r="WKV86" s="2"/>
      <c r="WKW86" s="2"/>
      <c r="WKX86" s="2"/>
      <c r="WKY86" s="2"/>
      <c r="WKZ86" s="2"/>
      <c r="WLA86" s="2"/>
      <c r="WLB86" s="2"/>
      <c r="WLC86" s="2"/>
      <c r="WLD86" s="2"/>
      <c r="WLE86" s="2"/>
      <c r="WLF86" s="2"/>
      <c r="WLG86" s="2"/>
      <c r="WLH86" s="2"/>
      <c r="WLI86" s="2"/>
      <c r="WLJ86" s="2"/>
      <c r="WLK86" s="2"/>
      <c r="WLL86" s="2"/>
      <c r="WLM86" s="2"/>
      <c r="WLN86" s="2"/>
      <c r="WLO86" s="2"/>
      <c r="WLP86" s="2"/>
      <c r="WLQ86" s="2"/>
      <c r="WLR86" s="2"/>
      <c r="WLS86" s="2"/>
      <c r="WLT86" s="2"/>
      <c r="WLU86" s="2"/>
      <c r="WLV86" s="2"/>
      <c r="WLW86" s="2"/>
      <c r="WLX86" s="2"/>
      <c r="WLY86" s="2"/>
      <c r="WLZ86" s="2"/>
      <c r="WMA86" s="2"/>
      <c r="WMB86" s="2"/>
      <c r="WMC86" s="2"/>
      <c r="WMD86" s="2"/>
      <c r="WME86" s="2"/>
      <c r="WMF86" s="2"/>
      <c r="WMG86" s="2"/>
      <c r="WMH86" s="2"/>
      <c r="WMI86" s="2"/>
      <c r="WMJ86" s="2"/>
      <c r="WMK86" s="2"/>
      <c r="WML86" s="2"/>
      <c r="WMM86" s="2"/>
      <c r="WMN86" s="2"/>
      <c r="WMO86" s="2"/>
      <c r="WMP86" s="2"/>
      <c r="WMQ86" s="2"/>
      <c r="WMR86" s="2"/>
      <c r="WMS86" s="2"/>
      <c r="WMT86" s="2"/>
      <c r="WMU86" s="2"/>
      <c r="WMV86" s="2"/>
      <c r="WMW86" s="2"/>
      <c r="WMX86" s="2"/>
      <c r="WMY86" s="2"/>
      <c r="WMZ86" s="2"/>
      <c r="WNA86" s="2"/>
      <c r="WNB86" s="2"/>
      <c r="WNC86" s="2"/>
      <c r="WND86" s="2"/>
      <c r="WNE86" s="2"/>
      <c r="WNF86" s="2"/>
      <c r="WNG86" s="2"/>
      <c r="WNH86" s="2"/>
      <c r="WNI86" s="2"/>
      <c r="WNJ86" s="2"/>
      <c r="WNK86" s="2"/>
      <c r="WNL86" s="2"/>
      <c r="WNM86" s="2"/>
      <c r="WNN86" s="2"/>
      <c r="WNO86" s="2"/>
      <c r="WNP86" s="2"/>
      <c r="WNQ86" s="2"/>
      <c r="WNR86" s="2"/>
      <c r="WNS86" s="2"/>
      <c r="WNT86" s="2"/>
      <c r="WNU86" s="2"/>
      <c r="WNV86" s="2"/>
      <c r="WNW86" s="2"/>
      <c r="WNX86" s="2"/>
      <c r="WNY86" s="2"/>
      <c r="WNZ86" s="2"/>
      <c r="WOA86" s="2"/>
      <c r="WOB86" s="2"/>
      <c r="WOC86" s="2"/>
      <c r="WOD86" s="2"/>
      <c r="WOE86" s="2"/>
      <c r="WOF86" s="2"/>
      <c r="WOG86" s="2"/>
      <c r="WOH86" s="2"/>
      <c r="WOI86" s="2"/>
      <c r="WOJ86" s="2"/>
      <c r="WOK86" s="2"/>
      <c r="WOL86" s="2"/>
      <c r="WOM86" s="2"/>
      <c r="WON86" s="2"/>
      <c r="WOO86" s="2"/>
      <c r="WOP86" s="2"/>
      <c r="WOQ86" s="2"/>
      <c r="WOR86" s="2"/>
      <c r="WOS86" s="2"/>
      <c r="WOT86" s="2"/>
      <c r="WOU86" s="2"/>
      <c r="WOV86" s="2"/>
      <c r="WOW86" s="2"/>
      <c r="WOX86" s="2"/>
      <c r="WOY86" s="2"/>
      <c r="WOZ86" s="2"/>
      <c r="WPA86" s="2"/>
      <c r="WPB86" s="2"/>
      <c r="WPC86" s="2"/>
      <c r="WPD86" s="2"/>
      <c r="WPE86" s="2"/>
      <c r="WPF86" s="2"/>
      <c r="WPG86" s="2"/>
      <c r="WPH86" s="2"/>
      <c r="WPI86" s="2"/>
      <c r="WPJ86" s="2"/>
      <c r="WPK86" s="2"/>
      <c r="WPL86" s="2"/>
      <c r="WPM86" s="2"/>
      <c r="WPN86" s="2"/>
      <c r="WPO86" s="2"/>
      <c r="WPP86" s="2"/>
      <c r="WPQ86" s="2"/>
      <c r="WPR86" s="2"/>
      <c r="WPS86" s="2"/>
      <c r="WPT86" s="2"/>
      <c r="WPU86" s="2"/>
      <c r="WPV86" s="2"/>
      <c r="WPW86" s="2"/>
      <c r="WPX86" s="2"/>
      <c r="WPY86" s="2"/>
      <c r="WPZ86" s="2"/>
      <c r="WQA86" s="2"/>
      <c r="WQB86" s="2"/>
      <c r="WQC86" s="2"/>
      <c r="WQD86" s="2"/>
      <c r="WQE86" s="2"/>
      <c r="WQF86" s="2"/>
      <c r="WQG86" s="2"/>
      <c r="WQH86" s="2"/>
      <c r="WQI86" s="2"/>
      <c r="WQJ86" s="2"/>
      <c r="WQK86" s="2"/>
      <c r="WQL86" s="2"/>
      <c r="WQM86" s="2"/>
      <c r="WQN86" s="2"/>
      <c r="WQO86" s="2"/>
      <c r="WQP86" s="2"/>
      <c r="WQQ86" s="2"/>
      <c r="WQR86" s="2"/>
      <c r="WQS86" s="2"/>
      <c r="WQT86" s="2"/>
      <c r="WQU86" s="2"/>
      <c r="WQV86" s="2"/>
      <c r="WQW86" s="2"/>
      <c r="WQX86" s="2"/>
      <c r="WQY86" s="2"/>
      <c r="WQZ86" s="2"/>
      <c r="WRA86" s="2"/>
      <c r="WRB86" s="2"/>
      <c r="WRC86" s="2"/>
      <c r="WRD86" s="2"/>
      <c r="WRE86" s="2"/>
      <c r="WRF86" s="2"/>
      <c r="WRG86" s="2"/>
      <c r="WRH86" s="2"/>
      <c r="WRI86" s="2"/>
      <c r="WRJ86" s="2"/>
      <c r="WRK86" s="2"/>
      <c r="WRL86" s="2"/>
      <c r="WRM86" s="2"/>
      <c r="WRN86" s="2"/>
      <c r="WRO86" s="2"/>
      <c r="WRP86" s="2"/>
      <c r="WRQ86" s="2"/>
      <c r="WRR86" s="2"/>
      <c r="WRS86" s="2"/>
      <c r="WRT86" s="2"/>
      <c r="WRU86" s="2"/>
      <c r="WRV86" s="2"/>
      <c r="WRW86" s="2"/>
      <c r="WRX86" s="2"/>
      <c r="WRY86" s="2"/>
      <c r="WRZ86" s="2"/>
      <c r="WSA86" s="2"/>
      <c r="WSB86" s="2"/>
      <c r="WSC86" s="2"/>
      <c r="WSD86" s="2"/>
      <c r="WSE86" s="2"/>
      <c r="WSF86" s="2"/>
      <c r="WSG86" s="2"/>
      <c r="WSH86" s="2"/>
      <c r="WSI86" s="2"/>
      <c r="WSJ86" s="2"/>
      <c r="WSK86" s="2"/>
      <c r="WSL86" s="2"/>
      <c r="WSM86" s="2"/>
      <c r="WSN86" s="2"/>
      <c r="WSO86" s="2"/>
      <c r="WSP86" s="2"/>
      <c r="WSQ86" s="2"/>
      <c r="WSR86" s="2"/>
      <c r="WSS86" s="2"/>
      <c r="WST86" s="2"/>
      <c r="WSU86" s="2"/>
      <c r="WSV86" s="2"/>
      <c r="WSW86" s="2"/>
      <c r="WSX86" s="2"/>
      <c r="WSY86" s="2"/>
      <c r="WSZ86" s="2"/>
      <c r="WTA86" s="2"/>
      <c r="WTB86" s="2"/>
      <c r="WTC86" s="2"/>
      <c r="WTD86" s="2"/>
      <c r="WTE86" s="2"/>
      <c r="WTF86" s="2"/>
      <c r="WTG86" s="2"/>
      <c r="WTH86" s="2"/>
      <c r="WTI86" s="2"/>
      <c r="WTJ86" s="2"/>
      <c r="WTK86" s="2"/>
      <c r="WTL86" s="2"/>
      <c r="WTM86" s="2"/>
      <c r="WTN86" s="2"/>
      <c r="WTO86" s="2"/>
      <c r="WTP86" s="2"/>
      <c r="WTQ86" s="2"/>
      <c r="WTR86" s="2"/>
      <c r="WTS86" s="2"/>
      <c r="WTT86" s="2"/>
      <c r="WTU86" s="2"/>
      <c r="WTV86" s="2"/>
      <c r="WTW86" s="2"/>
      <c r="WTX86" s="2"/>
      <c r="WTY86" s="2"/>
      <c r="WTZ86" s="2"/>
      <c r="WUA86" s="2"/>
      <c r="WUB86" s="2"/>
      <c r="WUC86" s="2"/>
      <c r="WUD86" s="2"/>
      <c r="WUE86" s="2"/>
      <c r="WUF86" s="2"/>
      <c r="WUG86" s="2"/>
      <c r="WUH86" s="2"/>
      <c r="WUI86" s="2"/>
      <c r="WUJ86" s="2"/>
      <c r="WUK86" s="2"/>
      <c r="WUL86" s="2"/>
      <c r="WUM86" s="2"/>
      <c r="WUN86" s="2"/>
      <c r="WUO86" s="2"/>
      <c r="WUP86" s="2"/>
      <c r="WUQ86" s="2"/>
      <c r="WUR86" s="2"/>
      <c r="WUS86" s="2"/>
      <c r="WUT86" s="2"/>
      <c r="WUU86" s="2"/>
      <c r="WUV86" s="2"/>
      <c r="WUW86" s="2"/>
      <c r="WUX86" s="2"/>
      <c r="WUY86" s="2"/>
      <c r="WUZ86" s="2"/>
      <c r="WVA86" s="2"/>
      <c r="WVB86" s="2"/>
      <c r="WVC86" s="2"/>
      <c r="WVD86" s="2"/>
      <c r="WVE86" s="2"/>
      <c r="WVF86" s="2"/>
      <c r="WVG86" s="2"/>
      <c r="WVH86" s="2"/>
      <c r="WVI86" s="2"/>
      <c r="WVJ86" s="2"/>
      <c r="WVK86" s="2"/>
      <c r="WVL86" s="2"/>
      <c r="WVM86" s="2"/>
      <c r="WVN86" s="2"/>
      <c r="WVO86" s="2"/>
      <c r="WVP86" s="2"/>
      <c r="WVQ86" s="2"/>
      <c r="WVR86" s="2"/>
      <c r="WVS86" s="2"/>
      <c r="WVT86" s="2"/>
      <c r="WVU86" s="2"/>
      <c r="WVV86" s="2"/>
      <c r="WVW86" s="2"/>
      <c r="WVX86" s="2"/>
      <c r="WVY86" s="2"/>
      <c r="WVZ86" s="2"/>
      <c r="WWA86" s="2"/>
      <c r="WWB86" s="2"/>
      <c r="WWC86" s="2"/>
      <c r="WWD86" s="2"/>
      <c r="WWE86" s="2"/>
      <c r="WWF86" s="2"/>
      <c r="WWG86" s="2"/>
      <c r="WWH86" s="2"/>
      <c r="WWI86" s="2"/>
      <c r="WWJ86" s="2"/>
      <c r="WWK86" s="2"/>
      <c r="WWL86" s="2"/>
      <c r="WWM86" s="2"/>
      <c r="WWN86" s="2"/>
      <c r="WWO86" s="2"/>
      <c r="WWP86" s="2"/>
      <c r="WWQ86" s="2"/>
      <c r="WWR86" s="2"/>
      <c r="WWS86" s="2"/>
      <c r="WWT86" s="2"/>
      <c r="WWU86" s="2"/>
      <c r="WWV86" s="2"/>
      <c r="WWW86" s="2"/>
      <c r="WWX86" s="2"/>
      <c r="WWY86" s="2"/>
      <c r="WWZ86" s="2"/>
      <c r="WXA86" s="2"/>
      <c r="WXB86" s="2"/>
      <c r="WXC86" s="2"/>
      <c r="WXD86" s="2"/>
      <c r="WXE86" s="2"/>
      <c r="WXF86" s="2"/>
      <c r="WXG86" s="2"/>
      <c r="WXH86" s="2"/>
      <c r="WXI86" s="2"/>
      <c r="WXJ86" s="2"/>
      <c r="WXK86" s="2"/>
      <c r="WXL86" s="2"/>
      <c r="WXM86" s="2"/>
      <c r="WXN86" s="2"/>
      <c r="WXO86" s="2"/>
      <c r="WXP86" s="2"/>
      <c r="WXQ86" s="2"/>
      <c r="WXR86" s="2"/>
      <c r="WXS86" s="2"/>
      <c r="WXT86" s="2"/>
      <c r="WXU86" s="2"/>
      <c r="WXV86" s="2"/>
      <c r="WXW86" s="2"/>
      <c r="WXX86" s="2"/>
      <c r="WXY86" s="2"/>
      <c r="WXZ86" s="2"/>
      <c r="WYA86" s="2"/>
      <c r="WYB86" s="2"/>
      <c r="WYC86" s="2"/>
      <c r="WYD86" s="2"/>
      <c r="WYE86" s="2"/>
      <c r="WYF86" s="2"/>
      <c r="WYG86" s="2"/>
      <c r="WYH86" s="2"/>
      <c r="WYI86" s="2"/>
      <c r="WYJ86" s="2"/>
      <c r="WYK86" s="2"/>
      <c r="WYL86" s="2"/>
      <c r="WYM86" s="2"/>
      <c r="WYN86" s="2"/>
      <c r="WYO86" s="2"/>
      <c r="WYP86" s="2"/>
      <c r="WYQ86" s="2"/>
      <c r="WYR86" s="2"/>
      <c r="WYS86" s="2"/>
      <c r="WYT86" s="2"/>
      <c r="WYU86" s="2"/>
      <c r="WYV86" s="2"/>
      <c r="WYW86" s="2"/>
      <c r="WYX86" s="2"/>
      <c r="WYY86" s="2"/>
      <c r="WYZ86" s="2"/>
      <c r="WZA86" s="2"/>
      <c r="WZB86" s="2"/>
      <c r="WZC86" s="2"/>
      <c r="WZD86" s="2"/>
      <c r="WZE86" s="2"/>
      <c r="WZF86" s="2"/>
      <c r="WZG86" s="2"/>
      <c r="WZH86" s="2"/>
      <c r="WZI86" s="2"/>
      <c r="WZJ86" s="2"/>
      <c r="WZK86" s="2"/>
      <c r="WZL86" s="2"/>
      <c r="WZM86" s="2"/>
      <c r="WZN86" s="2"/>
      <c r="WZO86" s="2"/>
      <c r="WZP86" s="2"/>
      <c r="WZQ86" s="2"/>
      <c r="WZR86" s="2"/>
      <c r="WZS86" s="2"/>
      <c r="WZT86" s="2"/>
      <c r="WZU86" s="2"/>
      <c r="WZV86" s="2"/>
      <c r="WZW86" s="2"/>
      <c r="WZX86" s="2"/>
      <c r="WZY86" s="2"/>
      <c r="WZZ86" s="2"/>
      <c r="XAA86" s="2"/>
      <c r="XAB86" s="2"/>
      <c r="XAC86" s="2"/>
      <c r="XAD86" s="2"/>
      <c r="XAE86" s="2"/>
      <c r="XAF86" s="2"/>
      <c r="XAG86" s="2"/>
      <c r="XAH86" s="2"/>
      <c r="XAI86" s="2"/>
      <c r="XAJ86" s="2"/>
      <c r="XAK86" s="2"/>
      <c r="XAL86" s="2"/>
      <c r="XAM86" s="2"/>
      <c r="XAN86" s="2"/>
      <c r="XAO86" s="2"/>
      <c r="XAP86" s="2"/>
      <c r="XAQ86" s="2"/>
      <c r="XAR86" s="2"/>
      <c r="XAS86" s="2"/>
      <c r="XAT86" s="2"/>
      <c r="XAU86" s="2"/>
      <c r="XAV86" s="2"/>
      <c r="XAW86" s="2"/>
      <c r="XAX86" s="2"/>
      <c r="XAY86" s="2"/>
      <c r="XAZ86" s="2"/>
      <c r="XBA86" s="2"/>
      <c r="XBB86" s="2"/>
      <c r="XBC86" s="2"/>
      <c r="XBD86" s="2"/>
      <c r="XBE86" s="2"/>
      <c r="XBF86" s="2"/>
      <c r="XBG86" s="2"/>
      <c r="XBH86" s="2"/>
      <c r="XBI86" s="2"/>
      <c r="XBJ86" s="2"/>
      <c r="XBK86" s="2"/>
      <c r="XBL86" s="2"/>
      <c r="XBM86" s="2"/>
      <c r="XBN86" s="2"/>
      <c r="XBO86" s="2"/>
      <c r="XBP86" s="2"/>
      <c r="XBQ86" s="2"/>
      <c r="XBR86" s="2"/>
      <c r="XBS86" s="2"/>
      <c r="XBT86" s="2"/>
      <c r="XBU86" s="2"/>
      <c r="XBV86" s="2"/>
      <c r="XBW86" s="2"/>
      <c r="XBX86" s="2"/>
      <c r="XBY86" s="2"/>
      <c r="XBZ86" s="2"/>
      <c r="XCA86" s="2"/>
      <c r="XCB86" s="2"/>
      <c r="XCC86" s="2"/>
      <c r="XCD86" s="2"/>
      <c r="XCE86" s="2"/>
      <c r="XCF86" s="2"/>
      <c r="XCG86" s="2"/>
      <c r="XCH86" s="2"/>
      <c r="XCI86" s="2"/>
      <c r="XCJ86" s="2"/>
      <c r="XCK86" s="2"/>
      <c r="XCL86" s="2"/>
      <c r="XCM86" s="2"/>
      <c r="XCN86" s="2"/>
      <c r="XCO86" s="2"/>
      <c r="XCP86" s="2"/>
      <c r="XCQ86" s="2"/>
      <c r="XCR86" s="2"/>
      <c r="XCS86" s="2"/>
      <c r="XCT86" s="2"/>
      <c r="XCU86" s="2"/>
      <c r="XCV86" s="2"/>
      <c r="XCW86" s="2"/>
      <c r="XCX86" s="2"/>
      <c r="XCY86" s="2"/>
      <c r="XCZ86" s="2"/>
      <c r="XDA86" s="2"/>
      <c r="XDB86" s="2"/>
      <c r="XDC86" s="2"/>
      <c r="XDD86" s="2"/>
      <c r="XDE86" s="2"/>
      <c r="XDF86" s="2"/>
      <c r="XDG86" s="2"/>
      <c r="XDH86" s="2"/>
      <c r="XDI86" s="2"/>
      <c r="XDJ86" s="2"/>
      <c r="XDK86" s="2"/>
      <c r="XDL86" s="2"/>
      <c r="XDM86" s="2"/>
      <c r="XDN86" s="2"/>
      <c r="XDO86" s="2"/>
      <c r="XDP86" s="2"/>
      <c r="XDQ86" s="2"/>
      <c r="XDR86" s="2"/>
      <c r="XDS86" s="2"/>
      <c r="XDT86" s="2"/>
      <c r="XDU86" s="2"/>
      <c r="XDV86" s="2"/>
      <c r="XDW86" s="2"/>
      <c r="XDX86" s="2"/>
      <c r="XDY86" s="2"/>
      <c r="XDZ86" s="2"/>
      <c r="XEA86" s="2"/>
      <c r="XEB86" s="2"/>
      <c r="XEC86" s="2"/>
      <c r="XED86" s="2"/>
      <c r="XEE86" s="2"/>
      <c r="XEF86" s="2"/>
      <c r="XEG86" s="2"/>
      <c r="XEH86" s="2"/>
      <c r="XEI86" s="2"/>
      <c r="XEJ86" s="2"/>
      <c r="XEK86" s="2"/>
      <c r="XEL86" s="2"/>
      <c r="XEM86" s="2"/>
      <c r="XEN86" s="2"/>
      <c r="XEO86" s="2"/>
      <c r="XEP86" s="2"/>
      <c r="XEQ86" s="2"/>
      <c r="XER86" s="2"/>
      <c r="XES86" s="2"/>
      <c r="XET86" s="2"/>
      <c r="XEU86" s="2"/>
      <c r="XEV86" s="2"/>
      <c r="XEW86" s="2"/>
      <c r="XEX86" s="2"/>
      <c r="XEY86" s="2"/>
      <c r="XEZ86" s="2"/>
      <c r="XFA86" s="2"/>
      <c r="XFB86" s="2"/>
      <c r="XFC86" s="2"/>
      <c r="XFD86" s="2"/>
    </row>
    <row r="87" spans="2:16384" s="59" customFormat="1" ht="15" customHeight="1" thickBot="1" x14ac:dyDescent="0.35"/>
    <row r="88" spans="2:16384" ht="15" customHeight="1" thickTop="1" x14ac:dyDescent="0.3"/>
    <row r="819" ht="15" customHeight="1" x14ac:dyDescent="0.3"/>
    <row r="820" ht="15" customHeight="1" x14ac:dyDescent="0.3"/>
    <row r="821" ht="15" customHeight="1" x14ac:dyDescent="0.3"/>
    <row r="822" ht="15" customHeight="1" x14ac:dyDescent="0.3"/>
    <row r="823" ht="15" customHeight="1" x14ac:dyDescent="0.3"/>
    <row r="824" ht="15" customHeight="1" x14ac:dyDescent="0.3"/>
    <row r="825" ht="15" customHeight="1" x14ac:dyDescent="0.3"/>
    <row r="826" ht="15" customHeight="1" x14ac:dyDescent="0.3"/>
  </sheetData>
  <mergeCells count="25">
    <mergeCell ref="B42:I42"/>
    <mergeCell ref="J42:K42"/>
    <mergeCell ref="L42:Q42"/>
    <mergeCell ref="B2:Q2"/>
    <mergeCell ref="C23:P23"/>
    <mergeCell ref="D39:O39"/>
    <mergeCell ref="B41:I41"/>
    <mergeCell ref="J41:K41"/>
    <mergeCell ref="L41:Q41"/>
    <mergeCell ref="B64:I64"/>
    <mergeCell ref="J64:K64"/>
    <mergeCell ref="L64:Q64"/>
    <mergeCell ref="D83:O83"/>
    <mergeCell ref="C67:P67"/>
    <mergeCell ref="C45:P45"/>
    <mergeCell ref="D61:O61"/>
    <mergeCell ref="B63:I63"/>
    <mergeCell ref="J63:K63"/>
    <mergeCell ref="L63:Q63"/>
    <mergeCell ref="B85:I85"/>
    <mergeCell ref="J85:K85"/>
    <mergeCell ref="L85:Q85"/>
    <mergeCell ref="B86:I86"/>
    <mergeCell ref="J86:K86"/>
    <mergeCell ref="L86:Q86"/>
  </mergeCells>
  <conditionalFormatting sqref="J42">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64">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86">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64 J42 J86" xr:uid="{00000000-0002-0000-0900-000000000000}"/>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XFD762"/>
  <sheetViews>
    <sheetView showGridLines="0" showRowColHeaders="0" zoomScale="80" zoomScaleNormal="80" workbookViewId="0">
      <selection activeCell="L67" sqref="L67"/>
    </sheetView>
  </sheetViews>
  <sheetFormatPr defaultColWidth="0" defaultRowHeight="15" customHeight="1" zeroHeight="1" x14ac:dyDescent="0.3"/>
  <cols>
    <col min="1" max="1" width="2.44140625" customWidth="1"/>
    <col min="2" max="2" width="14.33203125" customWidth="1"/>
    <col min="3" max="4" width="15.109375" customWidth="1"/>
    <col min="5" max="5" width="18.109375" customWidth="1"/>
    <col min="6" max="6" width="15.109375" customWidth="1"/>
    <col min="7" max="16" width="13.6640625" customWidth="1"/>
    <col min="17" max="17" width="15.6640625" customWidth="1"/>
    <col min="18" max="18" width="2.6640625" customWidth="1"/>
    <col min="19" max="19" width="11.44140625" hidden="1" customWidth="1"/>
    <col min="20" max="20" width="11.44140625" hidden="1"/>
  </cols>
  <sheetData>
    <row r="1" spans="2:18" ht="14.4" x14ac:dyDescent="0.3"/>
    <row r="2" spans="2:18" ht="40.5" customHeight="1" x14ac:dyDescent="0.3">
      <c r="B2" s="197" t="s">
        <v>332</v>
      </c>
      <c r="C2" s="197"/>
      <c r="D2" s="197"/>
      <c r="E2" s="197"/>
      <c r="F2" s="197"/>
      <c r="G2" s="197"/>
      <c r="H2" s="197"/>
      <c r="I2" s="197"/>
      <c r="J2" s="197"/>
      <c r="K2" s="197"/>
      <c r="L2" s="197"/>
      <c r="M2" s="197"/>
      <c r="N2" s="197"/>
      <c r="O2" s="197"/>
      <c r="P2" s="197"/>
      <c r="Q2" s="197"/>
      <c r="R2" s="2"/>
    </row>
    <row r="3" spans="2:18" ht="18" x14ac:dyDescent="0.3">
      <c r="B3" s="105"/>
      <c r="C3" s="105"/>
      <c r="D3" s="105"/>
      <c r="E3" s="105"/>
      <c r="F3" s="105"/>
      <c r="G3" s="105"/>
      <c r="H3" s="105"/>
      <c r="I3" s="105"/>
      <c r="J3" s="105"/>
      <c r="K3" s="105"/>
      <c r="L3" s="105"/>
      <c r="M3" s="105"/>
      <c r="N3" s="105"/>
      <c r="O3" s="105"/>
      <c r="P3" s="105"/>
      <c r="Q3" s="105"/>
      <c r="R3" s="2"/>
    </row>
    <row r="4" spans="2:18" ht="18" x14ac:dyDescent="0.3">
      <c r="B4" s="105"/>
      <c r="C4" s="105"/>
      <c r="D4" s="105"/>
      <c r="E4" s="105"/>
      <c r="F4" s="105"/>
      <c r="G4" s="105"/>
      <c r="H4" s="105"/>
      <c r="I4" s="105"/>
      <c r="J4" s="105"/>
      <c r="K4" s="105"/>
      <c r="L4" s="105"/>
      <c r="M4" s="105"/>
      <c r="N4" s="105"/>
      <c r="O4" s="105"/>
      <c r="P4" s="105"/>
      <c r="Q4" s="105"/>
      <c r="R4" s="2"/>
    </row>
    <row r="5" spans="2:18" ht="18" x14ac:dyDescent="0.3">
      <c r="B5" s="105"/>
      <c r="C5" s="105"/>
      <c r="D5" s="105"/>
      <c r="E5" s="105"/>
      <c r="F5" s="105"/>
      <c r="G5" s="105"/>
      <c r="H5" s="105"/>
      <c r="I5" s="105"/>
      <c r="J5" s="105"/>
      <c r="K5" s="105"/>
      <c r="L5" s="105"/>
      <c r="M5" s="105"/>
      <c r="N5" s="105"/>
      <c r="O5" s="105"/>
      <c r="P5" s="105"/>
      <c r="Q5" s="105"/>
      <c r="R5" s="2"/>
    </row>
    <row r="6" spans="2:18" ht="18" x14ac:dyDescent="0.3">
      <c r="B6" s="105"/>
      <c r="C6" s="105"/>
      <c r="D6" s="105"/>
      <c r="E6" s="105"/>
      <c r="F6" s="105"/>
      <c r="G6" s="105"/>
      <c r="H6" s="105"/>
      <c r="I6" s="105"/>
      <c r="J6" s="105"/>
      <c r="K6" s="105"/>
      <c r="L6" s="105"/>
      <c r="M6" s="105"/>
      <c r="N6" s="105"/>
      <c r="O6" s="105"/>
      <c r="P6" s="105"/>
      <c r="Q6" s="105"/>
      <c r="R6" s="2"/>
    </row>
    <row r="7" spans="2:18" ht="18" x14ac:dyDescent="0.3">
      <c r="B7" s="105"/>
      <c r="C7" s="105"/>
      <c r="D7" s="105"/>
      <c r="E7" s="105"/>
      <c r="F7" s="105"/>
      <c r="G7" s="105"/>
      <c r="H7" s="105"/>
      <c r="I7" s="105"/>
      <c r="J7" s="105"/>
      <c r="K7" s="105"/>
      <c r="L7" s="105"/>
      <c r="M7" s="105"/>
      <c r="N7" s="105"/>
      <c r="O7" s="105"/>
      <c r="P7" s="105"/>
      <c r="Q7" s="105"/>
      <c r="R7" s="2"/>
    </row>
    <row r="8" spans="2:18" ht="18" x14ac:dyDescent="0.3">
      <c r="B8" s="105"/>
      <c r="C8" s="105"/>
      <c r="D8" s="105"/>
      <c r="E8" s="105"/>
      <c r="F8" s="105"/>
      <c r="G8" s="105"/>
      <c r="H8" s="105"/>
      <c r="I8" s="105"/>
      <c r="J8" s="105"/>
      <c r="K8" s="105"/>
      <c r="L8" s="105"/>
      <c r="M8" s="105"/>
      <c r="N8" s="105"/>
      <c r="O8" s="105"/>
      <c r="P8" s="105"/>
      <c r="Q8" s="105"/>
      <c r="R8" s="2"/>
    </row>
    <row r="9" spans="2:18" ht="18" x14ac:dyDescent="0.3">
      <c r="B9" s="105"/>
      <c r="C9" s="105"/>
      <c r="D9" s="105"/>
      <c r="E9" s="105"/>
      <c r="F9" s="105"/>
      <c r="G9" s="105"/>
      <c r="H9" s="105"/>
      <c r="I9" s="105"/>
      <c r="J9" s="105"/>
      <c r="K9" s="105"/>
      <c r="L9" s="105"/>
      <c r="M9" s="105"/>
      <c r="N9" s="105"/>
      <c r="O9" s="105"/>
      <c r="P9" s="105"/>
      <c r="Q9" s="105"/>
      <c r="R9" s="2"/>
    </row>
    <row r="10" spans="2:18" ht="18" x14ac:dyDescent="0.3">
      <c r="B10" s="105"/>
      <c r="C10" s="105"/>
      <c r="D10" s="105"/>
      <c r="E10" s="105"/>
      <c r="F10" s="105"/>
      <c r="G10" s="105"/>
      <c r="H10" s="105"/>
      <c r="I10" s="105"/>
      <c r="J10" s="105"/>
      <c r="K10" s="105"/>
      <c r="L10" s="105"/>
      <c r="M10" s="105"/>
      <c r="N10" s="105"/>
      <c r="O10" s="105"/>
      <c r="P10" s="105"/>
      <c r="Q10" s="105"/>
      <c r="R10" s="2"/>
    </row>
    <row r="11" spans="2:18" ht="14.4" x14ac:dyDescent="0.3"/>
    <row r="12" spans="2:18" ht="14.4" x14ac:dyDescent="0.3"/>
    <row r="13" spans="2:18" ht="14.4" x14ac:dyDescent="0.3"/>
    <row r="14" spans="2:18" ht="14.4" x14ac:dyDescent="0.3"/>
    <row r="15" spans="2:18" ht="14.4" x14ac:dyDescent="0.3"/>
    <row r="16" spans="2:18" ht="14.4" x14ac:dyDescent="0.3"/>
    <row r="17" spans="2:19" ht="14.4" x14ac:dyDescent="0.3"/>
    <row r="18" spans="2:19" ht="14.4" x14ac:dyDescent="0.3"/>
    <row r="19" spans="2:19" ht="14.4" x14ac:dyDescent="0.3"/>
    <row r="20" spans="2:19" ht="14.4" x14ac:dyDescent="0.3"/>
    <row r="21" spans="2:19" ht="14.4" x14ac:dyDescent="0.3"/>
    <row r="22" spans="2:19" ht="14.4" x14ac:dyDescent="0.3"/>
    <row r="23" spans="2:19" ht="14.4" x14ac:dyDescent="0.3"/>
    <row r="24" spans="2:19" ht="14.4" x14ac:dyDescent="0.3"/>
    <row r="25" spans="2:19" ht="14.4" x14ac:dyDescent="0.3"/>
    <row r="26" spans="2:19" ht="14.4" x14ac:dyDescent="0.3"/>
    <row r="27" spans="2:19" ht="14.4" x14ac:dyDescent="0.3"/>
    <row r="28" spans="2:19" ht="14.4" x14ac:dyDescent="0.3"/>
    <row r="29" spans="2:19" ht="15.6" x14ac:dyDescent="0.3">
      <c r="B29" s="2"/>
      <c r="C29" s="304" t="s">
        <v>333</v>
      </c>
      <c r="D29" s="198"/>
      <c r="E29" s="198"/>
      <c r="F29" s="198"/>
      <c r="G29" s="198"/>
      <c r="H29" s="198"/>
      <c r="I29" s="198"/>
      <c r="J29" s="198"/>
      <c r="K29" s="198"/>
      <c r="L29" s="198"/>
      <c r="M29" s="198"/>
      <c r="N29" s="198"/>
      <c r="O29" s="198"/>
      <c r="P29" s="198"/>
      <c r="Q29" s="94"/>
      <c r="R29" s="2"/>
      <c r="S29" s="3"/>
    </row>
    <row r="30" spans="2:19" ht="14.4" x14ac:dyDescent="0.3">
      <c r="B30" s="2"/>
      <c r="C30" s="2"/>
      <c r="D30" s="2"/>
      <c r="E30" s="2"/>
      <c r="F30" s="2"/>
      <c r="G30" s="2"/>
      <c r="H30" s="2"/>
      <c r="I30" s="2"/>
      <c r="J30" s="2"/>
      <c r="K30" s="2"/>
      <c r="L30" s="2"/>
      <c r="M30" s="2"/>
      <c r="N30" s="2"/>
      <c r="O30" s="2"/>
      <c r="P30" s="2"/>
      <c r="Q30" s="94"/>
      <c r="R30" s="2"/>
      <c r="S30" s="3"/>
    </row>
    <row r="31" spans="2:19" ht="14.4" x14ac:dyDescent="0.3">
      <c r="B31" s="2"/>
      <c r="C31" s="2"/>
      <c r="D31" s="2"/>
      <c r="E31" s="2"/>
      <c r="F31" s="2"/>
      <c r="G31" s="2"/>
      <c r="H31" s="2"/>
      <c r="I31" s="2"/>
      <c r="J31" s="2"/>
      <c r="K31" s="2"/>
      <c r="L31" s="2"/>
      <c r="M31" s="2"/>
      <c r="N31" s="2"/>
      <c r="O31" s="2"/>
      <c r="P31" s="2"/>
      <c r="Q31" s="94"/>
      <c r="R31" s="2"/>
      <c r="S31" s="3"/>
    </row>
    <row r="32" spans="2:19" ht="14.4" x14ac:dyDescent="0.3">
      <c r="B32" s="2"/>
      <c r="C32" s="2"/>
      <c r="D32" s="2"/>
      <c r="E32" s="2"/>
      <c r="F32" s="2"/>
      <c r="G32" s="2"/>
      <c r="H32" s="2"/>
      <c r="I32" s="2"/>
      <c r="J32" s="2"/>
      <c r="K32" s="2"/>
      <c r="L32" s="2"/>
      <c r="M32" s="2"/>
      <c r="N32" s="2"/>
      <c r="O32" s="2"/>
      <c r="P32" s="2"/>
      <c r="Q32" s="94"/>
      <c r="R32" s="2"/>
      <c r="S32" s="3"/>
    </row>
    <row r="33" spans="2:19" ht="14.4" x14ac:dyDescent="0.3">
      <c r="B33" s="2"/>
      <c r="C33" s="2"/>
      <c r="D33" s="2"/>
      <c r="E33" s="2"/>
      <c r="F33" s="2"/>
      <c r="G33" s="2"/>
      <c r="H33" s="2"/>
      <c r="I33" s="2"/>
      <c r="J33" s="2"/>
      <c r="K33" s="2"/>
      <c r="L33" s="2"/>
      <c r="M33" s="2"/>
      <c r="N33" s="2"/>
      <c r="O33" s="2"/>
      <c r="P33" s="2"/>
      <c r="Q33" s="94"/>
      <c r="R33" s="2"/>
      <c r="S33" s="3"/>
    </row>
    <row r="34" spans="2:19" ht="14.4" x14ac:dyDescent="0.3">
      <c r="B34" s="2"/>
      <c r="C34" s="2"/>
      <c r="D34" s="2"/>
      <c r="E34" s="2"/>
      <c r="F34" s="2"/>
      <c r="G34" s="2"/>
      <c r="H34" s="2"/>
      <c r="I34" s="2"/>
      <c r="J34" s="2"/>
      <c r="K34" s="2"/>
      <c r="L34" s="2"/>
      <c r="M34" s="2"/>
      <c r="N34" s="2"/>
      <c r="O34" s="2"/>
      <c r="P34" s="2"/>
      <c r="Q34" s="94"/>
      <c r="R34" s="2"/>
      <c r="S34" s="3"/>
    </row>
    <row r="35" spans="2:19" ht="14.4" x14ac:dyDescent="0.3">
      <c r="B35" s="2"/>
      <c r="C35" s="2"/>
      <c r="D35" s="2"/>
      <c r="E35" s="2"/>
      <c r="F35" s="2"/>
      <c r="G35" s="2"/>
      <c r="H35" s="2"/>
      <c r="I35" s="2"/>
      <c r="J35" s="2"/>
      <c r="K35" s="2"/>
      <c r="L35" s="2"/>
      <c r="M35" s="2"/>
      <c r="N35" s="2"/>
      <c r="O35" s="2"/>
      <c r="P35" s="2"/>
      <c r="Q35" s="94"/>
      <c r="R35" s="2"/>
      <c r="S35" s="3"/>
    </row>
    <row r="36" spans="2:19" ht="14.4" x14ac:dyDescent="0.3">
      <c r="B36" s="2"/>
      <c r="C36" s="2"/>
      <c r="D36" s="2"/>
      <c r="E36" s="2"/>
      <c r="F36" s="2"/>
      <c r="G36" s="2"/>
      <c r="H36" s="2"/>
      <c r="I36" s="2"/>
      <c r="J36" s="2"/>
      <c r="K36" s="2"/>
      <c r="L36" s="2"/>
      <c r="M36" s="2"/>
      <c r="N36" s="2"/>
      <c r="O36" s="2"/>
      <c r="P36" s="2"/>
      <c r="Q36" s="94"/>
      <c r="R36" s="2"/>
      <c r="S36" s="3"/>
    </row>
    <row r="37" spans="2:19" ht="14.4" x14ac:dyDescent="0.3">
      <c r="B37" s="2"/>
      <c r="C37" s="2"/>
      <c r="D37" s="2"/>
      <c r="E37" s="2"/>
      <c r="F37" s="2"/>
      <c r="G37" s="2"/>
      <c r="H37" s="2"/>
      <c r="I37" s="2"/>
      <c r="J37" s="2"/>
      <c r="K37" s="2"/>
      <c r="L37" s="2"/>
      <c r="M37" s="2"/>
      <c r="N37" s="2"/>
      <c r="O37" s="2"/>
      <c r="P37" s="2"/>
      <c r="Q37" s="94"/>
      <c r="R37" s="2"/>
      <c r="S37" s="3"/>
    </row>
    <row r="38" spans="2:19" ht="14.4" x14ac:dyDescent="0.3">
      <c r="B38" s="2"/>
      <c r="C38" s="2"/>
      <c r="D38" s="2"/>
      <c r="E38" s="2"/>
      <c r="F38" s="2"/>
      <c r="G38" s="2"/>
      <c r="H38" s="2"/>
      <c r="I38" s="2"/>
      <c r="J38" s="2"/>
      <c r="K38" s="2"/>
      <c r="L38" s="2"/>
      <c r="M38" s="2"/>
      <c r="N38" s="2"/>
      <c r="O38" s="2"/>
      <c r="P38" s="2"/>
      <c r="Q38" s="94"/>
      <c r="R38" s="2"/>
      <c r="S38" s="3"/>
    </row>
    <row r="39" spans="2:19" ht="14.4" x14ac:dyDescent="0.3">
      <c r="B39" s="2"/>
      <c r="C39" s="2"/>
      <c r="D39" s="2"/>
      <c r="E39" s="2"/>
      <c r="F39" s="2"/>
      <c r="G39" s="2"/>
      <c r="H39" s="2"/>
      <c r="I39" s="2"/>
      <c r="J39" s="2"/>
      <c r="K39" s="2"/>
      <c r="L39" s="2"/>
      <c r="M39" s="2"/>
      <c r="N39" s="2"/>
      <c r="O39" s="2"/>
      <c r="P39" s="2"/>
      <c r="Q39" s="94"/>
      <c r="R39" s="2"/>
      <c r="S39" s="3"/>
    </row>
    <row r="40" spans="2:19" ht="14.4" x14ac:dyDescent="0.3">
      <c r="B40" s="2"/>
      <c r="C40" s="2"/>
      <c r="D40" s="2"/>
      <c r="E40" s="2"/>
      <c r="F40" s="2"/>
      <c r="G40" s="2"/>
      <c r="H40" s="2"/>
      <c r="I40" s="2"/>
      <c r="J40" s="2"/>
      <c r="K40" s="2"/>
      <c r="L40" s="2"/>
      <c r="M40" s="2"/>
      <c r="N40" s="2"/>
      <c r="O40" s="2"/>
      <c r="P40" s="2"/>
      <c r="Q40" s="94"/>
      <c r="R40" s="2"/>
      <c r="S40" s="3"/>
    </row>
    <row r="41" spans="2:19" ht="44.25" customHeight="1" x14ac:dyDescent="0.3">
      <c r="B41" s="2"/>
      <c r="C41" s="2"/>
      <c r="D41" s="194" t="s">
        <v>334</v>
      </c>
      <c r="E41" s="194"/>
      <c r="F41" s="194"/>
      <c r="G41" s="194"/>
      <c r="H41" s="194"/>
      <c r="I41" s="194"/>
      <c r="J41" s="194"/>
      <c r="K41" s="194"/>
      <c r="L41" s="194"/>
      <c r="M41" s="194"/>
      <c r="N41" s="194"/>
      <c r="O41" s="194"/>
      <c r="P41" s="2"/>
      <c r="Q41" s="2"/>
      <c r="R41" s="2"/>
    </row>
    <row r="42" spans="2:19" ht="14.4" x14ac:dyDescent="0.3">
      <c r="B42" s="2"/>
      <c r="C42" s="2"/>
      <c r="D42" s="2"/>
      <c r="E42" s="2"/>
      <c r="F42" s="2"/>
      <c r="G42" s="2"/>
      <c r="H42" s="2"/>
      <c r="I42" s="2"/>
      <c r="J42" s="2"/>
      <c r="K42" s="2"/>
      <c r="L42" s="2"/>
      <c r="M42" s="2"/>
      <c r="N42" s="2"/>
      <c r="O42" s="2"/>
      <c r="P42" s="2"/>
      <c r="Q42" s="94"/>
      <c r="R42" s="2"/>
      <c r="S42" s="3"/>
    </row>
    <row r="43" spans="2:19" ht="14.4" x14ac:dyDescent="0.3">
      <c r="B43" s="2"/>
      <c r="C43" s="2"/>
      <c r="D43" s="2"/>
      <c r="E43" s="2"/>
      <c r="F43" s="2"/>
      <c r="G43" s="2"/>
      <c r="H43" s="2"/>
      <c r="I43" s="2"/>
      <c r="J43" s="2"/>
      <c r="K43" s="2"/>
      <c r="L43" s="2"/>
      <c r="M43" s="2"/>
      <c r="N43" s="2"/>
      <c r="O43" s="2"/>
      <c r="P43" s="2"/>
      <c r="Q43" s="2"/>
      <c r="R43" s="2"/>
      <c r="S43" s="2"/>
    </row>
    <row r="44" spans="2:19" ht="14.4" x14ac:dyDescent="0.3">
      <c r="B44" s="195" t="s">
        <v>335</v>
      </c>
      <c r="C44" s="195"/>
      <c r="D44" s="195"/>
      <c r="E44" s="195"/>
      <c r="F44" s="195"/>
      <c r="G44" s="195"/>
      <c r="H44" s="195" t="s">
        <v>74</v>
      </c>
      <c r="I44" s="195"/>
      <c r="J44" s="195" t="s">
        <v>336</v>
      </c>
      <c r="K44" s="195"/>
      <c r="L44" s="195"/>
      <c r="M44" s="195"/>
      <c r="N44" s="195"/>
      <c r="O44" s="195"/>
      <c r="P44" s="195" t="s">
        <v>74</v>
      </c>
      <c r="Q44" s="195"/>
      <c r="R44" s="2"/>
      <c r="S44" s="2"/>
    </row>
    <row r="45" spans="2:19" ht="158.25" customHeight="1" x14ac:dyDescent="0.3">
      <c r="B45" s="199" t="s">
        <v>528</v>
      </c>
      <c r="C45" s="199"/>
      <c r="D45" s="199"/>
      <c r="E45" s="199"/>
      <c r="F45" s="199"/>
      <c r="G45" s="199"/>
      <c r="H45" s="204">
        <v>3</v>
      </c>
      <c r="I45" s="206"/>
      <c r="J45" s="199" t="s">
        <v>528</v>
      </c>
      <c r="K45" s="199"/>
      <c r="L45" s="199"/>
      <c r="M45" s="199"/>
      <c r="N45" s="199"/>
      <c r="O45" s="199"/>
      <c r="P45" s="204">
        <v>3</v>
      </c>
      <c r="Q45" s="206"/>
      <c r="R45" s="2"/>
      <c r="S45" s="2"/>
    </row>
    <row r="46" spans="2:19" ht="14.4" customHeight="1" x14ac:dyDescent="0.3">
      <c r="B46" s="272" t="s">
        <v>337</v>
      </c>
      <c r="C46" s="311"/>
      <c r="D46" s="311"/>
      <c r="E46" s="311"/>
      <c r="F46" s="311"/>
      <c r="G46" s="273"/>
      <c r="H46" s="195" t="s">
        <v>74</v>
      </c>
      <c r="I46" s="195"/>
      <c r="J46" s="272" t="s">
        <v>383</v>
      </c>
      <c r="K46" s="311"/>
      <c r="L46" s="311"/>
      <c r="M46" s="311"/>
      <c r="N46" s="311"/>
      <c r="O46" s="273"/>
      <c r="P46" s="195" t="s">
        <v>74</v>
      </c>
      <c r="Q46" s="195"/>
      <c r="R46" s="2"/>
      <c r="S46" s="2"/>
    </row>
    <row r="47" spans="2:19" ht="158.25" customHeight="1" x14ac:dyDescent="0.3">
      <c r="B47" s="199" t="s">
        <v>528</v>
      </c>
      <c r="C47" s="199"/>
      <c r="D47" s="199"/>
      <c r="E47" s="199"/>
      <c r="F47" s="199"/>
      <c r="G47" s="199"/>
      <c r="H47" s="204">
        <v>3</v>
      </c>
      <c r="I47" s="206"/>
      <c r="J47" s="199" t="s">
        <v>528</v>
      </c>
      <c r="K47" s="199"/>
      <c r="L47" s="199"/>
      <c r="M47" s="199"/>
      <c r="N47" s="199"/>
      <c r="O47" s="199"/>
      <c r="P47" s="204">
        <v>3</v>
      </c>
      <c r="Q47" s="206"/>
      <c r="R47" s="2"/>
      <c r="S47" s="2"/>
    </row>
    <row r="48" spans="2:19" s="59" customFormat="1" thickBot="1" x14ac:dyDescent="0.35">
      <c r="B48" s="58"/>
      <c r="C48" s="58"/>
      <c r="D48" s="58"/>
      <c r="E48" s="58"/>
      <c r="F48" s="58"/>
      <c r="G48" s="58"/>
      <c r="H48" s="58"/>
      <c r="I48" s="58"/>
      <c r="J48" s="58"/>
      <c r="K48" s="58"/>
      <c r="L48" s="58"/>
      <c r="M48" s="58"/>
      <c r="N48" s="58"/>
      <c r="O48" s="58"/>
      <c r="P48" s="58"/>
      <c r="Q48" s="58"/>
      <c r="R48" s="58"/>
      <c r="S48" s="58"/>
    </row>
    <row r="49" spans="2:19" thickTop="1" x14ac:dyDescent="0.3"/>
    <row r="50" spans="2:19" ht="15.6" x14ac:dyDescent="0.3">
      <c r="B50" s="2"/>
      <c r="C50" s="304" t="s">
        <v>338</v>
      </c>
      <c r="D50" s="198"/>
      <c r="E50" s="198"/>
      <c r="F50" s="198"/>
      <c r="G50" s="198"/>
      <c r="H50" s="198"/>
      <c r="I50" s="198"/>
      <c r="J50" s="198"/>
      <c r="K50" s="198"/>
      <c r="L50" s="198"/>
      <c r="M50" s="198"/>
      <c r="N50" s="198"/>
      <c r="O50" s="198"/>
      <c r="P50" s="198"/>
      <c r="Q50" s="94"/>
      <c r="R50" s="2"/>
      <c r="S50" s="3"/>
    </row>
    <row r="51" spans="2:19" ht="14.4" x14ac:dyDescent="0.3">
      <c r="B51" s="2"/>
      <c r="C51" s="2"/>
      <c r="D51" s="2"/>
      <c r="E51" s="2"/>
      <c r="F51" s="2"/>
      <c r="G51" s="2"/>
      <c r="H51" s="2"/>
      <c r="I51" s="2"/>
      <c r="J51" s="2"/>
      <c r="K51" s="2"/>
      <c r="L51" s="2"/>
      <c r="M51" s="2"/>
      <c r="N51" s="2"/>
      <c r="O51" s="2"/>
      <c r="P51" s="2"/>
      <c r="Q51" s="94"/>
      <c r="R51" s="2"/>
      <c r="S51" s="3"/>
    </row>
    <row r="52" spans="2:19" ht="14.4" x14ac:dyDescent="0.3">
      <c r="B52" s="2"/>
      <c r="C52" s="2"/>
      <c r="D52" s="2"/>
      <c r="E52" s="2"/>
      <c r="F52" s="2"/>
      <c r="G52" s="2"/>
      <c r="H52" s="2"/>
      <c r="I52" s="2"/>
      <c r="J52" s="2"/>
      <c r="K52" s="2"/>
      <c r="L52" s="2"/>
      <c r="M52" s="2"/>
      <c r="N52" s="2"/>
      <c r="O52" s="2"/>
      <c r="P52" s="2"/>
      <c r="Q52" s="94"/>
      <c r="R52" s="2"/>
      <c r="S52" s="3"/>
    </row>
    <row r="53" spans="2:19" ht="14.4" x14ac:dyDescent="0.3">
      <c r="B53" s="2"/>
      <c r="C53" s="2"/>
      <c r="D53" s="2"/>
      <c r="E53" s="2"/>
      <c r="F53" s="2"/>
      <c r="G53" s="2"/>
      <c r="H53" s="2"/>
      <c r="I53" s="2"/>
      <c r="J53" s="2"/>
      <c r="K53" s="2"/>
      <c r="L53" s="2"/>
      <c r="M53" s="2"/>
      <c r="N53" s="2"/>
      <c r="O53" s="2"/>
      <c r="P53" s="2"/>
      <c r="Q53" s="94"/>
      <c r="R53" s="2"/>
      <c r="S53" s="3"/>
    </row>
    <row r="54" spans="2:19" ht="14.4" x14ac:dyDescent="0.3">
      <c r="B54" s="2"/>
      <c r="C54" s="2"/>
      <c r="D54" s="2"/>
      <c r="E54" s="2"/>
      <c r="F54" s="2"/>
      <c r="G54" s="2"/>
      <c r="H54" s="2"/>
      <c r="I54" s="2"/>
      <c r="J54" s="2"/>
      <c r="K54" s="2"/>
      <c r="L54" s="2"/>
      <c r="M54" s="2"/>
      <c r="N54" s="2"/>
      <c r="O54" s="2"/>
      <c r="P54" s="2"/>
      <c r="Q54" s="94"/>
      <c r="R54" s="2"/>
      <c r="S54" s="3"/>
    </row>
    <row r="55" spans="2:19" ht="14.4" x14ac:dyDescent="0.3">
      <c r="B55" s="2"/>
      <c r="C55" s="2"/>
      <c r="D55" s="2"/>
      <c r="E55" s="2"/>
      <c r="F55" s="2"/>
      <c r="G55" s="2"/>
      <c r="H55" s="2"/>
      <c r="I55" s="2"/>
      <c r="J55" s="2"/>
      <c r="K55" s="2"/>
      <c r="L55" s="2"/>
      <c r="M55" s="2"/>
      <c r="N55" s="2"/>
      <c r="O55" s="2"/>
      <c r="P55" s="2"/>
      <c r="Q55" s="94"/>
      <c r="R55" s="2"/>
      <c r="S55" s="3"/>
    </row>
    <row r="56" spans="2:19" ht="14.4" x14ac:dyDescent="0.3">
      <c r="B56" s="2"/>
      <c r="C56" s="2"/>
      <c r="D56" s="2"/>
      <c r="E56" s="2"/>
      <c r="F56" s="2"/>
      <c r="G56" s="2"/>
      <c r="H56" s="2"/>
      <c r="I56" s="2"/>
      <c r="J56" s="2"/>
      <c r="K56" s="2"/>
      <c r="L56" s="2"/>
      <c r="M56" s="2"/>
      <c r="N56" s="2"/>
      <c r="O56" s="2"/>
      <c r="P56" s="2"/>
      <c r="Q56" s="94"/>
      <c r="R56" s="2"/>
      <c r="S56" s="3"/>
    </row>
    <row r="57" spans="2:19" ht="14.4" x14ac:dyDescent="0.3">
      <c r="B57" s="2"/>
      <c r="C57" s="2"/>
      <c r="D57" s="2"/>
      <c r="E57" s="2"/>
      <c r="F57" s="2"/>
      <c r="G57" s="2"/>
      <c r="H57" s="2"/>
      <c r="I57" s="2"/>
      <c r="J57" s="2"/>
      <c r="K57" s="2"/>
      <c r="L57" s="2"/>
      <c r="M57" s="2"/>
      <c r="N57" s="2"/>
      <c r="O57" s="2"/>
      <c r="P57" s="2"/>
      <c r="Q57" s="94"/>
      <c r="R57" s="2"/>
      <c r="S57" s="3"/>
    </row>
    <row r="58" spans="2:19" ht="14.4" x14ac:dyDescent="0.3">
      <c r="B58" s="2"/>
      <c r="C58" s="2"/>
      <c r="D58" s="2"/>
      <c r="E58" s="2"/>
      <c r="F58" s="2"/>
      <c r="G58" s="2"/>
      <c r="H58" s="2"/>
      <c r="I58" s="2"/>
      <c r="J58" s="2"/>
      <c r="K58" s="2"/>
      <c r="L58" s="2"/>
      <c r="M58" s="2"/>
      <c r="N58" s="2"/>
      <c r="O58" s="2"/>
      <c r="P58" s="2"/>
      <c r="Q58" s="94"/>
      <c r="R58" s="2"/>
      <c r="S58" s="3"/>
    </row>
    <row r="59" spans="2:19" ht="14.4" x14ac:dyDescent="0.3">
      <c r="B59" s="2"/>
      <c r="C59" s="2"/>
      <c r="D59" s="2"/>
      <c r="E59" s="2"/>
      <c r="F59" s="2"/>
      <c r="G59" s="2"/>
      <c r="H59" s="2"/>
      <c r="I59" s="2"/>
      <c r="J59" s="2"/>
      <c r="K59" s="2"/>
      <c r="L59" s="2"/>
      <c r="M59" s="2"/>
      <c r="N59" s="2"/>
      <c r="O59" s="2"/>
      <c r="P59" s="2"/>
      <c r="Q59" s="94"/>
      <c r="R59" s="2"/>
      <c r="S59" s="3"/>
    </row>
    <row r="60" spans="2:19" ht="14.4" x14ac:dyDescent="0.3">
      <c r="B60" s="2"/>
      <c r="C60" s="2"/>
      <c r="D60" s="2"/>
      <c r="E60" s="2"/>
      <c r="F60" s="2"/>
      <c r="G60" s="2"/>
      <c r="H60" s="2"/>
      <c r="I60" s="2"/>
      <c r="J60" s="2"/>
      <c r="K60" s="2"/>
      <c r="L60" s="2"/>
      <c r="M60" s="2"/>
      <c r="N60" s="2"/>
      <c r="O60" s="2"/>
      <c r="P60" s="2"/>
      <c r="Q60" s="94"/>
      <c r="R60" s="2"/>
      <c r="S60" s="3"/>
    </row>
    <row r="61" spans="2:19" ht="14.4" x14ac:dyDescent="0.3">
      <c r="B61" s="2"/>
      <c r="C61" s="2"/>
      <c r="D61" s="2"/>
      <c r="E61" s="2"/>
      <c r="F61" s="2"/>
      <c r="G61" s="2"/>
      <c r="H61" s="2"/>
      <c r="I61" s="2"/>
      <c r="J61" s="2"/>
      <c r="K61" s="2"/>
      <c r="L61" s="2"/>
      <c r="M61" s="2"/>
      <c r="N61" s="2"/>
      <c r="O61" s="2"/>
      <c r="P61" s="2"/>
      <c r="Q61" s="94"/>
      <c r="R61" s="2"/>
      <c r="S61" s="3"/>
    </row>
    <row r="62" spans="2:19" ht="14.4" x14ac:dyDescent="0.3">
      <c r="B62" s="2"/>
      <c r="C62" s="2"/>
      <c r="D62" s="2"/>
      <c r="E62" s="2"/>
      <c r="F62" s="2"/>
      <c r="G62" s="2"/>
      <c r="H62" s="2"/>
      <c r="I62" s="2"/>
      <c r="J62" s="2"/>
      <c r="K62" s="2"/>
      <c r="L62" s="2"/>
      <c r="M62" s="2"/>
      <c r="N62" s="2"/>
      <c r="O62" s="2"/>
      <c r="P62" s="2"/>
      <c r="Q62" s="94"/>
      <c r="R62" s="2"/>
      <c r="S62" s="3"/>
    </row>
    <row r="63" spans="2:19" ht="44.25" customHeight="1" x14ac:dyDescent="0.3">
      <c r="B63" s="2"/>
      <c r="C63" s="2"/>
      <c r="D63" s="194" t="s">
        <v>339</v>
      </c>
      <c r="E63" s="194"/>
      <c r="F63" s="194"/>
      <c r="G63" s="194"/>
      <c r="H63" s="194"/>
      <c r="I63" s="194"/>
      <c r="J63" s="194"/>
      <c r="K63" s="194"/>
      <c r="L63" s="194"/>
      <c r="M63" s="194"/>
      <c r="N63" s="194"/>
      <c r="O63" s="194"/>
      <c r="P63" s="2"/>
      <c r="Q63" s="2"/>
      <c r="R63" s="2"/>
    </row>
    <row r="64" spans="2:19" ht="14.4" x14ac:dyDescent="0.3">
      <c r="B64" s="2"/>
      <c r="C64" s="2"/>
      <c r="D64" s="2"/>
      <c r="E64" s="2"/>
      <c r="F64" s="2"/>
      <c r="G64" s="2"/>
      <c r="H64" s="2"/>
      <c r="I64" s="2"/>
      <c r="J64" s="2"/>
      <c r="K64" s="2"/>
      <c r="L64" s="2"/>
      <c r="M64" s="2"/>
      <c r="N64" s="2"/>
      <c r="O64" s="2"/>
      <c r="P64" s="2"/>
      <c r="Q64" s="2"/>
      <c r="R64" s="2"/>
      <c r="S64" s="2"/>
    </row>
    <row r="65" spans="2:16384" ht="14.4" x14ac:dyDescent="0.3">
      <c r="B65" s="195" t="s">
        <v>73</v>
      </c>
      <c r="C65" s="195"/>
      <c r="D65" s="195"/>
      <c r="E65" s="195"/>
      <c r="F65" s="195"/>
      <c r="G65" s="195"/>
      <c r="H65" s="195"/>
      <c r="I65" s="195"/>
      <c r="J65" s="272" t="s">
        <v>74</v>
      </c>
      <c r="K65" s="273"/>
      <c r="L65" s="195" t="s">
        <v>75</v>
      </c>
      <c r="M65" s="195"/>
      <c r="N65" s="195"/>
      <c r="O65" s="195"/>
      <c r="P65" s="195"/>
      <c r="Q65" s="195"/>
      <c r="R65" s="2"/>
    </row>
    <row r="66" spans="2:16384" ht="72" customHeight="1" x14ac:dyDescent="0.3">
      <c r="B66" s="196" t="s">
        <v>340</v>
      </c>
      <c r="C66" s="196"/>
      <c r="D66" s="196"/>
      <c r="E66" s="196"/>
      <c r="F66" s="196"/>
      <c r="G66" s="196"/>
      <c r="H66" s="196"/>
      <c r="I66" s="196"/>
      <c r="J66" s="204">
        <v>3</v>
      </c>
      <c r="K66" s="206"/>
      <c r="L66" s="199" t="s">
        <v>529</v>
      </c>
      <c r="M66" s="199"/>
      <c r="N66" s="199"/>
      <c r="O66" s="199"/>
      <c r="P66" s="199"/>
      <c r="Q66" s="199"/>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2"/>
      <c r="NB66" s="2"/>
      <c r="NC66" s="2"/>
      <c r="ND66" s="2"/>
      <c r="NE66" s="2"/>
      <c r="NF66" s="2"/>
      <c r="NG66" s="2"/>
      <c r="NH66" s="2"/>
      <c r="NI66" s="2"/>
      <c r="NJ66" s="2"/>
      <c r="NK66" s="2"/>
      <c r="NL66" s="2"/>
      <c r="NM66" s="2"/>
      <c r="NN66" s="2"/>
      <c r="NO66" s="2"/>
      <c r="NP66" s="2"/>
      <c r="NQ66" s="2"/>
      <c r="NR66" s="2"/>
      <c r="NS66" s="2"/>
      <c r="NT66" s="2"/>
      <c r="NU66" s="2"/>
      <c r="NV66" s="2"/>
      <c r="NW66" s="2"/>
      <c r="NX66" s="2"/>
      <c r="NY66" s="2"/>
      <c r="NZ66" s="2"/>
      <c r="OA66" s="2"/>
      <c r="OB66" s="2"/>
      <c r="OC66" s="2"/>
      <c r="OD66" s="2"/>
      <c r="OE66" s="2"/>
      <c r="OF66" s="2"/>
      <c r="OG66" s="2"/>
      <c r="OH66" s="2"/>
      <c r="OI66" s="2"/>
      <c r="OJ66" s="2"/>
      <c r="OK66" s="2"/>
      <c r="OL66" s="2"/>
      <c r="OM66" s="2"/>
      <c r="ON66" s="2"/>
      <c r="OO66" s="2"/>
      <c r="OP66" s="2"/>
      <c r="OQ66" s="2"/>
      <c r="OR66" s="2"/>
      <c r="OS66" s="2"/>
      <c r="OT66" s="2"/>
      <c r="OU66" s="2"/>
      <c r="OV66" s="2"/>
      <c r="OW66" s="2"/>
      <c r="OX66" s="2"/>
      <c r="OY66" s="2"/>
      <c r="OZ66" s="2"/>
      <c r="PA66" s="2"/>
      <c r="PB66" s="2"/>
      <c r="PC66" s="2"/>
      <c r="PD66" s="2"/>
      <c r="PE66" s="2"/>
      <c r="PF66" s="2"/>
      <c r="PG66" s="2"/>
      <c r="PH66" s="2"/>
      <c r="PI66" s="2"/>
      <c r="PJ66" s="2"/>
      <c r="PK66" s="2"/>
      <c r="PL66" s="2"/>
      <c r="PM66" s="2"/>
      <c r="PN66" s="2"/>
      <c r="PO66" s="2"/>
      <c r="PP66" s="2"/>
      <c r="PQ66" s="2"/>
      <c r="PR66" s="2"/>
      <c r="PS66" s="2"/>
      <c r="PT66" s="2"/>
      <c r="PU66" s="2"/>
      <c r="PV66" s="2"/>
      <c r="PW66" s="2"/>
      <c r="PX66" s="2"/>
      <c r="PY66" s="2"/>
      <c r="PZ66" s="2"/>
      <c r="QA66" s="2"/>
      <c r="QB66" s="2"/>
      <c r="QC66" s="2"/>
      <c r="QD66" s="2"/>
      <c r="QE66" s="2"/>
      <c r="QF66" s="2"/>
      <c r="QG66" s="2"/>
      <c r="QH66" s="2"/>
      <c r="QI66" s="2"/>
      <c r="QJ66" s="2"/>
      <c r="QK66" s="2"/>
      <c r="QL66" s="2"/>
      <c r="QM66" s="2"/>
      <c r="QN66" s="2"/>
      <c r="QO66" s="2"/>
      <c r="QP66" s="2"/>
      <c r="QQ66" s="2"/>
      <c r="QR66" s="2"/>
      <c r="QS66" s="2"/>
      <c r="QT66" s="2"/>
      <c r="QU66" s="2"/>
      <c r="QV66" s="2"/>
      <c r="QW66" s="2"/>
      <c r="QX66" s="2"/>
      <c r="QY66" s="2"/>
      <c r="QZ66" s="2"/>
      <c r="RA66" s="2"/>
      <c r="RB66" s="2"/>
      <c r="RC66" s="2"/>
      <c r="RD66" s="2"/>
      <c r="RE66" s="2"/>
      <c r="RF66" s="2"/>
      <c r="RG66" s="2"/>
      <c r="RH66" s="2"/>
      <c r="RI66" s="2"/>
      <c r="RJ66" s="2"/>
      <c r="RK66" s="2"/>
      <c r="RL66" s="2"/>
      <c r="RM66" s="2"/>
      <c r="RN66" s="2"/>
      <c r="RO66" s="2"/>
      <c r="RP66" s="2"/>
      <c r="RQ66" s="2"/>
      <c r="RR66" s="2"/>
      <c r="RS66" s="2"/>
      <c r="RT66" s="2"/>
      <c r="RU66" s="2"/>
      <c r="RV66" s="2"/>
      <c r="RW66" s="2"/>
      <c r="RX66" s="2"/>
      <c r="RY66" s="2"/>
      <c r="RZ66" s="2"/>
      <c r="SA66" s="2"/>
      <c r="SB66" s="2"/>
      <c r="SC66" s="2"/>
      <c r="SD66" s="2"/>
      <c r="SE66" s="2"/>
      <c r="SF66" s="2"/>
      <c r="SG66" s="2"/>
      <c r="SH66" s="2"/>
      <c r="SI66" s="2"/>
      <c r="SJ66" s="2"/>
      <c r="SK66" s="2"/>
      <c r="SL66" s="2"/>
      <c r="SM66" s="2"/>
      <c r="SN66" s="2"/>
      <c r="SO66" s="2"/>
      <c r="SP66" s="2"/>
      <c r="SQ66" s="2"/>
      <c r="SR66" s="2"/>
      <c r="SS66" s="2"/>
      <c r="ST66" s="2"/>
      <c r="SU66" s="2"/>
      <c r="SV66" s="2"/>
      <c r="SW66" s="2"/>
      <c r="SX66" s="2"/>
      <c r="SY66" s="2"/>
      <c r="SZ66" s="2"/>
      <c r="TA66" s="2"/>
      <c r="TB66" s="2"/>
      <c r="TC66" s="2"/>
      <c r="TD66" s="2"/>
      <c r="TE66" s="2"/>
      <c r="TF66" s="2"/>
      <c r="TG66" s="2"/>
      <c r="TH66" s="2"/>
      <c r="TI66" s="2"/>
      <c r="TJ66" s="2"/>
      <c r="TK66" s="2"/>
      <c r="TL66" s="2"/>
      <c r="TM66" s="2"/>
      <c r="TN66" s="2"/>
      <c r="TO66" s="2"/>
      <c r="TP66" s="2"/>
      <c r="TQ66" s="2"/>
      <c r="TR66" s="2"/>
      <c r="TS66" s="2"/>
      <c r="TT66" s="2"/>
      <c r="TU66" s="2"/>
      <c r="TV66" s="2"/>
      <c r="TW66" s="2"/>
      <c r="TX66" s="2"/>
      <c r="TY66" s="2"/>
      <c r="TZ66" s="2"/>
      <c r="UA66" s="2"/>
      <c r="UB66" s="2"/>
      <c r="UC66" s="2"/>
      <c r="UD66" s="2"/>
      <c r="UE66" s="2"/>
      <c r="UF66" s="2"/>
      <c r="UG66" s="2"/>
      <c r="UH66" s="2"/>
      <c r="UI66" s="2"/>
      <c r="UJ66" s="2"/>
      <c r="UK66" s="2"/>
      <c r="UL66" s="2"/>
      <c r="UM66" s="2"/>
      <c r="UN66" s="2"/>
      <c r="UO66" s="2"/>
      <c r="UP66" s="2"/>
      <c r="UQ66" s="2"/>
      <c r="UR66" s="2"/>
      <c r="US66" s="2"/>
      <c r="UT66" s="2"/>
      <c r="UU66" s="2"/>
      <c r="UV66" s="2"/>
      <c r="UW66" s="2"/>
      <c r="UX66" s="2"/>
      <c r="UY66" s="2"/>
      <c r="UZ66" s="2"/>
      <c r="VA66" s="2"/>
      <c r="VB66" s="2"/>
      <c r="VC66" s="2"/>
      <c r="VD66" s="2"/>
      <c r="VE66" s="2"/>
      <c r="VF66" s="2"/>
      <c r="VG66" s="2"/>
      <c r="VH66" s="2"/>
      <c r="VI66" s="2"/>
      <c r="VJ66" s="2"/>
      <c r="VK66" s="2"/>
      <c r="VL66" s="2"/>
      <c r="VM66" s="2"/>
      <c r="VN66" s="2"/>
      <c r="VO66" s="2"/>
      <c r="VP66" s="2"/>
      <c r="VQ66" s="2"/>
      <c r="VR66" s="2"/>
      <c r="VS66" s="2"/>
      <c r="VT66" s="2"/>
      <c r="VU66" s="2"/>
      <c r="VV66" s="2"/>
      <c r="VW66" s="2"/>
      <c r="VX66" s="2"/>
      <c r="VY66" s="2"/>
      <c r="VZ66" s="2"/>
      <c r="WA66" s="2"/>
      <c r="WB66" s="2"/>
      <c r="WC66" s="2"/>
      <c r="WD66" s="2"/>
      <c r="WE66" s="2"/>
      <c r="WF66" s="2"/>
      <c r="WG66" s="2"/>
      <c r="WH66" s="2"/>
      <c r="WI66" s="2"/>
      <c r="WJ66" s="2"/>
      <c r="WK66" s="2"/>
      <c r="WL66" s="2"/>
      <c r="WM66" s="2"/>
      <c r="WN66" s="2"/>
      <c r="WO66" s="2"/>
      <c r="WP66" s="2"/>
      <c r="WQ66" s="2"/>
      <c r="WR66" s="2"/>
      <c r="WS66" s="2"/>
      <c r="WT66" s="2"/>
      <c r="WU66" s="2"/>
      <c r="WV66" s="2"/>
      <c r="WW66" s="2"/>
      <c r="WX66" s="2"/>
      <c r="WY66" s="2"/>
      <c r="WZ66" s="2"/>
      <c r="XA66" s="2"/>
      <c r="XB66" s="2"/>
      <c r="XC66" s="2"/>
      <c r="XD66" s="2"/>
      <c r="XE66" s="2"/>
      <c r="XF66" s="2"/>
      <c r="XG66" s="2"/>
      <c r="XH66" s="2"/>
      <c r="XI66" s="2"/>
      <c r="XJ66" s="2"/>
      <c r="XK66" s="2"/>
      <c r="XL66" s="2"/>
      <c r="XM66" s="2"/>
      <c r="XN66" s="2"/>
      <c r="XO66" s="2"/>
      <c r="XP66" s="2"/>
      <c r="XQ66" s="2"/>
      <c r="XR66" s="2"/>
      <c r="XS66" s="2"/>
      <c r="XT66" s="2"/>
      <c r="XU66" s="2"/>
      <c r="XV66" s="2"/>
      <c r="XW66" s="2"/>
      <c r="XX66" s="2"/>
      <c r="XY66" s="2"/>
      <c r="XZ66" s="2"/>
      <c r="YA66" s="2"/>
      <c r="YB66" s="2"/>
      <c r="YC66" s="2"/>
      <c r="YD66" s="2"/>
      <c r="YE66" s="2"/>
      <c r="YF66" s="2"/>
      <c r="YG66" s="2"/>
      <c r="YH66" s="2"/>
      <c r="YI66" s="2"/>
      <c r="YJ66" s="2"/>
      <c r="YK66" s="2"/>
      <c r="YL66" s="2"/>
      <c r="YM66" s="2"/>
      <c r="YN66" s="2"/>
      <c r="YO66" s="2"/>
      <c r="YP66" s="2"/>
      <c r="YQ66" s="2"/>
      <c r="YR66" s="2"/>
      <c r="YS66" s="2"/>
      <c r="YT66" s="2"/>
      <c r="YU66" s="2"/>
      <c r="YV66" s="2"/>
      <c r="YW66" s="2"/>
      <c r="YX66" s="2"/>
      <c r="YY66" s="2"/>
      <c r="YZ66" s="2"/>
      <c r="ZA66" s="2"/>
      <c r="ZB66" s="2"/>
      <c r="ZC66" s="2"/>
      <c r="ZD66" s="2"/>
      <c r="ZE66" s="2"/>
      <c r="ZF66" s="2"/>
      <c r="ZG66" s="2"/>
      <c r="ZH66" s="2"/>
      <c r="ZI66" s="2"/>
      <c r="ZJ66" s="2"/>
      <c r="ZK66" s="2"/>
      <c r="ZL66" s="2"/>
      <c r="ZM66" s="2"/>
      <c r="ZN66" s="2"/>
      <c r="ZO66" s="2"/>
      <c r="ZP66" s="2"/>
      <c r="ZQ66" s="2"/>
      <c r="ZR66" s="2"/>
      <c r="ZS66" s="2"/>
      <c r="ZT66" s="2"/>
      <c r="ZU66" s="2"/>
      <c r="ZV66" s="2"/>
      <c r="ZW66" s="2"/>
      <c r="ZX66" s="2"/>
      <c r="ZY66" s="2"/>
      <c r="ZZ66" s="2"/>
      <c r="AAA66" s="2"/>
      <c r="AAB66" s="2"/>
      <c r="AAC66" s="2"/>
      <c r="AAD66" s="2"/>
      <c r="AAE66" s="2"/>
      <c r="AAF66" s="2"/>
      <c r="AAG66" s="2"/>
      <c r="AAH66" s="2"/>
      <c r="AAI66" s="2"/>
      <c r="AAJ66" s="2"/>
      <c r="AAK66" s="2"/>
      <c r="AAL66" s="2"/>
      <c r="AAM66" s="2"/>
      <c r="AAN66" s="2"/>
      <c r="AAO66" s="2"/>
      <c r="AAP66" s="2"/>
      <c r="AAQ66" s="2"/>
      <c r="AAR66" s="2"/>
      <c r="AAS66" s="2"/>
      <c r="AAT66" s="2"/>
      <c r="AAU66" s="2"/>
      <c r="AAV66" s="2"/>
      <c r="AAW66" s="2"/>
      <c r="AAX66" s="2"/>
      <c r="AAY66" s="2"/>
      <c r="AAZ66" s="2"/>
      <c r="ABA66" s="2"/>
      <c r="ABB66" s="2"/>
      <c r="ABC66" s="2"/>
      <c r="ABD66" s="2"/>
      <c r="ABE66" s="2"/>
      <c r="ABF66" s="2"/>
      <c r="ABG66" s="2"/>
      <c r="ABH66" s="2"/>
      <c r="ABI66" s="2"/>
      <c r="ABJ66" s="2"/>
      <c r="ABK66" s="2"/>
      <c r="ABL66" s="2"/>
      <c r="ABM66" s="2"/>
      <c r="ABN66" s="2"/>
      <c r="ABO66" s="2"/>
      <c r="ABP66" s="2"/>
      <c r="ABQ66" s="2"/>
      <c r="ABR66" s="2"/>
      <c r="ABS66" s="2"/>
      <c r="ABT66" s="2"/>
      <c r="ABU66" s="2"/>
      <c r="ABV66" s="2"/>
      <c r="ABW66" s="2"/>
      <c r="ABX66" s="2"/>
      <c r="ABY66" s="2"/>
      <c r="ABZ66" s="2"/>
      <c r="ACA66" s="2"/>
      <c r="ACB66" s="2"/>
      <c r="ACC66" s="2"/>
      <c r="ACD66" s="2"/>
      <c r="ACE66" s="2"/>
      <c r="ACF66" s="2"/>
      <c r="ACG66" s="2"/>
      <c r="ACH66" s="2"/>
      <c r="ACI66" s="2"/>
      <c r="ACJ66" s="2"/>
      <c r="ACK66" s="2"/>
      <c r="ACL66" s="2"/>
      <c r="ACM66" s="2"/>
      <c r="ACN66" s="2"/>
      <c r="ACO66" s="2"/>
      <c r="ACP66" s="2"/>
      <c r="ACQ66" s="2"/>
      <c r="ACR66" s="2"/>
      <c r="ACS66" s="2"/>
      <c r="ACT66" s="2"/>
      <c r="ACU66" s="2"/>
      <c r="ACV66" s="2"/>
      <c r="ACW66" s="2"/>
      <c r="ACX66" s="2"/>
      <c r="ACY66" s="2"/>
      <c r="ACZ66" s="2"/>
      <c r="ADA66" s="2"/>
      <c r="ADB66" s="2"/>
      <c r="ADC66" s="2"/>
      <c r="ADD66" s="2"/>
      <c r="ADE66" s="2"/>
      <c r="ADF66" s="2"/>
      <c r="ADG66" s="2"/>
      <c r="ADH66" s="2"/>
      <c r="ADI66" s="2"/>
      <c r="ADJ66" s="2"/>
      <c r="ADK66" s="2"/>
      <c r="ADL66" s="2"/>
      <c r="ADM66" s="2"/>
      <c r="ADN66" s="2"/>
      <c r="ADO66" s="2"/>
      <c r="ADP66" s="2"/>
      <c r="ADQ66" s="2"/>
      <c r="ADR66" s="2"/>
      <c r="ADS66" s="2"/>
      <c r="ADT66" s="2"/>
      <c r="ADU66" s="2"/>
      <c r="ADV66" s="2"/>
      <c r="ADW66" s="2"/>
      <c r="ADX66" s="2"/>
      <c r="ADY66" s="2"/>
      <c r="ADZ66" s="2"/>
      <c r="AEA66" s="2"/>
      <c r="AEB66" s="2"/>
      <c r="AEC66" s="2"/>
      <c r="AED66" s="2"/>
      <c r="AEE66" s="2"/>
      <c r="AEF66" s="2"/>
      <c r="AEG66" s="2"/>
      <c r="AEH66" s="2"/>
      <c r="AEI66" s="2"/>
      <c r="AEJ66" s="2"/>
      <c r="AEK66" s="2"/>
      <c r="AEL66" s="2"/>
      <c r="AEM66" s="2"/>
      <c r="AEN66" s="2"/>
      <c r="AEO66" s="2"/>
      <c r="AEP66" s="2"/>
      <c r="AEQ66" s="2"/>
      <c r="AER66" s="2"/>
      <c r="AES66" s="2"/>
      <c r="AET66" s="2"/>
      <c r="AEU66" s="2"/>
      <c r="AEV66" s="2"/>
      <c r="AEW66" s="2"/>
      <c r="AEX66" s="2"/>
      <c r="AEY66" s="2"/>
      <c r="AEZ66" s="2"/>
      <c r="AFA66" s="2"/>
      <c r="AFB66" s="2"/>
      <c r="AFC66" s="2"/>
      <c r="AFD66" s="2"/>
      <c r="AFE66" s="2"/>
      <c r="AFF66" s="2"/>
      <c r="AFG66" s="2"/>
      <c r="AFH66" s="2"/>
      <c r="AFI66" s="2"/>
      <c r="AFJ66" s="2"/>
      <c r="AFK66" s="2"/>
      <c r="AFL66" s="2"/>
      <c r="AFM66" s="2"/>
      <c r="AFN66" s="2"/>
      <c r="AFO66" s="2"/>
      <c r="AFP66" s="2"/>
      <c r="AFQ66" s="2"/>
      <c r="AFR66" s="2"/>
      <c r="AFS66" s="2"/>
      <c r="AFT66" s="2"/>
      <c r="AFU66" s="2"/>
      <c r="AFV66" s="2"/>
      <c r="AFW66" s="2"/>
      <c r="AFX66" s="2"/>
      <c r="AFY66" s="2"/>
      <c r="AFZ66" s="2"/>
      <c r="AGA66" s="2"/>
      <c r="AGB66" s="2"/>
      <c r="AGC66" s="2"/>
      <c r="AGD66" s="2"/>
      <c r="AGE66" s="2"/>
      <c r="AGF66" s="2"/>
      <c r="AGG66" s="2"/>
      <c r="AGH66" s="2"/>
      <c r="AGI66" s="2"/>
      <c r="AGJ66" s="2"/>
      <c r="AGK66" s="2"/>
      <c r="AGL66" s="2"/>
      <c r="AGM66" s="2"/>
      <c r="AGN66" s="2"/>
      <c r="AGO66" s="2"/>
      <c r="AGP66" s="2"/>
      <c r="AGQ66" s="2"/>
      <c r="AGR66" s="2"/>
      <c r="AGS66" s="2"/>
      <c r="AGT66" s="2"/>
      <c r="AGU66" s="2"/>
      <c r="AGV66" s="2"/>
      <c r="AGW66" s="2"/>
      <c r="AGX66" s="2"/>
      <c r="AGY66" s="2"/>
      <c r="AGZ66" s="2"/>
      <c r="AHA66" s="2"/>
      <c r="AHB66" s="2"/>
      <c r="AHC66" s="2"/>
      <c r="AHD66" s="2"/>
      <c r="AHE66" s="2"/>
      <c r="AHF66" s="2"/>
      <c r="AHG66" s="2"/>
      <c r="AHH66" s="2"/>
      <c r="AHI66" s="2"/>
      <c r="AHJ66" s="2"/>
      <c r="AHK66" s="2"/>
      <c r="AHL66" s="2"/>
      <c r="AHM66" s="2"/>
      <c r="AHN66" s="2"/>
      <c r="AHO66" s="2"/>
      <c r="AHP66" s="2"/>
      <c r="AHQ66" s="2"/>
      <c r="AHR66" s="2"/>
      <c r="AHS66" s="2"/>
      <c r="AHT66" s="2"/>
      <c r="AHU66" s="2"/>
      <c r="AHV66" s="2"/>
      <c r="AHW66" s="2"/>
      <c r="AHX66" s="2"/>
      <c r="AHY66" s="2"/>
      <c r="AHZ66" s="2"/>
      <c r="AIA66" s="2"/>
      <c r="AIB66" s="2"/>
      <c r="AIC66" s="2"/>
      <c r="AID66" s="2"/>
      <c r="AIE66" s="2"/>
      <c r="AIF66" s="2"/>
      <c r="AIG66" s="2"/>
      <c r="AIH66" s="2"/>
      <c r="AII66" s="2"/>
      <c r="AIJ66" s="2"/>
      <c r="AIK66" s="2"/>
      <c r="AIL66" s="2"/>
      <c r="AIM66" s="2"/>
      <c r="AIN66" s="2"/>
      <c r="AIO66" s="2"/>
      <c r="AIP66" s="2"/>
      <c r="AIQ66" s="2"/>
      <c r="AIR66" s="2"/>
      <c r="AIS66" s="2"/>
      <c r="AIT66" s="2"/>
      <c r="AIU66" s="2"/>
      <c r="AIV66" s="2"/>
      <c r="AIW66" s="2"/>
      <c r="AIX66" s="2"/>
      <c r="AIY66" s="2"/>
      <c r="AIZ66" s="2"/>
      <c r="AJA66" s="2"/>
      <c r="AJB66" s="2"/>
      <c r="AJC66" s="2"/>
      <c r="AJD66" s="2"/>
      <c r="AJE66" s="2"/>
      <c r="AJF66" s="2"/>
      <c r="AJG66" s="2"/>
      <c r="AJH66" s="2"/>
      <c r="AJI66" s="2"/>
      <c r="AJJ66" s="2"/>
      <c r="AJK66" s="2"/>
      <c r="AJL66" s="2"/>
      <c r="AJM66" s="2"/>
      <c r="AJN66" s="2"/>
      <c r="AJO66" s="2"/>
      <c r="AJP66" s="2"/>
      <c r="AJQ66" s="2"/>
      <c r="AJR66" s="2"/>
      <c r="AJS66" s="2"/>
      <c r="AJT66" s="2"/>
      <c r="AJU66" s="2"/>
      <c r="AJV66" s="2"/>
      <c r="AJW66" s="2"/>
      <c r="AJX66" s="2"/>
      <c r="AJY66" s="2"/>
      <c r="AJZ66" s="2"/>
      <c r="AKA66" s="2"/>
      <c r="AKB66" s="2"/>
      <c r="AKC66" s="2"/>
      <c r="AKD66" s="2"/>
      <c r="AKE66" s="2"/>
      <c r="AKF66" s="2"/>
      <c r="AKG66" s="2"/>
      <c r="AKH66" s="2"/>
      <c r="AKI66" s="2"/>
      <c r="AKJ66" s="2"/>
      <c r="AKK66" s="2"/>
      <c r="AKL66" s="2"/>
      <c r="AKM66" s="2"/>
      <c r="AKN66" s="2"/>
      <c r="AKO66" s="2"/>
      <c r="AKP66" s="2"/>
      <c r="AKQ66" s="2"/>
      <c r="AKR66" s="2"/>
      <c r="AKS66" s="2"/>
      <c r="AKT66" s="2"/>
      <c r="AKU66" s="2"/>
      <c r="AKV66" s="2"/>
      <c r="AKW66" s="2"/>
      <c r="AKX66" s="2"/>
      <c r="AKY66" s="2"/>
      <c r="AKZ66" s="2"/>
      <c r="ALA66" s="2"/>
      <c r="ALB66" s="2"/>
      <c r="ALC66" s="2"/>
      <c r="ALD66" s="2"/>
      <c r="ALE66" s="2"/>
      <c r="ALF66" s="2"/>
      <c r="ALG66" s="2"/>
      <c r="ALH66" s="2"/>
      <c r="ALI66" s="2"/>
      <c r="ALJ66" s="2"/>
      <c r="ALK66" s="2"/>
      <c r="ALL66" s="2"/>
      <c r="ALM66" s="2"/>
      <c r="ALN66" s="2"/>
      <c r="ALO66" s="2"/>
      <c r="ALP66" s="2"/>
      <c r="ALQ66" s="2"/>
      <c r="ALR66" s="2"/>
      <c r="ALS66" s="2"/>
      <c r="ALT66" s="2"/>
      <c r="ALU66" s="2"/>
      <c r="ALV66" s="2"/>
      <c r="ALW66" s="2"/>
      <c r="ALX66" s="2"/>
      <c r="ALY66" s="2"/>
      <c r="ALZ66" s="2"/>
      <c r="AMA66" s="2"/>
      <c r="AMB66" s="2"/>
      <c r="AMC66" s="2"/>
      <c r="AMD66" s="2"/>
      <c r="AME66" s="2"/>
      <c r="AMF66" s="2"/>
      <c r="AMG66" s="2"/>
      <c r="AMH66" s="2"/>
      <c r="AMI66" s="2"/>
      <c r="AMJ66" s="2"/>
      <c r="AMK66" s="2"/>
      <c r="AML66" s="2"/>
      <c r="AMM66" s="2"/>
      <c r="AMN66" s="2"/>
      <c r="AMO66" s="2"/>
      <c r="AMP66" s="2"/>
      <c r="AMQ66" s="2"/>
      <c r="AMR66" s="2"/>
      <c r="AMS66" s="2"/>
      <c r="AMT66" s="2"/>
      <c r="AMU66" s="2"/>
      <c r="AMV66" s="2"/>
      <c r="AMW66" s="2"/>
      <c r="AMX66" s="2"/>
      <c r="AMY66" s="2"/>
      <c r="AMZ66" s="2"/>
      <c r="ANA66" s="2"/>
      <c r="ANB66" s="2"/>
      <c r="ANC66" s="2"/>
      <c r="AND66" s="2"/>
      <c r="ANE66" s="2"/>
      <c r="ANF66" s="2"/>
      <c r="ANG66" s="2"/>
      <c r="ANH66" s="2"/>
      <c r="ANI66" s="2"/>
      <c r="ANJ66" s="2"/>
      <c r="ANK66" s="2"/>
      <c r="ANL66" s="2"/>
      <c r="ANM66" s="2"/>
      <c r="ANN66" s="2"/>
      <c r="ANO66" s="2"/>
      <c r="ANP66" s="2"/>
      <c r="ANQ66" s="2"/>
      <c r="ANR66" s="2"/>
      <c r="ANS66" s="2"/>
      <c r="ANT66" s="2"/>
      <c r="ANU66" s="2"/>
      <c r="ANV66" s="2"/>
      <c r="ANW66" s="2"/>
      <c r="ANX66" s="2"/>
      <c r="ANY66" s="2"/>
      <c r="ANZ66" s="2"/>
      <c r="AOA66" s="2"/>
      <c r="AOB66" s="2"/>
      <c r="AOC66" s="2"/>
      <c r="AOD66" s="2"/>
      <c r="AOE66" s="2"/>
      <c r="AOF66" s="2"/>
      <c r="AOG66" s="2"/>
      <c r="AOH66" s="2"/>
      <c r="AOI66" s="2"/>
      <c r="AOJ66" s="2"/>
      <c r="AOK66" s="2"/>
      <c r="AOL66" s="2"/>
      <c r="AOM66" s="2"/>
      <c r="AON66" s="2"/>
      <c r="AOO66" s="2"/>
      <c r="AOP66" s="2"/>
      <c r="AOQ66" s="2"/>
      <c r="AOR66" s="2"/>
      <c r="AOS66" s="2"/>
      <c r="AOT66" s="2"/>
      <c r="AOU66" s="2"/>
      <c r="AOV66" s="2"/>
      <c r="AOW66" s="2"/>
      <c r="AOX66" s="2"/>
      <c r="AOY66" s="2"/>
      <c r="AOZ66" s="2"/>
      <c r="APA66" s="2"/>
      <c r="APB66" s="2"/>
      <c r="APC66" s="2"/>
      <c r="APD66" s="2"/>
      <c r="APE66" s="2"/>
      <c r="APF66" s="2"/>
      <c r="APG66" s="2"/>
      <c r="APH66" s="2"/>
      <c r="API66" s="2"/>
      <c r="APJ66" s="2"/>
      <c r="APK66" s="2"/>
      <c r="APL66" s="2"/>
      <c r="APM66" s="2"/>
      <c r="APN66" s="2"/>
      <c r="APO66" s="2"/>
      <c r="APP66" s="2"/>
      <c r="APQ66" s="2"/>
      <c r="APR66" s="2"/>
      <c r="APS66" s="2"/>
      <c r="APT66" s="2"/>
      <c r="APU66" s="2"/>
      <c r="APV66" s="2"/>
      <c r="APW66" s="2"/>
      <c r="APX66" s="2"/>
      <c r="APY66" s="2"/>
      <c r="APZ66" s="2"/>
      <c r="AQA66" s="2"/>
      <c r="AQB66" s="2"/>
      <c r="AQC66" s="2"/>
      <c r="AQD66" s="2"/>
      <c r="AQE66" s="2"/>
      <c r="AQF66" s="2"/>
      <c r="AQG66" s="2"/>
      <c r="AQH66" s="2"/>
      <c r="AQI66" s="2"/>
      <c r="AQJ66" s="2"/>
      <c r="AQK66" s="2"/>
      <c r="AQL66" s="2"/>
      <c r="AQM66" s="2"/>
      <c r="AQN66" s="2"/>
      <c r="AQO66" s="2"/>
      <c r="AQP66" s="2"/>
      <c r="AQQ66" s="2"/>
      <c r="AQR66" s="2"/>
      <c r="AQS66" s="2"/>
      <c r="AQT66" s="2"/>
      <c r="AQU66" s="2"/>
      <c r="AQV66" s="2"/>
      <c r="AQW66" s="2"/>
      <c r="AQX66" s="2"/>
      <c r="AQY66" s="2"/>
      <c r="AQZ66" s="2"/>
      <c r="ARA66" s="2"/>
      <c r="ARB66" s="2"/>
      <c r="ARC66" s="2"/>
      <c r="ARD66" s="2"/>
      <c r="ARE66" s="2"/>
      <c r="ARF66" s="2"/>
      <c r="ARG66" s="2"/>
      <c r="ARH66" s="2"/>
      <c r="ARI66" s="2"/>
      <c r="ARJ66" s="2"/>
      <c r="ARK66" s="2"/>
      <c r="ARL66" s="2"/>
      <c r="ARM66" s="2"/>
      <c r="ARN66" s="2"/>
      <c r="ARO66" s="2"/>
      <c r="ARP66" s="2"/>
      <c r="ARQ66" s="2"/>
      <c r="ARR66" s="2"/>
      <c r="ARS66" s="2"/>
      <c r="ART66" s="2"/>
      <c r="ARU66" s="2"/>
      <c r="ARV66" s="2"/>
      <c r="ARW66" s="2"/>
      <c r="ARX66" s="2"/>
      <c r="ARY66" s="2"/>
      <c r="ARZ66" s="2"/>
      <c r="ASA66" s="2"/>
      <c r="ASB66" s="2"/>
      <c r="ASC66" s="2"/>
      <c r="ASD66" s="2"/>
      <c r="ASE66" s="2"/>
      <c r="ASF66" s="2"/>
      <c r="ASG66" s="2"/>
      <c r="ASH66" s="2"/>
      <c r="ASI66" s="2"/>
      <c r="ASJ66" s="2"/>
      <c r="ASK66" s="2"/>
      <c r="ASL66" s="2"/>
      <c r="ASM66" s="2"/>
      <c r="ASN66" s="2"/>
      <c r="ASO66" s="2"/>
      <c r="ASP66" s="2"/>
      <c r="ASQ66" s="2"/>
      <c r="ASR66" s="2"/>
      <c r="ASS66" s="2"/>
      <c r="AST66" s="2"/>
      <c r="ASU66" s="2"/>
      <c r="ASV66" s="2"/>
      <c r="ASW66" s="2"/>
      <c r="ASX66" s="2"/>
      <c r="ASY66" s="2"/>
      <c r="ASZ66" s="2"/>
      <c r="ATA66" s="2"/>
      <c r="ATB66" s="2"/>
      <c r="ATC66" s="2"/>
      <c r="ATD66" s="2"/>
      <c r="ATE66" s="2"/>
      <c r="ATF66" s="2"/>
      <c r="ATG66" s="2"/>
      <c r="ATH66" s="2"/>
      <c r="ATI66" s="2"/>
      <c r="ATJ66" s="2"/>
      <c r="ATK66" s="2"/>
      <c r="ATL66" s="2"/>
      <c r="ATM66" s="2"/>
      <c r="ATN66" s="2"/>
      <c r="ATO66" s="2"/>
      <c r="ATP66" s="2"/>
      <c r="ATQ66" s="2"/>
      <c r="ATR66" s="2"/>
      <c r="ATS66" s="2"/>
      <c r="ATT66" s="2"/>
      <c r="ATU66" s="2"/>
      <c r="ATV66" s="2"/>
      <c r="ATW66" s="2"/>
      <c r="ATX66" s="2"/>
      <c r="ATY66" s="2"/>
      <c r="ATZ66" s="2"/>
      <c r="AUA66" s="2"/>
      <c r="AUB66" s="2"/>
      <c r="AUC66" s="2"/>
      <c r="AUD66" s="2"/>
      <c r="AUE66" s="2"/>
      <c r="AUF66" s="2"/>
      <c r="AUG66" s="2"/>
      <c r="AUH66" s="2"/>
      <c r="AUI66" s="2"/>
      <c r="AUJ66" s="2"/>
      <c r="AUK66" s="2"/>
      <c r="AUL66" s="2"/>
      <c r="AUM66" s="2"/>
      <c r="AUN66" s="2"/>
      <c r="AUO66" s="2"/>
      <c r="AUP66" s="2"/>
      <c r="AUQ66" s="2"/>
      <c r="AUR66" s="2"/>
      <c r="AUS66" s="2"/>
      <c r="AUT66" s="2"/>
      <c r="AUU66" s="2"/>
      <c r="AUV66" s="2"/>
      <c r="AUW66" s="2"/>
      <c r="AUX66" s="2"/>
      <c r="AUY66" s="2"/>
      <c r="AUZ66" s="2"/>
      <c r="AVA66" s="2"/>
      <c r="AVB66" s="2"/>
      <c r="AVC66" s="2"/>
      <c r="AVD66" s="2"/>
      <c r="AVE66" s="2"/>
      <c r="AVF66" s="2"/>
      <c r="AVG66" s="2"/>
      <c r="AVH66" s="2"/>
      <c r="AVI66" s="2"/>
      <c r="AVJ66" s="2"/>
      <c r="AVK66" s="2"/>
      <c r="AVL66" s="2"/>
      <c r="AVM66" s="2"/>
      <c r="AVN66" s="2"/>
      <c r="AVO66" s="2"/>
      <c r="AVP66" s="2"/>
      <c r="AVQ66" s="2"/>
      <c r="AVR66" s="2"/>
      <c r="AVS66" s="2"/>
      <c r="AVT66" s="2"/>
      <c r="AVU66" s="2"/>
      <c r="AVV66" s="2"/>
      <c r="AVW66" s="2"/>
      <c r="AVX66" s="2"/>
      <c r="AVY66" s="2"/>
      <c r="AVZ66" s="2"/>
      <c r="AWA66" s="2"/>
      <c r="AWB66" s="2"/>
      <c r="AWC66" s="2"/>
      <c r="AWD66" s="2"/>
      <c r="AWE66" s="2"/>
      <c r="AWF66" s="2"/>
      <c r="AWG66" s="2"/>
      <c r="AWH66" s="2"/>
      <c r="AWI66" s="2"/>
      <c r="AWJ66" s="2"/>
      <c r="AWK66" s="2"/>
      <c r="AWL66" s="2"/>
      <c r="AWM66" s="2"/>
      <c r="AWN66" s="2"/>
      <c r="AWO66" s="2"/>
      <c r="AWP66" s="2"/>
      <c r="AWQ66" s="2"/>
      <c r="AWR66" s="2"/>
      <c r="AWS66" s="2"/>
      <c r="AWT66" s="2"/>
      <c r="AWU66" s="2"/>
      <c r="AWV66" s="2"/>
      <c r="AWW66" s="2"/>
      <c r="AWX66" s="2"/>
      <c r="AWY66" s="2"/>
      <c r="AWZ66" s="2"/>
      <c r="AXA66" s="2"/>
      <c r="AXB66" s="2"/>
      <c r="AXC66" s="2"/>
      <c r="AXD66" s="2"/>
      <c r="AXE66" s="2"/>
      <c r="AXF66" s="2"/>
      <c r="AXG66" s="2"/>
      <c r="AXH66" s="2"/>
      <c r="AXI66" s="2"/>
      <c r="AXJ66" s="2"/>
      <c r="AXK66" s="2"/>
      <c r="AXL66" s="2"/>
      <c r="AXM66" s="2"/>
      <c r="AXN66" s="2"/>
      <c r="AXO66" s="2"/>
      <c r="AXP66" s="2"/>
      <c r="AXQ66" s="2"/>
      <c r="AXR66" s="2"/>
      <c r="AXS66" s="2"/>
      <c r="AXT66" s="2"/>
      <c r="AXU66" s="2"/>
      <c r="AXV66" s="2"/>
      <c r="AXW66" s="2"/>
      <c r="AXX66" s="2"/>
      <c r="AXY66" s="2"/>
      <c r="AXZ66" s="2"/>
      <c r="AYA66" s="2"/>
      <c r="AYB66" s="2"/>
      <c r="AYC66" s="2"/>
      <c r="AYD66" s="2"/>
      <c r="AYE66" s="2"/>
      <c r="AYF66" s="2"/>
      <c r="AYG66" s="2"/>
      <c r="AYH66" s="2"/>
      <c r="AYI66" s="2"/>
      <c r="AYJ66" s="2"/>
      <c r="AYK66" s="2"/>
      <c r="AYL66" s="2"/>
      <c r="AYM66" s="2"/>
      <c r="AYN66" s="2"/>
      <c r="AYO66" s="2"/>
      <c r="AYP66" s="2"/>
      <c r="AYQ66" s="2"/>
      <c r="AYR66" s="2"/>
      <c r="AYS66" s="2"/>
      <c r="AYT66" s="2"/>
      <c r="AYU66" s="2"/>
      <c r="AYV66" s="2"/>
      <c r="AYW66" s="2"/>
      <c r="AYX66" s="2"/>
      <c r="AYY66" s="2"/>
      <c r="AYZ66" s="2"/>
      <c r="AZA66" s="2"/>
      <c r="AZB66" s="2"/>
      <c r="AZC66" s="2"/>
      <c r="AZD66" s="2"/>
      <c r="AZE66" s="2"/>
      <c r="AZF66" s="2"/>
      <c r="AZG66" s="2"/>
      <c r="AZH66" s="2"/>
      <c r="AZI66" s="2"/>
      <c r="AZJ66" s="2"/>
      <c r="AZK66" s="2"/>
      <c r="AZL66" s="2"/>
      <c r="AZM66" s="2"/>
      <c r="AZN66" s="2"/>
      <c r="AZO66" s="2"/>
      <c r="AZP66" s="2"/>
      <c r="AZQ66" s="2"/>
      <c r="AZR66" s="2"/>
      <c r="AZS66" s="2"/>
      <c r="AZT66" s="2"/>
      <c r="AZU66" s="2"/>
      <c r="AZV66" s="2"/>
      <c r="AZW66" s="2"/>
      <c r="AZX66" s="2"/>
      <c r="AZY66" s="2"/>
      <c r="AZZ66" s="2"/>
      <c r="BAA66" s="2"/>
      <c r="BAB66" s="2"/>
      <c r="BAC66" s="2"/>
      <c r="BAD66" s="2"/>
      <c r="BAE66" s="2"/>
      <c r="BAF66" s="2"/>
      <c r="BAG66" s="2"/>
      <c r="BAH66" s="2"/>
      <c r="BAI66" s="2"/>
      <c r="BAJ66" s="2"/>
      <c r="BAK66" s="2"/>
      <c r="BAL66" s="2"/>
      <c r="BAM66" s="2"/>
      <c r="BAN66" s="2"/>
      <c r="BAO66" s="2"/>
      <c r="BAP66" s="2"/>
      <c r="BAQ66" s="2"/>
      <c r="BAR66" s="2"/>
      <c r="BAS66" s="2"/>
      <c r="BAT66" s="2"/>
      <c r="BAU66" s="2"/>
      <c r="BAV66" s="2"/>
      <c r="BAW66" s="2"/>
      <c r="BAX66" s="2"/>
      <c r="BAY66" s="2"/>
      <c r="BAZ66" s="2"/>
      <c r="BBA66" s="2"/>
      <c r="BBB66" s="2"/>
      <c r="BBC66" s="2"/>
      <c r="BBD66" s="2"/>
      <c r="BBE66" s="2"/>
      <c r="BBF66" s="2"/>
      <c r="BBG66" s="2"/>
      <c r="BBH66" s="2"/>
      <c r="BBI66" s="2"/>
      <c r="BBJ66" s="2"/>
      <c r="BBK66" s="2"/>
      <c r="BBL66" s="2"/>
      <c r="BBM66" s="2"/>
      <c r="BBN66" s="2"/>
      <c r="BBO66" s="2"/>
      <c r="BBP66" s="2"/>
      <c r="BBQ66" s="2"/>
      <c r="BBR66" s="2"/>
      <c r="BBS66" s="2"/>
      <c r="BBT66" s="2"/>
      <c r="BBU66" s="2"/>
      <c r="BBV66" s="2"/>
      <c r="BBW66" s="2"/>
      <c r="BBX66" s="2"/>
      <c r="BBY66" s="2"/>
      <c r="BBZ66" s="2"/>
      <c r="BCA66" s="2"/>
      <c r="BCB66" s="2"/>
      <c r="BCC66" s="2"/>
      <c r="BCD66" s="2"/>
      <c r="BCE66" s="2"/>
      <c r="BCF66" s="2"/>
      <c r="BCG66" s="2"/>
      <c r="BCH66" s="2"/>
      <c r="BCI66" s="2"/>
      <c r="BCJ66" s="2"/>
      <c r="BCK66" s="2"/>
      <c r="BCL66" s="2"/>
      <c r="BCM66" s="2"/>
      <c r="BCN66" s="2"/>
      <c r="BCO66" s="2"/>
      <c r="BCP66" s="2"/>
      <c r="BCQ66" s="2"/>
      <c r="BCR66" s="2"/>
      <c r="BCS66" s="2"/>
      <c r="BCT66" s="2"/>
      <c r="BCU66" s="2"/>
      <c r="BCV66" s="2"/>
      <c r="BCW66" s="2"/>
      <c r="BCX66" s="2"/>
      <c r="BCY66" s="2"/>
      <c r="BCZ66" s="2"/>
      <c r="BDA66" s="2"/>
      <c r="BDB66" s="2"/>
      <c r="BDC66" s="2"/>
      <c r="BDD66" s="2"/>
      <c r="BDE66" s="2"/>
      <c r="BDF66" s="2"/>
      <c r="BDG66" s="2"/>
      <c r="BDH66" s="2"/>
      <c r="BDI66" s="2"/>
      <c r="BDJ66" s="2"/>
      <c r="BDK66" s="2"/>
      <c r="BDL66" s="2"/>
      <c r="BDM66" s="2"/>
      <c r="BDN66" s="2"/>
      <c r="BDO66" s="2"/>
      <c r="BDP66" s="2"/>
      <c r="BDQ66" s="2"/>
      <c r="BDR66" s="2"/>
      <c r="BDS66" s="2"/>
      <c r="BDT66" s="2"/>
      <c r="BDU66" s="2"/>
      <c r="BDV66" s="2"/>
      <c r="BDW66" s="2"/>
      <c r="BDX66" s="2"/>
      <c r="BDY66" s="2"/>
      <c r="BDZ66" s="2"/>
      <c r="BEA66" s="2"/>
      <c r="BEB66" s="2"/>
      <c r="BEC66" s="2"/>
      <c r="BED66" s="2"/>
      <c r="BEE66" s="2"/>
      <c r="BEF66" s="2"/>
      <c r="BEG66" s="2"/>
      <c r="BEH66" s="2"/>
      <c r="BEI66" s="2"/>
      <c r="BEJ66" s="2"/>
      <c r="BEK66" s="2"/>
      <c r="BEL66" s="2"/>
      <c r="BEM66" s="2"/>
      <c r="BEN66" s="2"/>
      <c r="BEO66" s="2"/>
      <c r="BEP66" s="2"/>
      <c r="BEQ66" s="2"/>
      <c r="BER66" s="2"/>
      <c r="BES66" s="2"/>
      <c r="BET66" s="2"/>
      <c r="BEU66" s="2"/>
      <c r="BEV66" s="2"/>
      <c r="BEW66" s="2"/>
      <c r="BEX66" s="2"/>
      <c r="BEY66" s="2"/>
      <c r="BEZ66" s="2"/>
      <c r="BFA66" s="2"/>
      <c r="BFB66" s="2"/>
      <c r="BFC66" s="2"/>
      <c r="BFD66" s="2"/>
      <c r="BFE66" s="2"/>
      <c r="BFF66" s="2"/>
      <c r="BFG66" s="2"/>
      <c r="BFH66" s="2"/>
      <c r="BFI66" s="2"/>
      <c r="BFJ66" s="2"/>
      <c r="BFK66" s="2"/>
      <c r="BFL66" s="2"/>
      <c r="BFM66" s="2"/>
      <c r="BFN66" s="2"/>
      <c r="BFO66" s="2"/>
      <c r="BFP66" s="2"/>
      <c r="BFQ66" s="2"/>
      <c r="BFR66" s="2"/>
      <c r="BFS66" s="2"/>
      <c r="BFT66" s="2"/>
      <c r="BFU66" s="2"/>
      <c r="BFV66" s="2"/>
      <c r="BFW66" s="2"/>
      <c r="BFX66" s="2"/>
      <c r="BFY66" s="2"/>
      <c r="BFZ66" s="2"/>
      <c r="BGA66" s="2"/>
      <c r="BGB66" s="2"/>
      <c r="BGC66" s="2"/>
      <c r="BGD66" s="2"/>
      <c r="BGE66" s="2"/>
      <c r="BGF66" s="2"/>
      <c r="BGG66" s="2"/>
      <c r="BGH66" s="2"/>
      <c r="BGI66" s="2"/>
      <c r="BGJ66" s="2"/>
      <c r="BGK66" s="2"/>
      <c r="BGL66" s="2"/>
      <c r="BGM66" s="2"/>
      <c r="BGN66" s="2"/>
      <c r="BGO66" s="2"/>
      <c r="BGP66" s="2"/>
      <c r="BGQ66" s="2"/>
      <c r="BGR66" s="2"/>
      <c r="BGS66" s="2"/>
      <c r="BGT66" s="2"/>
      <c r="BGU66" s="2"/>
      <c r="BGV66" s="2"/>
      <c r="BGW66" s="2"/>
      <c r="BGX66" s="2"/>
      <c r="BGY66" s="2"/>
      <c r="BGZ66" s="2"/>
      <c r="BHA66" s="2"/>
      <c r="BHB66" s="2"/>
      <c r="BHC66" s="2"/>
      <c r="BHD66" s="2"/>
      <c r="BHE66" s="2"/>
      <c r="BHF66" s="2"/>
      <c r="BHG66" s="2"/>
      <c r="BHH66" s="2"/>
      <c r="BHI66" s="2"/>
      <c r="BHJ66" s="2"/>
      <c r="BHK66" s="2"/>
      <c r="BHL66" s="2"/>
      <c r="BHM66" s="2"/>
      <c r="BHN66" s="2"/>
      <c r="BHO66" s="2"/>
      <c r="BHP66" s="2"/>
      <c r="BHQ66" s="2"/>
      <c r="BHR66" s="2"/>
      <c r="BHS66" s="2"/>
      <c r="BHT66" s="2"/>
      <c r="BHU66" s="2"/>
      <c r="BHV66" s="2"/>
      <c r="BHW66" s="2"/>
      <c r="BHX66" s="2"/>
      <c r="BHY66" s="2"/>
      <c r="BHZ66" s="2"/>
      <c r="BIA66" s="2"/>
      <c r="BIB66" s="2"/>
      <c r="BIC66" s="2"/>
      <c r="BID66" s="2"/>
      <c r="BIE66" s="2"/>
      <c r="BIF66" s="2"/>
      <c r="BIG66" s="2"/>
      <c r="BIH66" s="2"/>
      <c r="BII66" s="2"/>
      <c r="BIJ66" s="2"/>
      <c r="BIK66" s="2"/>
      <c r="BIL66" s="2"/>
      <c r="BIM66" s="2"/>
      <c r="BIN66" s="2"/>
      <c r="BIO66" s="2"/>
      <c r="BIP66" s="2"/>
      <c r="BIQ66" s="2"/>
      <c r="BIR66" s="2"/>
      <c r="BIS66" s="2"/>
      <c r="BIT66" s="2"/>
      <c r="BIU66" s="2"/>
      <c r="BIV66" s="2"/>
      <c r="BIW66" s="2"/>
      <c r="BIX66" s="2"/>
      <c r="BIY66" s="2"/>
      <c r="BIZ66" s="2"/>
      <c r="BJA66" s="2"/>
      <c r="BJB66" s="2"/>
      <c r="BJC66" s="2"/>
      <c r="BJD66" s="2"/>
      <c r="BJE66" s="2"/>
      <c r="BJF66" s="2"/>
      <c r="BJG66" s="2"/>
      <c r="BJH66" s="2"/>
      <c r="BJI66" s="2"/>
      <c r="BJJ66" s="2"/>
      <c r="BJK66" s="2"/>
      <c r="BJL66" s="2"/>
      <c r="BJM66" s="2"/>
      <c r="BJN66" s="2"/>
      <c r="BJO66" s="2"/>
      <c r="BJP66" s="2"/>
      <c r="BJQ66" s="2"/>
      <c r="BJR66" s="2"/>
      <c r="BJS66" s="2"/>
      <c r="BJT66" s="2"/>
      <c r="BJU66" s="2"/>
      <c r="BJV66" s="2"/>
      <c r="BJW66" s="2"/>
      <c r="BJX66" s="2"/>
      <c r="BJY66" s="2"/>
      <c r="BJZ66" s="2"/>
      <c r="BKA66" s="2"/>
      <c r="BKB66" s="2"/>
      <c r="BKC66" s="2"/>
      <c r="BKD66" s="2"/>
      <c r="BKE66" s="2"/>
      <c r="BKF66" s="2"/>
      <c r="BKG66" s="2"/>
      <c r="BKH66" s="2"/>
      <c r="BKI66" s="2"/>
      <c r="BKJ66" s="2"/>
      <c r="BKK66" s="2"/>
      <c r="BKL66" s="2"/>
      <c r="BKM66" s="2"/>
      <c r="BKN66" s="2"/>
      <c r="BKO66" s="2"/>
      <c r="BKP66" s="2"/>
      <c r="BKQ66" s="2"/>
      <c r="BKR66" s="2"/>
      <c r="BKS66" s="2"/>
      <c r="BKT66" s="2"/>
      <c r="BKU66" s="2"/>
      <c r="BKV66" s="2"/>
      <c r="BKW66" s="2"/>
      <c r="BKX66" s="2"/>
      <c r="BKY66" s="2"/>
      <c r="BKZ66" s="2"/>
      <c r="BLA66" s="2"/>
      <c r="BLB66" s="2"/>
      <c r="BLC66" s="2"/>
      <c r="BLD66" s="2"/>
      <c r="BLE66" s="2"/>
      <c r="BLF66" s="2"/>
      <c r="BLG66" s="2"/>
      <c r="BLH66" s="2"/>
      <c r="BLI66" s="2"/>
      <c r="BLJ66" s="2"/>
      <c r="BLK66" s="2"/>
      <c r="BLL66" s="2"/>
      <c r="BLM66" s="2"/>
      <c r="BLN66" s="2"/>
      <c r="BLO66" s="2"/>
      <c r="BLP66" s="2"/>
      <c r="BLQ66" s="2"/>
      <c r="BLR66" s="2"/>
      <c r="BLS66" s="2"/>
      <c r="BLT66" s="2"/>
      <c r="BLU66" s="2"/>
      <c r="BLV66" s="2"/>
      <c r="BLW66" s="2"/>
      <c r="BLX66" s="2"/>
      <c r="BLY66" s="2"/>
      <c r="BLZ66" s="2"/>
      <c r="BMA66" s="2"/>
      <c r="BMB66" s="2"/>
      <c r="BMC66" s="2"/>
      <c r="BMD66" s="2"/>
      <c r="BME66" s="2"/>
      <c r="BMF66" s="2"/>
      <c r="BMG66" s="2"/>
      <c r="BMH66" s="2"/>
      <c r="BMI66" s="2"/>
      <c r="BMJ66" s="2"/>
      <c r="BMK66" s="2"/>
      <c r="BML66" s="2"/>
      <c r="BMM66" s="2"/>
      <c r="BMN66" s="2"/>
      <c r="BMO66" s="2"/>
      <c r="BMP66" s="2"/>
      <c r="BMQ66" s="2"/>
      <c r="BMR66" s="2"/>
      <c r="BMS66" s="2"/>
      <c r="BMT66" s="2"/>
      <c r="BMU66" s="2"/>
      <c r="BMV66" s="2"/>
      <c r="BMW66" s="2"/>
      <c r="BMX66" s="2"/>
      <c r="BMY66" s="2"/>
      <c r="BMZ66" s="2"/>
      <c r="BNA66" s="2"/>
      <c r="BNB66" s="2"/>
      <c r="BNC66" s="2"/>
      <c r="BND66" s="2"/>
      <c r="BNE66" s="2"/>
      <c r="BNF66" s="2"/>
      <c r="BNG66" s="2"/>
      <c r="BNH66" s="2"/>
      <c r="BNI66" s="2"/>
      <c r="BNJ66" s="2"/>
      <c r="BNK66" s="2"/>
      <c r="BNL66" s="2"/>
      <c r="BNM66" s="2"/>
      <c r="BNN66" s="2"/>
      <c r="BNO66" s="2"/>
      <c r="BNP66" s="2"/>
      <c r="BNQ66" s="2"/>
      <c r="BNR66" s="2"/>
      <c r="BNS66" s="2"/>
      <c r="BNT66" s="2"/>
      <c r="BNU66" s="2"/>
      <c r="BNV66" s="2"/>
      <c r="BNW66" s="2"/>
      <c r="BNX66" s="2"/>
      <c r="BNY66" s="2"/>
      <c r="BNZ66" s="2"/>
      <c r="BOA66" s="2"/>
      <c r="BOB66" s="2"/>
      <c r="BOC66" s="2"/>
      <c r="BOD66" s="2"/>
      <c r="BOE66" s="2"/>
      <c r="BOF66" s="2"/>
      <c r="BOG66" s="2"/>
      <c r="BOH66" s="2"/>
      <c r="BOI66" s="2"/>
      <c r="BOJ66" s="2"/>
      <c r="BOK66" s="2"/>
      <c r="BOL66" s="2"/>
      <c r="BOM66" s="2"/>
      <c r="BON66" s="2"/>
      <c r="BOO66" s="2"/>
      <c r="BOP66" s="2"/>
      <c r="BOQ66" s="2"/>
      <c r="BOR66" s="2"/>
      <c r="BOS66" s="2"/>
      <c r="BOT66" s="2"/>
      <c r="BOU66" s="2"/>
      <c r="BOV66" s="2"/>
      <c r="BOW66" s="2"/>
      <c r="BOX66" s="2"/>
      <c r="BOY66" s="2"/>
      <c r="BOZ66" s="2"/>
      <c r="BPA66" s="2"/>
      <c r="BPB66" s="2"/>
      <c r="BPC66" s="2"/>
      <c r="BPD66" s="2"/>
      <c r="BPE66" s="2"/>
      <c r="BPF66" s="2"/>
      <c r="BPG66" s="2"/>
      <c r="BPH66" s="2"/>
      <c r="BPI66" s="2"/>
      <c r="BPJ66" s="2"/>
      <c r="BPK66" s="2"/>
      <c r="BPL66" s="2"/>
      <c r="BPM66" s="2"/>
      <c r="BPN66" s="2"/>
      <c r="BPO66" s="2"/>
      <c r="BPP66" s="2"/>
      <c r="BPQ66" s="2"/>
      <c r="BPR66" s="2"/>
      <c r="BPS66" s="2"/>
      <c r="BPT66" s="2"/>
      <c r="BPU66" s="2"/>
      <c r="BPV66" s="2"/>
      <c r="BPW66" s="2"/>
      <c r="BPX66" s="2"/>
      <c r="BPY66" s="2"/>
      <c r="BPZ66" s="2"/>
      <c r="BQA66" s="2"/>
      <c r="BQB66" s="2"/>
      <c r="BQC66" s="2"/>
      <c r="BQD66" s="2"/>
      <c r="BQE66" s="2"/>
      <c r="BQF66" s="2"/>
      <c r="BQG66" s="2"/>
      <c r="BQH66" s="2"/>
      <c r="BQI66" s="2"/>
      <c r="BQJ66" s="2"/>
      <c r="BQK66" s="2"/>
      <c r="BQL66" s="2"/>
      <c r="BQM66" s="2"/>
      <c r="BQN66" s="2"/>
      <c r="BQO66" s="2"/>
      <c r="BQP66" s="2"/>
      <c r="BQQ66" s="2"/>
      <c r="BQR66" s="2"/>
      <c r="BQS66" s="2"/>
      <c r="BQT66" s="2"/>
      <c r="BQU66" s="2"/>
      <c r="BQV66" s="2"/>
      <c r="BQW66" s="2"/>
      <c r="BQX66" s="2"/>
      <c r="BQY66" s="2"/>
      <c r="BQZ66" s="2"/>
      <c r="BRA66" s="2"/>
      <c r="BRB66" s="2"/>
      <c r="BRC66" s="2"/>
      <c r="BRD66" s="2"/>
      <c r="BRE66" s="2"/>
      <c r="BRF66" s="2"/>
      <c r="BRG66" s="2"/>
      <c r="BRH66" s="2"/>
      <c r="BRI66" s="2"/>
      <c r="BRJ66" s="2"/>
      <c r="BRK66" s="2"/>
      <c r="BRL66" s="2"/>
      <c r="BRM66" s="2"/>
      <c r="BRN66" s="2"/>
      <c r="BRO66" s="2"/>
      <c r="BRP66" s="2"/>
      <c r="BRQ66" s="2"/>
      <c r="BRR66" s="2"/>
      <c r="BRS66" s="2"/>
      <c r="BRT66" s="2"/>
      <c r="BRU66" s="2"/>
      <c r="BRV66" s="2"/>
      <c r="BRW66" s="2"/>
      <c r="BRX66" s="2"/>
      <c r="BRY66" s="2"/>
      <c r="BRZ66" s="2"/>
      <c r="BSA66" s="2"/>
      <c r="BSB66" s="2"/>
      <c r="BSC66" s="2"/>
      <c r="BSD66" s="2"/>
      <c r="BSE66" s="2"/>
      <c r="BSF66" s="2"/>
      <c r="BSG66" s="2"/>
      <c r="BSH66" s="2"/>
      <c r="BSI66" s="2"/>
      <c r="BSJ66" s="2"/>
      <c r="BSK66" s="2"/>
      <c r="BSL66" s="2"/>
      <c r="BSM66" s="2"/>
      <c r="BSN66" s="2"/>
      <c r="BSO66" s="2"/>
      <c r="BSP66" s="2"/>
      <c r="BSQ66" s="2"/>
      <c r="BSR66" s="2"/>
      <c r="BSS66" s="2"/>
      <c r="BST66" s="2"/>
      <c r="BSU66" s="2"/>
      <c r="BSV66" s="2"/>
      <c r="BSW66" s="2"/>
      <c r="BSX66" s="2"/>
      <c r="BSY66" s="2"/>
      <c r="BSZ66" s="2"/>
      <c r="BTA66" s="2"/>
      <c r="BTB66" s="2"/>
      <c r="BTC66" s="2"/>
      <c r="BTD66" s="2"/>
      <c r="BTE66" s="2"/>
      <c r="BTF66" s="2"/>
      <c r="BTG66" s="2"/>
      <c r="BTH66" s="2"/>
      <c r="BTI66" s="2"/>
      <c r="BTJ66" s="2"/>
      <c r="BTK66" s="2"/>
      <c r="BTL66" s="2"/>
      <c r="BTM66" s="2"/>
      <c r="BTN66" s="2"/>
      <c r="BTO66" s="2"/>
      <c r="BTP66" s="2"/>
      <c r="BTQ66" s="2"/>
      <c r="BTR66" s="2"/>
      <c r="BTS66" s="2"/>
      <c r="BTT66" s="2"/>
      <c r="BTU66" s="2"/>
      <c r="BTV66" s="2"/>
      <c r="BTW66" s="2"/>
      <c r="BTX66" s="2"/>
      <c r="BTY66" s="2"/>
      <c r="BTZ66" s="2"/>
      <c r="BUA66" s="2"/>
      <c r="BUB66" s="2"/>
      <c r="BUC66" s="2"/>
      <c r="BUD66" s="2"/>
      <c r="BUE66" s="2"/>
      <c r="BUF66" s="2"/>
      <c r="BUG66" s="2"/>
      <c r="BUH66" s="2"/>
      <c r="BUI66" s="2"/>
      <c r="BUJ66" s="2"/>
      <c r="BUK66" s="2"/>
      <c r="BUL66" s="2"/>
      <c r="BUM66" s="2"/>
      <c r="BUN66" s="2"/>
      <c r="BUO66" s="2"/>
      <c r="BUP66" s="2"/>
      <c r="BUQ66" s="2"/>
      <c r="BUR66" s="2"/>
      <c r="BUS66" s="2"/>
      <c r="BUT66" s="2"/>
      <c r="BUU66" s="2"/>
      <c r="BUV66" s="2"/>
      <c r="BUW66" s="2"/>
      <c r="BUX66" s="2"/>
      <c r="BUY66" s="2"/>
      <c r="BUZ66" s="2"/>
      <c r="BVA66" s="2"/>
      <c r="BVB66" s="2"/>
      <c r="BVC66" s="2"/>
      <c r="BVD66" s="2"/>
      <c r="BVE66" s="2"/>
      <c r="BVF66" s="2"/>
      <c r="BVG66" s="2"/>
      <c r="BVH66" s="2"/>
      <c r="BVI66" s="2"/>
      <c r="BVJ66" s="2"/>
      <c r="BVK66" s="2"/>
      <c r="BVL66" s="2"/>
      <c r="BVM66" s="2"/>
      <c r="BVN66" s="2"/>
      <c r="BVO66" s="2"/>
      <c r="BVP66" s="2"/>
      <c r="BVQ66" s="2"/>
      <c r="BVR66" s="2"/>
      <c r="BVS66" s="2"/>
      <c r="BVT66" s="2"/>
      <c r="BVU66" s="2"/>
      <c r="BVV66" s="2"/>
      <c r="BVW66" s="2"/>
      <c r="BVX66" s="2"/>
      <c r="BVY66" s="2"/>
      <c r="BVZ66" s="2"/>
      <c r="BWA66" s="2"/>
      <c r="BWB66" s="2"/>
      <c r="BWC66" s="2"/>
      <c r="BWD66" s="2"/>
      <c r="BWE66" s="2"/>
      <c r="BWF66" s="2"/>
      <c r="BWG66" s="2"/>
      <c r="BWH66" s="2"/>
      <c r="BWI66" s="2"/>
      <c r="BWJ66" s="2"/>
      <c r="BWK66" s="2"/>
      <c r="BWL66" s="2"/>
      <c r="BWM66" s="2"/>
      <c r="BWN66" s="2"/>
      <c r="BWO66" s="2"/>
      <c r="BWP66" s="2"/>
      <c r="BWQ66" s="2"/>
      <c r="BWR66" s="2"/>
      <c r="BWS66" s="2"/>
      <c r="BWT66" s="2"/>
      <c r="BWU66" s="2"/>
      <c r="BWV66" s="2"/>
      <c r="BWW66" s="2"/>
      <c r="BWX66" s="2"/>
      <c r="BWY66" s="2"/>
      <c r="BWZ66" s="2"/>
      <c r="BXA66" s="2"/>
      <c r="BXB66" s="2"/>
      <c r="BXC66" s="2"/>
      <c r="BXD66" s="2"/>
      <c r="BXE66" s="2"/>
      <c r="BXF66" s="2"/>
      <c r="BXG66" s="2"/>
      <c r="BXH66" s="2"/>
      <c r="BXI66" s="2"/>
      <c r="BXJ66" s="2"/>
      <c r="BXK66" s="2"/>
      <c r="BXL66" s="2"/>
      <c r="BXM66" s="2"/>
      <c r="BXN66" s="2"/>
      <c r="BXO66" s="2"/>
      <c r="BXP66" s="2"/>
      <c r="BXQ66" s="2"/>
      <c r="BXR66" s="2"/>
      <c r="BXS66" s="2"/>
      <c r="BXT66" s="2"/>
      <c r="BXU66" s="2"/>
      <c r="BXV66" s="2"/>
      <c r="BXW66" s="2"/>
      <c r="BXX66" s="2"/>
      <c r="BXY66" s="2"/>
      <c r="BXZ66" s="2"/>
      <c r="BYA66" s="2"/>
      <c r="BYB66" s="2"/>
      <c r="BYC66" s="2"/>
      <c r="BYD66" s="2"/>
      <c r="BYE66" s="2"/>
      <c r="BYF66" s="2"/>
      <c r="BYG66" s="2"/>
      <c r="BYH66" s="2"/>
      <c r="BYI66" s="2"/>
      <c r="BYJ66" s="2"/>
      <c r="BYK66" s="2"/>
      <c r="BYL66" s="2"/>
      <c r="BYM66" s="2"/>
      <c r="BYN66" s="2"/>
      <c r="BYO66" s="2"/>
      <c r="BYP66" s="2"/>
      <c r="BYQ66" s="2"/>
      <c r="BYR66" s="2"/>
      <c r="BYS66" s="2"/>
      <c r="BYT66" s="2"/>
      <c r="BYU66" s="2"/>
      <c r="BYV66" s="2"/>
      <c r="BYW66" s="2"/>
      <c r="BYX66" s="2"/>
      <c r="BYY66" s="2"/>
      <c r="BYZ66" s="2"/>
      <c r="BZA66" s="2"/>
      <c r="BZB66" s="2"/>
      <c r="BZC66" s="2"/>
      <c r="BZD66" s="2"/>
      <c r="BZE66" s="2"/>
      <c r="BZF66" s="2"/>
      <c r="BZG66" s="2"/>
      <c r="BZH66" s="2"/>
      <c r="BZI66" s="2"/>
      <c r="BZJ66" s="2"/>
      <c r="BZK66" s="2"/>
      <c r="BZL66" s="2"/>
      <c r="BZM66" s="2"/>
      <c r="BZN66" s="2"/>
      <c r="BZO66" s="2"/>
      <c r="BZP66" s="2"/>
      <c r="BZQ66" s="2"/>
      <c r="BZR66" s="2"/>
      <c r="BZS66" s="2"/>
      <c r="BZT66" s="2"/>
      <c r="BZU66" s="2"/>
      <c r="BZV66" s="2"/>
      <c r="BZW66" s="2"/>
      <c r="BZX66" s="2"/>
      <c r="BZY66" s="2"/>
      <c r="BZZ66" s="2"/>
      <c r="CAA66" s="2"/>
      <c r="CAB66" s="2"/>
      <c r="CAC66" s="2"/>
      <c r="CAD66" s="2"/>
      <c r="CAE66" s="2"/>
      <c r="CAF66" s="2"/>
      <c r="CAG66" s="2"/>
      <c r="CAH66" s="2"/>
      <c r="CAI66" s="2"/>
      <c r="CAJ66" s="2"/>
      <c r="CAK66" s="2"/>
      <c r="CAL66" s="2"/>
      <c r="CAM66" s="2"/>
      <c r="CAN66" s="2"/>
      <c r="CAO66" s="2"/>
      <c r="CAP66" s="2"/>
      <c r="CAQ66" s="2"/>
      <c r="CAR66" s="2"/>
      <c r="CAS66" s="2"/>
      <c r="CAT66" s="2"/>
      <c r="CAU66" s="2"/>
      <c r="CAV66" s="2"/>
      <c r="CAW66" s="2"/>
      <c r="CAX66" s="2"/>
      <c r="CAY66" s="2"/>
      <c r="CAZ66" s="2"/>
      <c r="CBA66" s="2"/>
      <c r="CBB66" s="2"/>
      <c r="CBC66" s="2"/>
      <c r="CBD66" s="2"/>
      <c r="CBE66" s="2"/>
      <c r="CBF66" s="2"/>
      <c r="CBG66" s="2"/>
      <c r="CBH66" s="2"/>
      <c r="CBI66" s="2"/>
      <c r="CBJ66" s="2"/>
      <c r="CBK66" s="2"/>
      <c r="CBL66" s="2"/>
      <c r="CBM66" s="2"/>
      <c r="CBN66" s="2"/>
      <c r="CBO66" s="2"/>
      <c r="CBP66" s="2"/>
      <c r="CBQ66" s="2"/>
      <c r="CBR66" s="2"/>
      <c r="CBS66" s="2"/>
      <c r="CBT66" s="2"/>
      <c r="CBU66" s="2"/>
      <c r="CBV66" s="2"/>
      <c r="CBW66" s="2"/>
      <c r="CBX66" s="2"/>
      <c r="CBY66" s="2"/>
      <c r="CBZ66" s="2"/>
      <c r="CCA66" s="2"/>
      <c r="CCB66" s="2"/>
      <c r="CCC66" s="2"/>
      <c r="CCD66" s="2"/>
      <c r="CCE66" s="2"/>
      <c r="CCF66" s="2"/>
      <c r="CCG66" s="2"/>
      <c r="CCH66" s="2"/>
      <c r="CCI66" s="2"/>
      <c r="CCJ66" s="2"/>
      <c r="CCK66" s="2"/>
      <c r="CCL66" s="2"/>
      <c r="CCM66" s="2"/>
      <c r="CCN66" s="2"/>
      <c r="CCO66" s="2"/>
      <c r="CCP66" s="2"/>
      <c r="CCQ66" s="2"/>
      <c r="CCR66" s="2"/>
      <c r="CCS66" s="2"/>
      <c r="CCT66" s="2"/>
      <c r="CCU66" s="2"/>
      <c r="CCV66" s="2"/>
      <c r="CCW66" s="2"/>
      <c r="CCX66" s="2"/>
      <c r="CCY66" s="2"/>
      <c r="CCZ66" s="2"/>
      <c r="CDA66" s="2"/>
      <c r="CDB66" s="2"/>
      <c r="CDC66" s="2"/>
      <c r="CDD66" s="2"/>
      <c r="CDE66" s="2"/>
      <c r="CDF66" s="2"/>
      <c r="CDG66" s="2"/>
      <c r="CDH66" s="2"/>
      <c r="CDI66" s="2"/>
      <c r="CDJ66" s="2"/>
      <c r="CDK66" s="2"/>
      <c r="CDL66" s="2"/>
      <c r="CDM66" s="2"/>
      <c r="CDN66" s="2"/>
      <c r="CDO66" s="2"/>
      <c r="CDP66" s="2"/>
      <c r="CDQ66" s="2"/>
      <c r="CDR66" s="2"/>
      <c r="CDS66" s="2"/>
      <c r="CDT66" s="2"/>
      <c r="CDU66" s="2"/>
      <c r="CDV66" s="2"/>
      <c r="CDW66" s="2"/>
      <c r="CDX66" s="2"/>
      <c r="CDY66" s="2"/>
      <c r="CDZ66" s="2"/>
      <c r="CEA66" s="2"/>
      <c r="CEB66" s="2"/>
      <c r="CEC66" s="2"/>
      <c r="CED66" s="2"/>
      <c r="CEE66" s="2"/>
      <c r="CEF66" s="2"/>
      <c r="CEG66" s="2"/>
      <c r="CEH66" s="2"/>
      <c r="CEI66" s="2"/>
      <c r="CEJ66" s="2"/>
      <c r="CEK66" s="2"/>
      <c r="CEL66" s="2"/>
      <c r="CEM66" s="2"/>
      <c r="CEN66" s="2"/>
      <c r="CEO66" s="2"/>
      <c r="CEP66" s="2"/>
      <c r="CEQ66" s="2"/>
      <c r="CER66" s="2"/>
      <c r="CES66" s="2"/>
      <c r="CET66" s="2"/>
      <c r="CEU66" s="2"/>
      <c r="CEV66" s="2"/>
      <c r="CEW66" s="2"/>
      <c r="CEX66" s="2"/>
      <c r="CEY66" s="2"/>
      <c r="CEZ66" s="2"/>
      <c r="CFA66" s="2"/>
      <c r="CFB66" s="2"/>
      <c r="CFC66" s="2"/>
      <c r="CFD66" s="2"/>
      <c r="CFE66" s="2"/>
      <c r="CFF66" s="2"/>
      <c r="CFG66" s="2"/>
      <c r="CFH66" s="2"/>
      <c r="CFI66" s="2"/>
      <c r="CFJ66" s="2"/>
      <c r="CFK66" s="2"/>
      <c r="CFL66" s="2"/>
      <c r="CFM66" s="2"/>
      <c r="CFN66" s="2"/>
      <c r="CFO66" s="2"/>
      <c r="CFP66" s="2"/>
      <c r="CFQ66" s="2"/>
      <c r="CFR66" s="2"/>
      <c r="CFS66" s="2"/>
      <c r="CFT66" s="2"/>
      <c r="CFU66" s="2"/>
      <c r="CFV66" s="2"/>
      <c r="CFW66" s="2"/>
      <c r="CFX66" s="2"/>
      <c r="CFY66" s="2"/>
      <c r="CFZ66" s="2"/>
      <c r="CGA66" s="2"/>
      <c r="CGB66" s="2"/>
      <c r="CGC66" s="2"/>
      <c r="CGD66" s="2"/>
      <c r="CGE66" s="2"/>
      <c r="CGF66" s="2"/>
      <c r="CGG66" s="2"/>
      <c r="CGH66" s="2"/>
      <c r="CGI66" s="2"/>
      <c r="CGJ66" s="2"/>
      <c r="CGK66" s="2"/>
      <c r="CGL66" s="2"/>
      <c r="CGM66" s="2"/>
      <c r="CGN66" s="2"/>
      <c r="CGO66" s="2"/>
      <c r="CGP66" s="2"/>
      <c r="CGQ66" s="2"/>
      <c r="CGR66" s="2"/>
      <c r="CGS66" s="2"/>
      <c r="CGT66" s="2"/>
      <c r="CGU66" s="2"/>
      <c r="CGV66" s="2"/>
      <c r="CGW66" s="2"/>
      <c r="CGX66" s="2"/>
      <c r="CGY66" s="2"/>
      <c r="CGZ66" s="2"/>
      <c r="CHA66" s="2"/>
      <c r="CHB66" s="2"/>
      <c r="CHC66" s="2"/>
      <c r="CHD66" s="2"/>
      <c r="CHE66" s="2"/>
      <c r="CHF66" s="2"/>
      <c r="CHG66" s="2"/>
      <c r="CHH66" s="2"/>
      <c r="CHI66" s="2"/>
      <c r="CHJ66" s="2"/>
      <c r="CHK66" s="2"/>
      <c r="CHL66" s="2"/>
      <c r="CHM66" s="2"/>
      <c r="CHN66" s="2"/>
      <c r="CHO66" s="2"/>
      <c r="CHP66" s="2"/>
      <c r="CHQ66" s="2"/>
      <c r="CHR66" s="2"/>
      <c r="CHS66" s="2"/>
      <c r="CHT66" s="2"/>
      <c r="CHU66" s="2"/>
      <c r="CHV66" s="2"/>
      <c r="CHW66" s="2"/>
      <c r="CHX66" s="2"/>
      <c r="CHY66" s="2"/>
      <c r="CHZ66" s="2"/>
      <c r="CIA66" s="2"/>
      <c r="CIB66" s="2"/>
      <c r="CIC66" s="2"/>
      <c r="CID66" s="2"/>
      <c r="CIE66" s="2"/>
      <c r="CIF66" s="2"/>
      <c r="CIG66" s="2"/>
      <c r="CIH66" s="2"/>
      <c r="CII66" s="2"/>
      <c r="CIJ66" s="2"/>
      <c r="CIK66" s="2"/>
      <c r="CIL66" s="2"/>
      <c r="CIM66" s="2"/>
      <c r="CIN66" s="2"/>
      <c r="CIO66" s="2"/>
      <c r="CIP66" s="2"/>
      <c r="CIQ66" s="2"/>
      <c r="CIR66" s="2"/>
      <c r="CIS66" s="2"/>
      <c r="CIT66" s="2"/>
      <c r="CIU66" s="2"/>
      <c r="CIV66" s="2"/>
      <c r="CIW66" s="2"/>
      <c r="CIX66" s="2"/>
      <c r="CIY66" s="2"/>
      <c r="CIZ66" s="2"/>
      <c r="CJA66" s="2"/>
      <c r="CJB66" s="2"/>
      <c r="CJC66" s="2"/>
      <c r="CJD66" s="2"/>
      <c r="CJE66" s="2"/>
      <c r="CJF66" s="2"/>
      <c r="CJG66" s="2"/>
      <c r="CJH66" s="2"/>
      <c r="CJI66" s="2"/>
      <c r="CJJ66" s="2"/>
      <c r="CJK66" s="2"/>
      <c r="CJL66" s="2"/>
      <c r="CJM66" s="2"/>
      <c r="CJN66" s="2"/>
      <c r="CJO66" s="2"/>
      <c r="CJP66" s="2"/>
      <c r="CJQ66" s="2"/>
      <c r="CJR66" s="2"/>
      <c r="CJS66" s="2"/>
      <c r="CJT66" s="2"/>
      <c r="CJU66" s="2"/>
      <c r="CJV66" s="2"/>
      <c r="CJW66" s="2"/>
      <c r="CJX66" s="2"/>
      <c r="CJY66" s="2"/>
      <c r="CJZ66" s="2"/>
      <c r="CKA66" s="2"/>
      <c r="CKB66" s="2"/>
      <c r="CKC66" s="2"/>
      <c r="CKD66" s="2"/>
      <c r="CKE66" s="2"/>
      <c r="CKF66" s="2"/>
      <c r="CKG66" s="2"/>
      <c r="CKH66" s="2"/>
      <c r="CKI66" s="2"/>
      <c r="CKJ66" s="2"/>
      <c r="CKK66" s="2"/>
      <c r="CKL66" s="2"/>
      <c r="CKM66" s="2"/>
      <c r="CKN66" s="2"/>
      <c r="CKO66" s="2"/>
      <c r="CKP66" s="2"/>
      <c r="CKQ66" s="2"/>
      <c r="CKR66" s="2"/>
      <c r="CKS66" s="2"/>
      <c r="CKT66" s="2"/>
      <c r="CKU66" s="2"/>
      <c r="CKV66" s="2"/>
      <c r="CKW66" s="2"/>
      <c r="CKX66" s="2"/>
      <c r="CKY66" s="2"/>
      <c r="CKZ66" s="2"/>
      <c r="CLA66" s="2"/>
      <c r="CLB66" s="2"/>
      <c r="CLC66" s="2"/>
      <c r="CLD66" s="2"/>
      <c r="CLE66" s="2"/>
      <c r="CLF66" s="2"/>
      <c r="CLG66" s="2"/>
      <c r="CLH66" s="2"/>
      <c r="CLI66" s="2"/>
      <c r="CLJ66" s="2"/>
      <c r="CLK66" s="2"/>
      <c r="CLL66" s="2"/>
      <c r="CLM66" s="2"/>
      <c r="CLN66" s="2"/>
      <c r="CLO66" s="2"/>
      <c r="CLP66" s="2"/>
      <c r="CLQ66" s="2"/>
      <c r="CLR66" s="2"/>
      <c r="CLS66" s="2"/>
      <c r="CLT66" s="2"/>
      <c r="CLU66" s="2"/>
      <c r="CLV66" s="2"/>
      <c r="CLW66" s="2"/>
      <c r="CLX66" s="2"/>
      <c r="CLY66" s="2"/>
      <c r="CLZ66" s="2"/>
      <c r="CMA66" s="2"/>
      <c r="CMB66" s="2"/>
      <c r="CMC66" s="2"/>
      <c r="CMD66" s="2"/>
      <c r="CME66" s="2"/>
      <c r="CMF66" s="2"/>
      <c r="CMG66" s="2"/>
      <c r="CMH66" s="2"/>
      <c r="CMI66" s="2"/>
      <c r="CMJ66" s="2"/>
      <c r="CMK66" s="2"/>
      <c r="CML66" s="2"/>
      <c r="CMM66" s="2"/>
      <c r="CMN66" s="2"/>
      <c r="CMO66" s="2"/>
      <c r="CMP66" s="2"/>
      <c r="CMQ66" s="2"/>
      <c r="CMR66" s="2"/>
      <c r="CMS66" s="2"/>
      <c r="CMT66" s="2"/>
      <c r="CMU66" s="2"/>
      <c r="CMV66" s="2"/>
      <c r="CMW66" s="2"/>
      <c r="CMX66" s="2"/>
      <c r="CMY66" s="2"/>
      <c r="CMZ66" s="2"/>
      <c r="CNA66" s="2"/>
      <c r="CNB66" s="2"/>
      <c r="CNC66" s="2"/>
      <c r="CND66" s="2"/>
      <c r="CNE66" s="2"/>
      <c r="CNF66" s="2"/>
      <c r="CNG66" s="2"/>
      <c r="CNH66" s="2"/>
      <c r="CNI66" s="2"/>
      <c r="CNJ66" s="2"/>
      <c r="CNK66" s="2"/>
      <c r="CNL66" s="2"/>
      <c r="CNM66" s="2"/>
      <c r="CNN66" s="2"/>
      <c r="CNO66" s="2"/>
      <c r="CNP66" s="2"/>
      <c r="CNQ66" s="2"/>
      <c r="CNR66" s="2"/>
      <c r="CNS66" s="2"/>
      <c r="CNT66" s="2"/>
      <c r="CNU66" s="2"/>
      <c r="CNV66" s="2"/>
      <c r="CNW66" s="2"/>
      <c r="CNX66" s="2"/>
      <c r="CNY66" s="2"/>
      <c r="CNZ66" s="2"/>
      <c r="COA66" s="2"/>
      <c r="COB66" s="2"/>
      <c r="COC66" s="2"/>
      <c r="COD66" s="2"/>
      <c r="COE66" s="2"/>
      <c r="COF66" s="2"/>
      <c r="COG66" s="2"/>
      <c r="COH66" s="2"/>
      <c r="COI66" s="2"/>
      <c r="COJ66" s="2"/>
      <c r="COK66" s="2"/>
      <c r="COL66" s="2"/>
      <c r="COM66" s="2"/>
      <c r="CON66" s="2"/>
      <c r="COO66" s="2"/>
      <c r="COP66" s="2"/>
      <c r="COQ66" s="2"/>
      <c r="COR66" s="2"/>
      <c r="COS66" s="2"/>
      <c r="COT66" s="2"/>
      <c r="COU66" s="2"/>
      <c r="COV66" s="2"/>
      <c r="COW66" s="2"/>
      <c r="COX66" s="2"/>
      <c r="COY66" s="2"/>
      <c r="COZ66" s="2"/>
      <c r="CPA66" s="2"/>
      <c r="CPB66" s="2"/>
      <c r="CPC66" s="2"/>
      <c r="CPD66" s="2"/>
      <c r="CPE66" s="2"/>
      <c r="CPF66" s="2"/>
      <c r="CPG66" s="2"/>
      <c r="CPH66" s="2"/>
      <c r="CPI66" s="2"/>
      <c r="CPJ66" s="2"/>
      <c r="CPK66" s="2"/>
      <c r="CPL66" s="2"/>
      <c r="CPM66" s="2"/>
      <c r="CPN66" s="2"/>
      <c r="CPO66" s="2"/>
      <c r="CPP66" s="2"/>
      <c r="CPQ66" s="2"/>
      <c r="CPR66" s="2"/>
      <c r="CPS66" s="2"/>
      <c r="CPT66" s="2"/>
      <c r="CPU66" s="2"/>
      <c r="CPV66" s="2"/>
      <c r="CPW66" s="2"/>
      <c r="CPX66" s="2"/>
      <c r="CPY66" s="2"/>
      <c r="CPZ66" s="2"/>
      <c r="CQA66" s="2"/>
      <c r="CQB66" s="2"/>
      <c r="CQC66" s="2"/>
      <c r="CQD66" s="2"/>
      <c r="CQE66" s="2"/>
      <c r="CQF66" s="2"/>
      <c r="CQG66" s="2"/>
      <c r="CQH66" s="2"/>
      <c r="CQI66" s="2"/>
      <c r="CQJ66" s="2"/>
      <c r="CQK66" s="2"/>
      <c r="CQL66" s="2"/>
      <c r="CQM66" s="2"/>
      <c r="CQN66" s="2"/>
      <c r="CQO66" s="2"/>
      <c r="CQP66" s="2"/>
      <c r="CQQ66" s="2"/>
      <c r="CQR66" s="2"/>
      <c r="CQS66" s="2"/>
      <c r="CQT66" s="2"/>
      <c r="CQU66" s="2"/>
      <c r="CQV66" s="2"/>
      <c r="CQW66" s="2"/>
      <c r="CQX66" s="2"/>
      <c r="CQY66" s="2"/>
      <c r="CQZ66" s="2"/>
      <c r="CRA66" s="2"/>
      <c r="CRB66" s="2"/>
      <c r="CRC66" s="2"/>
      <c r="CRD66" s="2"/>
      <c r="CRE66" s="2"/>
      <c r="CRF66" s="2"/>
      <c r="CRG66" s="2"/>
      <c r="CRH66" s="2"/>
      <c r="CRI66" s="2"/>
      <c r="CRJ66" s="2"/>
      <c r="CRK66" s="2"/>
      <c r="CRL66" s="2"/>
      <c r="CRM66" s="2"/>
      <c r="CRN66" s="2"/>
      <c r="CRO66" s="2"/>
      <c r="CRP66" s="2"/>
      <c r="CRQ66" s="2"/>
      <c r="CRR66" s="2"/>
      <c r="CRS66" s="2"/>
      <c r="CRT66" s="2"/>
      <c r="CRU66" s="2"/>
      <c r="CRV66" s="2"/>
      <c r="CRW66" s="2"/>
      <c r="CRX66" s="2"/>
      <c r="CRY66" s="2"/>
      <c r="CRZ66" s="2"/>
      <c r="CSA66" s="2"/>
      <c r="CSB66" s="2"/>
      <c r="CSC66" s="2"/>
      <c r="CSD66" s="2"/>
      <c r="CSE66" s="2"/>
      <c r="CSF66" s="2"/>
      <c r="CSG66" s="2"/>
      <c r="CSH66" s="2"/>
      <c r="CSI66" s="2"/>
      <c r="CSJ66" s="2"/>
      <c r="CSK66" s="2"/>
      <c r="CSL66" s="2"/>
      <c r="CSM66" s="2"/>
      <c r="CSN66" s="2"/>
      <c r="CSO66" s="2"/>
      <c r="CSP66" s="2"/>
      <c r="CSQ66" s="2"/>
      <c r="CSR66" s="2"/>
      <c r="CSS66" s="2"/>
      <c r="CST66" s="2"/>
      <c r="CSU66" s="2"/>
      <c r="CSV66" s="2"/>
      <c r="CSW66" s="2"/>
      <c r="CSX66" s="2"/>
      <c r="CSY66" s="2"/>
      <c r="CSZ66" s="2"/>
      <c r="CTA66" s="2"/>
      <c r="CTB66" s="2"/>
      <c r="CTC66" s="2"/>
      <c r="CTD66" s="2"/>
      <c r="CTE66" s="2"/>
      <c r="CTF66" s="2"/>
      <c r="CTG66" s="2"/>
      <c r="CTH66" s="2"/>
      <c r="CTI66" s="2"/>
      <c r="CTJ66" s="2"/>
      <c r="CTK66" s="2"/>
      <c r="CTL66" s="2"/>
      <c r="CTM66" s="2"/>
      <c r="CTN66" s="2"/>
      <c r="CTO66" s="2"/>
      <c r="CTP66" s="2"/>
      <c r="CTQ66" s="2"/>
      <c r="CTR66" s="2"/>
      <c r="CTS66" s="2"/>
      <c r="CTT66" s="2"/>
      <c r="CTU66" s="2"/>
      <c r="CTV66" s="2"/>
      <c r="CTW66" s="2"/>
      <c r="CTX66" s="2"/>
      <c r="CTY66" s="2"/>
      <c r="CTZ66" s="2"/>
      <c r="CUA66" s="2"/>
      <c r="CUB66" s="2"/>
      <c r="CUC66" s="2"/>
      <c r="CUD66" s="2"/>
      <c r="CUE66" s="2"/>
      <c r="CUF66" s="2"/>
      <c r="CUG66" s="2"/>
      <c r="CUH66" s="2"/>
      <c r="CUI66" s="2"/>
      <c r="CUJ66" s="2"/>
      <c r="CUK66" s="2"/>
      <c r="CUL66" s="2"/>
      <c r="CUM66" s="2"/>
      <c r="CUN66" s="2"/>
      <c r="CUO66" s="2"/>
      <c r="CUP66" s="2"/>
      <c r="CUQ66" s="2"/>
      <c r="CUR66" s="2"/>
      <c r="CUS66" s="2"/>
      <c r="CUT66" s="2"/>
      <c r="CUU66" s="2"/>
      <c r="CUV66" s="2"/>
      <c r="CUW66" s="2"/>
      <c r="CUX66" s="2"/>
      <c r="CUY66" s="2"/>
      <c r="CUZ66" s="2"/>
      <c r="CVA66" s="2"/>
      <c r="CVB66" s="2"/>
      <c r="CVC66" s="2"/>
      <c r="CVD66" s="2"/>
      <c r="CVE66" s="2"/>
      <c r="CVF66" s="2"/>
      <c r="CVG66" s="2"/>
      <c r="CVH66" s="2"/>
      <c r="CVI66" s="2"/>
      <c r="CVJ66" s="2"/>
      <c r="CVK66" s="2"/>
      <c r="CVL66" s="2"/>
      <c r="CVM66" s="2"/>
      <c r="CVN66" s="2"/>
      <c r="CVO66" s="2"/>
      <c r="CVP66" s="2"/>
      <c r="CVQ66" s="2"/>
      <c r="CVR66" s="2"/>
      <c r="CVS66" s="2"/>
      <c r="CVT66" s="2"/>
      <c r="CVU66" s="2"/>
      <c r="CVV66" s="2"/>
      <c r="CVW66" s="2"/>
      <c r="CVX66" s="2"/>
      <c r="CVY66" s="2"/>
      <c r="CVZ66" s="2"/>
      <c r="CWA66" s="2"/>
      <c r="CWB66" s="2"/>
      <c r="CWC66" s="2"/>
      <c r="CWD66" s="2"/>
      <c r="CWE66" s="2"/>
      <c r="CWF66" s="2"/>
      <c r="CWG66" s="2"/>
      <c r="CWH66" s="2"/>
      <c r="CWI66" s="2"/>
      <c r="CWJ66" s="2"/>
      <c r="CWK66" s="2"/>
      <c r="CWL66" s="2"/>
      <c r="CWM66" s="2"/>
      <c r="CWN66" s="2"/>
      <c r="CWO66" s="2"/>
      <c r="CWP66" s="2"/>
      <c r="CWQ66" s="2"/>
      <c r="CWR66" s="2"/>
      <c r="CWS66" s="2"/>
      <c r="CWT66" s="2"/>
      <c r="CWU66" s="2"/>
      <c r="CWV66" s="2"/>
      <c r="CWW66" s="2"/>
      <c r="CWX66" s="2"/>
      <c r="CWY66" s="2"/>
      <c r="CWZ66" s="2"/>
      <c r="CXA66" s="2"/>
      <c r="CXB66" s="2"/>
      <c r="CXC66" s="2"/>
      <c r="CXD66" s="2"/>
      <c r="CXE66" s="2"/>
      <c r="CXF66" s="2"/>
      <c r="CXG66" s="2"/>
      <c r="CXH66" s="2"/>
      <c r="CXI66" s="2"/>
      <c r="CXJ66" s="2"/>
      <c r="CXK66" s="2"/>
      <c r="CXL66" s="2"/>
      <c r="CXM66" s="2"/>
      <c r="CXN66" s="2"/>
      <c r="CXO66" s="2"/>
      <c r="CXP66" s="2"/>
      <c r="CXQ66" s="2"/>
      <c r="CXR66" s="2"/>
      <c r="CXS66" s="2"/>
      <c r="CXT66" s="2"/>
      <c r="CXU66" s="2"/>
      <c r="CXV66" s="2"/>
      <c r="CXW66" s="2"/>
      <c r="CXX66" s="2"/>
      <c r="CXY66" s="2"/>
      <c r="CXZ66" s="2"/>
      <c r="CYA66" s="2"/>
      <c r="CYB66" s="2"/>
      <c r="CYC66" s="2"/>
      <c r="CYD66" s="2"/>
      <c r="CYE66" s="2"/>
      <c r="CYF66" s="2"/>
      <c r="CYG66" s="2"/>
      <c r="CYH66" s="2"/>
      <c r="CYI66" s="2"/>
      <c r="CYJ66" s="2"/>
      <c r="CYK66" s="2"/>
      <c r="CYL66" s="2"/>
      <c r="CYM66" s="2"/>
      <c r="CYN66" s="2"/>
      <c r="CYO66" s="2"/>
      <c r="CYP66" s="2"/>
      <c r="CYQ66" s="2"/>
      <c r="CYR66" s="2"/>
      <c r="CYS66" s="2"/>
      <c r="CYT66" s="2"/>
      <c r="CYU66" s="2"/>
      <c r="CYV66" s="2"/>
      <c r="CYW66" s="2"/>
      <c r="CYX66" s="2"/>
      <c r="CYY66" s="2"/>
      <c r="CYZ66" s="2"/>
      <c r="CZA66" s="2"/>
      <c r="CZB66" s="2"/>
      <c r="CZC66" s="2"/>
      <c r="CZD66" s="2"/>
      <c r="CZE66" s="2"/>
      <c r="CZF66" s="2"/>
      <c r="CZG66" s="2"/>
      <c r="CZH66" s="2"/>
      <c r="CZI66" s="2"/>
      <c r="CZJ66" s="2"/>
      <c r="CZK66" s="2"/>
      <c r="CZL66" s="2"/>
      <c r="CZM66" s="2"/>
      <c r="CZN66" s="2"/>
      <c r="CZO66" s="2"/>
      <c r="CZP66" s="2"/>
      <c r="CZQ66" s="2"/>
      <c r="CZR66" s="2"/>
      <c r="CZS66" s="2"/>
      <c r="CZT66" s="2"/>
      <c r="CZU66" s="2"/>
      <c r="CZV66" s="2"/>
      <c r="CZW66" s="2"/>
      <c r="CZX66" s="2"/>
      <c r="CZY66" s="2"/>
      <c r="CZZ66" s="2"/>
      <c r="DAA66" s="2"/>
      <c r="DAB66" s="2"/>
      <c r="DAC66" s="2"/>
      <c r="DAD66" s="2"/>
      <c r="DAE66" s="2"/>
      <c r="DAF66" s="2"/>
      <c r="DAG66" s="2"/>
      <c r="DAH66" s="2"/>
      <c r="DAI66" s="2"/>
      <c r="DAJ66" s="2"/>
      <c r="DAK66" s="2"/>
      <c r="DAL66" s="2"/>
      <c r="DAM66" s="2"/>
      <c r="DAN66" s="2"/>
      <c r="DAO66" s="2"/>
      <c r="DAP66" s="2"/>
      <c r="DAQ66" s="2"/>
      <c r="DAR66" s="2"/>
      <c r="DAS66" s="2"/>
      <c r="DAT66" s="2"/>
      <c r="DAU66" s="2"/>
      <c r="DAV66" s="2"/>
      <c r="DAW66" s="2"/>
      <c r="DAX66" s="2"/>
      <c r="DAY66" s="2"/>
      <c r="DAZ66" s="2"/>
      <c r="DBA66" s="2"/>
      <c r="DBB66" s="2"/>
      <c r="DBC66" s="2"/>
      <c r="DBD66" s="2"/>
      <c r="DBE66" s="2"/>
      <c r="DBF66" s="2"/>
      <c r="DBG66" s="2"/>
      <c r="DBH66" s="2"/>
      <c r="DBI66" s="2"/>
      <c r="DBJ66" s="2"/>
      <c r="DBK66" s="2"/>
      <c r="DBL66" s="2"/>
      <c r="DBM66" s="2"/>
      <c r="DBN66" s="2"/>
      <c r="DBO66" s="2"/>
      <c r="DBP66" s="2"/>
      <c r="DBQ66" s="2"/>
      <c r="DBR66" s="2"/>
      <c r="DBS66" s="2"/>
      <c r="DBT66" s="2"/>
      <c r="DBU66" s="2"/>
      <c r="DBV66" s="2"/>
      <c r="DBW66" s="2"/>
      <c r="DBX66" s="2"/>
      <c r="DBY66" s="2"/>
      <c r="DBZ66" s="2"/>
      <c r="DCA66" s="2"/>
      <c r="DCB66" s="2"/>
      <c r="DCC66" s="2"/>
      <c r="DCD66" s="2"/>
      <c r="DCE66" s="2"/>
      <c r="DCF66" s="2"/>
      <c r="DCG66" s="2"/>
      <c r="DCH66" s="2"/>
      <c r="DCI66" s="2"/>
      <c r="DCJ66" s="2"/>
      <c r="DCK66" s="2"/>
      <c r="DCL66" s="2"/>
      <c r="DCM66" s="2"/>
      <c r="DCN66" s="2"/>
      <c r="DCO66" s="2"/>
      <c r="DCP66" s="2"/>
      <c r="DCQ66" s="2"/>
      <c r="DCR66" s="2"/>
      <c r="DCS66" s="2"/>
      <c r="DCT66" s="2"/>
      <c r="DCU66" s="2"/>
      <c r="DCV66" s="2"/>
      <c r="DCW66" s="2"/>
      <c r="DCX66" s="2"/>
      <c r="DCY66" s="2"/>
      <c r="DCZ66" s="2"/>
      <c r="DDA66" s="2"/>
      <c r="DDB66" s="2"/>
      <c r="DDC66" s="2"/>
      <c r="DDD66" s="2"/>
      <c r="DDE66" s="2"/>
      <c r="DDF66" s="2"/>
      <c r="DDG66" s="2"/>
      <c r="DDH66" s="2"/>
      <c r="DDI66" s="2"/>
      <c r="DDJ66" s="2"/>
      <c r="DDK66" s="2"/>
      <c r="DDL66" s="2"/>
      <c r="DDM66" s="2"/>
      <c r="DDN66" s="2"/>
      <c r="DDO66" s="2"/>
      <c r="DDP66" s="2"/>
      <c r="DDQ66" s="2"/>
      <c r="DDR66" s="2"/>
      <c r="DDS66" s="2"/>
      <c r="DDT66" s="2"/>
      <c r="DDU66" s="2"/>
      <c r="DDV66" s="2"/>
      <c r="DDW66" s="2"/>
      <c r="DDX66" s="2"/>
      <c r="DDY66" s="2"/>
      <c r="DDZ66" s="2"/>
      <c r="DEA66" s="2"/>
      <c r="DEB66" s="2"/>
      <c r="DEC66" s="2"/>
      <c r="DED66" s="2"/>
      <c r="DEE66" s="2"/>
      <c r="DEF66" s="2"/>
      <c r="DEG66" s="2"/>
      <c r="DEH66" s="2"/>
      <c r="DEI66" s="2"/>
      <c r="DEJ66" s="2"/>
      <c r="DEK66" s="2"/>
      <c r="DEL66" s="2"/>
      <c r="DEM66" s="2"/>
      <c r="DEN66" s="2"/>
      <c r="DEO66" s="2"/>
      <c r="DEP66" s="2"/>
      <c r="DEQ66" s="2"/>
      <c r="DER66" s="2"/>
      <c r="DES66" s="2"/>
      <c r="DET66" s="2"/>
      <c r="DEU66" s="2"/>
      <c r="DEV66" s="2"/>
      <c r="DEW66" s="2"/>
      <c r="DEX66" s="2"/>
      <c r="DEY66" s="2"/>
      <c r="DEZ66" s="2"/>
      <c r="DFA66" s="2"/>
      <c r="DFB66" s="2"/>
      <c r="DFC66" s="2"/>
      <c r="DFD66" s="2"/>
      <c r="DFE66" s="2"/>
      <c r="DFF66" s="2"/>
      <c r="DFG66" s="2"/>
      <c r="DFH66" s="2"/>
      <c r="DFI66" s="2"/>
      <c r="DFJ66" s="2"/>
      <c r="DFK66" s="2"/>
      <c r="DFL66" s="2"/>
      <c r="DFM66" s="2"/>
      <c r="DFN66" s="2"/>
      <c r="DFO66" s="2"/>
      <c r="DFP66" s="2"/>
      <c r="DFQ66" s="2"/>
      <c r="DFR66" s="2"/>
      <c r="DFS66" s="2"/>
      <c r="DFT66" s="2"/>
      <c r="DFU66" s="2"/>
      <c r="DFV66" s="2"/>
      <c r="DFW66" s="2"/>
      <c r="DFX66" s="2"/>
      <c r="DFY66" s="2"/>
      <c r="DFZ66" s="2"/>
      <c r="DGA66" s="2"/>
      <c r="DGB66" s="2"/>
      <c r="DGC66" s="2"/>
      <c r="DGD66" s="2"/>
      <c r="DGE66" s="2"/>
      <c r="DGF66" s="2"/>
      <c r="DGG66" s="2"/>
      <c r="DGH66" s="2"/>
      <c r="DGI66" s="2"/>
      <c r="DGJ66" s="2"/>
      <c r="DGK66" s="2"/>
      <c r="DGL66" s="2"/>
      <c r="DGM66" s="2"/>
      <c r="DGN66" s="2"/>
      <c r="DGO66" s="2"/>
      <c r="DGP66" s="2"/>
      <c r="DGQ66" s="2"/>
      <c r="DGR66" s="2"/>
      <c r="DGS66" s="2"/>
      <c r="DGT66" s="2"/>
      <c r="DGU66" s="2"/>
      <c r="DGV66" s="2"/>
      <c r="DGW66" s="2"/>
      <c r="DGX66" s="2"/>
      <c r="DGY66" s="2"/>
      <c r="DGZ66" s="2"/>
      <c r="DHA66" s="2"/>
      <c r="DHB66" s="2"/>
      <c r="DHC66" s="2"/>
      <c r="DHD66" s="2"/>
      <c r="DHE66" s="2"/>
      <c r="DHF66" s="2"/>
      <c r="DHG66" s="2"/>
      <c r="DHH66" s="2"/>
      <c r="DHI66" s="2"/>
      <c r="DHJ66" s="2"/>
      <c r="DHK66" s="2"/>
      <c r="DHL66" s="2"/>
      <c r="DHM66" s="2"/>
      <c r="DHN66" s="2"/>
      <c r="DHO66" s="2"/>
      <c r="DHP66" s="2"/>
      <c r="DHQ66" s="2"/>
      <c r="DHR66" s="2"/>
      <c r="DHS66" s="2"/>
      <c r="DHT66" s="2"/>
      <c r="DHU66" s="2"/>
      <c r="DHV66" s="2"/>
      <c r="DHW66" s="2"/>
      <c r="DHX66" s="2"/>
      <c r="DHY66" s="2"/>
      <c r="DHZ66" s="2"/>
      <c r="DIA66" s="2"/>
      <c r="DIB66" s="2"/>
      <c r="DIC66" s="2"/>
      <c r="DID66" s="2"/>
      <c r="DIE66" s="2"/>
      <c r="DIF66" s="2"/>
      <c r="DIG66" s="2"/>
      <c r="DIH66" s="2"/>
      <c r="DII66" s="2"/>
      <c r="DIJ66" s="2"/>
      <c r="DIK66" s="2"/>
      <c r="DIL66" s="2"/>
      <c r="DIM66" s="2"/>
      <c r="DIN66" s="2"/>
      <c r="DIO66" s="2"/>
      <c r="DIP66" s="2"/>
      <c r="DIQ66" s="2"/>
      <c r="DIR66" s="2"/>
      <c r="DIS66" s="2"/>
      <c r="DIT66" s="2"/>
      <c r="DIU66" s="2"/>
      <c r="DIV66" s="2"/>
      <c r="DIW66" s="2"/>
      <c r="DIX66" s="2"/>
      <c r="DIY66" s="2"/>
      <c r="DIZ66" s="2"/>
      <c r="DJA66" s="2"/>
      <c r="DJB66" s="2"/>
      <c r="DJC66" s="2"/>
      <c r="DJD66" s="2"/>
      <c r="DJE66" s="2"/>
      <c r="DJF66" s="2"/>
      <c r="DJG66" s="2"/>
      <c r="DJH66" s="2"/>
      <c r="DJI66" s="2"/>
      <c r="DJJ66" s="2"/>
      <c r="DJK66" s="2"/>
      <c r="DJL66" s="2"/>
      <c r="DJM66" s="2"/>
      <c r="DJN66" s="2"/>
      <c r="DJO66" s="2"/>
      <c r="DJP66" s="2"/>
      <c r="DJQ66" s="2"/>
      <c r="DJR66" s="2"/>
      <c r="DJS66" s="2"/>
      <c r="DJT66" s="2"/>
      <c r="DJU66" s="2"/>
      <c r="DJV66" s="2"/>
      <c r="DJW66" s="2"/>
      <c r="DJX66" s="2"/>
      <c r="DJY66" s="2"/>
      <c r="DJZ66" s="2"/>
      <c r="DKA66" s="2"/>
      <c r="DKB66" s="2"/>
      <c r="DKC66" s="2"/>
      <c r="DKD66" s="2"/>
      <c r="DKE66" s="2"/>
      <c r="DKF66" s="2"/>
      <c r="DKG66" s="2"/>
      <c r="DKH66" s="2"/>
      <c r="DKI66" s="2"/>
      <c r="DKJ66" s="2"/>
      <c r="DKK66" s="2"/>
      <c r="DKL66" s="2"/>
      <c r="DKM66" s="2"/>
      <c r="DKN66" s="2"/>
      <c r="DKO66" s="2"/>
      <c r="DKP66" s="2"/>
      <c r="DKQ66" s="2"/>
      <c r="DKR66" s="2"/>
      <c r="DKS66" s="2"/>
      <c r="DKT66" s="2"/>
      <c r="DKU66" s="2"/>
      <c r="DKV66" s="2"/>
      <c r="DKW66" s="2"/>
      <c r="DKX66" s="2"/>
      <c r="DKY66" s="2"/>
      <c r="DKZ66" s="2"/>
      <c r="DLA66" s="2"/>
      <c r="DLB66" s="2"/>
      <c r="DLC66" s="2"/>
      <c r="DLD66" s="2"/>
      <c r="DLE66" s="2"/>
      <c r="DLF66" s="2"/>
      <c r="DLG66" s="2"/>
      <c r="DLH66" s="2"/>
      <c r="DLI66" s="2"/>
      <c r="DLJ66" s="2"/>
      <c r="DLK66" s="2"/>
      <c r="DLL66" s="2"/>
      <c r="DLM66" s="2"/>
      <c r="DLN66" s="2"/>
      <c r="DLO66" s="2"/>
      <c r="DLP66" s="2"/>
      <c r="DLQ66" s="2"/>
      <c r="DLR66" s="2"/>
      <c r="DLS66" s="2"/>
      <c r="DLT66" s="2"/>
      <c r="DLU66" s="2"/>
      <c r="DLV66" s="2"/>
      <c r="DLW66" s="2"/>
      <c r="DLX66" s="2"/>
      <c r="DLY66" s="2"/>
      <c r="DLZ66" s="2"/>
      <c r="DMA66" s="2"/>
      <c r="DMB66" s="2"/>
      <c r="DMC66" s="2"/>
      <c r="DMD66" s="2"/>
      <c r="DME66" s="2"/>
      <c r="DMF66" s="2"/>
      <c r="DMG66" s="2"/>
      <c r="DMH66" s="2"/>
      <c r="DMI66" s="2"/>
      <c r="DMJ66" s="2"/>
      <c r="DMK66" s="2"/>
      <c r="DML66" s="2"/>
      <c r="DMM66" s="2"/>
      <c r="DMN66" s="2"/>
      <c r="DMO66" s="2"/>
      <c r="DMP66" s="2"/>
      <c r="DMQ66" s="2"/>
      <c r="DMR66" s="2"/>
      <c r="DMS66" s="2"/>
      <c r="DMT66" s="2"/>
      <c r="DMU66" s="2"/>
      <c r="DMV66" s="2"/>
      <c r="DMW66" s="2"/>
      <c r="DMX66" s="2"/>
      <c r="DMY66" s="2"/>
      <c r="DMZ66" s="2"/>
      <c r="DNA66" s="2"/>
      <c r="DNB66" s="2"/>
      <c r="DNC66" s="2"/>
      <c r="DND66" s="2"/>
      <c r="DNE66" s="2"/>
      <c r="DNF66" s="2"/>
      <c r="DNG66" s="2"/>
      <c r="DNH66" s="2"/>
      <c r="DNI66" s="2"/>
      <c r="DNJ66" s="2"/>
      <c r="DNK66" s="2"/>
      <c r="DNL66" s="2"/>
      <c r="DNM66" s="2"/>
      <c r="DNN66" s="2"/>
      <c r="DNO66" s="2"/>
      <c r="DNP66" s="2"/>
      <c r="DNQ66" s="2"/>
      <c r="DNR66" s="2"/>
      <c r="DNS66" s="2"/>
      <c r="DNT66" s="2"/>
      <c r="DNU66" s="2"/>
      <c r="DNV66" s="2"/>
      <c r="DNW66" s="2"/>
      <c r="DNX66" s="2"/>
      <c r="DNY66" s="2"/>
      <c r="DNZ66" s="2"/>
      <c r="DOA66" s="2"/>
      <c r="DOB66" s="2"/>
      <c r="DOC66" s="2"/>
      <c r="DOD66" s="2"/>
      <c r="DOE66" s="2"/>
      <c r="DOF66" s="2"/>
      <c r="DOG66" s="2"/>
      <c r="DOH66" s="2"/>
      <c r="DOI66" s="2"/>
      <c r="DOJ66" s="2"/>
      <c r="DOK66" s="2"/>
      <c r="DOL66" s="2"/>
      <c r="DOM66" s="2"/>
      <c r="DON66" s="2"/>
      <c r="DOO66" s="2"/>
      <c r="DOP66" s="2"/>
      <c r="DOQ66" s="2"/>
      <c r="DOR66" s="2"/>
      <c r="DOS66" s="2"/>
      <c r="DOT66" s="2"/>
      <c r="DOU66" s="2"/>
      <c r="DOV66" s="2"/>
      <c r="DOW66" s="2"/>
      <c r="DOX66" s="2"/>
      <c r="DOY66" s="2"/>
      <c r="DOZ66" s="2"/>
      <c r="DPA66" s="2"/>
      <c r="DPB66" s="2"/>
      <c r="DPC66" s="2"/>
      <c r="DPD66" s="2"/>
      <c r="DPE66" s="2"/>
      <c r="DPF66" s="2"/>
      <c r="DPG66" s="2"/>
      <c r="DPH66" s="2"/>
      <c r="DPI66" s="2"/>
      <c r="DPJ66" s="2"/>
      <c r="DPK66" s="2"/>
      <c r="DPL66" s="2"/>
      <c r="DPM66" s="2"/>
      <c r="DPN66" s="2"/>
      <c r="DPO66" s="2"/>
      <c r="DPP66" s="2"/>
      <c r="DPQ66" s="2"/>
      <c r="DPR66" s="2"/>
      <c r="DPS66" s="2"/>
      <c r="DPT66" s="2"/>
      <c r="DPU66" s="2"/>
      <c r="DPV66" s="2"/>
      <c r="DPW66" s="2"/>
      <c r="DPX66" s="2"/>
      <c r="DPY66" s="2"/>
      <c r="DPZ66" s="2"/>
      <c r="DQA66" s="2"/>
      <c r="DQB66" s="2"/>
      <c r="DQC66" s="2"/>
      <c r="DQD66" s="2"/>
      <c r="DQE66" s="2"/>
      <c r="DQF66" s="2"/>
      <c r="DQG66" s="2"/>
      <c r="DQH66" s="2"/>
      <c r="DQI66" s="2"/>
      <c r="DQJ66" s="2"/>
      <c r="DQK66" s="2"/>
      <c r="DQL66" s="2"/>
      <c r="DQM66" s="2"/>
      <c r="DQN66" s="2"/>
      <c r="DQO66" s="2"/>
      <c r="DQP66" s="2"/>
      <c r="DQQ66" s="2"/>
      <c r="DQR66" s="2"/>
      <c r="DQS66" s="2"/>
      <c r="DQT66" s="2"/>
      <c r="DQU66" s="2"/>
      <c r="DQV66" s="2"/>
      <c r="DQW66" s="2"/>
      <c r="DQX66" s="2"/>
      <c r="DQY66" s="2"/>
      <c r="DQZ66" s="2"/>
      <c r="DRA66" s="2"/>
      <c r="DRB66" s="2"/>
      <c r="DRC66" s="2"/>
      <c r="DRD66" s="2"/>
      <c r="DRE66" s="2"/>
      <c r="DRF66" s="2"/>
      <c r="DRG66" s="2"/>
      <c r="DRH66" s="2"/>
      <c r="DRI66" s="2"/>
      <c r="DRJ66" s="2"/>
      <c r="DRK66" s="2"/>
      <c r="DRL66" s="2"/>
      <c r="DRM66" s="2"/>
      <c r="DRN66" s="2"/>
      <c r="DRO66" s="2"/>
      <c r="DRP66" s="2"/>
      <c r="DRQ66" s="2"/>
      <c r="DRR66" s="2"/>
      <c r="DRS66" s="2"/>
      <c r="DRT66" s="2"/>
      <c r="DRU66" s="2"/>
      <c r="DRV66" s="2"/>
      <c r="DRW66" s="2"/>
      <c r="DRX66" s="2"/>
      <c r="DRY66" s="2"/>
      <c r="DRZ66" s="2"/>
      <c r="DSA66" s="2"/>
      <c r="DSB66" s="2"/>
      <c r="DSC66" s="2"/>
      <c r="DSD66" s="2"/>
      <c r="DSE66" s="2"/>
      <c r="DSF66" s="2"/>
      <c r="DSG66" s="2"/>
      <c r="DSH66" s="2"/>
      <c r="DSI66" s="2"/>
      <c r="DSJ66" s="2"/>
      <c r="DSK66" s="2"/>
      <c r="DSL66" s="2"/>
      <c r="DSM66" s="2"/>
      <c r="DSN66" s="2"/>
      <c r="DSO66" s="2"/>
      <c r="DSP66" s="2"/>
      <c r="DSQ66" s="2"/>
      <c r="DSR66" s="2"/>
      <c r="DSS66" s="2"/>
      <c r="DST66" s="2"/>
      <c r="DSU66" s="2"/>
      <c r="DSV66" s="2"/>
      <c r="DSW66" s="2"/>
      <c r="DSX66" s="2"/>
      <c r="DSY66" s="2"/>
      <c r="DSZ66" s="2"/>
      <c r="DTA66" s="2"/>
      <c r="DTB66" s="2"/>
      <c r="DTC66" s="2"/>
      <c r="DTD66" s="2"/>
      <c r="DTE66" s="2"/>
      <c r="DTF66" s="2"/>
      <c r="DTG66" s="2"/>
      <c r="DTH66" s="2"/>
      <c r="DTI66" s="2"/>
      <c r="DTJ66" s="2"/>
      <c r="DTK66" s="2"/>
      <c r="DTL66" s="2"/>
      <c r="DTM66" s="2"/>
      <c r="DTN66" s="2"/>
      <c r="DTO66" s="2"/>
      <c r="DTP66" s="2"/>
      <c r="DTQ66" s="2"/>
      <c r="DTR66" s="2"/>
      <c r="DTS66" s="2"/>
      <c r="DTT66" s="2"/>
      <c r="DTU66" s="2"/>
      <c r="DTV66" s="2"/>
      <c r="DTW66" s="2"/>
      <c r="DTX66" s="2"/>
      <c r="DTY66" s="2"/>
      <c r="DTZ66" s="2"/>
      <c r="DUA66" s="2"/>
      <c r="DUB66" s="2"/>
      <c r="DUC66" s="2"/>
      <c r="DUD66" s="2"/>
      <c r="DUE66" s="2"/>
      <c r="DUF66" s="2"/>
      <c r="DUG66" s="2"/>
      <c r="DUH66" s="2"/>
      <c r="DUI66" s="2"/>
      <c r="DUJ66" s="2"/>
      <c r="DUK66" s="2"/>
      <c r="DUL66" s="2"/>
      <c r="DUM66" s="2"/>
      <c r="DUN66" s="2"/>
      <c r="DUO66" s="2"/>
      <c r="DUP66" s="2"/>
      <c r="DUQ66" s="2"/>
      <c r="DUR66" s="2"/>
      <c r="DUS66" s="2"/>
      <c r="DUT66" s="2"/>
      <c r="DUU66" s="2"/>
      <c r="DUV66" s="2"/>
      <c r="DUW66" s="2"/>
      <c r="DUX66" s="2"/>
      <c r="DUY66" s="2"/>
      <c r="DUZ66" s="2"/>
      <c r="DVA66" s="2"/>
      <c r="DVB66" s="2"/>
      <c r="DVC66" s="2"/>
      <c r="DVD66" s="2"/>
      <c r="DVE66" s="2"/>
      <c r="DVF66" s="2"/>
      <c r="DVG66" s="2"/>
      <c r="DVH66" s="2"/>
      <c r="DVI66" s="2"/>
      <c r="DVJ66" s="2"/>
      <c r="DVK66" s="2"/>
      <c r="DVL66" s="2"/>
      <c r="DVM66" s="2"/>
      <c r="DVN66" s="2"/>
      <c r="DVO66" s="2"/>
      <c r="DVP66" s="2"/>
      <c r="DVQ66" s="2"/>
      <c r="DVR66" s="2"/>
      <c r="DVS66" s="2"/>
      <c r="DVT66" s="2"/>
      <c r="DVU66" s="2"/>
      <c r="DVV66" s="2"/>
      <c r="DVW66" s="2"/>
      <c r="DVX66" s="2"/>
      <c r="DVY66" s="2"/>
      <c r="DVZ66" s="2"/>
      <c r="DWA66" s="2"/>
      <c r="DWB66" s="2"/>
      <c r="DWC66" s="2"/>
      <c r="DWD66" s="2"/>
      <c r="DWE66" s="2"/>
      <c r="DWF66" s="2"/>
      <c r="DWG66" s="2"/>
      <c r="DWH66" s="2"/>
      <c r="DWI66" s="2"/>
      <c r="DWJ66" s="2"/>
      <c r="DWK66" s="2"/>
      <c r="DWL66" s="2"/>
      <c r="DWM66" s="2"/>
      <c r="DWN66" s="2"/>
      <c r="DWO66" s="2"/>
      <c r="DWP66" s="2"/>
      <c r="DWQ66" s="2"/>
      <c r="DWR66" s="2"/>
      <c r="DWS66" s="2"/>
      <c r="DWT66" s="2"/>
      <c r="DWU66" s="2"/>
      <c r="DWV66" s="2"/>
      <c r="DWW66" s="2"/>
      <c r="DWX66" s="2"/>
      <c r="DWY66" s="2"/>
      <c r="DWZ66" s="2"/>
      <c r="DXA66" s="2"/>
      <c r="DXB66" s="2"/>
      <c r="DXC66" s="2"/>
      <c r="DXD66" s="2"/>
      <c r="DXE66" s="2"/>
      <c r="DXF66" s="2"/>
      <c r="DXG66" s="2"/>
      <c r="DXH66" s="2"/>
      <c r="DXI66" s="2"/>
      <c r="DXJ66" s="2"/>
      <c r="DXK66" s="2"/>
      <c r="DXL66" s="2"/>
      <c r="DXM66" s="2"/>
      <c r="DXN66" s="2"/>
      <c r="DXO66" s="2"/>
      <c r="DXP66" s="2"/>
      <c r="DXQ66" s="2"/>
      <c r="DXR66" s="2"/>
      <c r="DXS66" s="2"/>
      <c r="DXT66" s="2"/>
      <c r="DXU66" s="2"/>
      <c r="DXV66" s="2"/>
      <c r="DXW66" s="2"/>
      <c r="DXX66" s="2"/>
      <c r="DXY66" s="2"/>
      <c r="DXZ66" s="2"/>
      <c r="DYA66" s="2"/>
      <c r="DYB66" s="2"/>
      <c r="DYC66" s="2"/>
      <c r="DYD66" s="2"/>
      <c r="DYE66" s="2"/>
      <c r="DYF66" s="2"/>
      <c r="DYG66" s="2"/>
      <c r="DYH66" s="2"/>
      <c r="DYI66" s="2"/>
      <c r="DYJ66" s="2"/>
      <c r="DYK66" s="2"/>
      <c r="DYL66" s="2"/>
      <c r="DYM66" s="2"/>
      <c r="DYN66" s="2"/>
      <c r="DYO66" s="2"/>
      <c r="DYP66" s="2"/>
      <c r="DYQ66" s="2"/>
      <c r="DYR66" s="2"/>
      <c r="DYS66" s="2"/>
      <c r="DYT66" s="2"/>
      <c r="DYU66" s="2"/>
      <c r="DYV66" s="2"/>
      <c r="DYW66" s="2"/>
      <c r="DYX66" s="2"/>
      <c r="DYY66" s="2"/>
      <c r="DYZ66" s="2"/>
      <c r="DZA66" s="2"/>
      <c r="DZB66" s="2"/>
      <c r="DZC66" s="2"/>
      <c r="DZD66" s="2"/>
      <c r="DZE66" s="2"/>
      <c r="DZF66" s="2"/>
      <c r="DZG66" s="2"/>
      <c r="DZH66" s="2"/>
      <c r="DZI66" s="2"/>
      <c r="DZJ66" s="2"/>
      <c r="DZK66" s="2"/>
      <c r="DZL66" s="2"/>
      <c r="DZM66" s="2"/>
      <c r="DZN66" s="2"/>
      <c r="DZO66" s="2"/>
      <c r="DZP66" s="2"/>
      <c r="DZQ66" s="2"/>
      <c r="DZR66" s="2"/>
      <c r="DZS66" s="2"/>
      <c r="DZT66" s="2"/>
      <c r="DZU66" s="2"/>
      <c r="DZV66" s="2"/>
      <c r="DZW66" s="2"/>
      <c r="DZX66" s="2"/>
      <c r="DZY66" s="2"/>
      <c r="DZZ66" s="2"/>
      <c r="EAA66" s="2"/>
      <c r="EAB66" s="2"/>
      <c r="EAC66" s="2"/>
      <c r="EAD66" s="2"/>
      <c r="EAE66" s="2"/>
      <c r="EAF66" s="2"/>
      <c r="EAG66" s="2"/>
      <c r="EAH66" s="2"/>
      <c r="EAI66" s="2"/>
      <c r="EAJ66" s="2"/>
      <c r="EAK66" s="2"/>
      <c r="EAL66" s="2"/>
      <c r="EAM66" s="2"/>
      <c r="EAN66" s="2"/>
      <c r="EAO66" s="2"/>
      <c r="EAP66" s="2"/>
      <c r="EAQ66" s="2"/>
      <c r="EAR66" s="2"/>
      <c r="EAS66" s="2"/>
      <c r="EAT66" s="2"/>
      <c r="EAU66" s="2"/>
      <c r="EAV66" s="2"/>
      <c r="EAW66" s="2"/>
      <c r="EAX66" s="2"/>
      <c r="EAY66" s="2"/>
      <c r="EAZ66" s="2"/>
      <c r="EBA66" s="2"/>
      <c r="EBB66" s="2"/>
      <c r="EBC66" s="2"/>
      <c r="EBD66" s="2"/>
      <c r="EBE66" s="2"/>
      <c r="EBF66" s="2"/>
      <c r="EBG66" s="2"/>
      <c r="EBH66" s="2"/>
      <c r="EBI66" s="2"/>
      <c r="EBJ66" s="2"/>
      <c r="EBK66" s="2"/>
      <c r="EBL66" s="2"/>
      <c r="EBM66" s="2"/>
      <c r="EBN66" s="2"/>
      <c r="EBO66" s="2"/>
      <c r="EBP66" s="2"/>
      <c r="EBQ66" s="2"/>
      <c r="EBR66" s="2"/>
      <c r="EBS66" s="2"/>
      <c r="EBT66" s="2"/>
      <c r="EBU66" s="2"/>
      <c r="EBV66" s="2"/>
      <c r="EBW66" s="2"/>
      <c r="EBX66" s="2"/>
      <c r="EBY66" s="2"/>
      <c r="EBZ66" s="2"/>
      <c r="ECA66" s="2"/>
      <c r="ECB66" s="2"/>
      <c r="ECC66" s="2"/>
      <c r="ECD66" s="2"/>
      <c r="ECE66" s="2"/>
      <c r="ECF66" s="2"/>
      <c r="ECG66" s="2"/>
      <c r="ECH66" s="2"/>
      <c r="ECI66" s="2"/>
      <c r="ECJ66" s="2"/>
      <c r="ECK66" s="2"/>
      <c r="ECL66" s="2"/>
      <c r="ECM66" s="2"/>
      <c r="ECN66" s="2"/>
      <c r="ECO66" s="2"/>
      <c r="ECP66" s="2"/>
      <c r="ECQ66" s="2"/>
      <c r="ECR66" s="2"/>
      <c r="ECS66" s="2"/>
      <c r="ECT66" s="2"/>
      <c r="ECU66" s="2"/>
      <c r="ECV66" s="2"/>
      <c r="ECW66" s="2"/>
      <c r="ECX66" s="2"/>
      <c r="ECY66" s="2"/>
      <c r="ECZ66" s="2"/>
      <c r="EDA66" s="2"/>
      <c r="EDB66" s="2"/>
      <c r="EDC66" s="2"/>
      <c r="EDD66" s="2"/>
      <c r="EDE66" s="2"/>
      <c r="EDF66" s="2"/>
      <c r="EDG66" s="2"/>
      <c r="EDH66" s="2"/>
      <c r="EDI66" s="2"/>
      <c r="EDJ66" s="2"/>
      <c r="EDK66" s="2"/>
      <c r="EDL66" s="2"/>
      <c r="EDM66" s="2"/>
      <c r="EDN66" s="2"/>
      <c r="EDO66" s="2"/>
      <c r="EDP66" s="2"/>
      <c r="EDQ66" s="2"/>
      <c r="EDR66" s="2"/>
      <c r="EDS66" s="2"/>
      <c r="EDT66" s="2"/>
      <c r="EDU66" s="2"/>
      <c r="EDV66" s="2"/>
      <c r="EDW66" s="2"/>
      <c r="EDX66" s="2"/>
      <c r="EDY66" s="2"/>
      <c r="EDZ66" s="2"/>
      <c r="EEA66" s="2"/>
      <c r="EEB66" s="2"/>
      <c r="EEC66" s="2"/>
      <c r="EED66" s="2"/>
      <c r="EEE66" s="2"/>
      <c r="EEF66" s="2"/>
      <c r="EEG66" s="2"/>
      <c r="EEH66" s="2"/>
      <c r="EEI66" s="2"/>
      <c r="EEJ66" s="2"/>
      <c r="EEK66" s="2"/>
      <c r="EEL66" s="2"/>
      <c r="EEM66" s="2"/>
      <c r="EEN66" s="2"/>
      <c r="EEO66" s="2"/>
      <c r="EEP66" s="2"/>
      <c r="EEQ66" s="2"/>
      <c r="EER66" s="2"/>
      <c r="EES66" s="2"/>
      <c r="EET66" s="2"/>
      <c r="EEU66" s="2"/>
      <c r="EEV66" s="2"/>
      <c r="EEW66" s="2"/>
      <c r="EEX66" s="2"/>
      <c r="EEY66" s="2"/>
      <c r="EEZ66" s="2"/>
      <c r="EFA66" s="2"/>
      <c r="EFB66" s="2"/>
      <c r="EFC66" s="2"/>
      <c r="EFD66" s="2"/>
      <c r="EFE66" s="2"/>
      <c r="EFF66" s="2"/>
      <c r="EFG66" s="2"/>
      <c r="EFH66" s="2"/>
      <c r="EFI66" s="2"/>
      <c r="EFJ66" s="2"/>
      <c r="EFK66" s="2"/>
      <c r="EFL66" s="2"/>
      <c r="EFM66" s="2"/>
      <c r="EFN66" s="2"/>
      <c r="EFO66" s="2"/>
      <c r="EFP66" s="2"/>
      <c r="EFQ66" s="2"/>
      <c r="EFR66" s="2"/>
      <c r="EFS66" s="2"/>
      <c r="EFT66" s="2"/>
      <c r="EFU66" s="2"/>
      <c r="EFV66" s="2"/>
      <c r="EFW66" s="2"/>
      <c r="EFX66" s="2"/>
      <c r="EFY66" s="2"/>
      <c r="EFZ66" s="2"/>
      <c r="EGA66" s="2"/>
      <c r="EGB66" s="2"/>
      <c r="EGC66" s="2"/>
      <c r="EGD66" s="2"/>
      <c r="EGE66" s="2"/>
      <c r="EGF66" s="2"/>
      <c r="EGG66" s="2"/>
      <c r="EGH66" s="2"/>
      <c r="EGI66" s="2"/>
      <c r="EGJ66" s="2"/>
      <c r="EGK66" s="2"/>
      <c r="EGL66" s="2"/>
      <c r="EGM66" s="2"/>
      <c r="EGN66" s="2"/>
      <c r="EGO66" s="2"/>
      <c r="EGP66" s="2"/>
      <c r="EGQ66" s="2"/>
      <c r="EGR66" s="2"/>
      <c r="EGS66" s="2"/>
      <c r="EGT66" s="2"/>
      <c r="EGU66" s="2"/>
      <c r="EGV66" s="2"/>
      <c r="EGW66" s="2"/>
      <c r="EGX66" s="2"/>
      <c r="EGY66" s="2"/>
      <c r="EGZ66" s="2"/>
      <c r="EHA66" s="2"/>
      <c r="EHB66" s="2"/>
      <c r="EHC66" s="2"/>
      <c r="EHD66" s="2"/>
      <c r="EHE66" s="2"/>
      <c r="EHF66" s="2"/>
      <c r="EHG66" s="2"/>
      <c r="EHH66" s="2"/>
      <c r="EHI66" s="2"/>
      <c r="EHJ66" s="2"/>
      <c r="EHK66" s="2"/>
      <c r="EHL66" s="2"/>
      <c r="EHM66" s="2"/>
      <c r="EHN66" s="2"/>
      <c r="EHO66" s="2"/>
      <c r="EHP66" s="2"/>
      <c r="EHQ66" s="2"/>
      <c r="EHR66" s="2"/>
      <c r="EHS66" s="2"/>
      <c r="EHT66" s="2"/>
      <c r="EHU66" s="2"/>
      <c r="EHV66" s="2"/>
      <c r="EHW66" s="2"/>
      <c r="EHX66" s="2"/>
      <c r="EHY66" s="2"/>
      <c r="EHZ66" s="2"/>
      <c r="EIA66" s="2"/>
      <c r="EIB66" s="2"/>
      <c r="EIC66" s="2"/>
      <c r="EID66" s="2"/>
      <c r="EIE66" s="2"/>
      <c r="EIF66" s="2"/>
      <c r="EIG66" s="2"/>
      <c r="EIH66" s="2"/>
      <c r="EII66" s="2"/>
      <c r="EIJ66" s="2"/>
      <c r="EIK66" s="2"/>
      <c r="EIL66" s="2"/>
      <c r="EIM66" s="2"/>
      <c r="EIN66" s="2"/>
      <c r="EIO66" s="2"/>
      <c r="EIP66" s="2"/>
      <c r="EIQ66" s="2"/>
      <c r="EIR66" s="2"/>
      <c r="EIS66" s="2"/>
      <c r="EIT66" s="2"/>
      <c r="EIU66" s="2"/>
      <c r="EIV66" s="2"/>
      <c r="EIW66" s="2"/>
      <c r="EIX66" s="2"/>
      <c r="EIY66" s="2"/>
      <c r="EIZ66" s="2"/>
      <c r="EJA66" s="2"/>
      <c r="EJB66" s="2"/>
      <c r="EJC66" s="2"/>
      <c r="EJD66" s="2"/>
      <c r="EJE66" s="2"/>
      <c r="EJF66" s="2"/>
      <c r="EJG66" s="2"/>
      <c r="EJH66" s="2"/>
      <c r="EJI66" s="2"/>
      <c r="EJJ66" s="2"/>
      <c r="EJK66" s="2"/>
      <c r="EJL66" s="2"/>
      <c r="EJM66" s="2"/>
      <c r="EJN66" s="2"/>
      <c r="EJO66" s="2"/>
      <c r="EJP66" s="2"/>
      <c r="EJQ66" s="2"/>
      <c r="EJR66" s="2"/>
      <c r="EJS66" s="2"/>
      <c r="EJT66" s="2"/>
      <c r="EJU66" s="2"/>
      <c r="EJV66" s="2"/>
      <c r="EJW66" s="2"/>
      <c r="EJX66" s="2"/>
      <c r="EJY66" s="2"/>
      <c r="EJZ66" s="2"/>
      <c r="EKA66" s="2"/>
      <c r="EKB66" s="2"/>
      <c r="EKC66" s="2"/>
      <c r="EKD66" s="2"/>
      <c r="EKE66" s="2"/>
      <c r="EKF66" s="2"/>
      <c r="EKG66" s="2"/>
      <c r="EKH66" s="2"/>
      <c r="EKI66" s="2"/>
      <c r="EKJ66" s="2"/>
      <c r="EKK66" s="2"/>
      <c r="EKL66" s="2"/>
      <c r="EKM66" s="2"/>
      <c r="EKN66" s="2"/>
      <c r="EKO66" s="2"/>
      <c r="EKP66" s="2"/>
      <c r="EKQ66" s="2"/>
      <c r="EKR66" s="2"/>
      <c r="EKS66" s="2"/>
      <c r="EKT66" s="2"/>
      <c r="EKU66" s="2"/>
      <c r="EKV66" s="2"/>
      <c r="EKW66" s="2"/>
      <c r="EKX66" s="2"/>
      <c r="EKY66" s="2"/>
      <c r="EKZ66" s="2"/>
      <c r="ELA66" s="2"/>
      <c r="ELB66" s="2"/>
      <c r="ELC66" s="2"/>
      <c r="ELD66" s="2"/>
      <c r="ELE66" s="2"/>
      <c r="ELF66" s="2"/>
      <c r="ELG66" s="2"/>
      <c r="ELH66" s="2"/>
      <c r="ELI66" s="2"/>
      <c r="ELJ66" s="2"/>
      <c r="ELK66" s="2"/>
      <c r="ELL66" s="2"/>
      <c r="ELM66" s="2"/>
      <c r="ELN66" s="2"/>
      <c r="ELO66" s="2"/>
      <c r="ELP66" s="2"/>
      <c r="ELQ66" s="2"/>
      <c r="ELR66" s="2"/>
      <c r="ELS66" s="2"/>
      <c r="ELT66" s="2"/>
      <c r="ELU66" s="2"/>
      <c r="ELV66" s="2"/>
      <c r="ELW66" s="2"/>
      <c r="ELX66" s="2"/>
      <c r="ELY66" s="2"/>
      <c r="ELZ66" s="2"/>
      <c r="EMA66" s="2"/>
      <c r="EMB66" s="2"/>
      <c r="EMC66" s="2"/>
      <c r="EMD66" s="2"/>
      <c r="EME66" s="2"/>
      <c r="EMF66" s="2"/>
      <c r="EMG66" s="2"/>
      <c r="EMH66" s="2"/>
      <c r="EMI66" s="2"/>
      <c r="EMJ66" s="2"/>
      <c r="EMK66" s="2"/>
      <c r="EML66" s="2"/>
      <c r="EMM66" s="2"/>
      <c r="EMN66" s="2"/>
      <c r="EMO66" s="2"/>
      <c r="EMP66" s="2"/>
      <c r="EMQ66" s="2"/>
      <c r="EMR66" s="2"/>
      <c r="EMS66" s="2"/>
      <c r="EMT66" s="2"/>
      <c r="EMU66" s="2"/>
      <c r="EMV66" s="2"/>
      <c r="EMW66" s="2"/>
      <c r="EMX66" s="2"/>
      <c r="EMY66" s="2"/>
      <c r="EMZ66" s="2"/>
      <c r="ENA66" s="2"/>
      <c r="ENB66" s="2"/>
      <c r="ENC66" s="2"/>
      <c r="END66" s="2"/>
      <c r="ENE66" s="2"/>
      <c r="ENF66" s="2"/>
      <c r="ENG66" s="2"/>
      <c r="ENH66" s="2"/>
      <c r="ENI66" s="2"/>
      <c r="ENJ66" s="2"/>
      <c r="ENK66" s="2"/>
      <c r="ENL66" s="2"/>
      <c r="ENM66" s="2"/>
      <c r="ENN66" s="2"/>
      <c r="ENO66" s="2"/>
      <c r="ENP66" s="2"/>
      <c r="ENQ66" s="2"/>
      <c r="ENR66" s="2"/>
      <c r="ENS66" s="2"/>
      <c r="ENT66" s="2"/>
      <c r="ENU66" s="2"/>
      <c r="ENV66" s="2"/>
      <c r="ENW66" s="2"/>
      <c r="ENX66" s="2"/>
      <c r="ENY66" s="2"/>
      <c r="ENZ66" s="2"/>
      <c r="EOA66" s="2"/>
      <c r="EOB66" s="2"/>
      <c r="EOC66" s="2"/>
      <c r="EOD66" s="2"/>
      <c r="EOE66" s="2"/>
      <c r="EOF66" s="2"/>
      <c r="EOG66" s="2"/>
      <c r="EOH66" s="2"/>
      <c r="EOI66" s="2"/>
      <c r="EOJ66" s="2"/>
      <c r="EOK66" s="2"/>
      <c r="EOL66" s="2"/>
      <c r="EOM66" s="2"/>
      <c r="EON66" s="2"/>
      <c r="EOO66" s="2"/>
      <c r="EOP66" s="2"/>
      <c r="EOQ66" s="2"/>
      <c r="EOR66" s="2"/>
      <c r="EOS66" s="2"/>
      <c r="EOT66" s="2"/>
      <c r="EOU66" s="2"/>
      <c r="EOV66" s="2"/>
      <c r="EOW66" s="2"/>
      <c r="EOX66" s="2"/>
      <c r="EOY66" s="2"/>
      <c r="EOZ66" s="2"/>
      <c r="EPA66" s="2"/>
      <c r="EPB66" s="2"/>
      <c r="EPC66" s="2"/>
      <c r="EPD66" s="2"/>
      <c r="EPE66" s="2"/>
      <c r="EPF66" s="2"/>
      <c r="EPG66" s="2"/>
      <c r="EPH66" s="2"/>
      <c r="EPI66" s="2"/>
      <c r="EPJ66" s="2"/>
      <c r="EPK66" s="2"/>
      <c r="EPL66" s="2"/>
      <c r="EPM66" s="2"/>
      <c r="EPN66" s="2"/>
      <c r="EPO66" s="2"/>
      <c r="EPP66" s="2"/>
      <c r="EPQ66" s="2"/>
      <c r="EPR66" s="2"/>
      <c r="EPS66" s="2"/>
      <c r="EPT66" s="2"/>
      <c r="EPU66" s="2"/>
      <c r="EPV66" s="2"/>
      <c r="EPW66" s="2"/>
      <c r="EPX66" s="2"/>
      <c r="EPY66" s="2"/>
      <c r="EPZ66" s="2"/>
      <c r="EQA66" s="2"/>
      <c r="EQB66" s="2"/>
      <c r="EQC66" s="2"/>
      <c r="EQD66" s="2"/>
      <c r="EQE66" s="2"/>
      <c r="EQF66" s="2"/>
      <c r="EQG66" s="2"/>
      <c r="EQH66" s="2"/>
      <c r="EQI66" s="2"/>
      <c r="EQJ66" s="2"/>
      <c r="EQK66" s="2"/>
      <c r="EQL66" s="2"/>
      <c r="EQM66" s="2"/>
      <c r="EQN66" s="2"/>
      <c r="EQO66" s="2"/>
      <c r="EQP66" s="2"/>
      <c r="EQQ66" s="2"/>
      <c r="EQR66" s="2"/>
      <c r="EQS66" s="2"/>
      <c r="EQT66" s="2"/>
      <c r="EQU66" s="2"/>
      <c r="EQV66" s="2"/>
      <c r="EQW66" s="2"/>
      <c r="EQX66" s="2"/>
      <c r="EQY66" s="2"/>
      <c r="EQZ66" s="2"/>
      <c r="ERA66" s="2"/>
      <c r="ERB66" s="2"/>
      <c r="ERC66" s="2"/>
      <c r="ERD66" s="2"/>
      <c r="ERE66" s="2"/>
      <c r="ERF66" s="2"/>
      <c r="ERG66" s="2"/>
      <c r="ERH66" s="2"/>
      <c r="ERI66" s="2"/>
      <c r="ERJ66" s="2"/>
      <c r="ERK66" s="2"/>
      <c r="ERL66" s="2"/>
      <c r="ERM66" s="2"/>
      <c r="ERN66" s="2"/>
      <c r="ERO66" s="2"/>
      <c r="ERP66" s="2"/>
      <c r="ERQ66" s="2"/>
      <c r="ERR66" s="2"/>
      <c r="ERS66" s="2"/>
      <c r="ERT66" s="2"/>
      <c r="ERU66" s="2"/>
      <c r="ERV66" s="2"/>
      <c r="ERW66" s="2"/>
      <c r="ERX66" s="2"/>
      <c r="ERY66" s="2"/>
      <c r="ERZ66" s="2"/>
      <c r="ESA66" s="2"/>
      <c r="ESB66" s="2"/>
      <c r="ESC66" s="2"/>
      <c r="ESD66" s="2"/>
      <c r="ESE66" s="2"/>
      <c r="ESF66" s="2"/>
      <c r="ESG66" s="2"/>
      <c r="ESH66" s="2"/>
      <c r="ESI66" s="2"/>
      <c r="ESJ66" s="2"/>
      <c r="ESK66" s="2"/>
      <c r="ESL66" s="2"/>
      <c r="ESM66" s="2"/>
      <c r="ESN66" s="2"/>
      <c r="ESO66" s="2"/>
      <c r="ESP66" s="2"/>
      <c r="ESQ66" s="2"/>
      <c r="ESR66" s="2"/>
      <c r="ESS66" s="2"/>
      <c r="EST66" s="2"/>
      <c r="ESU66" s="2"/>
      <c r="ESV66" s="2"/>
      <c r="ESW66" s="2"/>
      <c r="ESX66" s="2"/>
      <c r="ESY66" s="2"/>
      <c r="ESZ66" s="2"/>
      <c r="ETA66" s="2"/>
      <c r="ETB66" s="2"/>
      <c r="ETC66" s="2"/>
      <c r="ETD66" s="2"/>
      <c r="ETE66" s="2"/>
      <c r="ETF66" s="2"/>
      <c r="ETG66" s="2"/>
      <c r="ETH66" s="2"/>
      <c r="ETI66" s="2"/>
      <c r="ETJ66" s="2"/>
      <c r="ETK66" s="2"/>
      <c r="ETL66" s="2"/>
      <c r="ETM66" s="2"/>
      <c r="ETN66" s="2"/>
      <c r="ETO66" s="2"/>
      <c r="ETP66" s="2"/>
      <c r="ETQ66" s="2"/>
      <c r="ETR66" s="2"/>
      <c r="ETS66" s="2"/>
      <c r="ETT66" s="2"/>
      <c r="ETU66" s="2"/>
      <c r="ETV66" s="2"/>
      <c r="ETW66" s="2"/>
      <c r="ETX66" s="2"/>
      <c r="ETY66" s="2"/>
      <c r="ETZ66" s="2"/>
      <c r="EUA66" s="2"/>
      <c r="EUB66" s="2"/>
      <c r="EUC66" s="2"/>
      <c r="EUD66" s="2"/>
      <c r="EUE66" s="2"/>
      <c r="EUF66" s="2"/>
      <c r="EUG66" s="2"/>
      <c r="EUH66" s="2"/>
      <c r="EUI66" s="2"/>
      <c r="EUJ66" s="2"/>
      <c r="EUK66" s="2"/>
      <c r="EUL66" s="2"/>
      <c r="EUM66" s="2"/>
      <c r="EUN66" s="2"/>
      <c r="EUO66" s="2"/>
      <c r="EUP66" s="2"/>
      <c r="EUQ66" s="2"/>
      <c r="EUR66" s="2"/>
      <c r="EUS66" s="2"/>
      <c r="EUT66" s="2"/>
      <c r="EUU66" s="2"/>
      <c r="EUV66" s="2"/>
      <c r="EUW66" s="2"/>
      <c r="EUX66" s="2"/>
      <c r="EUY66" s="2"/>
      <c r="EUZ66" s="2"/>
      <c r="EVA66" s="2"/>
      <c r="EVB66" s="2"/>
      <c r="EVC66" s="2"/>
      <c r="EVD66" s="2"/>
      <c r="EVE66" s="2"/>
      <c r="EVF66" s="2"/>
      <c r="EVG66" s="2"/>
      <c r="EVH66" s="2"/>
      <c r="EVI66" s="2"/>
      <c r="EVJ66" s="2"/>
      <c r="EVK66" s="2"/>
      <c r="EVL66" s="2"/>
      <c r="EVM66" s="2"/>
      <c r="EVN66" s="2"/>
      <c r="EVO66" s="2"/>
      <c r="EVP66" s="2"/>
      <c r="EVQ66" s="2"/>
      <c r="EVR66" s="2"/>
      <c r="EVS66" s="2"/>
      <c r="EVT66" s="2"/>
      <c r="EVU66" s="2"/>
      <c r="EVV66" s="2"/>
      <c r="EVW66" s="2"/>
      <c r="EVX66" s="2"/>
      <c r="EVY66" s="2"/>
      <c r="EVZ66" s="2"/>
      <c r="EWA66" s="2"/>
      <c r="EWB66" s="2"/>
      <c r="EWC66" s="2"/>
      <c r="EWD66" s="2"/>
      <c r="EWE66" s="2"/>
      <c r="EWF66" s="2"/>
      <c r="EWG66" s="2"/>
      <c r="EWH66" s="2"/>
      <c r="EWI66" s="2"/>
      <c r="EWJ66" s="2"/>
      <c r="EWK66" s="2"/>
      <c r="EWL66" s="2"/>
      <c r="EWM66" s="2"/>
      <c r="EWN66" s="2"/>
      <c r="EWO66" s="2"/>
      <c r="EWP66" s="2"/>
      <c r="EWQ66" s="2"/>
      <c r="EWR66" s="2"/>
      <c r="EWS66" s="2"/>
      <c r="EWT66" s="2"/>
      <c r="EWU66" s="2"/>
      <c r="EWV66" s="2"/>
      <c r="EWW66" s="2"/>
      <c r="EWX66" s="2"/>
      <c r="EWY66" s="2"/>
      <c r="EWZ66" s="2"/>
      <c r="EXA66" s="2"/>
      <c r="EXB66" s="2"/>
      <c r="EXC66" s="2"/>
      <c r="EXD66" s="2"/>
      <c r="EXE66" s="2"/>
      <c r="EXF66" s="2"/>
      <c r="EXG66" s="2"/>
      <c r="EXH66" s="2"/>
      <c r="EXI66" s="2"/>
      <c r="EXJ66" s="2"/>
      <c r="EXK66" s="2"/>
      <c r="EXL66" s="2"/>
      <c r="EXM66" s="2"/>
      <c r="EXN66" s="2"/>
      <c r="EXO66" s="2"/>
      <c r="EXP66" s="2"/>
      <c r="EXQ66" s="2"/>
      <c r="EXR66" s="2"/>
      <c r="EXS66" s="2"/>
      <c r="EXT66" s="2"/>
      <c r="EXU66" s="2"/>
      <c r="EXV66" s="2"/>
      <c r="EXW66" s="2"/>
      <c r="EXX66" s="2"/>
      <c r="EXY66" s="2"/>
      <c r="EXZ66" s="2"/>
      <c r="EYA66" s="2"/>
      <c r="EYB66" s="2"/>
      <c r="EYC66" s="2"/>
      <c r="EYD66" s="2"/>
      <c r="EYE66" s="2"/>
      <c r="EYF66" s="2"/>
      <c r="EYG66" s="2"/>
      <c r="EYH66" s="2"/>
      <c r="EYI66" s="2"/>
      <c r="EYJ66" s="2"/>
      <c r="EYK66" s="2"/>
      <c r="EYL66" s="2"/>
      <c r="EYM66" s="2"/>
      <c r="EYN66" s="2"/>
      <c r="EYO66" s="2"/>
      <c r="EYP66" s="2"/>
      <c r="EYQ66" s="2"/>
      <c r="EYR66" s="2"/>
      <c r="EYS66" s="2"/>
      <c r="EYT66" s="2"/>
      <c r="EYU66" s="2"/>
      <c r="EYV66" s="2"/>
      <c r="EYW66" s="2"/>
      <c r="EYX66" s="2"/>
      <c r="EYY66" s="2"/>
      <c r="EYZ66" s="2"/>
      <c r="EZA66" s="2"/>
      <c r="EZB66" s="2"/>
      <c r="EZC66" s="2"/>
      <c r="EZD66" s="2"/>
      <c r="EZE66" s="2"/>
      <c r="EZF66" s="2"/>
      <c r="EZG66" s="2"/>
      <c r="EZH66" s="2"/>
      <c r="EZI66" s="2"/>
      <c r="EZJ66" s="2"/>
      <c r="EZK66" s="2"/>
      <c r="EZL66" s="2"/>
      <c r="EZM66" s="2"/>
      <c r="EZN66" s="2"/>
      <c r="EZO66" s="2"/>
      <c r="EZP66" s="2"/>
      <c r="EZQ66" s="2"/>
      <c r="EZR66" s="2"/>
      <c r="EZS66" s="2"/>
      <c r="EZT66" s="2"/>
      <c r="EZU66" s="2"/>
      <c r="EZV66" s="2"/>
      <c r="EZW66" s="2"/>
      <c r="EZX66" s="2"/>
      <c r="EZY66" s="2"/>
      <c r="EZZ66" s="2"/>
      <c r="FAA66" s="2"/>
      <c r="FAB66" s="2"/>
      <c r="FAC66" s="2"/>
      <c r="FAD66" s="2"/>
      <c r="FAE66" s="2"/>
      <c r="FAF66" s="2"/>
      <c r="FAG66" s="2"/>
      <c r="FAH66" s="2"/>
      <c r="FAI66" s="2"/>
      <c r="FAJ66" s="2"/>
      <c r="FAK66" s="2"/>
      <c r="FAL66" s="2"/>
      <c r="FAM66" s="2"/>
      <c r="FAN66" s="2"/>
      <c r="FAO66" s="2"/>
      <c r="FAP66" s="2"/>
      <c r="FAQ66" s="2"/>
      <c r="FAR66" s="2"/>
      <c r="FAS66" s="2"/>
      <c r="FAT66" s="2"/>
      <c r="FAU66" s="2"/>
      <c r="FAV66" s="2"/>
      <c r="FAW66" s="2"/>
      <c r="FAX66" s="2"/>
      <c r="FAY66" s="2"/>
      <c r="FAZ66" s="2"/>
      <c r="FBA66" s="2"/>
      <c r="FBB66" s="2"/>
      <c r="FBC66" s="2"/>
      <c r="FBD66" s="2"/>
      <c r="FBE66" s="2"/>
      <c r="FBF66" s="2"/>
      <c r="FBG66" s="2"/>
      <c r="FBH66" s="2"/>
      <c r="FBI66" s="2"/>
      <c r="FBJ66" s="2"/>
      <c r="FBK66" s="2"/>
      <c r="FBL66" s="2"/>
      <c r="FBM66" s="2"/>
      <c r="FBN66" s="2"/>
      <c r="FBO66" s="2"/>
      <c r="FBP66" s="2"/>
      <c r="FBQ66" s="2"/>
      <c r="FBR66" s="2"/>
      <c r="FBS66" s="2"/>
      <c r="FBT66" s="2"/>
      <c r="FBU66" s="2"/>
      <c r="FBV66" s="2"/>
      <c r="FBW66" s="2"/>
      <c r="FBX66" s="2"/>
      <c r="FBY66" s="2"/>
      <c r="FBZ66" s="2"/>
      <c r="FCA66" s="2"/>
      <c r="FCB66" s="2"/>
      <c r="FCC66" s="2"/>
      <c r="FCD66" s="2"/>
      <c r="FCE66" s="2"/>
      <c r="FCF66" s="2"/>
      <c r="FCG66" s="2"/>
      <c r="FCH66" s="2"/>
      <c r="FCI66" s="2"/>
      <c r="FCJ66" s="2"/>
      <c r="FCK66" s="2"/>
      <c r="FCL66" s="2"/>
      <c r="FCM66" s="2"/>
      <c r="FCN66" s="2"/>
      <c r="FCO66" s="2"/>
      <c r="FCP66" s="2"/>
      <c r="FCQ66" s="2"/>
      <c r="FCR66" s="2"/>
      <c r="FCS66" s="2"/>
      <c r="FCT66" s="2"/>
      <c r="FCU66" s="2"/>
      <c r="FCV66" s="2"/>
      <c r="FCW66" s="2"/>
      <c r="FCX66" s="2"/>
      <c r="FCY66" s="2"/>
      <c r="FCZ66" s="2"/>
      <c r="FDA66" s="2"/>
      <c r="FDB66" s="2"/>
      <c r="FDC66" s="2"/>
      <c r="FDD66" s="2"/>
      <c r="FDE66" s="2"/>
      <c r="FDF66" s="2"/>
      <c r="FDG66" s="2"/>
      <c r="FDH66" s="2"/>
      <c r="FDI66" s="2"/>
      <c r="FDJ66" s="2"/>
      <c r="FDK66" s="2"/>
      <c r="FDL66" s="2"/>
      <c r="FDM66" s="2"/>
      <c r="FDN66" s="2"/>
      <c r="FDO66" s="2"/>
      <c r="FDP66" s="2"/>
      <c r="FDQ66" s="2"/>
      <c r="FDR66" s="2"/>
      <c r="FDS66" s="2"/>
      <c r="FDT66" s="2"/>
      <c r="FDU66" s="2"/>
      <c r="FDV66" s="2"/>
      <c r="FDW66" s="2"/>
      <c r="FDX66" s="2"/>
      <c r="FDY66" s="2"/>
      <c r="FDZ66" s="2"/>
      <c r="FEA66" s="2"/>
      <c r="FEB66" s="2"/>
      <c r="FEC66" s="2"/>
      <c r="FED66" s="2"/>
      <c r="FEE66" s="2"/>
      <c r="FEF66" s="2"/>
      <c r="FEG66" s="2"/>
      <c r="FEH66" s="2"/>
      <c r="FEI66" s="2"/>
      <c r="FEJ66" s="2"/>
      <c r="FEK66" s="2"/>
      <c r="FEL66" s="2"/>
      <c r="FEM66" s="2"/>
      <c r="FEN66" s="2"/>
      <c r="FEO66" s="2"/>
      <c r="FEP66" s="2"/>
      <c r="FEQ66" s="2"/>
      <c r="FER66" s="2"/>
      <c r="FES66" s="2"/>
      <c r="FET66" s="2"/>
      <c r="FEU66" s="2"/>
      <c r="FEV66" s="2"/>
      <c r="FEW66" s="2"/>
      <c r="FEX66" s="2"/>
      <c r="FEY66" s="2"/>
      <c r="FEZ66" s="2"/>
      <c r="FFA66" s="2"/>
      <c r="FFB66" s="2"/>
      <c r="FFC66" s="2"/>
      <c r="FFD66" s="2"/>
      <c r="FFE66" s="2"/>
      <c r="FFF66" s="2"/>
      <c r="FFG66" s="2"/>
      <c r="FFH66" s="2"/>
      <c r="FFI66" s="2"/>
      <c r="FFJ66" s="2"/>
      <c r="FFK66" s="2"/>
      <c r="FFL66" s="2"/>
      <c r="FFM66" s="2"/>
      <c r="FFN66" s="2"/>
      <c r="FFO66" s="2"/>
      <c r="FFP66" s="2"/>
      <c r="FFQ66" s="2"/>
      <c r="FFR66" s="2"/>
      <c r="FFS66" s="2"/>
      <c r="FFT66" s="2"/>
      <c r="FFU66" s="2"/>
      <c r="FFV66" s="2"/>
      <c r="FFW66" s="2"/>
      <c r="FFX66" s="2"/>
      <c r="FFY66" s="2"/>
      <c r="FFZ66" s="2"/>
      <c r="FGA66" s="2"/>
      <c r="FGB66" s="2"/>
      <c r="FGC66" s="2"/>
      <c r="FGD66" s="2"/>
      <c r="FGE66" s="2"/>
      <c r="FGF66" s="2"/>
      <c r="FGG66" s="2"/>
      <c r="FGH66" s="2"/>
      <c r="FGI66" s="2"/>
      <c r="FGJ66" s="2"/>
      <c r="FGK66" s="2"/>
      <c r="FGL66" s="2"/>
      <c r="FGM66" s="2"/>
      <c r="FGN66" s="2"/>
      <c r="FGO66" s="2"/>
      <c r="FGP66" s="2"/>
      <c r="FGQ66" s="2"/>
      <c r="FGR66" s="2"/>
      <c r="FGS66" s="2"/>
      <c r="FGT66" s="2"/>
      <c r="FGU66" s="2"/>
      <c r="FGV66" s="2"/>
      <c r="FGW66" s="2"/>
      <c r="FGX66" s="2"/>
      <c r="FGY66" s="2"/>
      <c r="FGZ66" s="2"/>
      <c r="FHA66" s="2"/>
      <c r="FHB66" s="2"/>
      <c r="FHC66" s="2"/>
      <c r="FHD66" s="2"/>
      <c r="FHE66" s="2"/>
      <c r="FHF66" s="2"/>
      <c r="FHG66" s="2"/>
      <c r="FHH66" s="2"/>
      <c r="FHI66" s="2"/>
      <c r="FHJ66" s="2"/>
      <c r="FHK66" s="2"/>
      <c r="FHL66" s="2"/>
      <c r="FHM66" s="2"/>
      <c r="FHN66" s="2"/>
      <c r="FHO66" s="2"/>
      <c r="FHP66" s="2"/>
      <c r="FHQ66" s="2"/>
      <c r="FHR66" s="2"/>
      <c r="FHS66" s="2"/>
      <c r="FHT66" s="2"/>
      <c r="FHU66" s="2"/>
      <c r="FHV66" s="2"/>
      <c r="FHW66" s="2"/>
      <c r="FHX66" s="2"/>
      <c r="FHY66" s="2"/>
      <c r="FHZ66" s="2"/>
      <c r="FIA66" s="2"/>
      <c r="FIB66" s="2"/>
      <c r="FIC66" s="2"/>
      <c r="FID66" s="2"/>
      <c r="FIE66" s="2"/>
      <c r="FIF66" s="2"/>
      <c r="FIG66" s="2"/>
      <c r="FIH66" s="2"/>
      <c r="FII66" s="2"/>
      <c r="FIJ66" s="2"/>
      <c r="FIK66" s="2"/>
      <c r="FIL66" s="2"/>
      <c r="FIM66" s="2"/>
      <c r="FIN66" s="2"/>
      <c r="FIO66" s="2"/>
      <c r="FIP66" s="2"/>
      <c r="FIQ66" s="2"/>
      <c r="FIR66" s="2"/>
      <c r="FIS66" s="2"/>
      <c r="FIT66" s="2"/>
      <c r="FIU66" s="2"/>
      <c r="FIV66" s="2"/>
      <c r="FIW66" s="2"/>
      <c r="FIX66" s="2"/>
      <c r="FIY66" s="2"/>
      <c r="FIZ66" s="2"/>
      <c r="FJA66" s="2"/>
      <c r="FJB66" s="2"/>
      <c r="FJC66" s="2"/>
      <c r="FJD66" s="2"/>
      <c r="FJE66" s="2"/>
      <c r="FJF66" s="2"/>
      <c r="FJG66" s="2"/>
      <c r="FJH66" s="2"/>
      <c r="FJI66" s="2"/>
      <c r="FJJ66" s="2"/>
      <c r="FJK66" s="2"/>
      <c r="FJL66" s="2"/>
      <c r="FJM66" s="2"/>
      <c r="FJN66" s="2"/>
      <c r="FJO66" s="2"/>
      <c r="FJP66" s="2"/>
      <c r="FJQ66" s="2"/>
      <c r="FJR66" s="2"/>
      <c r="FJS66" s="2"/>
      <c r="FJT66" s="2"/>
      <c r="FJU66" s="2"/>
      <c r="FJV66" s="2"/>
      <c r="FJW66" s="2"/>
      <c r="FJX66" s="2"/>
      <c r="FJY66" s="2"/>
      <c r="FJZ66" s="2"/>
      <c r="FKA66" s="2"/>
      <c r="FKB66" s="2"/>
      <c r="FKC66" s="2"/>
      <c r="FKD66" s="2"/>
      <c r="FKE66" s="2"/>
      <c r="FKF66" s="2"/>
      <c r="FKG66" s="2"/>
      <c r="FKH66" s="2"/>
      <c r="FKI66" s="2"/>
      <c r="FKJ66" s="2"/>
      <c r="FKK66" s="2"/>
      <c r="FKL66" s="2"/>
      <c r="FKM66" s="2"/>
      <c r="FKN66" s="2"/>
      <c r="FKO66" s="2"/>
      <c r="FKP66" s="2"/>
      <c r="FKQ66" s="2"/>
      <c r="FKR66" s="2"/>
      <c r="FKS66" s="2"/>
      <c r="FKT66" s="2"/>
      <c r="FKU66" s="2"/>
      <c r="FKV66" s="2"/>
      <c r="FKW66" s="2"/>
      <c r="FKX66" s="2"/>
      <c r="FKY66" s="2"/>
      <c r="FKZ66" s="2"/>
      <c r="FLA66" s="2"/>
      <c r="FLB66" s="2"/>
      <c r="FLC66" s="2"/>
      <c r="FLD66" s="2"/>
      <c r="FLE66" s="2"/>
      <c r="FLF66" s="2"/>
      <c r="FLG66" s="2"/>
      <c r="FLH66" s="2"/>
      <c r="FLI66" s="2"/>
      <c r="FLJ66" s="2"/>
      <c r="FLK66" s="2"/>
      <c r="FLL66" s="2"/>
      <c r="FLM66" s="2"/>
      <c r="FLN66" s="2"/>
      <c r="FLO66" s="2"/>
      <c r="FLP66" s="2"/>
      <c r="FLQ66" s="2"/>
      <c r="FLR66" s="2"/>
      <c r="FLS66" s="2"/>
      <c r="FLT66" s="2"/>
      <c r="FLU66" s="2"/>
      <c r="FLV66" s="2"/>
      <c r="FLW66" s="2"/>
      <c r="FLX66" s="2"/>
      <c r="FLY66" s="2"/>
      <c r="FLZ66" s="2"/>
      <c r="FMA66" s="2"/>
      <c r="FMB66" s="2"/>
      <c r="FMC66" s="2"/>
      <c r="FMD66" s="2"/>
      <c r="FME66" s="2"/>
      <c r="FMF66" s="2"/>
      <c r="FMG66" s="2"/>
      <c r="FMH66" s="2"/>
      <c r="FMI66" s="2"/>
      <c r="FMJ66" s="2"/>
      <c r="FMK66" s="2"/>
      <c r="FML66" s="2"/>
      <c r="FMM66" s="2"/>
      <c r="FMN66" s="2"/>
      <c r="FMO66" s="2"/>
      <c r="FMP66" s="2"/>
      <c r="FMQ66" s="2"/>
      <c r="FMR66" s="2"/>
      <c r="FMS66" s="2"/>
      <c r="FMT66" s="2"/>
      <c r="FMU66" s="2"/>
      <c r="FMV66" s="2"/>
      <c r="FMW66" s="2"/>
      <c r="FMX66" s="2"/>
      <c r="FMY66" s="2"/>
      <c r="FMZ66" s="2"/>
      <c r="FNA66" s="2"/>
      <c r="FNB66" s="2"/>
      <c r="FNC66" s="2"/>
      <c r="FND66" s="2"/>
      <c r="FNE66" s="2"/>
      <c r="FNF66" s="2"/>
      <c r="FNG66" s="2"/>
      <c r="FNH66" s="2"/>
      <c r="FNI66" s="2"/>
      <c r="FNJ66" s="2"/>
      <c r="FNK66" s="2"/>
      <c r="FNL66" s="2"/>
      <c r="FNM66" s="2"/>
      <c r="FNN66" s="2"/>
      <c r="FNO66" s="2"/>
      <c r="FNP66" s="2"/>
      <c r="FNQ66" s="2"/>
      <c r="FNR66" s="2"/>
      <c r="FNS66" s="2"/>
      <c r="FNT66" s="2"/>
      <c r="FNU66" s="2"/>
      <c r="FNV66" s="2"/>
      <c r="FNW66" s="2"/>
      <c r="FNX66" s="2"/>
      <c r="FNY66" s="2"/>
      <c r="FNZ66" s="2"/>
      <c r="FOA66" s="2"/>
      <c r="FOB66" s="2"/>
      <c r="FOC66" s="2"/>
      <c r="FOD66" s="2"/>
      <c r="FOE66" s="2"/>
      <c r="FOF66" s="2"/>
      <c r="FOG66" s="2"/>
      <c r="FOH66" s="2"/>
      <c r="FOI66" s="2"/>
      <c r="FOJ66" s="2"/>
      <c r="FOK66" s="2"/>
      <c r="FOL66" s="2"/>
      <c r="FOM66" s="2"/>
      <c r="FON66" s="2"/>
      <c r="FOO66" s="2"/>
      <c r="FOP66" s="2"/>
      <c r="FOQ66" s="2"/>
      <c r="FOR66" s="2"/>
      <c r="FOS66" s="2"/>
      <c r="FOT66" s="2"/>
      <c r="FOU66" s="2"/>
      <c r="FOV66" s="2"/>
      <c r="FOW66" s="2"/>
      <c r="FOX66" s="2"/>
      <c r="FOY66" s="2"/>
      <c r="FOZ66" s="2"/>
      <c r="FPA66" s="2"/>
      <c r="FPB66" s="2"/>
      <c r="FPC66" s="2"/>
      <c r="FPD66" s="2"/>
      <c r="FPE66" s="2"/>
      <c r="FPF66" s="2"/>
      <c r="FPG66" s="2"/>
      <c r="FPH66" s="2"/>
      <c r="FPI66" s="2"/>
      <c r="FPJ66" s="2"/>
      <c r="FPK66" s="2"/>
      <c r="FPL66" s="2"/>
      <c r="FPM66" s="2"/>
      <c r="FPN66" s="2"/>
      <c r="FPO66" s="2"/>
      <c r="FPP66" s="2"/>
      <c r="FPQ66" s="2"/>
      <c r="FPR66" s="2"/>
      <c r="FPS66" s="2"/>
      <c r="FPT66" s="2"/>
      <c r="FPU66" s="2"/>
      <c r="FPV66" s="2"/>
      <c r="FPW66" s="2"/>
      <c r="FPX66" s="2"/>
      <c r="FPY66" s="2"/>
      <c r="FPZ66" s="2"/>
      <c r="FQA66" s="2"/>
      <c r="FQB66" s="2"/>
      <c r="FQC66" s="2"/>
      <c r="FQD66" s="2"/>
      <c r="FQE66" s="2"/>
      <c r="FQF66" s="2"/>
      <c r="FQG66" s="2"/>
      <c r="FQH66" s="2"/>
      <c r="FQI66" s="2"/>
      <c r="FQJ66" s="2"/>
      <c r="FQK66" s="2"/>
      <c r="FQL66" s="2"/>
      <c r="FQM66" s="2"/>
      <c r="FQN66" s="2"/>
      <c r="FQO66" s="2"/>
      <c r="FQP66" s="2"/>
      <c r="FQQ66" s="2"/>
      <c r="FQR66" s="2"/>
      <c r="FQS66" s="2"/>
      <c r="FQT66" s="2"/>
      <c r="FQU66" s="2"/>
      <c r="FQV66" s="2"/>
      <c r="FQW66" s="2"/>
      <c r="FQX66" s="2"/>
      <c r="FQY66" s="2"/>
      <c r="FQZ66" s="2"/>
      <c r="FRA66" s="2"/>
      <c r="FRB66" s="2"/>
      <c r="FRC66" s="2"/>
      <c r="FRD66" s="2"/>
      <c r="FRE66" s="2"/>
      <c r="FRF66" s="2"/>
      <c r="FRG66" s="2"/>
      <c r="FRH66" s="2"/>
      <c r="FRI66" s="2"/>
      <c r="FRJ66" s="2"/>
      <c r="FRK66" s="2"/>
      <c r="FRL66" s="2"/>
      <c r="FRM66" s="2"/>
      <c r="FRN66" s="2"/>
      <c r="FRO66" s="2"/>
      <c r="FRP66" s="2"/>
      <c r="FRQ66" s="2"/>
      <c r="FRR66" s="2"/>
      <c r="FRS66" s="2"/>
      <c r="FRT66" s="2"/>
      <c r="FRU66" s="2"/>
      <c r="FRV66" s="2"/>
      <c r="FRW66" s="2"/>
      <c r="FRX66" s="2"/>
      <c r="FRY66" s="2"/>
      <c r="FRZ66" s="2"/>
      <c r="FSA66" s="2"/>
      <c r="FSB66" s="2"/>
      <c r="FSC66" s="2"/>
      <c r="FSD66" s="2"/>
      <c r="FSE66" s="2"/>
      <c r="FSF66" s="2"/>
      <c r="FSG66" s="2"/>
      <c r="FSH66" s="2"/>
      <c r="FSI66" s="2"/>
      <c r="FSJ66" s="2"/>
      <c r="FSK66" s="2"/>
      <c r="FSL66" s="2"/>
      <c r="FSM66" s="2"/>
      <c r="FSN66" s="2"/>
      <c r="FSO66" s="2"/>
      <c r="FSP66" s="2"/>
      <c r="FSQ66" s="2"/>
      <c r="FSR66" s="2"/>
      <c r="FSS66" s="2"/>
      <c r="FST66" s="2"/>
      <c r="FSU66" s="2"/>
      <c r="FSV66" s="2"/>
      <c r="FSW66" s="2"/>
      <c r="FSX66" s="2"/>
      <c r="FSY66" s="2"/>
      <c r="FSZ66" s="2"/>
      <c r="FTA66" s="2"/>
      <c r="FTB66" s="2"/>
      <c r="FTC66" s="2"/>
      <c r="FTD66" s="2"/>
      <c r="FTE66" s="2"/>
      <c r="FTF66" s="2"/>
      <c r="FTG66" s="2"/>
      <c r="FTH66" s="2"/>
      <c r="FTI66" s="2"/>
      <c r="FTJ66" s="2"/>
      <c r="FTK66" s="2"/>
      <c r="FTL66" s="2"/>
      <c r="FTM66" s="2"/>
      <c r="FTN66" s="2"/>
      <c r="FTO66" s="2"/>
      <c r="FTP66" s="2"/>
      <c r="FTQ66" s="2"/>
      <c r="FTR66" s="2"/>
      <c r="FTS66" s="2"/>
      <c r="FTT66" s="2"/>
      <c r="FTU66" s="2"/>
      <c r="FTV66" s="2"/>
      <c r="FTW66" s="2"/>
      <c r="FTX66" s="2"/>
      <c r="FTY66" s="2"/>
      <c r="FTZ66" s="2"/>
      <c r="FUA66" s="2"/>
      <c r="FUB66" s="2"/>
      <c r="FUC66" s="2"/>
      <c r="FUD66" s="2"/>
      <c r="FUE66" s="2"/>
      <c r="FUF66" s="2"/>
      <c r="FUG66" s="2"/>
      <c r="FUH66" s="2"/>
      <c r="FUI66" s="2"/>
      <c r="FUJ66" s="2"/>
      <c r="FUK66" s="2"/>
      <c r="FUL66" s="2"/>
      <c r="FUM66" s="2"/>
      <c r="FUN66" s="2"/>
      <c r="FUO66" s="2"/>
      <c r="FUP66" s="2"/>
      <c r="FUQ66" s="2"/>
      <c r="FUR66" s="2"/>
      <c r="FUS66" s="2"/>
      <c r="FUT66" s="2"/>
      <c r="FUU66" s="2"/>
      <c r="FUV66" s="2"/>
      <c r="FUW66" s="2"/>
      <c r="FUX66" s="2"/>
      <c r="FUY66" s="2"/>
      <c r="FUZ66" s="2"/>
      <c r="FVA66" s="2"/>
      <c r="FVB66" s="2"/>
      <c r="FVC66" s="2"/>
      <c r="FVD66" s="2"/>
      <c r="FVE66" s="2"/>
      <c r="FVF66" s="2"/>
      <c r="FVG66" s="2"/>
      <c r="FVH66" s="2"/>
      <c r="FVI66" s="2"/>
      <c r="FVJ66" s="2"/>
      <c r="FVK66" s="2"/>
      <c r="FVL66" s="2"/>
      <c r="FVM66" s="2"/>
      <c r="FVN66" s="2"/>
      <c r="FVO66" s="2"/>
      <c r="FVP66" s="2"/>
      <c r="FVQ66" s="2"/>
      <c r="FVR66" s="2"/>
      <c r="FVS66" s="2"/>
      <c r="FVT66" s="2"/>
      <c r="FVU66" s="2"/>
      <c r="FVV66" s="2"/>
      <c r="FVW66" s="2"/>
      <c r="FVX66" s="2"/>
      <c r="FVY66" s="2"/>
      <c r="FVZ66" s="2"/>
      <c r="FWA66" s="2"/>
      <c r="FWB66" s="2"/>
      <c r="FWC66" s="2"/>
      <c r="FWD66" s="2"/>
      <c r="FWE66" s="2"/>
      <c r="FWF66" s="2"/>
      <c r="FWG66" s="2"/>
      <c r="FWH66" s="2"/>
      <c r="FWI66" s="2"/>
      <c r="FWJ66" s="2"/>
      <c r="FWK66" s="2"/>
      <c r="FWL66" s="2"/>
      <c r="FWM66" s="2"/>
      <c r="FWN66" s="2"/>
      <c r="FWO66" s="2"/>
      <c r="FWP66" s="2"/>
      <c r="FWQ66" s="2"/>
      <c r="FWR66" s="2"/>
      <c r="FWS66" s="2"/>
      <c r="FWT66" s="2"/>
      <c r="FWU66" s="2"/>
      <c r="FWV66" s="2"/>
      <c r="FWW66" s="2"/>
      <c r="FWX66" s="2"/>
      <c r="FWY66" s="2"/>
      <c r="FWZ66" s="2"/>
      <c r="FXA66" s="2"/>
      <c r="FXB66" s="2"/>
      <c r="FXC66" s="2"/>
      <c r="FXD66" s="2"/>
      <c r="FXE66" s="2"/>
      <c r="FXF66" s="2"/>
      <c r="FXG66" s="2"/>
      <c r="FXH66" s="2"/>
      <c r="FXI66" s="2"/>
      <c r="FXJ66" s="2"/>
      <c r="FXK66" s="2"/>
      <c r="FXL66" s="2"/>
      <c r="FXM66" s="2"/>
      <c r="FXN66" s="2"/>
      <c r="FXO66" s="2"/>
      <c r="FXP66" s="2"/>
      <c r="FXQ66" s="2"/>
      <c r="FXR66" s="2"/>
      <c r="FXS66" s="2"/>
      <c r="FXT66" s="2"/>
      <c r="FXU66" s="2"/>
      <c r="FXV66" s="2"/>
      <c r="FXW66" s="2"/>
      <c r="FXX66" s="2"/>
      <c r="FXY66" s="2"/>
      <c r="FXZ66" s="2"/>
      <c r="FYA66" s="2"/>
      <c r="FYB66" s="2"/>
      <c r="FYC66" s="2"/>
      <c r="FYD66" s="2"/>
      <c r="FYE66" s="2"/>
      <c r="FYF66" s="2"/>
      <c r="FYG66" s="2"/>
      <c r="FYH66" s="2"/>
      <c r="FYI66" s="2"/>
      <c r="FYJ66" s="2"/>
      <c r="FYK66" s="2"/>
      <c r="FYL66" s="2"/>
      <c r="FYM66" s="2"/>
      <c r="FYN66" s="2"/>
      <c r="FYO66" s="2"/>
      <c r="FYP66" s="2"/>
      <c r="FYQ66" s="2"/>
      <c r="FYR66" s="2"/>
      <c r="FYS66" s="2"/>
      <c r="FYT66" s="2"/>
      <c r="FYU66" s="2"/>
      <c r="FYV66" s="2"/>
      <c r="FYW66" s="2"/>
      <c r="FYX66" s="2"/>
      <c r="FYY66" s="2"/>
      <c r="FYZ66" s="2"/>
      <c r="FZA66" s="2"/>
      <c r="FZB66" s="2"/>
      <c r="FZC66" s="2"/>
      <c r="FZD66" s="2"/>
      <c r="FZE66" s="2"/>
      <c r="FZF66" s="2"/>
      <c r="FZG66" s="2"/>
      <c r="FZH66" s="2"/>
      <c r="FZI66" s="2"/>
      <c r="FZJ66" s="2"/>
      <c r="FZK66" s="2"/>
      <c r="FZL66" s="2"/>
      <c r="FZM66" s="2"/>
      <c r="FZN66" s="2"/>
      <c r="FZO66" s="2"/>
      <c r="FZP66" s="2"/>
      <c r="FZQ66" s="2"/>
      <c r="FZR66" s="2"/>
      <c r="FZS66" s="2"/>
      <c r="FZT66" s="2"/>
      <c r="FZU66" s="2"/>
      <c r="FZV66" s="2"/>
      <c r="FZW66" s="2"/>
      <c r="FZX66" s="2"/>
      <c r="FZY66" s="2"/>
      <c r="FZZ66" s="2"/>
      <c r="GAA66" s="2"/>
      <c r="GAB66" s="2"/>
      <c r="GAC66" s="2"/>
      <c r="GAD66" s="2"/>
      <c r="GAE66" s="2"/>
      <c r="GAF66" s="2"/>
      <c r="GAG66" s="2"/>
      <c r="GAH66" s="2"/>
      <c r="GAI66" s="2"/>
      <c r="GAJ66" s="2"/>
      <c r="GAK66" s="2"/>
      <c r="GAL66" s="2"/>
      <c r="GAM66" s="2"/>
      <c r="GAN66" s="2"/>
      <c r="GAO66" s="2"/>
      <c r="GAP66" s="2"/>
      <c r="GAQ66" s="2"/>
      <c r="GAR66" s="2"/>
      <c r="GAS66" s="2"/>
      <c r="GAT66" s="2"/>
      <c r="GAU66" s="2"/>
      <c r="GAV66" s="2"/>
      <c r="GAW66" s="2"/>
      <c r="GAX66" s="2"/>
      <c r="GAY66" s="2"/>
      <c r="GAZ66" s="2"/>
      <c r="GBA66" s="2"/>
      <c r="GBB66" s="2"/>
      <c r="GBC66" s="2"/>
      <c r="GBD66" s="2"/>
      <c r="GBE66" s="2"/>
      <c r="GBF66" s="2"/>
      <c r="GBG66" s="2"/>
      <c r="GBH66" s="2"/>
      <c r="GBI66" s="2"/>
      <c r="GBJ66" s="2"/>
      <c r="GBK66" s="2"/>
      <c r="GBL66" s="2"/>
      <c r="GBM66" s="2"/>
      <c r="GBN66" s="2"/>
      <c r="GBO66" s="2"/>
      <c r="GBP66" s="2"/>
      <c r="GBQ66" s="2"/>
      <c r="GBR66" s="2"/>
      <c r="GBS66" s="2"/>
      <c r="GBT66" s="2"/>
      <c r="GBU66" s="2"/>
      <c r="GBV66" s="2"/>
      <c r="GBW66" s="2"/>
      <c r="GBX66" s="2"/>
      <c r="GBY66" s="2"/>
      <c r="GBZ66" s="2"/>
      <c r="GCA66" s="2"/>
      <c r="GCB66" s="2"/>
      <c r="GCC66" s="2"/>
      <c r="GCD66" s="2"/>
      <c r="GCE66" s="2"/>
      <c r="GCF66" s="2"/>
      <c r="GCG66" s="2"/>
      <c r="GCH66" s="2"/>
      <c r="GCI66" s="2"/>
      <c r="GCJ66" s="2"/>
      <c r="GCK66" s="2"/>
      <c r="GCL66" s="2"/>
      <c r="GCM66" s="2"/>
      <c r="GCN66" s="2"/>
      <c r="GCO66" s="2"/>
      <c r="GCP66" s="2"/>
      <c r="GCQ66" s="2"/>
      <c r="GCR66" s="2"/>
      <c r="GCS66" s="2"/>
      <c r="GCT66" s="2"/>
      <c r="GCU66" s="2"/>
      <c r="GCV66" s="2"/>
      <c r="GCW66" s="2"/>
      <c r="GCX66" s="2"/>
      <c r="GCY66" s="2"/>
      <c r="GCZ66" s="2"/>
      <c r="GDA66" s="2"/>
      <c r="GDB66" s="2"/>
      <c r="GDC66" s="2"/>
      <c r="GDD66" s="2"/>
      <c r="GDE66" s="2"/>
      <c r="GDF66" s="2"/>
      <c r="GDG66" s="2"/>
      <c r="GDH66" s="2"/>
      <c r="GDI66" s="2"/>
      <c r="GDJ66" s="2"/>
      <c r="GDK66" s="2"/>
      <c r="GDL66" s="2"/>
      <c r="GDM66" s="2"/>
      <c r="GDN66" s="2"/>
      <c r="GDO66" s="2"/>
      <c r="GDP66" s="2"/>
      <c r="GDQ66" s="2"/>
      <c r="GDR66" s="2"/>
      <c r="GDS66" s="2"/>
      <c r="GDT66" s="2"/>
      <c r="GDU66" s="2"/>
      <c r="GDV66" s="2"/>
      <c r="GDW66" s="2"/>
      <c r="GDX66" s="2"/>
      <c r="GDY66" s="2"/>
      <c r="GDZ66" s="2"/>
      <c r="GEA66" s="2"/>
      <c r="GEB66" s="2"/>
      <c r="GEC66" s="2"/>
      <c r="GED66" s="2"/>
      <c r="GEE66" s="2"/>
      <c r="GEF66" s="2"/>
      <c r="GEG66" s="2"/>
      <c r="GEH66" s="2"/>
      <c r="GEI66" s="2"/>
      <c r="GEJ66" s="2"/>
      <c r="GEK66" s="2"/>
      <c r="GEL66" s="2"/>
      <c r="GEM66" s="2"/>
      <c r="GEN66" s="2"/>
      <c r="GEO66" s="2"/>
      <c r="GEP66" s="2"/>
      <c r="GEQ66" s="2"/>
      <c r="GER66" s="2"/>
      <c r="GES66" s="2"/>
      <c r="GET66" s="2"/>
      <c r="GEU66" s="2"/>
      <c r="GEV66" s="2"/>
      <c r="GEW66" s="2"/>
      <c r="GEX66" s="2"/>
      <c r="GEY66" s="2"/>
      <c r="GEZ66" s="2"/>
      <c r="GFA66" s="2"/>
      <c r="GFB66" s="2"/>
      <c r="GFC66" s="2"/>
      <c r="GFD66" s="2"/>
      <c r="GFE66" s="2"/>
      <c r="GFF66" s="2"/>
      <c r="GFG66" s="2"/>
      <c r="GFH66" s="2"/>
      <c r="GFI66" s="2"/>
      <c r="GFJ66" s="2"/>
      <c r="GFK66" s="2"/>
      <c r="GFL66" s="2"/>
      <c r="GFM66" s="2"/>
      <c r="GFN66" s="2"/>
      <c r="GFO66" s="2"/>
      <c r="GFP66" s="2"/>
      <c r="GFQ66" s="2"/>
      <c r="GFR66" s="2"/>
      <c r="GFS66" s="2"/>
      <c r="GFT66" s="2"/>
      <c r="GFU66" s="2"/>
      <c r="GFV66" s="2"/>
      <c r="GFW66" s="2"/>
      <c r="GFX66" s="2"/>
      <c r="GFY66" s="2"/>
      <c r="GFZ66" s="2"/>
      <c r="GGA66" s="2"/>
      <c r="GGB66" s="2"/>
      <c r="GGC66" s="2"/>
      <c r="GGD66" s="2"/>
      <c r="GGE66" s="2"/>
      <c r="GGF66" s="2"/>
      <c r="GGG66" s="2"/>
      <c r="GGH66" s="2"/>
      <c r="GGI66" s="2"/>
      <c r="GGJ66" s="2"/>
      <c r="GGK66" s="2"/>
      <c r="GGL66" s="2"/>
      <c r="GGM66" s="2"/>
      <c r="GGN66" s="2"/>
      <c r="GGO66" s="2"/>
      <c r="GGP66" s="2"/>
      <c r="GGQ66" s="2"/>
      <c r="GGR66" s="2"/>
      <c r="GGS66" s="2"/>
      <c r="GGT66" s="2"/>
      <c r="GGU66" s="2"/>
      <c r="GGV66" s="2"/>
      <c r="GGW66" s="2"/>
      <c r="GGX66" s="2"/>
      <c r="GGY66" s="2"/>
      <c r="GGZ66" s="2"/>
      <c r="GHA66" s="2"/>
      <c r="GHB66" s="2"/>
      <c r="GHC66" s="2"/>
      <c r="GHD66" s="2"/>
      <c r="GHE66" s="2"/>
      <c r="GHF66" s="2"/>
      <c r="GHG66" s="2"/>
      <c r="GHH66" s="2"/>
      <c r="GHI66" s="2"/>
      <c r="GHJ66" s="2"/>
      <c r="GHK66" s="2"/>
      <c r="GHL66" s="2"/>
      <c r="GHM66" s="2"/>
      <c r="GHN66" s="2"/>
      <c r="GHO66" s="2"/>
      <c r="GHP66" s="2"/>
      <c r="GHQ66" s="2"/>
      <c r="GHR66" s="2"/>
      <c r="GHS66" s="2"/>
      <c r="GHT66" s="2"/>
      <c r="GHU66" s="2"/>
      <c r="GHV66" s="2"/>
      <c r="GHW66" s="2"/>
      <c r="GHX66" s="2"/>
      <c r="GHY66" s="2"/>
      <c r="GHZ66" s="2"/>
      <c r="GIA66" s="2"/>
      <c r="GIB66" s="2"/>
      <c r="GIC66" s="2"/>
      <c r="GID66" s="2"/>
      <c r="GIE66" s="2"/>
      <c r="GIF66" s="2"/>
      <c r="GIG66" s="2"/>
      <c r="GIH66" s="2"/>
      <c r="GII66" s="2"/>
      <c r="GIJ66" s="2"/>
      <c r="GIK66" s="2"/>
      <c r="GIL66" s="2"/>
      <c r="GIM66" s="2"/>
      <c r="GIN66" s="2"/>
      <c r="GIO66" s="2"/>
      <c r="GIP66" s="2"/>
      <c r="GIQ66" s="2"/>
      <c r="GIR66" s="2"/>
      <c r="GIS66" s="2"/>
      <c r="GIT66" s="2"/>
      <c r="GIU66" s="2"/>
      <c r="GIV66" s="2"/>
      <c r="GIW66" s="2"/>
      <c r="GIX66" s="2"/>
      <c r="GIY66" s="2"/>
      <c r="GIZ66" s="2"/>
      <c r="GJA66" s="2"/>
      <c r="GJB66" s="2"/>
      <c r="GJC66" s="2"/>
      <c r="GJD66" s="2"/>
      <c r="GJE66" s="2"/>
      <c r="GJF66" s="2"/>
      <c r="GJG66" s="2"/>
      <c r="GJH66" s="2"/>
      <c r="GJI66" s="2"/>
      <c r="GJJ66" s="2"/>
      <c r="GJK66" s="2"/>
      <c r="GJL66" s="2"/>
      <c r="GJM66" s="2"/>
      <c r="GJN66" s="2"/>
      <c r="GJO66" s="2"/>
      <c r="GJP66" s="2"/>
      <c r="GJQ66" s="2"/>
      <c r="GJR66" s="2"/>
      <c r="GJS66" s="2"/>
      <c r="GJT66" s="2"/>
      <c r="GJU66" s="2"/>
      <c r="GJV66" s="2"/>
      <c r="GJW66" s="2"/>
      <c r="GJX66" s="2"/>
      <c r="GJY66" s="2"/>
      <c r="GJZ66" s="2"/>
      <c r="GKA66" s="2"/>
      <c r="GKB66" s="2"/>
      <c r="GKC66" s="2"/>
      <c r="GKD66" s="2"/>
      <c r="GKE66" s="2"/>
      <c r="GKF66" s="2"/>
      <c r="GKG66" s="2"/>
      <c r="GKH66" s="2"/>
      <c r="GKI66" s="2"/>
      <c r="GKJ66" s="2"/>
      <c r="GKK66" s="2"/>
      <c r="GKL66" s="2"/>
      <c r="GKM66" s="2"/>
      <c r="GKN66" s="2"/>
      <c r="GKO66" s="2"/>
      <c r="GKP66" s="2"/>
      <c r="GKQ66" s="2"/>
      <c r="GKR66" s="2"/>
      <c r="GKS66" s="2"/>
      <c r="GKT66" s="2"/>
      <c r="GKU66" s="2"/>
      <c r="GKV66" s="2"/>
      <c r="GKW66" s="2"/>
      <c r="GKX66" s="2"/>
      <c r="GKY66" s="2"/>
      <c r="GKZ66" s="2"/>
      <c r="GLA66" s="2"/>
      <c r="GLB66" s="2"/>
      <c r="GLC66" s="2"/>
      <c r="GLD66" s="2"/>
      <c r="GLE66" s="2"/>
      <c r="GLF66" s="2"/>
      <c r="GLG66" s="2"/>
      <c r="GLH66" s="2"/>
      <c r="GLI66" s="2"/>
      <c r="GLJ66" s="2"/>
      <c r="GLK66" s="2"/>
      <c r="GLL66" s="2"/>
      <c r="GLM66" s="2"/>
      <c r="GLN66" s="2"/>
      <c r="GLO66" s="2"/>
      <c r="GLP66" s="2"/>
      <c r="GLQ66" s="2"/>
      <c r="GLR66" s="2"/>
      <c r="GLS66" s="2"/>
      <c r="GLT66" s="2"/>
      <c r="GLU66" s="2"/>
      <c r="GLV66" s="2"/>
      <c r="GLW66" s="2"/>
      <c r="GLX66" s="2"/>
      <c r="GLY66" s="2"/>
      <c r="GLZ66" s="2"/>
      <c r="GMA66" s="2"/>
      <c r="GMB66" s="2"/>
      <c r="GMC66" s="2"/>
      <c r="GMD66" s="2"/>
      <c r="GME66" s="2"/>
      <c r="GMF66" s="2"/>
      <c r="GMG66" s="2"/>
      <c r="GMH66" s="2"/>
      <c r="GMI66" s="2"/>
      <c r="GMJ66" s="2"/>
      <c r="GMK66" s="2"/>
      <c r="GML66" s="2"/>
      <c r="GMM66" s="2"/>
      <c r="GMN66" s="2"/>
      <c r="GMO66" s="2"/>
      <c r="GMP66" s="2"/>
      <c r="GMQ66" s="2"/>
      <c r="GMR66" s="2"/>
      <c r="GMS66" s="2"/>
      <c r="GMT66" s="2"/>
      <c r="GMU66" s="2"/>
      <c r="GMV66" s="2"/>
      <c r="GMW66" s="2"/>
      <c r="GMX66" s="2"/>
      <c r="GMY66" s="2"/>
      <c r="GMZ66" s="2"/>
      <c r="GNA66" s="2"/>
      <c r="GNB66" s="2"/>
      <c r="GNC66" s="2"/>
      <c r="GND66" s="2"/>
      <c r="GNE66" s="2"/>
      <c r="GNF66" s="2"/>
      <c r="GNG66" s="2"/>
      <c r="GNH66" s="2"/>
      <c r="GNI66" s="2"/>
      <c r="GNJ66" s="2"/>
      <c r="GNK66" s="2"/>
      <c r="GNL66" s="2"/>
      <c r="GNM66" s="2"/>
      <c r="GNN66" s="2"/>
      <c r="GNO66" s="2"/>
      <c r="GNP66" s="2"/>
      <c r="GNQ66" s="2"/>
      <c r="GNR66" s="2"/>
      <c r="GNS66" s="2"/>
      <c r="GNT66" s="2"/>
      <c r="GNU66" s="2"/>
      <c r="GNV66" s="2"/>
      <c r="GNW66" s="2"/>
      <c r="GNX66" s="2"/>
      <c r="GNY66" s="2"/>
      <c r="GNZ66" s="2"/>
      <c r="GOA66" s="2"/>
      <c r="GOB66" s="2"/>
      <c r="GOC66" s="2"/>
      <c r="GOD66" s="2"/>
      <c r="GOE66" s="2"/>
      <c r="GOF66" s="2"/>
      <c r="GOG66" s="2"/>
      <c r="GOH66" s="2"/>
      <c r="GOI66" s="2"/>
      <c r="GOJ66" s="2"/>
      <c r="GOK66" s="2"/>
      <c r="GOL66" s="2"/>
      <c r="GOM66" s="2"/>
      <c r="GON66" s="2"/>
      <c r="GOO66" s="2"/>
      <c r="GOP66" s="2"/>
      <c r="GOQ66" s="2"/>
      <c r="GOR66" s="2"/>
      <c r="GOS66" s="2"/>
      <c r="GOT66" s="2"/>
      <c r="GOU66" s="2"/>
      <c r="GOV66" s="2"/>
      <c r="GOW66" s="2"/>
      <c r="GOX66" s="2"/>
      <c r="GOY66" s="2"/>
      <c r="GOZ66" s="2"/>
      <c r="GPA66" s="2"/>
      <c r="GPB66" s="2"/>
      <c r="GPC66" s="2"/>
      <c r="GPD66" s="2"/>
      <c r="GPE66" s="2"/>
      <c r="GPF66" s="2"/>
      <c r="GPG66" s="2"/>
      <c r="GPH66" s="2"/>
      <c r="GPI66" s="2"/>
      <c r="GPJ66" s="2"/>
      <c r="GPK66" s="2"/>
      <c r="GPL66" s="2"/>
      <c r="GPM66" s="2"/>
      <c r="GPN66" s="2"/>
      <c r="GPO66" s="2"/>
      <c r="GPP66" s="2"/>
      <c r="GPQ66" s="2"/>
      <c r="GPR66" s="2"/>
      <c r="GPS66" s="2"/>
      <c r="GPT66" s="2"/>
      <c r="GPU66" s="2"/>
      <c r="GPV66" s="2"/>
      <c r="GPW66" s="2"/>
      <c r="GPX66" s="2"/>
      <c r="GPY66" s="2"/>
      <c r="GPZ66" s="2"/>
      <c r="GQA66" s="2"/>
      <c r="GQB66" s="2"/>
      <c r="GQC66" s="2"/>
      <c r="GQD66" s="2"/>
      <c r="GQE66" s="2"/>
      <c r="GQF66" s="2"/>
      <c r="GQG66" s="2"/>
      <c r="GQH66" s="2"/>
      <c r="GQI66" s="2"/>
      <c r="GQJ66" s="2"/>
      <c r="GQK66" s="2"/>
      <c r="GQL66" s="2"/>
      <c r="GQM66" s="2"/>
      <c r="GQN66" s="2"/>
      <c r="GQO66" s="2"/>
      <c r="GQP66" s="2"/>
      <c r="GQQ66" s="2"/>
      <c r="GQR66" s="2"/>
      <c r="GQS66" s="2"/>
      <c r="GQT66" s="2"/>
      <c r="GQU66" s="2"/>
      <c r="GQV66" s="2"/>
      <c r="GQW66" s="2"/>
      <c r="GQX66" s="2"/>
      <c r="GQY66" s="2"/>
      <c r="GQZ66" s="2"/>
      <c r="GRA66" s="2"/>
      <c r="GRB66" s="2"/>
      <c r="GRC66" s="2"/>
      <c r="GRD66" s="2"/>
      <c r="GRE66" s="2"/>
      <c r="GRF66" s="2"/>
      <c r="GRG66" s="2"/>
      <c r="GRH66" s="2"/>
      <c r="GRI66" s="2"/>
      <c r="GRJ66" s="2"/>
      <c r="GRK66" s="2"/>
      <c r="GRL66" s="2"/>
      <c r="GRM66" s="2"/>
      <c r="GRN66" s="2"/>
      <c r="GRO66" s="2"/>
      <c r="GRP66" s="2"/>
      <c r="GRQ66" s="2"/>
      <c r="GRR66" s="2"/>
      <c r="GRS66" s="2"/>
      <c r="GRT66" s="2"/>
      <c r="GRU66" s="2"/>
      <c r="GRV66" s="2"/>
      <c r="GRW66" s="2"/>
      <c r="GRX66" s="2"/>
      <c r="GRY66" s="2"/>
      <c r="GRZ66" s="2"/>
      <c r="GSA66" s="2"/>
      <c r="GSB66" s="2"/>
      <c r="GSC66" s="2"/>
      <c r="GSD66" s="2"/>
      <c r="GSE66" s="2"/>
      <c r="GSF66" s="2"/>
      <c r="GSG66" s="2"/>
      <c r="GSH66" s="2"/>
      <c r="GSI66" s="2"/>
      <c r="GSJ66" s="2"/>
      <c r="GSK66" s="2"/>
      <c r="GSL66" s="2"/>
      <c r="GSM66" s="2"/>
      <c r="GSN66" s="2"/>
      <c r="GSO66" s="2"/>
      <c r="GSP66" s="2"/>
      <c r="GSQ66" s="2"/>
      <c r="GSR66" s="2"/>
      <c r="GSS66" s="2"/>
      <c r="GST66" s="2"/>
      <c r="GSU66" s="2"/>
      <c r="GSV66" s="2"/>
      <c r="GSW66" s="2"/>
      <c r="GSX66" s="2"/>
      <c r="GSY66" s="2"/>
      <c r="GSZ66" s="2"/>
      <c r="GTA66" s="2"/>
      <c r="GTB66" s="2"/>
      <c r="GTC66" s="2"/>
      <c r="GTD66" s="2"/>
      <c r="GTE66" s="2"/>
      <c r="GTF66" s="2"/>
      <c r="GTG66" s="2"/>
      <c r="GTH66" s="2"/>
      <c r="GTI66" s="2"/>
      <c r="GTJ66" s="2"/>
      <c r="GTK66" s="2"/>
      <c r="GTL66" s="2"/>
      <c r="GTM66" s="2"/>
      <c r="GTN66" s="2"/>
      <c r="GTO66" s="2"/>
      <c r="GTP66" s="2"/>
      <c r="GTQ66" s="2"/>
      <c r="GTR66" s="2"/>
      <c r="GTS66" s="2"/>
      <c r="GTT66" s="2"/>
      <c r="GTU66" s="2"/>
      <c r="GTV66" s="2"/>
      <c r="GTW66" s="2"/>
      <c r="GTX66" s="2"/>
      <c r="GTY66" s="2"/>
      <c r="GTZ66" s="2"/>
      <c r="GUA66" s="2"/>
      <c r="GUB66" s="2"/>
      <c r="GUC66" s="2"/>
      <c r="GUD66" s="2"/>
      <c r="GUE66" s="2"/>
      <c r="GUF66" s="2"/>
      <c r="GUG66" s="2"/>
      <c r="GUH66" s="2"/>
      <c r="GUI66" s="2"/>
      <c r="GUJ66" s="2"/>
      <c r="GUK66" s="2"/>
      <c r="GUL66" s="2"/>
      <c r="GUM66" s="2"/>
      <c r="GUN66" s="2"/>
      <c r="GUO66" s="2"/>
      <c r="GUP66" s="2"/>
      <c r="GUQ66" s="2"/>
      <c r="GUR66" s="2"/>
      <c r="GUS66" s="2"/>
      <c r="GUT66" s="2"/>
      <c r="GUU66" s="2"/>
      <c r="GUV66" s="2"/>
      <c r="GUW66" s="2"/>
      <c r="GUX66" s="2"/>
      <c r="GUY66" s="2"/>
      <c r="GUZ66" s="2"/>
      <c r="GVA66" s="2"/>
      <c r="GVB66" s="2"/>
      <c r="GVC66" s="2"/>
      <c r="GVD66" s="2"/>
      <c r="GVE66" s="2"/>
      <c r="GVF66" s="2"/>
      <c r="GVG66" s="2"/>
      <c r="GVH66" s="2"/>
      <c r="GVI66" s="2"/>
      <c r="GVJ66" s="2"/>
      <c r="GVK66" s="2"/>
      <c r="GVL66" s="2"/>
      <c r="GVM66" s="2"/>
      <c r="GVN66" s="2"/>
      <c r="GVO66" s="2"/>
      <c r="GVP66" s="2"/>
      <c r="GVQ66" s="2"/>
      <c r="GVR66" s="2"/>
      <c r="GVS66" s="2"/>
      <c r="GVT66" s="2"/>
      <c r="GVU66" s="2"/>
      <c r="GVV66" s="2"/>
      <c r="GVW66" s="2"/>
      <c r="GVX66" s="2"/>
      <c r="GVY66" s="2"/>
      <c r="GVZ66" s="2"/>
      <c r="GWA66" s="2"/>
      <c r="GWB66" s="2"/>
      <c r="GWC66" s="2"/>
      <c r="GWD66" s="2"/>
      <c r="GWE66" s="2"/>
      <c r="GWF66" s="2"/>
      <c r="GWG66" s="2"/>
      <c r="GWH66" s="2"/>
      <c r="GWI66" s="2"/>
      <c r="GWJ66" s="2"/>
      <c r="GWK66" s="2"/>
      <c r="GWL66" s="2"/>
      <c r="GWM66" s="2"/>
      <c r="GWN66" s="2"/>
      <c r="GWO66" s="2"/>
      <c r="GWP66" s="2"/>
      <c r="GWQ66" s="2"/>
      <c r="GWR66" s="2"/>
      <c r="GWS66" s="2"/>
      <c r="GWT66" s="2"/>
      <c r="GWU66" s="2"/>
      <c r="GWV66" s="2"/>
      <c r="GWW66" s="2"/>
      <c r="GWX66" s="2"/>
      <c r="GWY66" s="2"/>
      <c r="GWZ66" s="2"/>
      <c r="GXA66" s="2"/>
      <c r="GXB66" s="2"/>
      <c r="GXC66" s="2"/>
      <c r="GXD66" s="2"/>
      <c r="GXE66" s="2"/>
      <c r="GXF66" s="2"/>
      <c r="GXG66" s="2"/>
      <c r="GXH66" s="2"/>
      <c r="GXI66" s="2"/>
      <c r="GXJ66" s="2"/>
      <c r="GXK66" s="2"/>
      <c r="GXL66" s="2"/>
      <c r="GXM66" s="2"/>
      <c r="GXN66" s="2"/>
      <c r="GXO66" s="2"/>
      <c r="GXP66" s="2"/>
      <c r="GXQ66" s="2"/>
      <c r="GXR66" s="2"/>
      <c r="GXS66" s="2"/>
      <c r="GXT66" s="2"/>
      <c r="GXU66" s="2"/>
      <c r="GXV66" s="2"/>
      <c r="GXW66" s="2"/>
      <c r="GXX66" s="2"/>
      <c r="GXY66" s="2"/>
      <c r="GXZ66" s="2"/>
      <c r="GYA66" s="2"/>
      <c r="GYB66" s="2"/>
      <c r="GYC66" s="2"/>
      <c r="GYD66" s="2"/>
      <c r="GYE66" s="2"/>
      <c r="GYF66" s="2"/>
      <c r="GYG66" s="2"/>
      <c r="GYH66" s="2"/>
      <c r="GYI66" s="2"/>
      <c r="GYJ66" s="2"/>
      <c r="GYK66" s="2"/>
      <c r="GYL66" s="2"/>
      <c r="GYM66" s="2"/>
      <c r="GYN66" s="2"/>
      <c r="GYO66" s="2"/>
      <c r="GYP66" s="2"/>
      <c r="GYQ66" s="2"/>
      <c r="GYR66" s="2"/>
      <c r="GYS66" s="2"/>
      <c r="GYT66" s="2"/>
      <c r="GYU66" s="2"/>
      <c r="GYV66" s="2"/>
      <c r="GYW66" s="2"/>
      <c r="GYX66" s="2"/>
      <c r="GYY66" s="2"/>
      <c r="GYZ66" s="2"/>
      <c r="GZA66" s="2"/>
      <c r="GZB66" s="2"/>
      <c r="GZC66" s="2"/>
      <c r="GZD66" s="2"/>
      <c r="GZE66" s="2"/>
      <c r="GZF66" s="2"/>
      <c r="GZG66" s="2"/>
      <c r="GZH66" s="2"/>
      <c r="GZI66" s="2"/>
      <c r="GZJ66" s="2"/>
      <c r="GZK66" s="2"/>
      <c r="GZL66" s="2"/>
      <c r="GZM66" s="2"/>
      <c r="GZN66" s="2"/>
      <c r="GZO66" s="2"/>
      <c r="GZP66" s="2"/>
      <c r="GZQ66" s="2"/>
      <c r="GZR66" s="2"/>
      <c r="GZS66" s="2"/>
      <c r="GZT66" s="2"/>
      <c r="GZU66" s="2"/>
      <c r="GZV66" s="2"/>
      <c r="GZW66" s="2"/>
      <c r="GZX66" s="2"/>
      <c r="GZY66" s="2"/>
      <c r="GZZ66" s="2"/>
      <c r="HAA66" s="2"/>
      <c r="HAB66" s="2"/>
      <c r="HAC66" s="2"/>
      <c r="HAD66" s="2"/>
      <c r="HAE66" s="2"/>
      <c r="HAF66" s="2"/>
      <c r="HAG66" s="2"/>
      <c r="HAH66" s="2"/>
      <c r="HAI66" s="2"/>
      <c r="HAJ66" s="2"/>
      <c r="HAK66" s="2"/>
      <c r="HAL66" s="2"/>
      <c r="HAM66" s="2"/>
      <c r="HAN66" s="2"/>
      <c r="HAO66" s="2"/>
      <c r="HAP66" s="2"/>
      <c r="HAQ66" s="2"/>
      <c r="HAR66" s="2"/>
      <c r="HAS66" s="2"/>
      <c r="HAT66" s="2"/>
      <c r="HAU66" s="2"/>
      <c r="HAV66" s="2"/>
      <c r="HAW66" s="2"/>
      <c r="HAX66" s="2"/>
      <c r="HAY66" s="2"/>
      <c r="HAZ66" s="2"/>
      <c r="HBA66" s="2"/>
      <c r="HBB66" s="2"/>
      <c r="HBC66" s="2"/>
      <c r="HBD66" s="2"/>
      <c r="HBE66" s="2"/>
      <c r="HBF66" s="2"/>
      <c r="HBG66" s="2"/>
      <c r="HBH66" s="2"/>
      <c r="HBI66" s="2"/>
      <c r="HBJ66" s="2"/>
      <c r="HBK66" s="2"/>
      <c r="HBL66" s="2"/>
      <c r="HBM66" s="2"/>
      <c r="HBN66" s="2"/>
      <c r="HBO66" s="2"/>
      <c r="HBP66" s="2"/>
      <c r="HBQ66" s="2"/>
      <c r="HBR66" s="2"/>
      <c r="HBS66" s="2"/>
      <c r="HBT66" s="2"/>
      <c r="HBU66" s="2"/>
      <c r="HBV66" s="2"/>
      <c r="HBW66" s="2"/>
      <c r="HBX66" s="2"/>
      <c r="HBY66" s="2"/>
      <c r="HBZ66" s="2"/>
      <c r="HCA66" s="2"/>
      <c r="HCB66" s="2"/>
      <c r="HCC66" s="2"/>
      <c r="HCD66" s="2"/>
      <c r="HCE66" s="2"/>
      <c r="HCF66" s="2"/>
      <c r="HCG66" s="2"/>
      <c r="HCH66" s="2"/>
      <c r="HCI66" s="2"/>
      <c r="HCJ66" s="2"/>
      <c r="HCK66" s="2"/>
      <c r="HCL66" s="2"/>
      <c r="HCM66" s="2"/>
      <c r="HCN66" s="2"/>
      <c r="HCO66" s="2"/>
      <c r="HCP66" s="2"/>
      <c r="HCQ66" s="2"/>
      <c r="HCR66" s="2"/>
      <c r="HCS66" s="2"/>
      <c r="HCT66" s="2"/>
      <c r="HCU66" s="2"/>
      <c r="HCV66" s="2"/>
      <c r="HCW66" s="2"/>
      <c r="HCX66" s="2"/>
      <c r="HCY66" s="2"/>
      <c r="HCZ66" s="2"/>
      <c r="HDA66" s="2"/>
      <c r="HDB66" s="2"/>
      <c r="HDC66" s="2"/>
      <c r="HDD66" s="2"/>
      <c r="HDE66" s="2"/>
      <c r="HDF66" s="2"/>
      <c r="HDG66" s="2"/>
      <c r="HDH66" s="2"/>
      <c r="HDI66" s="2"/>
      <c r="HDJ66" s="2"/>
      <c r="HDK66" s="2"/>
      <c r="HDL66" s="2"/>
      <c r="HDM66" s="2"/>
      <c r="HDN66" s="2"/>
      <c r="HDO66" s="2"/>
      <c r="HDP66" s="2"/>
      <c r="HDQ66" s="2"/>
      <c r="HDR66" s="2"/>
      <c r="HDS66" s="2"/>
      <c r="HDT66" s="2"/>
      <c r="HDU66" s="2"/>
      <c r="HDV66" s="2"/>
      <c r="HDW66" s="2"/>
      <c r="HDX66" s="2"/>
      <c r="HDY66" s="2"/>
      <c r="HDZ66" s="2"/>
      <c r="HEA66" s="2"/>
      <c r="HEB66" s="2"/>
      <c r="HEC66" s="2"/>
      <c r="HED66" s="2"/>
      <c r="HEE66" s="2"/>
      <c r="HEF66" s="2"/>
      <c r="HEG66" s="2"/>
      <c r="HEH66" s="2"/>
      <c r="HEI66" s="2"/>
      <c r="HEJ66" s="2"/>
      <c r="HEK66" s="2"/>
      <c r="HEL66" s="2"/>
      <c r="HEM66" s="2"/>
      <c r="HEN66" s="2"/>
      <c r="HEO66" s="2"/>
      <c r="HEP66" s="2"/>
      <c r="HEQ66" s="2"/>
      <c r="HER66" s="2"/>
      <c r="HES66" s="2"/>
      <c r="HET66" s="2"/>
      <c r="HEU66" s="2"/>
      <c r="HEV66" s="2"/>
      <c r="HEW66" s="2"/>
      <c r="HEX66" s="2"/>
      <c r="HEY66" s="2"/>
      <c r="HEZ66" s="2"/>
      <c r="HFA66" s="2"/>
      <c r="HFB66" s="2"/>
      <c r="HFC66" s="2"/>
      <c r="HFD66" s="2"/>
      <c r="HFE66" s="2"/>
      <c r="HFF66" s="2"/>
      <c r="HFG66" s="2"/>
      <c r="HFH66" s="2"/>
      <c r="HFI66" s="2"/>
      <c r="HFJ66" s="2"/>
      <c r="HFK66" s="2"/>
      <c r="HFL66" s="2"/>
      <c r="HFM66" s="2"/>
      <c r="HFN66" s="2"/>
      <c r="HFO66" s="2"/>
      <c r="HFP66" s="2"/>
      <c r="HFQ66" s="2"/>
      <c r="HFR66" s="2"/>
      <c r="HFS66" s="2"/>
      <c r="HFT66" s="2"/>
      <c r="HFU66" s="2"/>
      <c r="HFV66" s="2"/>
      <c r="HFW66" s="2"/>
      <c r="HFX66" s="2"/>
      <c r="HFY66" s="2"/>
      <c r="HFZ66" s="2"/>
      <c r="HGA66" s="2"/>
      <c r="HGB66" s="2"/>
      <c r="HGC66" s="2"/>
      <c r="HGD66" s="2"/>
      <c r="HGE66" s="2"/>
      <c r="HGF66" s="2"/>
      <c r="HGG66" s="2"/>
      <c r="HGH66" s="2"/>
      <c r="HGI66" s="2"/>
      <c r="HGJ66" s="2"/>
      <c r="HGK66" s="2"/>
      <c r="HGL66" s="2"/>
      <c r="HGM66" s="2"/>
      <c r="HGN66" s="2"/>
      <c r="HGO66" s="2"/>
      <c r="HGP66" s="2"/>
      <c r="HGQ66" s="2"/>
      <c r="HGR66" s="2"/>
      <c r="HGS66" s="2"/>
      <c r="HGT66" s="2"/>
      <c r="HGU66" s="2"/>
      <c r="HGV66" s="2"/>
      <c r="HGW66" s="2"/>
      <c r="HGX66" s="2"/>
      <c r="HGY66" s="2"/>
      <c r="HGZ66" s="2"/>
      <c r="HHA66" s="2"/>
      <c r="HHB66" s="2"/>
      <c r="HHC66" s="2"/>
      <c r="HHD66" s="2"/>
      <c r="HHE66" s="2"/>
      <c r="HHF66" s="2"/>
      <c r="HHG66" s="2"/>
      <c r="HHH66" s="2"/>
      <c r="HHI66" s="2"/>
      <c r="HHJ66" s="2"/>
      <c r="HHK66" s="2"/>
      <c r="HHL66" s="2"/>
      <c r="HHM66" s="2"/>
      <c r="HHN66" s="2"/>
      <c r="HHO66" s="2"/>
      <c r="HHP66" s="2"/>
      <c r="HHQ66" s="2"/>
      <c r="HHR66" s="2"/>
      <c r="HHS66" s="2"/>
      <c r="HHT66" s="2"/>
      <c r="HHU66" s="2"/>
      <c r="HHV66" s="2"/>
      <c r="HHW66" s="2"/>
      <c r="HHX66" s="2"/>
      <c r="HHY66" s="2"/>
      <c r="HHZ66" s="2"/>
      <c r="HIA66" s="2"/>
      <c r="HIB66" s="2"/>
      <c r="HIC66" s="2"/>
      <c r="HID66" s="2"/>
      <c r="HIE66" s="2"/>
      <c r="HIF66" s="2"/>
      <c r="HIG66" s="2"/>
      <c r="HIH66" s="2"/>
      <c r="HII66" s="2"/>
      <c r="HIJ66" s="2"/>
      <c r="HIK66" s="2"/>
      <c r="HIL66" s="2"/>
      <c r="HIM66" s="2"/>
      <c r="HIN66" s="2"/>
      <c r="HIO66" s="2"/>
      <c r="HIP66" s="2"/>
      <c r="HIQ66" s="2"/>
      <c r="HIR66" s="2"/>
      <c r="HIS66" s="2"/>
      <c r="HIT66" s="2"/>
      <c r="HIU66" s="2"/>
      <c r="HIV66" s="2"/>
      <c r="HIW66" s="2"/>
      <c r="HIX66" s="2"/>
      <c r="HIY66" s="2"/>
      <c r="HIZ66" s="2"/>
      <c r="HJA66" s="2"/>
      <c r="HJB66" s="2"/>
      <c r="HJC66" s="2"/>
      <c r="HJD66" s="2"/>
      <c r="HJE66" s="2"/>
      <c r="HJF66" s="2"/>
      <c r="HJG66" s="2"/>
      <c r="HJH66" s="2"/>
      <c r="HJI66" s="2"/>
      <c r="HJJ66" s="2"/>
      <c r="HJK66" s="2"/>
      <c r="HJL66" s="2"/>
      <c r="HJM66" s="2"/>
      <c r="HJN66" s="2"/>
      <c r="HJO66" s="2"/>
      <c r="HJP66" s="2"/>
      <c r="HJQ66" s="2"/>
      <c r="HJR66" s="2"/>
      <c r="HJS66" s="2"/>
      <c r="HJT66" s="2"/>
      <c r="HJU66" s="2"/>
      <c r="HJV66" s="2"/>
      <c r="HJW66" s="2"/>
      <c r="HJX66" s="2"/>
      <c r="HJY66" s="2"/>
      <c r="HJZ66" s="2"/>
      <c r="HKA66" s="2"/>
      <c r="HKB66" s="2"/>
      <c r="HKC66" s="2"/>
      <c r="HKD66" s="2"/>
      <c r="HKE66" s="2"/>
      <c r="HKF66" s="2"/>
      <c r="HKG66" s="2"/>
      <c r="HKH66" s="2"/>
      <c r="HKI66" s="2"/>
      <c r="HKJ66" s="2"/>
      <c r="HKK66" s="2"/>
      <c r="HKL66" s="2"/>
      <c r="HKM66" s="2"/>
      <c r="HKN66" s="2"/>
      <c r="HKO66" s="2"/>
      <c r="HKP66" s="2"/>
      <c r="HKQ66" s="2"/>
      <c r="HKR66" s="2"/>
      <c r="HKS66" s="2"/>
      <c r="HKT66" s="2"/>
      <c r="HKU66" s="2"/>
      <c r="HKV66" s="2"/>
      <c r="HKW66" s="2"/>
      <c r="HKX66" s="2"/>
      <c r="HKY66" s="2"/>
      <c r="HKZ66" s="2"/>
      <c r="HLA66" s="2"/>
      <c r="HLB66" s="2"/>
      <c r="HLC66" s="2"/>
      <c r="HLD66" s="2"/>
      <c r="HLE66" s="2"/>
      <c r="HLF66" s="2"/>
      <c r="HLG66" s="2"/>
      <c r="HLH66" s="2"/>
      <c r="HLI66" s="2"/>
      <c r="HLJ66" s="2"/>
      <c r="HLK66" s="2"/>
      <c r="HLL66" s="2"/>
      <c r="HLM66" s="2"/>
      <c r="HLN66" s="2"/>
      <c r="HLO66" s="2"/>
      <c r="HLP66" s="2"/>
      <c r="HLQ66" s="2"/>
      <c r="HLR66" s="2"/>
      <c r="HLS66" s="2"/>
      <c r="HLT66" s="2"/>
      <c r="HLU66" s="2"/>
      <c r="HLV66" s="2"/>
      <c r="HLW66" s="2"/>
      <c r="HLX66" s="2"/>
      <c r="HLY66" s="2"/>
      <c r="HLZ66" s="2"/>
      <c r="HMA66" s="2"/>
      <c r="HMB66" s="2"/>
      <c r="HMC66" s="2"/>
      <c r="HMD66" s="2"/>
      <c r="HME66" s="2"/>
      <c r="HMF66" s="2"/>
      <c r="HMG66" s="2"/>
      <c r="HMH66" s="2"/>
      <c r="HMI66" s="2"/>
      <c r="HMJ66" s="2"/>
      <c r="HMK66" s="2"/>
      <c r="HML66" s="2"/>
      <c r="HMM66" s="2"/>
      <c r="HMN66" s="2"/>
      <c r="HMO66" s="2"/>
      <c r="HMP66" s="2"/>
      <c r="HMQ66" s="2"/>
      <c r="HMR66" s="2"/>
      <c r="HMS66" s="2"/>
      <c r="HMT66" s="2"/>
      <c r="HMU66" s="2"/>
      <c r="HMV66" s="2"/>
      <c r="HMW66" s="2"/>
      <c r="HMX66" s="2"/>
      <c r="HMY66" s="2"/>
      <c r="HMZ66" s="2"/>
      <c r="HNA66" s="2"/>
      <c r="HNB66" s="2"/>
      <c r="HNC66" s="2"/>
      <c r="HND66" s="2"/>
      <c r="HNE66" s="2"/>
      <c r="HNF66" s="2"/>
      <c r="HNG66" s="2"/>
      <c r="HNH66" s="2"/>
      <c r="HNI66" s="2"/>
      <c r="HNJ66" s="2"/>
      <c r="HNK66" s="2"/>
      <c r="HNL66" s="2"/>
      <c r="HNM66" s="2"/>
      <c r="HNN66" s="2"/>
      <c r="HNO66" s="2"/>
      <c r="HNP66" s="2"/>
      <c r="HNQ66" s="2"/>
      <c r="HNR66" s="2"/>
      <c r="HNS66" s="2"/>
      <c r="HNT66" s="2"/>
      <c r="HNU66" s="2"/>
      <c r="HNV66" s="2"/>
      <c r="HNW66" s="2"/>
      <c r="HNX66" s="2"/>
      <c r="HNY66" s="2"/>
      <c r="HNZ66" s="2"/>
      <c r="HOA66" s="2"/>
      <c r="HOB66" s="2"/>
      <c r="HOC66" s="2"/>
      <c r="HOD66" s="2"/>
      <c r="HOE66" s="2"/>
      <c r="HOF66" s="2"/>
      <c r="HOG66" s="2"/>
      <c r="HOH66" s="2"/>
      <c r="HOI66" s="2"/>
      <c r="HOJ66" s="2"/>
      <c r="HOK66" s="2"/>
      <c r="HOL66" s="2"/>
      <c r="HOM66" s="2"/>
      <c r="HON66" s="2"/>
      <c r="HOO66" s="2"/>
      <c r="HOP66" s="2"/>
      <c r="HOQ66" s="2"/>
      <c r="HOR66" s="2"/>
      <c r="HOS66" s="2"/>
      <c r="HOT66" s="2"/>
      <c r="HOU66" s="2"/>
      <c r="HOV66" s="2"/>
      <c r="HOW66" s="2"/>
      <c r="HOX66" s="2"/>
      <c r="HOY66" s="2"/>
      <c r="HOZ66" s="2"/>
      <c r="HPA66" s="2"/>
      <c r="HPB66" s="2"/>
      <c r="HPC66" s="2"/>
      <c r="HPD66" s="2"/>
      <c r="HPE66" s="2"/>
      <c r="HPF66" s="2"/>
      <c r="HPG66" s="2"/>
      <c r="HPH66" s="2"/>
      <c r="HPI66" s="2"/>
      <c r="HPJ66" s="2"/>
      <c r="HPK66" s="2"/>
      <c r="HPL66" s="2"/>
      <c r="HPM66" s="2"/>
      <c r="HPN66" s="2"/>
      <c r="HPO66" s="2"/>
      <c r="HPP66" s="2"/>
      <c r="HPQ66" s="2"/>
      <c r="HPR66" s="2"/>
      <c r="HPS66" s="2"/>
      <c r="HPT66" s="2"/>
      <c r="HPU66" s="2"/>
      <c r="HPV66" s="2"/>
      <c r="HPW66" s="2"/>
      <c r="HPX66" s="2"/>
      <c r="HPY66" s="2"/>
      <c r="HPZ66" s="2"/>
      <c r="HQA66" s="2"/>
      <c r="HQB66" s="2"/>
      <c r="HQC66" s="2"/>
      <c r="HQD66" s="2"/>
      <c r="HQE66" s="2"/>
      <c r="HQF66" s="2"/>
      <c r="HQG66" s="2"/>
      <c r="HQH66" s="2"/>
      <c r="HQI66" s="2"/>
      <c r="HQJ66" s="2"/>
      <c r="HQK66" s="2"/>
      <c r="HQL66" s="2"/>
      <c r="HQM66" s="2"/>
      <c r="HQN66" s="2"/>
      <c r="HQO66" s="2"/>
      <c r="HQP66" s="2"/>
      <c r="HQQ66" s="2"/>
      <c r="HQR66" s="2"/>
      <c r="HQS66" s="2"/>
      <c r="HQT66" s="2"/>
      <c r="HQU66" s="2"/>
      <c r="HQV66" s="2"/>
      <c r="HQW66" s="2"/>
      <c r="HQX66" s="2"/>
      <c r="HQY66" s="2"/>
      <c r="HQZ66" s="2"/>
      <c r="HRA66" s="2"/>
      <c r="HRB66" s="2"/>
      <c r="HRC66" s="2"/>
      <c r="HRD66" s="2"/>
      <c r="HRE66" s="2"/>
      <c r="HRF66" s="2"/>
      <c r="HRG66" s="2"/>
      <c r="HRH66" s="2"/>
      <c r="HRI66" s="2"/>
      <c r="HRJ66" s="2"/>
      <c r="HRK66" s="2"/>
      <c r="HRL66" s="2"/>
      <c r="HRM66" s="2"/>
      <c r="HRN66" s="2"/>
      <c r="HRO66" s="2"/>
      <c r="HRP66" s="2"/>
      <c r="HRQ66" s="2"/>
      <c r="HRR66" s="2"/>
      <c r="HRS66" s="2"/>
      <c r="HRT66" s="2"/>
      <c r="HRU66" s="2"/>
      <c r="HRV66" s="2"/>
      <c r="HRW66" s="2"/>
      <c r="HRX66" s="2"/>
      <c r="HRY66" s="2"/>
      <c r="HRZ66" s="2"/>
      <c r="HSA66" s="2"/>
      <c r="HSB66" s="2"/>
      <c r="HSC66" s="2"/>
      <c r="HSD66" s="2"/>
      <c r="HSE66" s="2"/>
      <c r="HSF66" s="2"/>
      <c r="HSG66" s="2"/>
      <c r="HSH66" s="2"/>
      <c r="HSI66" s="2"/>
      <c r="HSJ66" s="2"/>
      <c r="HSK66" s="2"/>
      <c r="HSL66" s="2"/>
      <c r="HSM66" s="2"/>
      <c r="HSN66" s="2"/>
      <c r="HSO66" s="2"/>
      <c r="HSP66" s="2"/>
      <c r="HSQ66" s="2"/>
      <c r="HSR66" s="2"/>
      <c r="HSS66" s="2"/>
      <c r="HST66" s="2"/>
      <c r="HSU66" s="2"/>
      <c r="HSV66" s="2"/>
      <c r="HSW66" s="2"/>
      <c r="HSX66" s="2"/>
      <c r="HSY66" s="2"/>
      <c r="HSZ66" s="2"/>
      <c r="HTA66" s="2"/>
      <c r="HTB66" s="2"/>
      <c r="HTC66" s="2"/>
      <c r="HTD66" s="2"/>
      <c r="HTE66" s="2"/>
      <c r="HTF66" s="2"/>
      <c r="HTG66" s="2"/>
      <c r="HTH66" s="2"/>
      <c r="HTI66" s="2"/>
      <c r="HTJ66" s="2"/>
      <c r="HTK66" s="2"/>
      <c r="HTL66" s="2"/>
      <c r="HTM66" s="2"/>
      <c r="HTN66" s="2"/>
      <c r="HTO66" s="2"/>
      <c r="HTP66" s="2"/>
      <c r="HTQ66" s="2"/>
      <c r="HTR66" s="2"/>
      <c r="HTS66" s="2"/>
      <c r="HTT66" s="2"/>
      <c r="HTU66" s="2"/>
      <c r="HTV66" s="2"/>
      <c r="HTW66" s="2"/>
      <c r="HTX66" s="2"/>
      <c r="HTY66" s="2"/>
      <c r="HTZ66" s="2"/>
      <c r="HUA66" s="2"/>
      <c r="HUB66" s="2"/>
      <c r="HUC66" s="2"/>
      <c r="HUD66" s="2"/>
      <c r="HUE66" s="2"/>
      <c r="HUF66" s="2"/>
      <c r="HUG66" s="2"/>
      <c r="HUH66" s="2"/>
      <c r="HUI66" s="2"/>
      <c r="HUJ66" s="2"/>
      <c r="HUK66" s="2"/>
      <c r="HUL66" s="2"/>
      <c r="HUM66" s="2"/>
      <c r="HUN66" s="2"/>
      <c r="HUO66" s="2"/>
      <c r="HUP66" s="2"/>
      <c r="HUQ66" s="2"/>
      <c r="HUR66" s="2"/>
      <c r="HUS66" s="2"/>
      <c r="HUT66" s="2"/>
      <c r="HUU66" s="2"/>
      <c r="HUV66" s="2"/>
      <c r="HUW66" s="2"/>
      <c r="HUX66" s="2"/>
      <c r="HUY66" s="2"/>
      <c r="HUZ66" s="2"/>
      <c r="HVA66" s="2"/>
      <c r="HVB66" s="2"/>
      <c r="HVC66" s="2"/>
      <c r="HVD66" s="2"/>
      <c r="HVE66" s="2"/>
      <c r="HVF66" s="2"/>
      <c r="HVG66" s="2"/>
      <c r="HVH66" s="2"/>
      <c r="HVI66" s="2"/>
      <c r="HVJ66" s="2"/>
      <c r="HVK66" s="2"/>
      <c r="HVL66" s="2"/>
      <c r="HVM66" s="2"/>
      <c r="HVN66" s="2"/>
      <c r="HVO66" s="2"/>
      <c r="HVP66" s="2"/>
      <c r="HVQ66" s="2"/>
      <c r="HVR66" s="2"/>
      <c r="HVS66" s="2"/>
      <c r="HVT66" s="2"/>
      <c r="HVU66" s="2"/>
      <c r="HVV66" s="2"/>
      <c r="HVW66" s="2"/>
      <c r="HVX66" s="2"/>
      <c r="HVY66" s="2"/>
      <c r="HVZ66" s="2"/>
      <c r="HWA66" s="2"/>
      <c r="HWB66" s="2"/>
      <c r="HWC66" s="2"/>
      <c r="HWD66" s="2"/>
      <c r="HWE66" s="2"/>
      <c r="HWF66" s="2"/>
      <c r="HWG66" s="2"/>
      <c r="HWH66" s="2"/>
      <c r="HWI66" s="2"/>
      <c r="HWJ66" s="2"/>
      <c r="HWK66" s="2"/>
      <c r="HWL66" s="2"/>
      <c r="HWM66" s="2"/>
      <c r="HWN66" s="2"/>
      <c r="HWO66" s="2"/>
      <c r="HWP66" s="2"/>
      <c r="HWQ66" s="2"/>
      <c r="HWR66" s="2"/>
      <c r="HWS66" s="2"/>
      <c r="HWT66" s="2"/>
      <c r="HWU66" s="2"/>
      <c r="HWV66" s="2"/>
      <c r="HWW66" s="2"/>
      <c r="HWX66" s="2"/>
      <c r="HWY66" s="2"/>
      <c r="HWZ66" s="2"/>
      <c r="HXA66" s="2"/>
      <c r="HXB66" s="2"/>
      <c r="HXC66" s="2"/>
      <c r="HXD66" s="2"/>
      <c r="HXE66" s="2"/>
      <c r="HXF66" s="2"/>
      <c r="HXG66" s="2"/>
      <c r="HXH66" s="2"/>
      <c r="HXI66" s="2"/>
      <c r="HXJ66" s="2"/>
      <c r="HXK66" s="2"/>
      <c r="HXL66" s="2"/>
      <c r="HXM66" s="2"/>
      <c r="HXN66" s="2"/>
      <c r="HXO66" s="2"/>
      <c r="HXP66" s="2"/>
      <c r="HXQ66" s="2"/>
      <c r="HXR66" s="2"/>
      <c r="HXS66" s="2"/>
      <c r="HXT66" s="2"/>
      <c r="HXU66" s="2"/>
      <c r="HXV66" s="2"/>
      <c r="HXW66" s="2"/>
      <c r="HXX66" s="2"/>
      <c r="HXY66" s="2"/>
      <c r="HXZ66" s="2"/>
      <c r="HYA66" s="2"/>
      <c r="HYB66" s="2"/>
      <c r="HYC66" s="2"/>
      <c r="HYD66" s="2"/>
      <c r="HYE66" s="2"/>
      <c r="HYF66" s="2"/>
      <c r="HYG66" s="2"/>
      <c r="HYH66" s="2"/>
      <c r="HYI66" s="2"/>
      <c r="HYJ66" s="2"/>
      <c r="HYK66" s="2"/>
      <c r="HYL66" s="2"/>
      <c r="HYM66" s="2"/>
      <c r="HYN66" s="2"/>
      <c r="HYO66" s="2"/>
      <c r="HYP66" s="2"/>
      <c r="HYQ66" s="2"/>
      <c r="HYR66" s="2"/>
      <c r="HYS66" s="2"/>
      <c r="HYT66" s="2"/>
      <c r="HYU66" s="2"/>
      <c r="HYV66" s="2"/>
      <c r="HYW66" s="2"/>
      <c r="HYX66" s="2"/>
      <c r="HYY66" s="2"/>
      <c r="HYZ66" s="2"/>
      <c r="HZA66" s="2"/>
      <c r="HZB66" s="2"/>
      <c r="HZC66" s="2"/>
      <c r="HZD66" s="2"/>
      <c r="HZE66" s="2"/>
      <c r="HZF66" s="2"/>
      <c r="HZG66" s="2"/>
      <c r="HZH66" s="2"/>
      <c r="HZI66" s="2"/>
      <c r="HZJ66" s="2"/>
      <c r="HZK66" s="2"/>
      <c r="HZL66" s="2"/>
      <c r="HZM66" s="2"/>
      <c r="HZN66" s="2"/>
      <c r="HZO66" s="2"/>
      <c r="HZP66" s="2"/>
      <c r="HZQ66" s="2"/>
      <c r="HZR66" s="2"/>
      <c r="HZS66" s="2"/>
      <c r="HZT66" s="2"/>
      <c r="HZU66" s="2"/>
      <c r="HZV66" s="2"/>
      <c r="HZW66" s="2"/>
      <c r="HZX66" s="2"/>
      <c r="HZY66" s="2"/>
      <c r="HZZ66" s="2"/>
      <c r="IAA66" s="2"/>
      <c r="IAB66" s="2"/>
      <c r="IAC66" s="2"/>
      <c r="IAD66" s="2"/>
      <c r="IAE66" s="2"/>
      <c r="IAF66" s="2"/>
      <c r="IAG66" s="2"/>
      <c r="IAH66" s="2"/>
      <c r="IAI66" s="2"/>
      <c r="IAJ66" s="2"/>
      <c r="IAK66" s="2"/>
      <c r="IAL66" s="2"/>
      <c r="IAM66" s="2"/>
      <c r="IAN66" s="2"/>
      <c r="IAO66" s="2"/>
      <c r="IAP66" s="2"/>
      <c r="IAQ66" s="2"/>
      <c r="IAR66" s="2"/>
      <c r="IAS66" s="2"/>
      <c r="IAT66" s="2"/>
      <c r="IAU66" s="2"/>
      <c r="IAV66" s="2"/>
      <c r="IAW66" s="2"/>
      <c r="IAX66" s="2"/>
      <c r="IAY66" s="2"/>
      <c r="IAZ66" s="2"/>
      <c r="IBA66" s="2"/>
      <c r="IBB66" s="2"/>
      <c r="IBC66" s="2"/>
      <c r="IBD66" s="2"/>
      <c r="IBE66" s="2"/>
      <c r="IBF66" s="2"/>
      <c r="IBG66" s="2"/>
      <c r="IBH66" s="2"/>
      <c r="IBI66" s="2"/>
      <c r="IBJ66" s="2"/>
      <c r="IBK66" s="2"/>
      <c r="IBL66" s="2"/>
      <c r="IBM66" s="2"/>
      <c r="IBN66" s="2"/>
      <c r="IBO66" s="2"/>
      <c r="IBP66" s="2"/>
      <c r="IBQ66" s="2"/>
      <c r="IBR66" s="2"/>
      <c r="IBS66" s="2"/>
      <c r="IBT66" s="2"/>
      <c r="IBU66" s="2"/>
      <c r="IBV66" s="2"/>
      <c r="IBW66" s="2"/>
      <c r="IBX66" s="2"/>
      <c r="IBY66" s="2"/>
      <c r="IBZ66" s="2"/>
      <c r="ICA66" s="2"/>
      <c r="ICB66" s="2"/>
      <c r="ICC66" s="2"/>
      <c r="ICD66" s="2"/>
      <c r="ICE66" s="2"/>
      <c r="ICF66" s="2"/>
      <c r="ICG66" s="2"/>
      <c r="ICH66" s="2"/>
      <c r="ICI66" s="2"/>
      <c r="ICJ66" s="2"/>
      <c r="ICK66" s="2"/>
      <c r="ICL66" s="2"/>
      <c r="ICM66" s="2"/>
      <c r="ICN66" s="2"/>
      <c r="ICO66" s="2"/>
      <c r="ICP66" s="2"/>
      <c r="ICQ66" s="2"/>
      <c r="ICR66" s="2"/>
      <c r="ICS66" s="2"/>
      <c r="ICT66" s="2"/>
      <c r="ICU66" s="2"/>
      <c r="ICV66" s="2"/>
      <c r="ICW66" s="2"/>
      <c r="ICX66" s="2"/>
      <c r="ICY66" s="2"/>
      <c r="ICZ66" s="2"/>
      <c r="IDA66" s="2"/>
      <c r="IDB66" s="2"/>
      <c r="IDC66" s="2"/>
      <c r="IDD66" s="2"/>
      <c r="IDE66" s="2"/>
      <c r="IDF66" s="2"/>
      <c r="IDG66" s="2"/>
      <c r="IDH66" s="2"/>
      <c r="IDI66" s="2"/>
      <c r="IDJ66" s="2"/>
      <c r="IDK66" s="2"/>
      <c r="IDL66" s="2"/>
      <c r="IDM66" s="2"/>
      <c r="IDN66" s="2"/>
      <c r="IDO66" s="2"/>
      <c r="IDP66" s="2"/>
      <c r="IDQ66" s="2"/>
      <c r="IDR66" s="2"/>
      <c r="IDS66" s="2"/>
      <c r="IDT66" s="2"/>
      <c r="IDU66" s="2"/>
      <c r="IDV66" s="2"/>
      <c r="IDW66" s="2"/>
      <c r="IDX66" s="2"/>
      <c r="IDY66" s="2"/>
      <c r="IDZ66" s="2"/>
      <c r="IEA66" s="2"/>
      <c r="IEB66" s="2"/>
      <c r="IEC66" s="2"/>
      <c r="IED66" s="2"/>
      <c r="IEE66" s="2"/>
      <c r="IEF66" s="2"/>
      <c r="IEG66" s="2"/>
      <c r="IEH66" s="2"/>
      <c r="IEI66" s="2"/>
      <c r="IEJ66" s="2"/>
      <c r="IEK66" s="2"/>
      <c r="IEL66" s="2"/>
      <c r="IEM66" s="2"/>
      <c r="IEN66" s="2"/>
      <c r="IEO66" s="2"/>
      <c r="IEP66" s="2"/>
      <c r="IEQ66" s="2"/>
      <c r="IER66" s="2"/>
      <c r="IES66" s="2"/>
      <c r="IET66" s="2"/>
      <c r="IEU66" s="2"/>
      <c r="IEV66" s="2"/>
      <c r="IEW66" s="2"/>
      <c r="IEX66" s="2"/>
      <c r="IEY66" s="2"/>
      <c r="IEZ66" s="2"/>
      <c r="IFA66" s="2"/>
      <c r="IFB66" s="2"/>
      <c r="IFC66" s="2"/>
      <c r="IFD66" s="2"/>
      <c r="IFE66" s="2"/>
      <c r="IFF66" s="2"/>
      <c r="IFG66" s="2"/>
      <c r="IFH66" s="2"/>
      <c r="IFI66" s="2"/>
      <c r="IFJ66" s="2"/>
      <c r="IFK66" s="2"/>
      <c r="IFL66" s="2"/>
      <c r="IFM66" s="2"/>
      <c r="IFN66" s="2"/>
      <c r="IFO66" s="2"/>
      <c r="IFP66" s="2"/>
      <c r="IFQ66" s="2"/>
      <c r="IFR66" s="2"/>
      <c r="IFS66" s="2"/>
      <c r="IFT66" s="2"/>
      <c r="IFU66" s="2"/>
      <c r="IFV66" s="2"/>
      <c r="IFW66" s="2"/>
      <c r="IFX66" s="2"/>
      <c r="IFY66" s="2"/>
      <c r="IFZ66" s="2"/>
      <c r="IGA66" s="2"/>
      <c r="IGB66" s="2"/>
      <c r="IGC66" s="2"/>
      <c r="IGD66" s="2"/>
      <c r="IGE66" s="2"/>
      <c r="IGF66" s="2"/>
      <c r="IGG66" s="2"/>
      <c r="IGH66" s="2"/>
      <c r="IGI66" s="2"/>
      <c r="IGJ66" s="2"/>
      <c r="IGK66" s="2"/>
      <c r="IGL66" s="2"/>
      <c r="IGM66" s="2"/>
      <c r="IGN66" s="2"/>
      <c r="IGO66" s="2"/>
      <c r="IGP66" s="2"/>
      <c r="IGQ66" s="2"/>
      <c r="IGR66" s="2"/>
      <c r="IGS66" s="2"/>
      <c r="IGT66" s="2"/>
      <c r="IGU66" s="2"/>
      <c r="IGV66" s="2"/>
      <c r="IGW66" s="2"/>
      <c r="IGX66" s="2"/>
      <c r="IGY66" s="2"/>
      <c r="IGZ66" s="2"/>
      <c r="IHA66" s="2"/>
      <c r="IHB66" s="2"/>
      <c r="IHC66" s="2"/>
      <c r="IHD66" s="2"/>
      <c r="IHE66" s="2"/>
      <c r="IHF66" s="2"/>
      <c r="IHG66" s="2"/>
      <c r="IHH66" s="2"/>
      <c r="IHI66" s="2"/>
      <c r="IHJ66" s="2"/>
      <c r="IHK66" s="2"/>
      <c r="IHL66" s="2"/>
      <c r="IHM66" s="2"/>
      <c r="IHN66" s="2"/>
      <c r="IHO66" s="2"/>
      <c r="IHP66" s="2"/>
      <c r="IHQ66" s="2"/>
      <c r="IHR66" s="2"/>
      <c r="IHS66" s="2"/>
      <c r="IHT66" s="2"/>
      <c r="IHU66" s="2"/>
      <c r="IHV66" s="2"/>
      <c r="IHW66" s="2"/>
      <c r="IHX66" s="2"/>
      <c r="IHY66" s="2"/>
      <c r="IHZ66" s="2"/>
      <c r="IIA66" s="2"/>
      <c r="IIB66" s="2"/>
      <c r="IIC66" s="2"/>
      <c r="IID66" s="2"/>
      <c r="IIE66" s="2"/>
      <c r="IIF66" s="2"/>
      <c r="IIG66" s="2"/>
      <c r="IIH66" s="2"/>
      <c r="III66" s="2"/>
      <c r="IIJ66" s="2"/>
      <c r="IIK66" s="2"/>
      <c r="IIL66" s="2"/>
      <c r="IIM66" s="2"/>
      <c r="IIN66" s="2"/>
      <c r="IIO66" s="2"/>
      <c r="IIP66" s="2"/>
      <c r="IIQ66" s="2"/>
      <c r="IIR66" s="2"/>
      <c r="IIS66" s="2"/>
      <c r="IIT66" s="2"/>
      <c r="IIU66" s="2"/>
      <c r="IIV66" s="2"/>
      <c r="IIW66" s="2"/>
      <c r="IIX66" s="2"/>
      <c r="IIY66" s="2"/>
      <c r="IIZ66" s="2"/>
      <c r="IJA66" s="2"/>
      <c r="IJB66" s="2"/>
      <c r="IJC66" s="2"/>
      <c r="IJD66" s="2"/>
      <c r="IJE66" s="2"/>
      <c r="IJF66" s="2"/>
      <c r="IJG66" s="2"/>
      <c r="IJH66" s="2"/>
      <c r="IJI66" s="2"/>
      <c r="IJJ66" s="2"/>
      <c r="IJK66" s="2"/>
      <c r="IJL66" s="2"/>
      <c r="IJM66" s="2"/>
      <c r="IJN66" s="2"/>
      <c r="IJO66" s="2"/>
      <c r="IJP66" s="2"/>
      <c r="IJQ66" s="2"/>
      <c r="IJR66" s="2"/>
      <c r="IJS66" s="2"/>
      <c r="IJT66" s="2"/>
      <c r="IJU66" s="2"/>
      <c r="IJV66" s="2"/>
      <c r="IJW66" s="2"/>
      <c r="IJX66" s="2"/>
      <c r="IJY66" s="2"/>
      <c r="IJZ66" s="2"/>
      <c r="IKA66" s="2"/>
      <c r="IKB66" s="2"/>
      <c r="IKC66" s="2"/>
      <c r="IKD66" s="2"/>
      <c r="IKE66" s="2"/>
      <c r="IKF66" s="2"/>
      <c r="IKG66" s="2"/>
      <c r="IKH66" s="2"/>
      <c r="IKI66" s="2"/>
      <c r="IKJ66" s="2"/>
      <c r="IKK66" s="2"/>
      <c r="IKL66" s="2"/>
      <c r="IKM66" s="2"/>
      <c r="IKN66" s="2"/>
      <c r="IKO66" s="2"/>
      <c r="IKP66" s="2"/>
      <c r="IKQ66" s="2"/>
      <c r="IKR66" s="2"/>
      <c r="IKS66" s="2"/>
      <c r="IKT66" s="2"/>
      <c r="IKU66" s="2"/>
      <c r="IKV66" s="2"/>
      <c r="IKW66" s="2"/>
      <c r="IKX66" s="2"/>
      <c r="IKY66" s="2"/>
      <c r="IKZ66" s="2"/>
      <c r="ILA66" s="2"/>
      <c r="ILB66" s="2"/>
      <c r="ILC66" s="2"/>
      <c r="ILD66" s="2"/>
      <c r="ILE66" s="2"/>
      <c r="ILF66" s="2"/>
      <c r="ILG66" s="2"/>
      <c r="ILH66" s="2"/>
      <c r="ILI66" s="2"/>
      <c r="ILJ66" s="2"/>
      <c r="ILK66" s="2"/>
      <c r="ILL66" s="2"/>
      <c r="ILM66" s="2"/>
      <c r="ILN66" s="2"/>
      <c r="ILO66" s="2"/>
      <c r="ILP66" s="2"/>
      <c r="ILQ66" s="2"/>
      <c r="ILR66" s="2"/>
      <c r="ILS66" s="2"/>
      <c r="ILT66" s="2"/>
      <c r="ILU66" s="2"/>
      <c r="ILV66" s="2"/>
      <c r="ILW66" s="2"/>
      <c r="ILX66" s="2"/>
      <c r="ILY66" s="2"/>
      <c r="ILZ66" s="2"/>
      <c r="IMA66" s="2"/>
      <c r="IMB66" s="2"/>
      <c r="IMC66" s="2"/>
      <c r="IMD66" s="2"/>
      <c r="IME66" s="2"/>
      <c r="IMF66" s="2"/>
      <c r="IMG66" s="2"/>
      <c r="IMH66" s="2"/>
      <c r="IMI66" s="2"/>
      <c r="IMJ66" s="2"/>
      <c r="IMK66" s="2"/>
      <c r="IML66" s="2"/>
      <c r="IMM66" s="2"/>
      <c r="IMN66" s="2"/>
      <c r="IMO66" s="2"/>
      <c r="IMP66" s="2"/>
      <c r="IMQ66" s="2"/>
      <c r="IMR66" s="2"/>
      <c r="IMS66" s="2"/>
      <c r="IMT66" s="2"/>
      <c r="IMU66" s="2"/>
      <c r="IMV66" s="2"/>
      <c r="IMW66" s="2"/>
      <c r="IMX66" s="2"/>
      <c r="IMY66" s="2"/>
      <c r="IMZ66" s="2"/>
      <c r="INA66" s="2"/>
      <c r="INB66" s="2"/>
      <c r="INC66" s="2"/>
      <c r="IND66" s="2"/>
      <c r="INE66" s="2"/>
      <c r="INF66" s="2"/>
      <c r="ING66" s="2"/>
      <c r="INH66" s="2"/>
      <c r="INI66" s="2"/>
      <c r="INJ66" s="2"/>
      <c r="INK66" s="2"/>
      <c r="INL66" s="2"/>
      <c r="INM66" s="2"/>
      <c r="INN66" s="2"/>
      <c r="INO66" s="2"/>
      <c r="INP66" s="2"/>
      <c r="INQ66" s="2"/>
      <c r="INR66" s="2"/>
      <c r="INS66" s="2"/>
      <c r="INT66" s="2"/>
      <c r="INU66" s="2"/>
      <c r="INV66" s="2"/>
      <c r="INW66" s="2"/>
      <c r="INX66" s="2"/>
      <c r="INY66" s="2"/>
      <c r="INZ66" s="2"/>
      <c r="IOA66" s="2"/>
      <c r="IOB66" s="2"/>
      <c r="IOC66" s="2"/>
      <c r="IOD66" s="2"/>
      <c r="IOE66" s="2"/>
      <c r="IOF66" s="2"/>
      <c r="IOG66" s="2"/>
      <c r="IOH66" s="2"/>
      <c r="IOI66" s="2"/>
      <c r="IOJ66" s="2"/>
      <c r="IOK66" s="2"/>
      <c r="IOL66" s="2"/>
      <c r="IOM66" s="2"/>
      <c r="ION66" s="2"/>
      <c r="IOO66" s="2"/>
      <c r="IOP66" s="2"/>
      <c r="IOQ66" s="2"/>
      <c r="IOR66" s="2"/>
      <c r="IOS66" s="2"/>
      <c r="IOT66" s="2"/>
      <c r="IOU66" s="2"/>
      <c r="IOV66" s="2"/>
      <c r="IOW66" s="2"/>
      <c r="IOX66" s="2"/>
      <c r="IOY66" s="2"/>
      <c r="IOZ66" s="2"/>
      <c r="IPA66" s="2"/>
      <c r="IPB66" s="2"/>
      <c r="IPC66" s="2"/>
      <c r="IPD66" s="2"/>
      <c r="IPE66" s="2"/>
      <c r="IPF66" s="2"/>
      <c r="IPG66" s="2"/>
      <c r="IPH66" s="2"/>
      <c r="IPI66" s="2"/>
      <c r="IPJ66" s="2"/>
      <c r="IPK66" s="2"/>
      <c r="IPL66" s="2"/>
      <c r="IPM66" s="2"/>
      <c r="IPN66" s="2"/>
      <c r="IPO66" s="2"/>
      <c r="IPP66" s="2"/>
      <c r="IPQ66" s="2"/>
      <c r="IPR66" s="2"/>
      <c r="IPS66" s="2"/>
      <c r="IPT66" s="2"/>
      <c r="IPU66" s="2"/>
      <c r="IPV66" s="2"/>
      <c r="IPW66" s="2"/>
      <c r="IPX66" s="2"/>
      <c r="IPY66" s="2"/>
      <c r="IPZ66" s="2"/>
      <c r="IQA66" s="2"/>
      <c r="IQB66" s="2"/>
      <c r="IQC66" s="2"/>
      <c r="IQD66" s="2"/>
      <c r="IQE66" s="2"/>
      <c r="IQF66" s="2"/>
      <c r="IQG66" s="2"/>
      <c r="IQH66" s="2"/>
      <c r="IQI66" s="2"/>
      <c r="IQJ66" s="2"/>
      <c r="IQK66" s="2"/>
      <c r="IQL66" s="2"/>
      <c r="IQM66" s="2"/>
      <c r="IQN66" s="2"/>
      <c r="IQO66" s="2"/>
      <c r="IQP66" s="2"/>
      <c r="IQQ66" s="2"/>
      <c r="IQR66" s="2"/>
      <c r="IQS66" s="2"/>
      <c r="IQT66" s="2"/>
      <c r="IQU66" s="2"/>
      <c r="IQV66" s="2"/>
      <c r="IQW66" s="2"/>
      <c r="IQX66" s="2"/>
      <c r="IQY66" s="2"/>
      <c r="IQZ66" s="2"/>
      <c r="IRA66" s="2"/>
      <c r="IRB66" s="2"/>
      <c r="IRC66" s="2"/>
      <c r="IRD66" s="2"/>
      <c r="IRE66" s="2"/>
      <c r="IRF66" s="2"/>
      <c r="IRG66" s="2"/>
      <c r="IRH66" s="2"/>
      <c r="IRI66" s="2"/>
      <c r="IRJ66" s="2"/>
      <c r="IRK66" s="2"/>
      <c r="IRL66" s="2"/>
      <c r="IRM66" s="2"/>
      <c r="IRN66" s="2"/>
      <c r="IRO66" s="2"/>
      <c r="IRP66" s="2"/>
      <c r="IRQ66" s="2"/>
      <c r="IRR66" s="2"/>
      <c r="IRS66" s="2"/>
      <c r="IRT66" s="2"/>
      <c r="IRU66" s="2"/>
      <c r="IRV66" s="2"/>
      <c r="IRW66" s="2"/>
      <c r="IRX66" s="2"/>
      <c r="IRY66" s="2"/>
      <c r="IRZ66" s="2"/>
      <c r="ISA66" s="2"/>
      <c r="ISB66" s="2"/>
      <c r="ISC66" s="2"/>
      <c r="ISD66" s="2"/>
      <c r="ISE66" s="2"/>
      <c r="ISF66" s="2"/>
      <c r="ISG66" s="2"/>
      <c r="ISH66" s="2"/>
      <c r="ISI66" s="2"/>
      <c r="ISJ66" s="2"/>
      <c r="ISK66" s="2"/>
      <c r="ISL66" s="2"/>
      <c r="ISM66" s="2"/>
      <c r="ISN66" s="2"/>
      <c r="ISO66" s="2"/>
      <c r="ISP66" s="2"/>
      <c r="ISQ66" s="2"/>
      <c r="ISR66" s="2"/>
      <c r="ISS66" s="2"/>
      <c r="IST66" s="2"/>
      <c r="ISU66" s="2"/>
      <c r="ISV66" s="2"/>
      <c r="ISW66" s="2"/>
      <c r="ISX66" s="2"/>
      <c r="ISY66" s="2"/>
      <c r="ISZ66" s="2"/>
      <c r="ITA66" s="2"/>
      <c r="ITB66" s="2"/>
      <c r="ITC66" s="2"/>
      <c r="ITD66" s="2"/>
      <c r="ITE66" s="2"/>
      <c r="ITF66" s="2"/>
      <c r="ITG66" s="2"/>
      <c r="ITH66" s="2"/>
      <c r="ITI66" s="2"/>
      <c r="ITJ66" s="2"/>
      <c r="ITK66" s="2"/>
      <c r="ITL66" s="2"/>
      <c r="ITM66" s="2"/>
      <c r="ITN66" s="2"/>
      <c r="ITO66" s="2"/>
      <c r="ITP66" s="2"/>
      <c r="ITQ66" s="2"/>
      <c r="ITR66" s="2"/>
      <c r="ITS66" s="2"/>
      <c r="ITT66" s="2"/>
      <c r="ITU66" s="2"/>
      <c r="ITV66" s="2"/>
      <c r="ITW66" s="2"/>
      <c r="ITX66" s="2"/>
      <c r="ITY66" s="2"/>
      <c r="ITZ66" s="2"/>
      <c r="IUA66" s="2"/>
      <c r="IUB66" s="2"/>
      <c r="IUC66" s="2"/>
      <c r="IUD66" s="2"/>
      <c r="IUE66" s="2"/>
      <c r="IUF66" s="2"/>
      <c r="IUG66" s="2"/>
      <c r="IUH66" s="2"/>
      <c r="IUI66" s="2"/>
      <c r="IUJ66" s="2"/>
      <c r="IUK66" s="2"/>
      <c r="IUL66" s="2"/>
      <c r="IUM66" s="2"/>
      <c r="IUN66" s="2"/>
      <c r="IUO66" s="2"/>
      <c r="IUP66" s="2"/>
      <c r="IUQ66" s="2"/>
      <c r="IUR66" s="2"/>
      <c r="IUS66" s="2"/>
      <c r="IUT66" s="2"/>
      <c r="IUU66" s="2"/>
      <c r="IUV66" s="2"/>
      <c r="IUW66" s="2"/>
      <c r="IUX66" s="2"/>
      <c r="IUY66" s="2"/>
      <c r="IUZ66" s="2"/>
      <c r="IVA66" s="2"/>
      <c r="IVB66" s="2"/>
      <c r="IVC66" s="2"/>
      <c r="IVD66" s="2"/>
      <c r="IVE66" s="2"/>
      <c r="IVF66" s="2"/>
      <c r="IVG66" s="2"/>
      <c r="IVH66" s="2"/>
      <c r="IVI66" s="2"/>
      <c r="IVJ66" s="2"/>
      <c r="IVK66" s="2"/>
      <c r="IVL66" s="2"/>
      <c r="IVM66" s="2"/>
      <c r="IVN66" s="2"/>
      <c r="IVO66" s="2"/>
      <c r="IVP66" s="2"/>
      <c r="IVQ66" s="2"/>
      <c r="IVR66" s="2"/>
      <c r="IVS66" s="2"/>
      <c r="IVT66" s="2"/>
      <c r="IVU66" s="2"/>
      <c r="IVV66" s="2"/>
      <c r="IVW66" s="2"/>
      <c r="IVX66" s="2"/>
      <c r="IVY66" s="2"/>
      <c r="IVZ66" s="2"/>
      <c r="IWA66" s="2"/>
      <c r="IWB66" s="2"/>
      <c r="IWC66" s="2"/>
      <c r="IWD66" s="2"/>
      <c r="IWE66" s="2"/>
      <c r="IWF66" s="2"/>
      <c r="IWG66" s="2"/>
      <c r="IWH66" s="2"/>
      <c r="IWI66" s="2"/>
      <c r="IWJ66" s="2"/>
      <c r="IWK66" s="2"/>
      <c r="IWL66" s="2"/>
      <c r="IWM66" s="2"/>
      <c r="IWN66" s="2"/>
      <c r="IWO66" s="2"/>
      <c r="IWP66" s="2"/>
      <c r="IWQ66" s="2"/>
      <c r="IWR66" s="2"/>
      <c r="IWS66" s="2"/>
      <c r="IWT66" s="2"/>
      <c r="IWU66" s="2"/>
      <c r="IWV66" s="2"/>
      <c r="IWW66" s="2"/>
      <c r="IWX66" s="2"/>
      <c r="IWY66" s="2"/>
      <c r="IWZ66" s="2"/>
      <c r="IXA66" s="2"/>
      <c r="IXB66" s="2"/>
      <c r="IXC66" s="2"/>
      <c r="IXD66" s="2"/>
      <c r="IXE66" s="2"/>
      <c r="IXF66" s="2"/>
      <c r="IXG66" s="2"/>
      <c r="IXH66" s="2"/>
      <c r="IXI66" s="2"/>
      <c r="IXJ66" s="2"/>
      <c r="IXK66" s="2"/>
      <c r="IXL66" s="2"/>
      <c r="IXM66" s="2"/>
      <c r="IXN66" s="2"/>
      <c r="IXO66" s="2"/>
      <c r="IXP66" s="2"/>
      <c r="IXQ66" s="2"/>
      <c r="IXR66" s="2"/>
      <c r="IXS66" s="2"/>
      <c r="IXT66" s="2"/>
      <c r="IXU66" s="2"/>
      <c r="IXV66" s="2"/>
      <c r="IXW66" s="2"/>
      <c r="IXX66" s="2"/>
      <c r="IXY66" s="2"/>
      <c r="IXZ66" s="2"/>
      <c r="IYA66" s="2"/>
      <c r="IYB66" s="2"/>
      <c r="IYC66" s="2"/>
      <c r="IYD66" s="2"/>
      <c r="IYE66" s="2"/>
      <c r="IYF66" s="2"/>
      <c r="IYG66" s="2"/>
      <c r="IYH66" s="2"/>
      <c r="IYI66" s="2"/>
      <c r="IYJ66" s="2"/>
      <c r="IYK66" s="2"/>
      <c r="IYL66" s="2"/>
      <c r="IYM66" s="2"/>
      <c r="IYN66" s="2"/>
      <c r="IYO66" s="2"/>
      <c r="IYP66" s="2"/>
      <c r="IYQ66" s="2"/>
      <c r="IYR66" s="2"/>
      <c r="IYS66" s="2"/>
      <c r="IYT66" s="2"/>
      <c r="IYU66" s="2"/>
      <c r="IYV66" s="2"/>
      <c r="IYW66" s="2"/>
      <c r="IYX66" s="2"/>
      <c r="IYY66" s="2"/>
      <c r="IYZ66" s="2"/>
      <c r="IZA66" s="2"/>
      <c r="IZB66" s="2"/>
      <c r="IZC66" s="2"/>
      <c r="IZD66" s="2"/>
      <c r="IZE66" s="2"/>
      <c r="IZF66" s="2"/>
      <c r="IZG66" s="2"/>
      <c r="IZH66" s="2"/>
      <c r="IZI66" s="2"/>
      <c r="IZJ66" s="2"/>
      <c r="IZK66" s="2"/>
      <c r="IZL66" s="2"/>
      <c r="IZM66" s="2"/>
      <c r="IZN66" s="2"/>
      <c r="IZO66" s="2"/>
      <c r="IZP66" s="2"/>
      <c r="IZQ66" s="2"/>
      <c r="IZR66" s="2"/>
      <c r="IZS66" s="2"/>
      <c r="IZT66" s="2"/>
      <c r="IZU66" s="2"/>
      <c r="IZV66" s="2"/>
      <c r="IZW66" s="2"/>
      <c r="IZX66" s="2"/>
      <c r="IZY66" s="2"/>
      <c r="IZZ66" s="2"/>
      <c r="JAA66" s="2"/>
      <c r="JAB66" s="2"/>
      <c r="JAC66" s="2"/>
      <c r="JAD66" s="2"/>
      <c r="JAE66" s="2"/>
      <c r="JAF66" s="2"/>
      <c r="JAG66" s="2"/>
      <c r="JAH66" s="2"/>
      <c r="JAI66" s="2"/>
      <c r="JAJ66" s="2"/>
      <c r="JAK66" s="2"/>
      <c r="JAL66" s="2"/>
      <c r="JAM66" s="2"/>
      <c r="JAN66" s="2"/>
      <c r="JAO66" s="2"/>
      <c r="JAP66" s="2"/>
      <c r="JAQ66" s="2"/>
      <c r="JAR66" s="2"/>
      <c r="JAS66" s="2"/>
      <c r="JAT66" s="2"/>
      <c r="JAU66" s="2"/>
      <c r="JAV66" s="2"/>
      <c r="JAW66" s="2"/>
      <c r="JAX66" s="2"/>
      <c r="JAY66" s="2"/>
      <c r="JAZ66" s="2"/>
      <c r="JBA66" s="2"/>
      <c r="JBB66" s="2"/>
      <c r="JBC66" s="2"/>
      <c r="JBD66" s="2"/>
      <c r="JBE66" s="2"/>
      <c r="JBF66" s="2"/>
      <c r="JBG66" s="2"/>
      <c r="JBH66" s="2"/>
      <c r="JBI66" s="2"/>
      <c r="JBJ66" s="2"/>
      <c r="JBK66" s="2"/>
      <c r="JBL66" s="2"/>
      <c r="JBM66" s="2"/>
      <c r="JBN66" s="2"/>
      <c r="JBO66" s="2"/>
      <c r="JBP66" s="2"/>
      <c r="JBQ66" s="2"/>
      <c r="JBR66" s="2"/>
      <c r="JBS66" s="2"/>
      <c r="JBT66" s="2"/>
      <c r="JBU66" s="2"/>
      <c r="JBV66" s="2"/>
      <c r="JBW66" s="2"/>
      <c r="JBX66" s="2"/>
      <c r="JBY66" s="2"/>
      <c r="JBZ66" s="2"/>
      <c r="JCA66" s="2"/>
      <c r="JCB66" s="2"/>
      <c r="JCC66" s="2"/>
      <c r="JCD66" s="2"/>
      <c r="JCE66" s="2"/>
      <c r="JCF66" s="2"/>
      <c r="JCG66" s="2"/>
      <c r="JCH66" s="2"/>
      <c r="JCI66" s="2"/>
      <c r="JCJ66" s="2"/>
      <c r="JCK66" s="2"/>
      <c r="JCL66" s="2"/>
      <c r="JCM66" s="2"/>
      <c r="JCN66" s="2"/>
      <c r="JCO66" s="2"/>
      <c r="JCP66" s="2"/>
      <c r="JCQ66" s="2"/>
      <c r="JCR66" s="2"/>
      <c r="JCS66" s="2"/>
      <c r="JCT66" s="2"/>
      <c r="JCU66" s="2"/>
      <c r="JCV66" s="2"/>
      <c r="JCW66" s="2"/>
      <c r="JCX66" s="2"/>
      <c r="JCY66" s="2"/>
      <c r="JCZ66" s="2"/>
      <c r="JDA66" s="2"/>
      <c r="JDB66" s="2"/>
      <c r="JDC66" s="2"/>
      <c r="JDD66" s="2"/>
      <c r="JDE66" s="2"/>
      <c r="JDF66" s="2"/>
      <c r="JDG66" s="2"/>
      <c r="JDH66" s="2"/>
      <c r="JDI66" s="2"/>
      <c r="JDJ66" s="2"/>
      <c r="JDK66" s="2"/>
      <c r="JDL66" s="2"/>
      <c r="JDM66" s="2"/>
      <c r="JDN66" s="2"/>
      <c r="JDO66" s="2"/>
      <c r="JDP66" s="2"/>
      <c r="JDQ66" s="2"/>
      <c r="JDR66" s="2"/>
      <c r="JDS66" s="2"/>
      <c r="JDT66" s="2"/>
      <c r="JDU66" s="2"/>
      <c r="JDV66" s="2"/>
      <c r="JDW66" s="2"/>
      <c r="JDX66" s="2"/>
      <c r="JDY66" s="2"/>
      <c r="JDZ66" s="2"/>
      <c r="JEA66" s="2"/>
      <c r="JEB66" s="2"/>
      <c r="JEC66" s="2"/>
      <c r="JED66" s="2"/>
      <c r="JEE66" s="2"/>
      <c r="JEF66" s="2"/>
      <c r="JEG66" s="2"/>
      <c r="JEH66" s="2"/>
      <c r="JEI66" s="2"/>
      <c r="JEJ66" s="2"/>
      <c r="JEK66" s="2"/>
      <c r="JEL66" s="2"/>
      <c r="JEM66" s="2"/>
      <c r="JEN66" s="2"/>
      <c r="JEO66" s="2"/>
      <c r="JEP66" s="2"/>
      <c r="JEQ66" s="2"/>
      <c r="JER66" s="2"/>
      <c r="JES66" s="2"/>
      <c r="JET66" s="2"/>
      <c r="JEU66" s="2"/>
      <c r="JEV66" s="2"/>
      <c r="JEW66" s="2"/>
      <c r="JEX66" s="2"/>
      <c r="JEY66" s="2"/>
      <c r="JEZ66" s="2"/>
      <c r="JFA66" s="2"/>
      <c r="JFB66" s="2"/>
      <c r="JFC66" s="2"/>
      <c r="JFD66" s="2"/>
      <c r="JFE66" s="2"/>
      <c r="JFF66" s="2"/>
      <c r="JFG66" s="2"/>
      <c r="JFH66" s="2"/>
      <c r="JFI66" s="2"/>
      <c r="JFJ66" s="2"/>
      <c r="JFK66" s="2"/>
      <c r="JFL66" s="2"/>
      <c r="JFM66" s="2"/>
      <c r="JFN66" s="2"/>
      <c r="JFO66" s="2"/>
      <c r="JFP66" s="2"/>
      <c r="JFQ66" s="2"/>
      <c r="JFR66" s="2"/>
      <c r="JFS66" s="2"/>
      <c r="JFT66" s="2"/>
      <c r="JFU66" s="2"/>
      <c r="JFV66" s="2"/>
      <c r="JFW66" s="2"/>
      <c r="JFX66" s="2"/>
      <c r="JFY66" s="2"/>
      <c r="JFZ66" s="2"/>
      <c r="JGA66" s="2"/>
      <c r="JGB66" s="2"/>
      <c r="JGC66" s="2"/>
      <c r="JGD66" s="2"/>
      <c r="JGE66" s="2"/>
      <c r="JGF66" s="2"/>
      <c r="JGG66" s="2"/>
      <c r="JGH66" s="2"/>
      <c r="JGI66" s="2"/>
      <c r="JGJ66" s="2"/>
      <c r="JGK66" s="2"/>
      <c r="JGL66" s="2"/>
      <c r="JGM66" s="2"/>
      <c r="JGN66" s="2"/>
      <c r="JGO66" s="2"/>
      <c r="JGP66" s="2"/>
      <c r="JGQ66" s="2"/>
      <c r="JGR66" s="2"/>
      <c r="JGS66" s="2"/>
      <c r="JGT66" s="2"/>
      <c r="JGU66" s="2"/>
      <c r="JGV66" s="2"/>
      <c r="JGW66" s="2"/>
      <c r="JGX66" s="2"/>
      <c r="JGY66" s="2"/>
      <c r="JGZ66" s="2"/>
      <c r="JHA66" s="2"/>
      <c r="JHB66" s="2"/>
      <c r="JHC66" s="2"/>
      <c r="JHD66" s="2"/>
      <c r="JHE66" s="2"/>
      <c r="JHF66" s="2"/>
      <c r="JHG66" s="2"/>
      <c r="JHH66" s="2"/>
      <c r="JHI66" s="2"/>
      <c r="JHJ66" s="2"/>
      <c r="JHK66" s="2"/>
      <c r="JHL66" s="2"/>
      <c r="JHM66" s="2"/>
      <c r="JHN66" s="2"/>
      <c r="JHO66" s="2"/>
      <c r="JHP66" s="2"/>
      <c r="JHQ66" s="2"/>
      <c r="JHR66" s="2"/>
      <c r="JHS66" s="2"/>
      <c r="JHT66" s="2"/>
      <c r="JHU66" s="2"/>
      <c r="JHV66" s="2"/>
      <c r="JHW66" s="2"/>
      <c r="JHX66" s="2"/>
      <c r="JHY66" s="2"/>
      <c r="JHZ66" s="2"/>
      <c r="JIA66" s="2"/>
      <c r="JIB66" s="2"/>
      <c r="JIC66" s="2"/>
      <c r="JID66" s="2"/>
      <c r="JIE66" s="2"/>
      <c r="JIF66" s="2"/>
      <c r="JIG66" s="2"/>
      <c r="JIH66" s="2"/>
      <c r="JII66" s="2"/>
      <c r="JIJ66" s="2"/>
      <c r="JIK66" s="2"/>
      <c r="JIL66" s="2"/>
      <c r="JIM66" s="2"/>
      <c r="JIN66" s="2"/>
      <c r="JIO66" s="2"/>
      <c r="JIP66" s="2"/>
      <c r="JIQ66" s="2"/>
      <c r="JIR66" s="2"/>
      <c r="JIS66" s="2"/>
      <c r="JIT66" s="2"/>
      <c r="JIU66" s="2"/>
      <c r="JIV66" s="2"/>
      <c r="JIW66" s="2"/>
      <c r="JIX66" s="2"/>
      <c r="JIY66" s="2"/>
      <c r="JIZ66" s="2"/>
      <c r="JJA66" s="2"/>
      <c r="JJB66" s="2"/>
      <c r="JJC66" s="2"/>
      <c r="JJD66" s="2"/>
      <c r="JJE66" s="2"/>
      <c r="JJF66" s="2"/>
      <c r="JJG66" s="2"/>
      <c r="JJH66" s="2"/>
      <c r="JJI66" s="2"/>
      <c r="JJJ66" s="2"/>
      <c r="JJK66" s="2"/>
      <c r="JJL66" s="2"/>
      <c r="JJM66" s="2"/>
      <c r="JJN66" s="2"/>
      <c r="JJO66" s="2"/>
      <c r="JJP66" s="2"/>
      <c r="JJQ66" s="2"/>
      <c r="JJR66" s="2"/>
      <c r="JJS66" s="2"/>
      <c r="JJT66" s="2"/>
      <c r="JJU66" s="2"/>
      <c r="JJV66" s="2"/>
      <c r="JJW66" s="2"/>
      <c r="JJX66" s="2"/>
      <c r="JJY66" s="2"/>
      <c r="JJZ66" s="2"/>
      <c r="JKA66" s="2"/>
      <c r="JKB66" s="2"/>
      <c r="JKC66" s="2"/>
      <c r="JKD66" s="2"/>
      <c r="JKE66" s="2"/>
      <c r="JKF66" s="2"/>
      <c r="JKG66" s="2"/>
      <c r="JKH66" s="2"/>
      <c r="JKI66" s="2"/>
      <c r="JKJ66" s="2"/>
      <c r="JKK66" s="2"/>
      <c r="JKL66" s="2"/>
      <c r="JKM66" s="2"/>
      <c r="JKN66" s="2"/>
      <c r="JKO66" s="2"/>
      <c r="JKP66" s="2"/>
      <c r="JKQ66" s="2"/>
      <c r="JKR66" s="2"/>
      <c r="JKS66" s="2"/>
      <c r="JKT66" s="2"/>
      <c r="JKU66" s="2"/>
      <c r="JKV66" s="2"/>
      <c r="JKW66" s="2"/>
      <c r="JKX66" s="2"/>
      <c r="JKY66" s="2"/>
      <c r="JKZ66" s="2"/>
      <c r="JLA66" s="2"/>
      <c r="JLB66" s="2"/>
      <c r="JLC66" s="2"/>
      <c r="JLD66" s="2"/>
      <c r="JLE66" s="2"/>
      <c r="JLF66" s="2"/>
      <c r="JLG66" s="2"/>
      <c r="JLH66" s="2"/>
      <c r="JLI66" s="2"/>
      <c r="JLJ66" s="2"/>
      <c r="JLK66" s="2"/>
      <c r="JLL66" s="2"/>
      <c r="JLM66" s="2"/>
      <c r="JLN66" s="2"/>
      <c r="JLO66" s="2"/>
      <c r="JLP66" s="2"/>
      <c r="JLQ66" s="2"/>
      <c r="JLR66" s="2"/>
      <c r="JLS66" s="2"/>
      <c r="JLT66" s="2"/>
      <c r="JLU66" s="2"/>
      <c r="JLV66" s="2"/>
      <c r="JLW66" s="2"/>
      <c r="JLX66" s="2"/>
      <c r="JLY66" s="2"/>
      <c r="JLZ66" s="2"/>
      <c r="JMA66" s="2"/>
      <c r="JMB66" s="2"/>
      <c r="JMC66" s="2"/>
      <c r="JMD66" s="2"/>
      <c r="JME66" s="2"/>
      <c r="JMF66" s="2"/>
      <c r="JMG66" s="2"/>
      <c r="JMH66" s="2"/>
      <c r="JMI66" s="2"/>
      <c r="JMJ66" s="2"/>
      <c r="JMK66" s="2"/>
      <c r="JML66" s="2"/>
      <c r="JMM66" s="2"/>
      <c r="JMN66" s="2"/>
      <c r="JMO66" s="2"/>
      <c r="JMP66" s="2"/>
      <c r="JMQ66" s="2"/>
      <c r="JMR66" s="2"/>
      <c r="JMS66" s="2"/>
      <c r="JMT66" s="2"/>
      <c r="JMU66" s="2"/>
      <c r="JMV66" s="2"/>
      <c r="JMW66" s="2"/>
      <c r="JMX66" s="2"/>
      <c r="JMY66" s="2"/>
      <c r="JMZ66" s="2"/>
      <c r="JNA66" s="2"/>
      <c r="JNB66" s="2"/>
      <c r="JNC66" s="2"/>
      <c r="JND66" s="2"/>
      <c r="JNE66" s="2"/>
      <c r="JNF66" s="2"/>
      <c r="JNG66" s="2"/>
      <c r="JNH66" s="2"/>
      <c r="JNI66" s="2"/>
      <c r="JNJ66" s="2"/>
      <c r="JNK66" s="2"/>
      <c r="JNL66" s="2"/>
      <c r="JNM66" s="2"/>
      <c r="JNN66" s="2"/>
      <c r="JNO66" s="2"/>
      <c r="JNP66" s="2"/>
      <c r="JNQ66" s="2"/>
      <c r="JNR66" s="2"/>
      <c r="JNS66" s="2"/>
      <c r="JNT66" s="2"/>
      <c r="JNU66" s="2"/>
      <c r="JNV66" s="2"/>
      <c r="JNW66" s="2"/>
      <c r="JNX66" s="2"/>
      <c r="JNY66" s="2"/>
      <c r="JNZ66" s="2"/>
      <c r="JOA66" s="2"/>
      <c r="JOB66" s="2"/>
      <c r="JOC66" s="2"/>
      <c r="JOD66" s="2"/>
      <c r="JOE66" s="2"/>
      <c r="JOF66" s="2"/>
      <c r="JOG66" s="2"/>
      <c r="JOH66" s="2"/>
      <c r="JOI66" s="2"/>
      <c r="JOJ66" s="2"/>
      <c r="JOK66" s="2"/>
      <c r="JOL66" s="2"/>
      <c r="JOM66" s="2"/>
      <c r="JON66" s="2"/>
      <c r="JOO66" s="2"/>
      <c r="JOP66" s="2"/>
      <c r="JOQ66" s="2"/>
      <c r="JOR66" s="2"/>
      <c r="JOS66" s="2"/>
      <c r="JOT66" s="2"/>
      <c r="JOU66" s="2"/>
      <c r="JOV66" s="2"/>
      <c r="JOW66" s="2"/>
      <c r="JOX66" s="2"/>
      <c r="JOY66" s="2"/>
      <c r="JOZ66" s="2"/>
      <c r="JPA66" s="2"/>
      <c r="JPB66" s="2"/>
      <c r="JPC66" s="2"/>
      <c r="JPD66" s="2"/>
      <c r="JPE66" s="2"/>
      <c r="JPF66" s="2"/>
      <c r="JPG66" s="2"/>
      <c r="JPH66" s="2"/>
      <c r="JPI66" s="2"/>
      <c r="JPJ66" s="2"/>
      <c r="JPK66" s="2"/>
      <c r="JPL66" s="2"/>
      <c r="JPM66" s="2"/>
      <c r="JPN66" s="2"/>
      <c r="JPO66" s="2"/>
      <c r="JPP66" s="2"/>
      <c r="JPQ66" s="2"/>
      <c r="JPR66" s="2"/>
      <c r="JPS66" s="2"/>
      <c r="JPT66" s="2"/>
      <c r="JPU66" s="2"/>
      <c r="JPV66" s="2"/>
      <c r="JPW66" s="2"/>
      <c r="JPX66" s="2"/>
      <c r="JPY66" s="2"/>
      <c r="JPZ66" s="2"/>
      <c r="JQA66" s="2"/>
      <c r="JQB66" s="2"/>
      <c r="JQC66" s="2"/>
      <c r="JQD66" s="2"/>
      <c r="JQE66" s="2"/>
      <c r="JQF66" s="2"/>
      <c r="JQG66" s="2"/>
      <c r="JQH66" s="2"/>
      <c r="JQI66" s="2"/>
      <c r="JQJ66" s="2"/>
      <c r="JQK66" s="2"/>
      <c r="JQL66" s="2"/>
      <c r="JQM66" s="2"/>
      <c r="JQN66" s="2"/>
      <c r="JQO66" s="2"/>
      <c r="JQP66" s="2"/>
      <c r="JQQ66" s="2"/>
      <c r="JQR66" s="2"/>
      <c r="JQS66" s="2"/>
      <c r="JQT66" s="2"/>
      <c r="JQU66" s="2"/>
      <c r="JQV66" s="2"/>
      <c r="JQW66" s="2"/>
      <c r="JQX66" s="2"/>
      <c r="JQY66" s="2"/>
      <c r="JQZ66" s="2"/>
      <c r="JRA66" s="2"/>
      <c r="JRB66" s="2"/>
      <c r="JRC66" s="2"/>
      <c r="JRD66" s="2"/>
      <c r="JRE66" s="2"/>
      <c r="JRF66" s="2"/>
      <c r="JRG66" s="2"/>
      <c r="JRH66" s="2"/>
      <c r="JRI66" s="2"/>
      <c r="JRJ66" s="2"/>
      <c r="JRK66" s="2"/>
      <c r="JRL66" s="2"/>
      <c r="JRM66" s="2"/>
      <c r="JRN66" s="2"/>
      <c r="JRO66" s="2"/>
      <c r="JRP66" s="2"/>
      <c r="JRQ66" s="2"/>
      <c r="JRR66" s="2"/>
      <c r="JRS66" s="2"/>
      <c r="JRT66" s="2"/>
      <c r="JRU66" s="2"/>
      <c r="JRV66" s="2"/>
      <c r="JRW66" s="2"/>
      <c r="JRX66" s="2"/>
      <c r="JRY66" s="2"/>
      <c r="JRZ66" s="2"/>
      <c r="JSA66" s="2"/>
      <c r="JSB66" s="2"/>
      <c r="JSC66" s="2"/>
      <c r="JSD66" s="2"/>
      <c r="JSE66" s="2"/>
      <c r="JSF66" s="2"/>
      <c r="JSG66" s="2"/>
      <c r="JSH66" s="2"/>
      <c r="JSI66" s="2"/>
      <c r="JSJ66" s="2"/>
      <c r="JSK66" s="2"/>
      <c r="JSL66" s="2"/>
      <c r="JSM66" s="2"/>
      <c r="JSN66" s="2"/>
      <c r="JSO66" s="2"/>
      <c r="JSP66" s="2"/>
      <c r="JSQ66" s="2"/>
      <c r="JSR66" s="2"/>
      <c r="JSS66" s="2"/>
      <c r="JST66" s="2"/>
      <c r="JSU66" s="2"/>
      <c r="JSV66" s="2"/>
      <c r="JSW66" s="2"/>
      <c r="JSX66" s="2"/>
      <c r="JSY66" s="2"/>
      <c r="JSZ66" s="2"/>
      <c r="JTA66" s="2"/>
      <c r="JTB66" s="2"/>
      <c r="JTC66" s="2"/>
      <c r="JTD66" s="2"/>
      <c r="JTE66" s="2"/>
      <c r="JTF66" s="2"/>
      <c r="JTG66" s="2"/>
      <c r="JTH66" s="2"/>
      <c r="JTI66" s="2"/>
      <c r="JTJ66" s="2"/>
      <c r="JTK66" s="2"/>
      <c r="JTL66" s="2"/>
      <c r="JTM66" s="2"/>
      <c r="JTN66" s="2"/>
      <c r="JTO66" s="2"/>
      <c r="JTP66" s="2"/>
      <c r="JTQ66" s="2"/>
      <c r="JTR66" s="2"/>
      <c r="JTS66" s="2"/>
      <c r="JTT66" s="2"/>
      <c r="JTU66" s="2"/>
      <c r="JTV66" s="2"/>
      <c r="JTW66" s="2"/>
      <c r="JTX66" s="2"/>
      <c r="JTY66" s="2"/>
      <c r="JTZ66" s="2"/>
      <c r="JUA66" s="2"/>
      <c r="JUB66" s="2"/>
      <c r="JUC66" s="2"/>
      <c r="JUD66" s="2"/>
      <c r="JUE66" s="2"/>
      <c r="JUF66" s="2"/>
      <c r="JUG66" s="2"/>
      <c r="JUH66" s="2"/>
      <c r="JUI66" s="2"/>
      <c r="JUJ66" s="2"/>
      <c r="JUK66" s="2"/>
      <c r="JUL66" s="2"/>
      <c r="JUM66" s="2"/>
      <c r="JUN66" s="2"/>
      <c r="JUO66" s="2"/>
      <c r="JUP66" s="2"/>
      <c r="JUQ66" s="2"/>
      <c r="JUR66" s="2"/>
      <c r="JUS66" s="2"/>
      <c r="JUT66" s="2"/>
      <c r="JUU66" s="2"/>
      <c r="JUV66" s="2"/>
      <c r="JUW66" s="2"/>
      <c r="JUX66" s="2"/>
      <c r="JUY66" s="2"/>
      <c r="JUZ66" s="2"/>
      <c r="JVA66" s="2"/>
      <c r="JVB66" s="2"/>
      <c r="JVC66" s="2"/>
      <c r="JVD66" s="2"/>
      <c r="JVE66" s="2"/>
      <c r="JVF66" s="2"/>
      <c r="JVG66" s="2"/>
      <c r="JVH66" s="2"/>
      <c r="JVI66" s="2"/>
      <c r="JVJ66" s="2"/>
      <c r="JVK66" s="2"/>
      <c r="JVL66" s="2"/>
      <c r="JVM66" s="2"/>
      <c r="JVN66" s="2"/>
      <c r="JVO66" s="2"/>
      <c r="JVP66" s="2"/>
      <c r="JVQ66" s="2"/>
      <c r="JVR66" s="2"/>
      <c r="JVS66" s="2"/>
      <c r="JVT66" s="2"/>
      <c r="JVU66" s="2"/>
      <c r="JVV66" s="2"/>
      <c r="JVW66" s="2"/>
      <c r="JVX66" s="2"/>
      <c r="JVY66" s="2"/>
      <c r="JVZ66" s="2"/>
      <c r="JWA66" s="2"/>
      <c r="JWB66" s="2"/>
      <c r="JWC66" s="2"/>
      <c r="JWD66" s="2"/>
      <c r="JWE66" s="2"/>
      <c r="JWF66" s="2"/>
      <c r="JWG66" s="2"/>
      <c r="JWH66" s="2"/>
      <c r="JWI66" s="2"/>
      <c r="JWJ66" s="2"/>
      <c r="JWK66" s="2"/>
      <c r="JWL66" s="2"/>
      <c r="JWM66" s="2"/>
      <c r="JWN66" s="2"/>
      <c r="JWO66" s="2"/>
      <c r="JWP66" s="2"/>
      <c r="JWQ66" s="2"/>
      <c r="JWR66" s="2"/>
      <c r="JWS66" s="2"/>
      <c r="JWT66" s="2"/>
      <c r="JWU66" s="2"/>
      <c r="JWV66" s="2"/>
      <c r="JWW66" s="2"/>
      <c r="JWX66" s="2"/>
      <c r="JWY66" s="2"/>
      <c r="JWZ66" s="2"/>
      <c r="JXA66" s="2"/>
      <c r="JXB66" s="2"/>
      <c r="JXC66" s="2"/>
      <c r="JXD66" s="2"/>
      <c r="JXE66" s="2"/>
      <c r="JXF66" s="2"/>
      <c r="JXG66" s="2"/>
      <c r="JXH66" s="2"/>
      <c r="JXI66" s="2"/>
      <c r="JXJ66" s="2"/>
      <c r="JXK66" s="2"/>
      <c r="JXL66" s="2"/>
      <c r="JXM66" s="2"/>
      <c r="JXN66" s="2"/>
      <c r="JXO66" s="2"/>
      <c r="JXP66" s="2"/>
      <c r="JXQ66" s="2"/>
      <c r="JXR66" s="2"/>
      <c r="JXS66" s="2"/>
      <c r="JXT66" s="2"/>
      <c r="JXU66" s="2"/>
      <c r="JXV66" s="2"/>
      <c r="JXW66" s="2"/>
      <c r="JXX66" s="2"/>
      <c r="JXY66" s="2"/>
      <c r="JXZ66" s="2"/>
      <c r="JYA66" s="2"/>
      <c r="JYB66" s="2"/>
      <c r="JYC66" s="2"/>
      <c r="JYD66" s="2"/>
      <c r="JYE66" s="2"/>
      <c r="JYF66" s="2"/>
      <c r="JYG66" s="2"/>
      <c r="JYH66" s="2"/>
      <c r="JYI66" s="2"/>
      <c r="JYJ66" s="2"/>
      <c r="JYK66" s="2"/>
      <c r="JYL66" s="2"/>
      <c r="JYM66" s="2"/>
      <c r="JYN66" s="2"/>
      <c r="JYO66" s="2"/>
      <c r="JYP66" s="2"/>
      <c r="JYQ66" s="2"/>
      <c r="JYR66" s="2"/>
      <c r="JYS66" s="2"/>
      <c r="JYT66" s="2"/>
      <c r="JYU66" s="2"/>
      <c r="JYV66" s="2"/>
      <c r="JYW66" s="2"/>
      <c r="JYX66" s="2"/>
      <c r="JYY66" s="2"/>
      <c r="JYZ66" s="2"/>
      <c r="JZA66" s="2"/>
      <c r="JZB66" s="2"/>
      <c r="JZC66" s="2"/>
      <c r="JZD66" s="2"/>
      <c r="JZE66" s="2"/>
      <c r="JZF66" s="2"/>
      <c r="JZG66" s="2"/>
      <c r="JZH66" s="2"/>
      <c r="JZI66" s="2"/>
      <c r="JZJ66" s="2"/>
      <c r="JZK66" s="2"/>
      <c r="JZL66" s="2"/>
      <c r="JZM66" s="2"/>
      <c r="JZN66" s="2"/>
      <c r="JZO66" s="2"/>
      <c r="JZP66" s="2"/>
      <c r="JZQ66" s="2"/>
      <c r="JZR66" s="2"/>
      <c r="JZS66" s="2"/>
      <c r="JZT66" s="2"/>
      <c r="JZU66" s="2"/>
      <c r="JZV66" s="2"/>
      <c r="JZW66" s="2"/>
      <c r="JZX66" s="2"/>
      <c r="JZY66" s="2"/>
      <c r="JZZ66" s="2"/>
      <c r="KAA66" s="2"/>
      <c r="KAB66" s="2"/>
      <c r="KAC66" s="2"/>
      <c r="KAD66" s="2"/>
      <c r="KAE66" s="2"/>
      <c r="KAF66" s="2"/>
      <c r="KAG66" s="2"/>
      <c r="KAH66" s="2"/>
      <c r="KAI66" s="2"/>
      <c r="KAJ66" s="2"/>
      <c r="KAK66" s="2"/>
      <c r="KAL66" s="2"/>
      <c r="KAM66" s="2"/>
      <c r="KAN66" s="2"/>
      <c r="KAO66" s="2"/>
      <c r="KAP66" s="2"/>
      <c r="KAQ66" s="2"/>
      <c r="KAR66" s="2"/>
      <c r="KAS66" s="2"/>
      <c r="KAT66" s="2"/>
      <c r="KAU66" s="2"/>
      <c r="KAV66" s="2"/>
      <c r="KAW66" s="2"/>
      <c r="KAX66" s="2"/>
      <c r="KAY66" s="2"/>
      <c r="KAZ66" s="2"/>
      <c r="KBA66" s="2"/>
      <c r="KBB66" s="2"/>
      <c r="KBC66" s="2"/>
      <c r="KBD66" s="2"/>
      <c r="KBE66" s="2"/>
      <c r="KBF66" s="2"/>
      <c r="KBG66" s="2"/>
      <c r="KBH66" s="2"/>
      <c r="KBI66" s="2"/>
      <c r="KBJ66" s="2"/>
      <c r="KBK66" s="2"/>
      <c r="KBL66" s="2"/>
      <c r="KBM66" s="2"/>
      <c r="KBN66" s="2"/>
      <c r="KBO66" s="2"/>
      <c r="KBP66" s="2"/>
      <c r="KBQ66" s="2"/>
      <c r="KBR66" s="2"/>
      <c r="KBS66" s="2"/>
      <c r="KBT66" s="2"/>
      <c r="KBU66" s="2"/>
      <c r="KBV66" s="2"/>
      <c r="KBW66" s="2"/>
      <c r="KBX66" s="2"/>
      <c r="KBY66" s="2"/>
      <c r="KBZ66" s="2"/>
      <c r="KCA66" s="2"/>
      <c r="KCB66" s="2"/>
      <c r="KCC66" s="2"/>
      <c r="KCD66" s="2"/>
      <c r="KCE66" s="2"/>
      <c r="KCF66" s="2"/>
      <c r="KCG66" s="2"/>
      <c r="KCH66" s="2"/>
      <c r="KCI66" s="2"/>
      <c r="KCJ66" s="2"/>
      <c r="KCK66" s="2"/>
      <c r="KCL66" s="2"/>
      <c r="KCM66" s="2"/>
      <c r="KCN66" s="2"/>
      <c r="KCO66" s="2"/>
      <c r="KCP66" s="2"/>
      <c r="KCQ66" s="2"/>
      <c r="KCR66" s="2"/>
      <c r="KCS66" s="2"/>
      <c r="KCT66" s="2"/>
      <c r="KCU66" s="2"/>
      <c r="KCV66" s="2"/>
      <c r="KCW66" s="2"/>
      <c r="KCX66" s="2"/>
      <c r="KCY66" s="2"/>
      <c r="KCZ66" s="2"/>
      <c r="KDA66" s="2"/>
      <c r="KDB66" s="2"/>
      <c r="KDC66" s="2"/>
      <c r="KDD66" s="2"/>
      <c r="KDE66" s="2"/>
      <c r="KDF66" s="2"/>
      <c r="KDG66" s="2"/>
      <c r="KDH66" s="2"/>
      <c r="KDI66" s="2"/>
      <c r="KDJ66" s="2"/>
      <c r="KDK66" s="2"/>
      <c r="KDL66" s="2"/>
      <c r="KDM66" s="2"/>
      <c r="KDN66" s="2"/>
      <c r="KDO66" s="2"/>
      <c r="KDP66" s="2"/>
      <c r="KDQ66" s="2"/>
      <c r="KDR66" s="2"/>
      <c r="KDS66" s="2"/>
      <c r="KDT66" s="2"/>
      <c r="KDU66" s="2"/>
      <c r="KDV66" s="2"/>
      <c r="KDW66" s="2"/>
      <c r="KDX66" s="2"/>
      <c r="KDY66" s="2"/>
      <c r="KDZ66" s="2"/>
      <c r="KEA66" s="2"/>
      <c r="KEB66" s="2"/>
      <c r="KEC66" s="2"/>
      <c r="KED66" s="2"/>
      <c r="KEE66" s="2"/>
      <c r="KEF66" s="2"/>
      <c r="KEG66" s="2"/>
      <c r="KEH66" s="2"/>
      <c r="KEI66" s="2"/>
      <c r="KEJ66" s="2"/>
      <c r="KEK66" s="2"/>
      <c r="KEL66" s="2"/>
      <c r="KEM66" s="2"/>
      <c r="KEN66" s="2"/>
      <c r="KEO66" s="2"/>
      <c r="KEP66" s="2"/>
      <c r="KEQ66" s="2"/>
      <c r="KER66" s="2"/>
      <c r="KES66" s="2"/>
      <c r="KET66" s="2"/>
      <c r="KEU66" s="2"/>
      <c r="KEV66" s="2"/>
      <c r="KEW66" s="2"/>
      <c r="KEX66" s="2"/>
      <c r="KEY66" s="2"/>
      <c r="KEZ66" s="2"/>
      <c r="KFA66" s="2"/>
      <c r="KFB66" s="2"/>
      <c r="KFC66" s="2"/>
      <c r="KFD66" s="2"/>
      <c r="KFE66" s="2"/>
      <c r="KFF66" s="2"/>
      <c r="KFG66" s="2"/>
      <c r="KFH66" s="2"/>
      <c r="KFI66" s="2"/>
      <c r="KFJ66" s="2"/>
      <c r="KFK66" s="2"/>
      <c r="KFL66" s="2"/>
      <c r="KFM66" s="2"/>
      <c r="KFN66" s="2"/>
      <c r="KFO66" s="2"/>
      <c r="KFP66" s="2"/>
      <c r="KFQ66" s="2"/>
      <c r="KFR66" s="2"/>
      <c r="KFS66" s="2"/>
      <c r="KFT66" s="2"/>
      <c r="KFU66" s="2"/>
      <c r="KFV66" s="2"/>
      <c r="KFW66" s="2"/>
      <c r="KFX66" s="2"/>
      <c r="KFY66" s="2"/>
      <c r="KFZ66" s="2"/>
      <c r="KGA66" s="2"/>
      <c r="KGB66" s="2"/>
      <c r="KGC66" s="2"/>
      <c r="KGD66" s="2"/>
      <c r="KGE66" s="2"/>
      <c r="KGF66" s="2"/>
      <c r="KGG66" s="2"/>
      <c r="KGH66" s="2"/>
      <c r="KGI66" s="2"/>
      <c r="KGJ66" s="2"/>
      <c r="KGK66" s="2"/>
      <c r="KGL66" s="2"/>
      <c r="KGM66" s="2"/>
      <c r="KGN66" s="2"/>
      <c r="KGO66" s="2"/>
      <c r="KGP66" s="2"/>
      <c r="KGQ66" s="2"/>
      <c r="KGR66" s="2"/>
      <c r="KGS66" s="2"/>
      <c r="KGT66" s="2"/>
      <c r="KGU66" s="2"/>
      <c r="KGV66" s="2"/>
      <c r="KGW66" s="2"/>
      <c r="KGX66" s="2"/>
      <c r="KGY66" s="2"/>
      <c r="KGZ66" s="2"/>
      <c r="KHA66" s="2"/>
      <c r="KHB66" s="2"/>
      <c r="KHC66" s="2"/>
      <c r="KHD66" s="2"/>
      <c r="KHE66" s="2"/>
      <c r="KHF66" s="2"/>
      <c r="KHG66" s="2"/>
      <c r="KHH66" s="2"/>
      <c r="KHI66" s="2"/>
      <c r="KHJ66" s="2"/>
      <c r="KHK66" s="2"/>
      <c r="KHL66" s="2"/>
      <c r="KHM66" s="2"/>
      <c r="KHN66" s="2"/>
      <c r="KHO66" s="2"/>
      <c r="KHP66" s="2"/>
      <c r="KHQ66" s="2"/>
      <c r="KHR66" s="2"/>
      <c r="KHS66" s="2"/>
      <c r="KHT66" s="2"/>
      <c r="KHU66" s="2"/>
      <c r="KHV66" s="2"/>
      <c r="KHW66" s="2"/>
      <c r="KHX66" s="2"/>
      <c r="KHY66" s="2"/>
      <c r="KHZ66" s="2"/>
      <c r="KIA66" s="2"/>
      <c r="KIB66" s="2"/>
      <c r="KIC66" s="2"/>
      <c r="KID66" s="2"/>
      <c r="KIE66" s="2"/>
      <c r="KIF66" s="2"/>
      <c r="KIG66" s="2"/>
      <c r="KIH66" s="2"/>
      <c r="KII66" s="2"/>
      <c r="KIJ66" s="2"/>
      <c r="KIK66" s="2"/>
      <c r="KIL66" s="2"/>
      <c r="KIM66" s="2"/>
      <c r="KIN66" s="2"/>
      <c r="KIO66" s="2"/>
      <c r="KIP66" s="2"/>
      <c r="KIQ66" s="2"/>
      <c r="KIR66" s="2"/>
      <c r="KIS66" s="2"/>
      <c r="KIT66" s="2"/>
      <c r="KIU66" s="2"/>
      <c r="KIV66" s="2"/>
      <c r="KIW66" s="2"/>
      <c r="KIX66" s="2"/>
      <c r="KIY66" s="2"/>
      <c r="KIZ66" s="2"/>
      <c r="KJA66" s="2"/>
      <c r="KJB66" s="2"/>
      <c r="KJC66" s="2"/>
      <c r="KJD66" s="2"/>
      <c r="KJE66" s="2"/>
      <c r="KJF66" s="2"/>
      <c r="KJG66" s="2"/>
      <c r="KJH66" s="2"/>
      <c r="KJI66" s="2"/>
      <c r="KJJ66" s="2"/>
      <c r="KJK66" s="2"/>
      <c r="KJL66" s="2"/>
      <c r="KJM66" s="2"/>
      <c r="KJN66" s="2"/>
      <c r="KJO66" s="2"/>
      <c r="KJP66" s="2"/>
      <c r="KJQ66" s="2"/>
      <c r="KJR66" s="2"/>
      <c r="KJS66" s="2"/>
      <c r="KJT66" s="2"/>
      <c r="KJU66" s="2"/>
      <c r="KJV66" s="2"/>
      <c r="KJW66" s="2"/>
      <c r="KJX66" s="2"/>
      <c r="KJY66" s="2"/>
      <c r="KJZ66" s="2"/>
      <c r="KKA66" s="2"/>
      <c r="KKB66" s="2"/>
      <c r="KKC66" s="2"/>
      <c r="KKD66" s="2"/>
      <c r="KKE66" s="2"/>
      <c r="KKF66" s="2"/>
      <c r="KKG66" s="2"/>
      <c r="KKH66" s="2"/>
      <c r="KKI66" s="2"/>
      <c r="KKJ66" s="2"/>
      <c r="KKK66" s="2"/>
      <c r="KKL66" s="2"/>
      <c r="KKM66" s="2"/>
      <c r="KKN66" s="2"/>
      <c r="KKO66" s="2"/>
      <c r="KKP66" s="2"/>
      <c r="KKQ66" s="2"/>
      <c r="KKR66" s="2"/>
      <c r="KKS66" s="2"/>
      <c r="KKT66" s="2"/>
      <c r="KKU66" s="2"/>
      <c r="KKV66" s="2"/>
      <c r="KKW66" s="2"/>
      <c r="KKX66" s="2"/>
      <c r="KKY66" s="2"/>
      <c r="KKZ66" s="2"/>
      <c r="KLA66" s="2"/>
      <c r="KLB66" s="2"/>
      <c r="KLC66" s="2"/>
      <c r="KLD66" s="2"/>
      <c r="KLE66" s="2"/>
      <c r="KLF66" s="2"/>
      <c r="KLG66" s="2"/>
      <c r="KLH66" s="2"/>
      <c r="KLI66" s="2"/>
      <c r="KLJ66" s="2"/>
      <c r="KLK66" s="2"/>
      <c r="KLL66" s="2"/>
      <c r="KLM66" s="2"/>
      <c r="KLN66" s="2"/>
      <c r="KLO66" s="2"/>
      <c r="KLP66" s="2"/>
      <c r="KLQ66" s="2"/>
      <c r="KLR66" s="2"/>
      <c r="KLS66" s="2"/>
      <c r="KLT66" s="2"/>
      <c r="KLU66" s="2"/>
      <c r="KLV66" s="2"/>
      <c r="KLW66" s="2"/>
      <c r="KLX66" s="2"/>
      <c r="KLY66" s="2"/>
      <c r="KLZ66" s="2"/>
      <c r="KMA66" s="2"/>
      <c r="KMB66" s="2"/>
      <c r="KMC66" s="2"/>
      <c r="KMD66" s="2"/>
      <c r="KME66" s="2"/>
      <c r="KMF66" s="2"/>
      <c r="KMG66" s="2"/>
      <c r="KMH66" s="2"/>
      <c r="KMI66" s="2"/>
      <c r="KMJ66" s="2"/>
      <c r="KMK66" s="2"/>
      <c r="KML66" s="2"/>
      <c r="KMM66" s="2"/>
      <c r="KMN66" s="2"/>
      <c r="KMO66" s="2"/>
      <c r="KMP66" s="2"/>
      <c r="KMQ66" s="2"/>
      <c r="KMR66" s="2"/>
      <c r="KMS66" s="2"/>
      <c r="KMT66" s="2"/>
      <c r="KMU66" s="2"/>
      <c r="KMV66" s="2"/>
      <c r="KMW66" s="2"/>
      <c r="KMX66" s="2"/>
      <c r="KMY66" s="2"/>
      <c r="KMZ66" s="2"/>
      <c r="KNA66" s="2"/>
      <c r="KNB66" s="2"/>
      <c r="KNC66" s="2"/>
      <c r="KND66" s="2"/>
      <c r="KNE66" s="2"/>
      <c r="KNF66" s="2"/>
      <c r="KNG66" s="2"/>
      <c r="KNH66" s="2"/>
      <c r="KNI66" s="2"/>
      <c r="KNJ66" s="2"/>
      <c r="KNK66" s="2"/>
      <c r="KNL66" s="2"/>
      <c r="KNM66" s="2"/>
      <c r="KNN66" s="2"/>
      <c r="KNO66" s="2"/>
      <c r="KNP66" s="2"/>
      <c r="KNQ66" s="2"/>
      <c r="KNR66" s="2"/>
      <c r="KNS66" s="2"/>
      <c r="KNT66" s="2"/>
      <c r="KNU66" s="2"/>
      <c r="KNV66" s="2"/>
      <c r="KNW66" s="2"/>
      <c r="KNX66" s="2"/>
      <c r="KNY66" s="2"/>
      <c r="KNZ66" s="2"/>
      <c r="KOA66" s="2"/>
      <c r="KOB66" s="2"/>
      <c r="KOC66" s="2"/>
      <c r="KOD66" s="2"/>
      <c r="KOE66" s="2"/>
      <c r="KOF66" s="2"/>
      <c r="KOG66" s="2"/>
      <c r="KOH66" s="2"/>
      <c r="KOI66" s="2"/>
      <c r="KOJ66" s="2"/>
      <c r="KOK66" s="2"/>
      <c r="KOL66" s="2"/>
      <c r="KOM66" s="2"/>
      <c r="KON66" s="2"/>
      <c r="KOO66" s="2"/>
      <c r="KOP66" s="2"/>
      <c r="KOQ66" s="2"/>
      <c r="KOR66" s="2"/>
      <c r="KOS66" s="2"/>
      <c r="KOT66" s="2"/>
      <c r="KOU66" s="2"/>
      <c r="KOV66" s="2"/>
      <c r="KOW66" s="2"/>
      <c r="KOX66" s="2"/>
      <c r="KOY66" s="2"/>
      <c r="KOZ66" s="2"/>
      <c r="KPA66" s="2"/>
      <c r="KPB66" s="2"/>
      <c r="KPC66" s="2"/>
      <c r="KPD66" s="2"/>
      <c r="KPE66" s="2"/>
      <c r="KPF66" s="2"/>
      <c r="KPG66" s="2"/>
      <c r="KPH66" s="2"/>
      <c r="KPI66" s="2"/>
      <c r="KPJ66" s="2"/>
      <c r="KPK66" s="2"/>
      <c r="KPL66" s="2"/>
      <c r="KPM66" s="2"/>
      <c r="KPN66" s="2"/>
      <c r="KPO66" s="2"/>
      <c r="KPP66" s="2"/>
      <c r="KPQ66" s="2"/>
      <c r="KPR66" s="2"/>
      <c r="KPS66" s="2"/>
      <c r="KPT66" s="2"/>
      <c r="KPU66" s="2"/>
      <c r="KPV66" s="2"/>
      <c r="KPW66" s="2"/>
      <c r="KPX66" s="2"/>
      <c r="KPY66" s="2"/>
      <c r="KPZ66" s="2"/>
      <c r="KQA66" s="2"/>
      <c r="KQB66" s="2"/>
      <c r="KQC66" s="2"/>
      <c r="KQD66" s="2"/>
      <c r="KQE66" s="2"/>
      <c r="KQF66" s="2"/>
      <c r="KQG66" s="2"/>
      <c r="KQH66" s="2"/>
      <c r="KQI66" s="2"/>
      <c r="KQJ66" s="2"/>
      <c r="KQK66" s="2"/>
      <c r="KQL66" s="2"/>
      <c r="KQM66" s="2"/>
      <c r="KQN66" s="2"/>
      <c r="KQO66" s="2"/>
      <c r="KQP66" s="2"/>
      <c r="KQQ66" s="2"/>
      <c r="KQR66" s="2"/>
      <c r="KQS66" s="2"/>
      <c r="KQT66" s="2"/>
      <c r="KQU66" s="2"/>
      <c r="KQV66" s="2"/>
      <c r="KQW66" s="2"/>
      <c r="KQX66" s="2"/>
      <c r="KQY66" s="2"/>
      <c r="KQZ66" s="2"/>
      <c r="KRA66" s="2"/>
      <c r="KRB66" s="2"/>
      <c r="KRC66" s="2"/>
      <c r="KRD66" s="2"/>
      <c r="KRE66" s="2"/>
      <c r="KRF66" s="2"/>
      <c r="KRG66" s="2"/>
      <c r="KRH66" s="2"/>
      <c r="KRI66" s="2"/>
      <c r="KRJ66" s="2"/>
      <c r="KRK66" s="2"/>
      <c r="KRL66" s="2"/>
      <c r="KRM66" s="2"/>
      <c r="KRN66" s="2"/>
      <c r="KRO66" s="2"/>
      <c r="KRP66" s="2"/>
      <c r="KRQ66" s="2"/>
      <c r="KRR66" s="2"/>
      <c r="KRS66" s="2"/>
      <c r="KRT66" s="2"/>
      <c r="KRU66" s="2"/>
      <c r="KRV66" s="2"/>
      <c r="KRW66" s="2"/>
      <c r="KRX66" s="2"/>
      <c r="KRY66" s="2"/>
      <c r="KRZ66" s="2"/>
      <c r="KSA66" s="2"/>
      <c r="KSB66" s="2"/>
      <c r="KSC66" s="2"/>
      <c r="KSD66" s="2"/>
      <c r="KSE66" s="2"/>
      <c r="KSF66" s="2"/>
      <c r="KSG66" s="2"/>
      <c r="KSH66" s="2"/>
      <c r="KSI66" s="2"/>
      <c r="KSJ66" s="2"/>
      <c r="KSK66" s="2"/>
      <c r="KSL66" s="2"/>
      <c r="KSM66" s="2"/>
      <c r="KSN66" s="2"/>
      <c r="KSO66" s="2"/>
      <c r="KSP66" s="2"/>
      <c r="KSQ66" s="2"/>
      <c r="KSR66" s="2"/>
      <c r="KSS66" s="2"/>
      <c r="KST66" s="2"/>
      <c r="KSU66" s="2"/>
      <c r="KSV66" s="2"/>
      <c r="KSW66" s="2"/>
      <c r="KSX66" s="2"/>
      <c r="KSY66" s="2"/>
      <c r="KSZ66" s="2"/>
      <c r="KTA66" s="2"/>
      <c r="KTB66" s="2"/>
      <c r="KTC66" s="2"/>
      <c r="KTD66" s="2"/>
      <c r="KTE66" s="2"/>
      <c r="KTF66" s="2"/>
      <c r="KTG66" s="2"/>
      <c r="KTH66" s="2"/>
      <c r="KTI66" s="2"/>
      <c r="KTJ66" s="2"/>
      <c r="KTK66" s="2"/>
      <c r="KTL66" s="2"/>
      <c r="KTM66" s="2"/>
      <c r="KTN66" s="2"/>
      <c r="KTO66" s="2"/>
      <c r="KTP66" s="2"/>
      <c r="KTQ66" s="2"/>
      <c r="KTR66" s="2"/>
      <c r="KTS66" s="2"/>
      <c r="KTT66" s="2"/>
      <c r="KTU66" s="2"/>
      <c r="KTV66" s="2"/>
      <c r="KTW66" s="2"/>
      <c r="KTX66" s="2"/>
      <c r="KTY66" s="2"/>
      <c r="KTZ66" s="2"/>
      <c r="KUA66" s="2"/>
      <c r="KUB66" s="2"/>
      <c r="KUC66" s="2"/>
      <c r="KUD66" s="2"/>
      <c r="KUE66" s="2"/>
      <c r="KUF66" s="2"/>
      <c r="KUG66" s="2"/>
      <c r="KUH66" s="2"/>
      <c r="KUI66" s="2"/>
      <c r="KUJ66" s="2"/>
      <c r="KUK66" s="2"/>
      <c r="KUL66" s="2"/>
      <c r="KUM66" s="2"/>
      <c r="KUN66" s="2"/>
      <c r="KUO66" s="2"/>
      <c r="KUP66" s="2"/>
      <c r="KUQ66" s="2"/>
      <c r="KUR66" s="2"/>
      <c r="KUS66" s="2"/>
      <c r="KUT66" s="2"/>
      <c r="KUU66" s="2"/>
      <c r="KUV66" s="2"/>
      <c r="KUW66" s="2"/>
      <c r="KUX66" s="2"/>
      <c r="KUY66" s="2"/>
      <c r="KUZ66" s="2"/>
      <c r="KVA66" s="2"/>
      <c r="KVB66" s="2"/>
      <c r="KVC66" s="2"/>
      <c r="KVD66" s="2"/>
      <c r="KVE66" s="2"/>
      <c r="KVF66" s="2"/>
      <c r="KVG66" s="2"/>
      <c r="KVH66" s="2"/>
      <c r="KVI66" s="2"/>
      <c r="KVJ66" s="2"/>
      <c r="KVK66" s="2"/>
      <c r="KVL66" s="2"/>
      <c r="KVM66" s="2"/>
      <c r="KVN66" s="2"/>
      <c r="KVO66" s="2"/>
      <c r="KVP66" s="2"/>
      <c r="KVQ66" s="2"/>
      <c r="KVR66" s="2"/>
      <c r="KVS66" s="2"/>
      <c r="KVT66" s="2"/>
      <c r="KVU66" s="2"/>
      <c r="KVV66" s="2"/>
      <c r="KVW66" s="2"/>
      <c r="KVX66" s="2"/>
      <c r="KVY66" s="2"/>
      <c r="KVZ66" s="2"/>
      <c r="KWA66" s="2"/>
      <c r="KWB66" s="2"/>
      <c r="KWC66" s="2"/>
      <c r="KWD66" s="2"/>
      <c r="KWE66" s="2"/>
      <c r="KWF66" s="2"/>
      <c r="KWG66" s="2"/>
      <c r="KWH66" s="2"/>
      <c r="KWI66" s="2"/>
      <c r="KWJ66" s="2"/>
      <c r="KWK66" s="2"/>
      <c r="KWL66" s="2"/>
      <c r="KWM66" s="2"/>
      <c r="KWN66" s="2"/>
      <c r="KWO66" s="2"/>
      <c r="KWP66" s="2"/>
      <c r="KWQ66" s="2"/>
      <c r="KWR66" s="2"/>
      <c r="KWS66" s="2"/>
      <c r="KWT66" s="2"/>
      <c r="KWU66" s="2"/>
      <c r="KWV66" s="2"/>
      <c r="KWW66" s="2"/>
      <c r="KWX66" s="2"/>
      <c r="KWY66" s="2"/>
      <c r="KWZ66" s="2"/>
      <c r="KXA66" s="2"/>
      <c r="KXB66" s="2"/>
      <c r="KXC66" s="2"/>
      <c r="KXD66" s="2"/>
      <c r="KXE66" s="2"/>
      <c r="KXF66" s="2"/>
      <c r="KXG66" s="2"/>
      <c r="KXH66" s="2"/>
      <c r="KXI66" s="2"/>
      <c r="KXJ66" s="2"/>
      <c r="KXK66" s="2"/>
      <c r="KXL66" s="2"/>
      <c r="KXM66" s="2"/>
      <c r="KXN66" s="2"/>
      <c r="KXO66" s="2"/>
      <c r="KXP66" s="2"/>
      <c r="KXQ66" s="2"/>
      <c r="KXR66" s="2"/>
      <c r="KXS66" s="2"/>
      <c r="KXT66" s="2"/>
      <c r="KXU66" s="2"/>
      <c r="KXV66" s="2"/>
      <c r="KXW66" s="2"/>
      <c r="KXX66" s="2"/>
      <c r="KXY66" s="2"/>
      <c r="KXZ66" s="2"/>
      <c r="KYA66" s="2"/>
      <c r="KYB66" s="2"/>
      <c r="KYC66" s="2"/>
      <c r="KYD66" s="2"/>
      <c r="KYE66" s="2"/>
      <c r="KYF66" s="2"/>
      <c r="KYG66" s="2"/>
      <c r="KYH66" s="2"/>
      <c r="KYI66" s="2"/>
      <c r="KYJ66" s="2"/>
      <c r="KYK66" s="2"/>
      <c r="KYL66" s="2"/>
      <c r="KYM66" s="2"/>
      <c r="KYN66" s="2"/>
      <c r="KYO66" s="2"/>
      <c r="KYP66" s="2"/>
      <c r="KYQ66" s="2"/>
      <c r="KYR66" s="2"/>
      <c r="KYS66" s="2"/>
      <c r="KYT66" s="2"/>
      <c r="KYU66" s="2"/>
      <c r="KYV66" s="2"/>
      <c r="KYW66" s="2"/>
      <c r="KYX66" s="2"/>
      <c r="KYY66" s="2"/>
      <c r="KYZ66" s="2"/>
      <c r="KZA66" s="2"/>
      <c r="KZB66" s="2"/>
      <c r="KZC66" s="2"/>
      <c r="KZD66" s="2"/>
      <c r="KZE66" s="2"/>
      <c r="KZF66" s="2"/>
      <c r="KZG66" s="2"/>
      <c r="KZH66" s="2"/>
      <c r="KZI66" s="2"/>
      <c r="KZJ66" s="2"/>
      <c r="KZK66" s="2"/>
      <c r="KZL66" s="2"/>
      <c r="KZM66" s="2"/>
      <c r="KZN66" s="2"/>
      <c r="KZO66" s="2"/>
      <c r="KZP66" s="2"/>
      <c r="KZQ66" s="2"/>
      <c r="KZR66" s="2"/>
      <c r="KZS66" s="2"/>
      <c r="KZT66" s="2"/>
      <c r="KZU66" s="2"/>
      <c r="KZV66" s="2"/>
      <c r="KZW66" s="2"/>
      <c r="KZX66" s="2"/>
      <c r="KZY66" s="2"/>
      <c r="KZZ66" s="2"/>
      <c r="LAA66" s="2"/>
      <c r="LAB66" s="2"/>
      <c r="LAC66" s="2"/>
      <c r="LAD66" s="2"/>
      <c r="LAE66" s="2"/>
      <c r="LAF66" s="2"/>
      <c r="LAG66" s="2"/>
      <c r="LAH66" s="2"/>
      <c r="LAI66" s="2"/>
      <c r="LAJ66" s="2"/>
      <c r="LAK66" s="2"/>
      <c r="LAL66" s="2"/>
      <c r="LAM66" s="2"/>
      <c r="LAN66" s="2"/>
      <c r="LAO66" s="2"/>
      <c r="LAP66" s="2"/>
      <c r="LAQ66" s="2"/>
      <c r="LAR66" s="2"/>
      <c r="LAS66" s="2"/>
      <c r="LAT66" s="2"/>
      <c r="LAU66" s="2"/>
      <c r="LAV66" s="2"/>
      <c r="LAW66" s="2"/>
      <c r="LAX66" s="2"/>
      <c r="LAY66" s="2"/>
      <c r="LAZ66" s="2"/>
      <c r="LBA66" s="2"/>
      <c r="LBB66" s="2"/>
      <c r="LBC66" s="2"/>
      <c r="LBD66" s="2"/>
      <c r="LBE66" s="2"/>
      <c r="LBF66" s="2"/>
      <c r="LBG66" s="2"/>
      <c r="LBH66" s="2"/>
      <c r="LBI66" s="2"/>
      <c r="LBJ66" s="2"/>
      <c r="LBK66" s="2"/>
      <c r="LBL66" s="2"/>
      <c r="LBM66" s="2"/>
      <c r="LBN66" s="2"/>
      <c r="LBO66" s="2"/>
      <c r="LBP66" s="2"/>
      <c r="LBQ66" s="2"/>
      <c r="LBR66" s="2"/>
      <c r="LBS66" s="2"/>
      <c r="LBT66" s="2"/>
      <c r="LBU66" s="2"/>
      <c r="LBV66" s="2"/>
      <c r="LBW66" s="2"/>
      <c r="LBX66" s="2"/>
      <c r="LBY66" s="2"/>
      <c r="LBZ66" s="2"/>
      <c r="LCA66" s="2"/>
      <c r="LCB66" s="2"/>
      <c r="LCC66" s="2"/>
      <c r="LCD66" s="2"/>
      <c r="LCE66" s="2"/>
      <c r="LCF66" s="2"/>
      <c r="LCG66" s="2"/>
      <c r="LCH66" s="2"/>
      <c r="LCI66" s="2"/>
      <c r="LCJ66" s="2"/>
      <c r="LCK66" s="2"/>
      <c r="LCL66" s="2"/>
      <c r="LCM66" s="2"/>
      <c r="LCN66" s="2"/>
      <c r="LCO66" s="2"/>
      <c r="LCP66" s="2"/>
      <c r="LCQ66" s="2"/>
      <c r="LCR66" s="2"/>
      <c r="LCS66" s="2"/>
      <c r="LCT66" s="2"/>
      <c r="LCU66" s="2"/>
      <c r="LCV66" s="2"/>
      <c r="LCW66" s="2"/>
      <c r="LCX66" s="2"/>
      <c r="LCY66" s="2"/>
      <c r="LCZ66" s="2"/>
      <c r="LDA66" s="2"/>
      <c r="LDB66" s="2"/>
      <c r="LDC66" s="2"/>
      <c r="LDD66" s="2"/>
      <c r="LDE66" s="2"/>
      <c r="LDF66" s="2"/>
      <c r="LDG66" s="2"/>
      <c r="LDH66" s="2"/>
      <c r="LDI66" s="2"/>
      <c r="LDJ66" s="2"/>
      <c r="LDK66" s="2"/>
      <c r="LDL66" s="2"/>
      <c r="LDM66" s="2"/>
      <c r="LDN66" s="2"/>
      <c r="LDO66" s="2"/>
      <c r="LDP66" s="2"/>
      <c r="LDQ66" s="2"/>
      <c r="LDR66" s="2"/>
      <c r="LDS66" s="2"/>
      <c r="LDT66" s="2"/>
      <c r="LDU66" s="2"/>
      <c r="LDV66" s="2"/>
      <c r="LDW66" s="2"/>
      <c r="LDX66" s="2"/>
      <c r="LDY66" s="2"/>
      <c r="LDZ66" s="2"/>
      <c r="LEA66" s="2"/>
      <c r="LEB66" s="2"/>
      <c r="LEC66" s="2"/>
      <c r="LED66" s="2"/>
      <c r="LEE66" s="2"/>
      <c r="LEF66" s="2"/>
      <c r="LEG66" s="2"/>
      <c r="LEH66" s="2"/>
      <c r="LEI66" s="2"/>
      <c r="LEJ66" s="2"/>
      <c r="LEK66" s="2"/>
      <c r="LEL66" s="2"/>
      <c r="LEM66" s="2"/>
      <c r="LEN66" s="2"/>
      <c r="LEO66" s="2"/>
      <c r="LEP66" s="2"/>
      <c r="LEQ66" s="2"/>
      <c r="LER66" s="2"/>
      <c r="LES66" s="2"/>
      <c r="LET66" s="2"/>
      <c r="LEU66" s="2"/>
      <c r="LEV66" s="2"/>
      <c r="LEW66" s="2"/>
      <c r="LEX66" s="2"/>
      <c r="LEY66" s="2"/>
      <c r="LEZ66" s="2"/>
      <c r="LFA66" s="2"/>
      <c r="LFB66" s="2"/>
      <c r="LFC66" s="2"/>
      <c r="LFD66" s="2"/>
      <c r="LFE66" s="2"/>
      <c r="LFF66" s="2"/>
      <c r="LFG66" s="2"/>
      <c r="LFH66" s="2"/>
      <c r="LFI66" s="2"/>
      <c r="LFJ66" s="2"/>
      <c r="LFK66" s="2"/>
      <c r="LFL66" s="2"/>
      <c r="LFM66" s="2"/>
      <c r="LFN66" s="2"/>
      <c r="LFO66" s="2"/>
      <c r="LFP66" s="2"/>
      <c r="LFQ66" s="2"/>
      <c r="LFR66" s="2"/>
      <c r="LFS66" s="2"/>
      <c r="LFT66" s="2"/>
      <c r="LFU66" s="2"/>
      <c r="LFV66" s="2"/>
      <c r="LFW66" s="2"/>
      <c r="LFX66" s="2"/>
      <c r="LFY66" s="2"/>
      <c r="LFZ66" s="2"/>
      <c r="LGA66" s="2"/>
      <c r="LGB66" s="2"/>
      <c r="LGC66" s="2"/>
      <c r="LGD66" s="2"/>
      <c r="LGE66" s="2"/>
      <c r="LGF66" s="2"/>
      <c r="LGG66" s="2"/>
      <c r="LGH66" s="2"/>
      <c r="LGI66" s="2"/>
      <c r="LGJ66" s="2"/>
      <c r="LGK66" s="2"/>
      <c r="LGL66" s="2"/>
      <c r="LGM66" s="2"/>
      <c r="LGN66" s="2"/>
      <c r="LGO66" s="2"/>
      <c r="LGP66" s="2"/>
      <c r="LGQ66" s="2"/>
      <c r="LGR66" s="2"/>
      <c r="LGS66" s="2"/>
      <c r="LGT66" s="2"/>
      <c r="LGU66" s="2"/>
      <c r="LGV66" s="2"/>
      <c r="LGW66" s="2"/>
      <c r="LGX66" s="2"/>
      <c r="LGY66" s="2"/>
      <c r="LGZ66" s="2"/>
      <c r="LHA66" s="2"/>
      <c r="LHB66" s="2"/>
      <c r="LHC66" s="2"/>
      <c r="LHD66" s="2"/>
      <c r="LHE66" s="2"/>
      <c r="LHF66" s="2"/>
      <c r="LHG66" s="2"/>
      <c r="LHH66" s="2"/>
      <c r="LHI66" s="2"/>
      <c r="LHJ66" s="2"/>
      <c r="LHK66" s="2"/>
      <c r="LHL66" s="2"/>
      <c r="LHM66" s="2"/>
      <c r="LHN66" s="2"/>
      <c r="LHO66" s="2"/>
      <c r="LHP66" s="2"/>
      <c r="LHQ66" s="2"/>
      <c r="LHR66" s="2"/>
      <c r="LHS66" s="2"/>
      <c r="LHT66" s="2"/>
      <c r="LHU66" s="2"/>
      <c r="LHV66" s="2"/>
      <c r="LHW66" s="2"/>
      <c r="LHX66" s="2"/>
      <c r="LHY66" s="2"/>
      <c r="LHZ66" s="2"/>
      <c r="LIA66" s="2"/>
      <c r="LIB66" s="2"/>
      <c r="LIC66" s="2"/>
      <c r="LID66" s="2"/>
      <c r="LIE66" s="2"/>
      <c r="LIF66" s="2"/>
      <c r="LIG66" s="2"/>
      <c r="LIH66" s="2"/>
      <c r="LII66" s="2"/>
      <c r="LIJ66" s="2"/>
      <c r="LIK66" s="2"/>
      <c r="LIL66" s="2"/>
      <c r="LIM66" s="2"/>
      <c r="LIN66" s="2"/>
      <c r="LIO66" s="2"/>
      <c r="LIP66" s="2"/>
      <c r="LIQ66" s="2"/>
      <c r="LIR66" s="2"/>
      <c r="LIS66" s="2"/>
      <c r="LIT66" s="2"/>
      <c r="LIU66" s="2"/>
      <c r="LIV66" s="2"/>
      <c r="LIW66" s="2"/>
      <c r="LIX66" s="2"/>
      <c r="LIY66" s="2"/>
      <c r="LIZ66" s="2"/>
      <c r="LJA66" s="2"/>
      <c r="LJB66" s="2"/>
      <c r="LJC66" s="2"/>
      <c r="LJD66" s="2"/>
      <c r="LJE66" s="2"/>
      <c r="LJF66" s="2"/>
      <c r="LJG66" s="2"/>
      <c r="LJH66" s="2"/>
      <c r="LJI66" s="2"/>
      <c r="LJJ66" s="2"/>
      <c r="LJK66" s="2"/>
      <c r="LJL66" s="2"/>
      <c r="LJM66" s="2"/>
      <c r="LJN66" s="2"/>
      <c r="LJO66" s="2"/>
      <c r="LJP66" s="2"/>
      <c r="LJQ66" s="2"/>
      <c r="LJR66" s="2"/>
      <c r="LJS66" s="2"/>
      <c r="LJT66" s="2"/>
      <c r="LJU66" s="2"/>
      <c r="LJV66" s="2"/>
      <c r="LJW66" s="2"/>
      <c r="LJX66" s="2"/>
      <c r="LJY66" s="2"/>
      <c r="LJZ66" s="2"/>
      <c r="LKA66" s="2"/>
      <c r="LKB66" s="2"/>
      <c r="LKC66" s="2"/>
      <c r="LKD66" s="2"/>
      <c r="LKE66" s="2"/>
      <c r="LKF66" s="2"/>
      <c r="LKG66" s="2"/>
      <c r="LKH66" s="2"/>
      <c r="LKI66" s="2"/>
      <c r="LKJ66" s="2"/>
      <c r="LKK66" s="2"/>
      <c r="LKL66" s="2"/>
      <c r="LKM66" s="2"/>
      <c r="LKN66" s="2"/>
      <c r="LKO66" s="2"/>
      <c r="LKP66" s="2"/>
      <c r="LKQ66" s="2"/>
      <c r="LKR66" s="2"/>
      <c r="LKS66" s="2"/>
      <c r="LKT66" s="2"/>
      <c r="LKU66" s="2"/>
      <c r="LKV66" s="2"/>
      <c r="LKW66" s="2"/>
      <c r="LKX66" s="2"/>
      <c r="LKY66" s="2"/>
      <c r="LKZ66" s="2"/>
      <c r="LLA66" s="2"/>
      <c r="LLB66" s="2"/>
      <c r="LLC66" s="2"/>
      <c r="LLD66" s="2"/>
      <c r="LLE66" s="2"/>
      <c r="LLF66" s="2"/>
      <c r="LLG66" s="2"/>
      <c r="LLH66" s="2"/>
      <c r="LLI66" s="2"/>
      <c r="LLJ66" s="2"/>
      <c r="LLK66" s="2"/>
      <c r="LLL66" s="2"/>
      <c r="LLM66" s="2"/>
      <c r="LLN66" s="2"/>
      <c r="LLO66" s="2"/>
      <c r="LLP66" s="2"/>
      <c r="LLQ66" s="2"/>
      <c r="LLR66" s="2"/>
      <c r="LLS66" s="2"/>
      <c r="LLT66" s="2"/>
      <c r="LLU66" s="2"/>
      <c r="LLV66" s="2"/>
      <c r="LLW66" s="2"/>
      <c r="LLX66" s="2"/>
      <c r="LLY66" s="2"/>
      <c r="LLZ66" s="2"/>
      <c r="LMA66" s="2"/>
      <c r="LMB66" s="2"/>
      <c r="LMC66" s="2"/>
      <c r="LMD66" s="2"/>
      <c r="LME66" s="2"/>
      <c r="LMF66" s="2"/>
      <c r="LMG66" s="2"/>
      <c r="LMH66" s="2"/>
      <c r="LMI66" s="2"/>
      <c r="LMJ66" s="2"/>
      <c r="LMK66" s="2"/>
      <c r="LML66" s="2"/>
      <c r="LMM66" s="2"/>
      <c r="LMN66" s="2"/>
      <c r="LMO66" s="2"/>
      <c r="LMP66" s="2"/>
      <c r="LMQ66" s="2"/>
      <c r="LMR66" s="2"/>
      <c r="LMS66" s="2"/>
      <c r="LMT66" s="2"/>
      <c r="LMU66" s="2"/>
      <c r="LMV66" s="2"/>
      <c r="LMW66" s="2"/>
      <c r="LMX66" s="2"/>
      <c r="LMY66" s="2"/>
      <c r="LMZ66" s="2"/>
      <c r="LNA66" s="2"/>
      <c r="LNB66" s="2"/>
      <c r="LNC66" s="2"/>
      <c r="LND66" s="2"/>
      <c r="LNE66" s="2"/>
      <c r="LNF66" s="2"/>
      <c r="LNG66" s="2"/>
      <c r="LNH66" s="2"/>
      <c r="LNI66" s="2"/>
      <c r="LNJ66" s="2"/>
      <c r="LNK66" s="2"/>
      <c r="LNL66" s="2"/>
      <c r="LNM66" s="2"/>
      <c r="LNN66" s="2"/>
      <c r="LNO66" s="2"/>
      <c r="LNP66" s="2"/>
      <c r="LNQ66" s="2"/>
      <c r="LNR66" s="2"/>
      <c r="LNS66" s="2"/>
      <c r="LNT66" s="2"/>
      <c r="LNU66" s="2"/>
      <c r="LNV66" s="2"/>
      <c r="LNW66" s="2"/>
      <c r="LNX66" s="2"/>
      <c r="LNY66" s="2"/>
      <c r="LNZ66" s="2"/>
      <c r="LOA66" s="2"/>
      <c r="LOB66" s="2"/>
      <c r="LOC66" s="2"/>
      <c r="LOD66" s="2"/>
      <c r="LOE66" s="2"/>
      <c r="LOF66" s="2"/>
      <c r="LOG66" s="2"/>
      <c r="LOH66" s="2"/>
      <c r="LOI66" s="2"/>
      <c r="LOJ66" s="2"/>
      <c r="LOK66" s="2"/>
      <c r="LOL66" s="2"/>
      <c r="LOM66" s="2"/>
      <c r="LON66" s="2"/>
      <c r="LOO66" s="2"/>
      <c r="LOP66" s="2"/>
      <c r="LOQ66" s="2"/>
      <c r="LOR66" s="2"/>
      <c r="LOS66" s="2"/>
      <c r="LOT66" s="2"/>
      <c r="LOU66" s="2"/>
      <c r="LOV66" s="2"/>
      <c r="LOW66" s="2"/>
      <c r="LOX66" s="2"/>
      <c r="LOY66" s="2"/>
      <c r="LOZ66" s="2"/>
      <c r="LPA66" s="2"/>
      <c r="LPB66" s="2"/>
      <c r="LPC66" s="2"/>
      <c r="LPD66" s="2"/>
      <c r="LPE66" s="2"/>
      <c r="LPF66" s="2"/>
      <c r="LPG66" s="2"/>
      <c r="LPH66" s="2"/>
      <c r="LPI66" s="2"/>
      <c r="LPJ66" s="2"/>
      <c r="LPK66" s="2"/>
      <c r="LPL66" s="2"/>
      <c r="LPM66" s="2"/>
      <c r="LPN66" s="2"/>
      <c r="LPO66" s="2"/>
      <c r="LPP66" s="2"/>
      <c r="LPQ66" s="2"/>
      <c r="LPR66" s="2"/>
      <c r="LPS66" s="2"/>
      <c r="LPT66" s="2"/>
      <c r="LPU66" s="2"/>
      <c r="LPV66" s="2"/>
      <c r="LPW66" s="2"/>
      <c r="LPX66" s="2"/>
      <c r="LPY66" s="2"/>
      <c r="LPZ66" s="2"/>
      <c r="LQA66" s="2"/>
      <c r="LQB66" s="2"/>
      <c r="LQC66" s="2"/>
      <c r="LQD66" s="2"/>
      <c r="LQE66" s="2"/>
      <c r="LQF66" s="2"/>
      <c r="LQG66" s="2"/>
      <c r="LQH66" s="2"/>
      <c r="LQI66" s="2"/>
      <c r="LQJ66" s="2"/>
      <c r="LQK66" s="2"/>
      <c r="LQL66" s="2"/>
      <c r="LQM66" s="2"/>
      <c r="LQN66" s="2"/>
      <c r="LQO66" s="2"/>
      <c r="LQP66" s="2"/>
      <c r="LQQ66" s="2"/>
      <c r="LQR66" s="2"/>
      <c r="LQS66" s="2"/>
      <c r="LQT66" s="2"/>
      <c r="LQU66" s="2"/>
      <c r="LQV66" s="2"/>
      <c r="LQW66" s="2"/>
      <c r="LQX66" s="2"/>
      <c r="LQY66" s="2"/>
      <c r="LQZ66" s="2"/>
      <c r="LRA66" s="2"/>
      <c r="LRB66" s="2"/>
      <c r="LRC66" s="2"/>
      <c r="LRD66" s="2"/>
      <c r="LRE66" s="2"/>
      <c r="LRF66" s="2"/>
      <c r="LRG66" s="2"/>
      <c r="LRH66" s="2"/>
      <c r="LRI66" s="2"/>
      <c r="LRJ66" s="2"/>
      <c r="LRK66" s="2"/>
      <c r="LRL66" s="2"/>
      <c r="LRM66" s="2"/>
      <c r="LRN66" s="2"/>
      <c r="LRO66" s="2"/>
      <c r="LRP66" s="2"/>
      <c r="LRQ66" s="2"/>
      <c r="LRR66" s="2"/>
      <c r="LRS66" s="2"/>
      <c r="LRT66" s="2"/>
      <c r="LRU66" s="2"/>
      <c r="LRV66" s="2"/>
      <c r="LRW66" s="2"/>
      <c r="LRX66" s="2"/>
      <c r="LRY66" s="2"/>
      <c r="LRZ66" s="2"/>
      <c r="LSA66" s="2"/>
      <c r="LSB66" s="2"/>
      <c r="LSC66" s="2"/>
      <c r="LSD66" s="2"/>
      <c r="LSE66" s="2"/>
      <c r="LSF66" s="2"/>
      <c r="LSG66" s="2"/>
      <c r="LSH66" s="2"/>
      <c r="LSI66" s="2"/>
      <c r="LSJ66" s="2"/>
      <c r="LSK66" s="2"/>
      <c r="LSL66" s="2"/>
      <c r="LSM66" s="2"/>
      <c r="LSN66" s="2"/>
      <c r="LSO66" s="2"/>
      <c r="LSP66" s="2"/>
      <c r="LSQ66" s="2"/>
      <c r="LSR66" s="2"/>
      <c r="LSS66" s="2"/>
      <c r="LST66" s="2"/>
      <c r="LSU66" s="2"/>
      <c r="LSV66" s="2"/>
      <c r="LSW66" s="2"/>
      <c r="LSX66" s="2"/>
      <c r="LSY66" s="2"/>
      <c r="LSZ66" s="2"/>
      <c r="LTA66" s="2"/>
      <c r="LTB66" s="2"/>
      <c r="LTC66" s="2"/>
      <c r="LTD66" s="2"/>
      <c r="LTE66" s="2"/>
      <c r="LTF66" s="2"/>
      <c r="LTG66" s="2"/>
      <c r="LTH66" s="2"/>
      <c r="LTI66" s="2"/>
      <c r="LTJ66" s="2"/>
      <c r="LTK66" s="2"/>
      <c r="LTL66" s="2"/>
      <c r="LTM66" s="2"/>
      <c r="LTN66" s="2"/>
      <c r="LTO66" s="2"/>
      <c r="LTP66" s="2"/>
      <c r="LTQ66" s="2"/>
      <c r="LTR66" s="2"/>
      <c r="LTS66" s="2"/>
      <c r="LTT66" s="2"/>
      <c r="LTU66" s="2"/>
      <c r="LTV66" s="2"/>
      <c r="LTW66" s="2"/>
      <c r="LTX66" s="2"/>
      <c r="LTY66" s="2"/>
      <c r="LTZ66" s="2"/>
      <c r="LUA66" s="2"/>
      <c r="LUB66" s="2"/>
      <c r="LUC66" s="2"/>
      <c r="LUD66" s="2"/>
      <c r="LUE66" s="2"/>
      <c r="LUF66" s="2"/>
      <c r="LUG66" s="2"/>
      <c r="LUH66" s="2"/>
      <c r="LUI66" s="2"/>
      <c r="LUJ66" s="2"/>
      <c r="LUK66" s="2"/>
      <c r="LUL66" s="2"/>
      <c r="LUM66" s="2"/>
      <c r="LUN66" s="2"/>
      <c r="LUO66" s="2"/>
      <c r="LUP66" s="2"/>
      <c r="LUQ66" s="2"/>
      <c r="LUR66" s="2"/>
      <c r="LUS66" s="2"/>
      <c r="LUT66" s="2"/>
      <c r="LUU66" s="2"/>
      <c r="LUV66" s="2"/>
      <c r="LUW66" s="2"/>
      <c r="LUX66" s="2"/>
      <c r="LUY66" s="2"/>
      <c r="LUZ66" s="2"/>
      <c r="LVA66" s="2"/>
      <c r="LVB66" s="2"/>
      <c r="LVC66" s="2"/>
      <c r="LVD66" s="2"/>
      <c r="LVE66" s="2"/>
      <c r="LVF66" s="2"/>
      <c r="LVG66" s="2"/>
      <c r="LVH66" s="2"/>
      <c r="LVI66" s="2"/>
      <c r="LVJ66" s="2"/>
      <c r="LVK66" s="2"/>
      <c r="LVL66" s="2"/>
      <c r="LVM66" s="2"/>
      <c r="LVN66" s="2"/>
      <c r="LVO66" s="2"/>
      <c r="LVP66" s="2"/>
      <c r="LVQ66" s="2"/>
      <c r="LVR66" s="2"/>
      <c r="LVS66" s="2"/>
      <c r="LVT66" s="2"/>
      <c r="LVU66" s="2"/>
      <c r="LVV66" s="2"/>
      <c r="LVW66" s="2"/>
      <c r="LVX66" s="2"/>
      <c r="LVY66" s="2"/>
      <c r="LVZ66" s="2"/>
      <c r="LWA66" s="2"/>
      <c r="LWB66" s="2"/>
      <c r="LWC66" s="2"/>
      <c r="LWD66" s="2"/>
      <c r="LWE66" s="2"/>
      <c r="LWF66" s="2"/>
      <c r="LWG66" s="2"/>
      <c r="LWH66" s="2"/>
      <c r="LWI66" s="2"/>
      <c r="LWJ66" s="2"/>
      <c r="LWK66" s="2"/>
      <c r="LWL66" s="2"/>
      <c r="LWM66" s="2"/>
      <c r="LWN66" s="2"/>
      <c r="LWO66" s="2"/>
      <c r="LWP66" s="2"/>
      <c r="LWQ66" s="2"/>
      <c r="LWR66" s="2"/>
      <c r="LWS66" s="2"/>
      <c r="LWT66" s="2"/>
      <c r="LWU66" s="2"/>
      <c r="LWV66" s="2"/>
      <c r="LWW66" s="2"/>
      <c r="LWX66" s="2"/>
      <c r="LWY66" s="2"/>
      <c r="LWZ66" s="2"/>
      <c r="LXA66" s="2"/>
      <c r="LXB66" s="2"/>
      <c r="LXC66" s="2"/>
      <c r="LXD66" s="2"/>
      <c r="LXE66" s="2"/>
      <c r="LXF66" s="2"/>
      <c r="LXG66" s="2"/>
      <c r="LXH66" s="2"/>
      <c r="LXI66" s="2"/>
      <c r="LXJ66" s="2"/>
      <c r="LXK66" s="2"/>
      <c r="LXL66" s="2"/>
      <c r="LXM66" s="2"/>
      <c r="LXN66" s="2"/>
      <c r="LXO66" s="2"/>
      <c r="LXP66" s="2"/>
      <c r="LXQ66" s="2"/>
      <c r="LXR66" s="2"/>
      <c r="LXS66" s="2"/>
      <c r="LXT66" s="2"/>
      <c r="LXU66" s="2"/>
      <c r="LXV66" s="2"/>
      <c r="LXW66" s="2"/>
      <c r="LXX66" s="2"/>
      <c r="LXY66" s="2"/>
      <c r="LXZ66" s="2"/>
      <c r="LYA66" s="2"/>
      <c r="LYB66" s="2"/>
      <c r="LYC66" s="2"/>
      <c r="LYD66" s="2"/>
      <c r="LYE66" s="2"/>
      <c r="LYF66" s="2"/>
      <c r="LYG66" s="2"/>
      <c r="LYH66" s="2"/>
      <c r="LYI66" s="2"/>
      <c r="LYJ66" s="2"/>
      <c r="LYK66" s="2"/>
      <c r="LYL66" s="2"/>
      <c r="LYM66" s="2"/>
      <c r="LYN66" s="2"/>
      <c r="LYO66" s="2"/>
      <c r="LYP66" s="2"/>
      <c r="LYQ66" s="2"/>
      <c r="LYR66" s="2"/>
      <c r="LYS66" s="2"/>
      <c r="LYT66" s="2"/>
      <c r="LYU66" s="2"/>
      <c r="LYV66" s="2"/>
      <c r="LYW66" s="2"/>
      <c r="LYX66" s="2"/>
      <c r="LYY66" s="2"/>
      <c r="LYZ66" s="2"/>
      <c r="LZA66" s="2"/>
      <c r="LZB66" s="2"/>
      <c r="LZC66" s="2"/>
      <c r="LZD66" s="2"/>
      <c r="LZE66" s="2"/>
      <c r="LZF66" s="2"/>
      <c r="LZG66" s="2"/>
      <c r="LZH66" s="2"/>
      <c r="LZI66" s="2"/>
      <c r="LZJ66" s="2"/>
      <c r="LZK66" s="2"/>
      <c r="LZL66" s="2"/>
      <c r="LZM66" s="2"/>
      <c r="LZN66" s="2"/>
      <c r="LZO66" s="2"/>
      <c r="LZP66" s="2"/>
      <c r="LZQ66" s="2"/>
      <c r="LZR66" s="2"/>
      <c r="LZS66" s="2"/>
      <c r="LZT66" s="2"/>
      <c r="LZU66" s="2"/>
      <c r="LZV66" s="2"/>
      <c r="LZW66" s="2"/>
      <c r="LZX66" s="2"/>
      <c r="LZY66" s="2"/>
      <c r="LZZ66" s="2"/>
      <c r="MAA66" s="2"/>
      <c r="MAB66" s="2"/>
      <c r="MAC66" s="2"/>
      <c r="MAD66" s="2"/>
      <c r="MAE66" s="2"/>
      <c r="MAF66" s="2"/>
      <c r="MAG66" s="2"/>
      <c r="MAH66" s="2"/>
      <c r="MAI66" s="2"/>
      <c r="MAJ66" s="2"/>
      <c r="MAK66" s="2"/>
      <c r="MAL66" s="2"/>
      <c r="MAM66" s="2"/>
      <c r="MAN66" s="2"/>
      <c r="MAO66" s="2"/>
      <c r="MAP66" s="2"/>
      <c r="MAQ66" s="2"/>
      <c r="MAR66" s="2"/>
      <c r="MAS66" s="2"/>
      <c r="MAT66" s="2"/>
      <c r="MAU66" s="2"/>
      <c r="MAV66" s="2"/>
      <c r="MAW66" s="2"/>
      <c r="MAX66" s="2"/>
      <c r="MAY66" s="2"/>
      <c r="MAZ66" s="2"/>
      <c r="MBA66" s="2"/>
      <c r="MBB66" s="2"/>
      <c r="MBC66" s="2"/>
      <c r="MBD66" s="2"/>
      <c r="MBE66" s="2"/>
      <c r="MBF66" s="2"/>
      <c r="MBG66" s="2"/>
      <c r="MBH66" s="2"/>
      <c r="MBI66" s="2"/>
      <c r="MBJ66" s="2"/>
      <c r="MBK66" s="2"/>
      <c r="MBL66" s="2"/>
      <c r="MBM66" s="2"/>
      <c r="MBN66" s="2"/>
      <c r="MBO66" s="2"/>
      <c r="MBP66" s="2"/>
      <c r="MBQ66" s="2"/>
      <c r="MBR66" s="2"/>
      <c r="MBS66" s="2"/>
      <c r="MBT66" s="2"/>
      <c r="MBU66" s="2"/>
      <c r="MBV66" s="2"/>
      <c r="MBW66" s="2"/>
      <c r="MBX66" s="2"/>
      <c r="MBY66" s="2"/>
      <c r="MBZ66" s="2"/>
      <c r="MCA66" s="2"/>
      <c r="MCB66" s="2"/>
      <c r="MCC66" s="2"/>
      <c r="MCD66" s="2"/>
      <c r="MCE66" s="2"/>
      <c r="MCF66" s="2"/>
      <c r="MCG66" s="2"/>
      <c r="MCH66" s="2"/>
      <c r="MCI66" s="2"/>
      <c r="MCJ66" s="2"/>
      <c r="MCK66" s="2"/>
      <c r="MCL66" s="2"/>
      <c r="MCM66" s="2"/>
      <c r="MCN66" s="2"/>
      <c r="MCO66" s="2"/>
      <c r="MCP66" s="2"/>
      <c r="MCQ66" s="2"/>
      <c r="MCR66" s="2"/>
      <c r="MCS66" s="2"/>
      <c r="MCT66" s="2"/>
      <c r="MCU66" s="2"/>
      <c r="MCV66" s="2"/>
      <c r="MCW66" s="2"/>
      <c r="MCX66" s="2"/>
      <c r="MCY66" s="2"/>
      <c r="MCZ66" s="2"/>
      <c r="MDA66" s="2"/>
      <c r="MDB66" s="2"/>
      <c r="MDC66" s="2"/>
      <c r="MDD66" s="2"/>
      <c r="MDE66" s="2"/>
      <c r="MDF66" s="2"/>
      <c r="MDG66" s="2"/>
      <c r="MDH66" s="2"/>
      <c r="MDI66" s="2"/>
      <c r="MDJ66" s="2"/>
      <c r="MDK66" s="2"/>
      <c r="MDL66" s="2"/>
      <c r="MDM66" s="2"/>
      <c r="MDN66" s="2"/>
      <c r="MDO66" s="2"/>
      <c r="MDP66" s="2"/>
      <c r="MDQ66" s="2"/>
      <c r="MDR66" s="2"/>
      <c r="MDS66" s="2"/>
      <c r="MDT66" s="2"/>
      <c r="MDU66" s="2"/>
      <c r="MDV66" s="2"/>
      <c r="MDW66" s="2"/>
      <c r="MDX66" s="2"/>
      <c r="MDY66" s="2"/>
      <c r="MDZ66" s="2"/>
      <c r="MEA66" s="2"/>
      <c r="MEB66" s="2"/>
      <c r="MEC66" s="2"/>
      <c r="MED66" s="2"/>
      <c r="MEE66" s="2"/>
      <c r="MEF66" s="2"/>
      <c r="MEG66" s="2"/>
      <c r="MEH66" s="2"/>
      <c r="MEI66" s="2"/>
      <c r="MEJ66" s="2"/>
      <c r="MEK66" s="2"/>
      <c r="MEL66" s="2"/>
      <c r="MEM66" s="2"/>
      <c r="MEN66" s="2"/>
      <c r="MEO66" s="2"/>
      <c r="MEP66" s="2"/>
      <c r="MEQ66" s="2"/>
      <c r="MER66" s="2"/>
      <c r="MES66" s="2"/>
      <c r="MET66" s="2"/>
      <c r="MEU66" s="2"/>
      <c r="MEV66" s="2"/>
      <c r="MEW66" s="2"/>
      <c r="MEX66" s="2"/>
      <c r="MEY66" s="2"/>
      <c r="MEZ66" s="2"/>
      <c r="MFA66" s="2"/>
      <c r="MFB66" s="2"/>
      <c r="MFC66" s="2"/>
      <c r="MFD66" s="2"/>
      <c r="MFE66" s="2"/>
      <c r="MFF66" s="2"/>
      <c r="MFG66" s="2"/>
      <c r="MFH66" s="2"/>
      <c r="MFI66" s="2"/>
      <c r="MFJ66" s="2"/>
      <c r="MFK66" s="2"/>
      <c r="MFL66" s="2"/>
      <c r="MFM66" s="2"/>
      <c r="MFN66" s="2"/>
      <c r="MFO66" s="2"/>
      <c r="MFP66" s="2"/>
      <c r="MFQ66" s="2"/>
      <c r="MFR66" s="2"/>
      <c r="MFS66" s="2"/>
      <c r="MFT66" s="2"/>
      <c r="MFU66" s="2"/>
      <c r="MFV66" s="2"/>
      <c r="MFW66" s="2"/>
      <c r="MFX66" s="2"/>
      <c r="MFY66" s="2"/>
      <c r="MFZ66" s="2"/>
      <c r="MGA66" s="2"/>
      <c r="MGB66" s="2"/>
      <c r="MGC66" s="2"/>
      <c r="MGD66" s="2"/>
      <c r="MGE66" s="2"/>
      <c r="MGF66" s="2"/>
      <c r="MGG66" s="2"/>
      <c r="MGH66" s="2"/>
      <c r="MGI66" s="2"/>
      <c r="MGJ66" s="2"/>
      <c r="MGK66" s="2"/>
      <c r="MGL66" s="2"/>
      <c r="MGM66" s="2"/>
      <c r="MGN66" s="2"/>
      <c r="MGO66" s="2"/>
      <c r="MGP66" s="2"/>
      <c r="MGQ66" s="2"/>
      <c r="MGR66" s="2"/>
      <c r="MGS66" s="2"/>
      <c r="MGT66" s="2"/>
      <c r="MGU66" s="2"/>
      <c r="MGV66" s="2"/>
      <c r="MGW66" s="2"/>
      <c r="MGX66" s="2"/>
      <c r="MGY66" s="2"/>
      <c r="MGZ66" s="2"/>
      <c r="MHA66" s="2"/>
      <c r="MHB66" s="2"/>
      <c r="MHC66" s="2"/>
      <c r="MHD66" s="2"/>
      <c r="MHE66" s="2"/>
      <c r="MHF66" s="2"/>
      <c r="MHG66" s="2"/>
      <c r="MHH66" s="2"/>
      <c r="MHI66" s="2"/>
      <c r="MHJ66" s="2"/>
      <c r="MHK66" s="2"/>
      <c r="MHL66" s="2"/>
      <c r="MHM66" s="2"/>
      <c r="MHN66" s="2"/>
      <c r="MHO66" s="2"/>
      <c r="MHP66" s="2"/>
      <c r="MHQ66" s="2"/>
      <c r="MHR66" s="2"/>
      <c r="MHS66" s="2"/>
      <c r="MHT66" s="2"/>
      <c r="MHU66" s="2"/>
      <c r="MHV66" s="2"/>
      <c r="MHW66" s="2"/>
      <c r="MHX66" s="2"/>
      <c r="MHY66" s="2"/>
      <c r="MHZ66" s="2"/>
      <c r="MIA66" s="2"/>
      <c r="MIB66" s="2"/>
      <c r="MIC66" s="2"/>
      <c r="MID66" s="2"/>
      <c r="MIE66" s="2"/>
      <c r="MIF66" s="2"/>
      <c r="MIG66" s="2"/>
      <c r="MIH66" s="2"/>
      <c r="MII66" s="2"/>
      <c r="MIJ66" s="2"/>
      <c r="MIK66" s="2"/>
      <c r="MIL66" s="2"/>
      <c r="MIM66" s="2"/>
      <c r="MIN66" s="2"/>
      <c r="MIO66" s="2"/>
      <c r="MIP66" s="2"/>
      <c r="MIQ66" s="2"/>
      <c r="MIR66" s="2"/>
      <c r="MIS66" s="2"/>
      <c r="MIT66" s="2"/>
      <c r="MIU66" s="2"/>
      <c r="MIV66" s="2"/>
      <c r="MIW66" s="2"/>
      <c r="MIX66" s="2"/>
      <c r="MIY66" s="2"/>
      <c r="MIZ66" s="2"/>
      <c r="MJA66" s="2"/>
      <c r="MJB66" s="2"/>
      <c r="MJC66" s="2"/>
      <c r="MJD66" s="2"/>
      <c r="MJE66" s="2"/>
      <c r="MJF66" s="2"/>
      <c r="MJG66" s="2"/>
      <c r="MJH66" s="2"/>
      <c r="MJI66" s="2"/>
      <c r="MJJ66" s="2"/>
      <c r="MJK66" s="2"/>
      <c r="MJL66" s="2"/>
      <c r="MJM66" s="2"/>
      <c r="MJN66" s="2"/>
      <c r="MJO66" s="2"/>
      <c r="MJP66" s="2"/>
      <c r="MJQ66" s="2"/>
      <c r="MJR66" s="2"/>
      <c r="MJS66" s="2"/>
      <c r="MJT66" s="2"/>
      <c r="MJU66" s="2"/>
      <c r="MJV66" s="2"/>
      <c r="MJW66" s="2"/>
      <c r="MJX66" s="2"/>
      <c r="MJY66" s="2"/>
      <c r="MJZ66" s="2"/>
      <c r="MKA66" s="2"/>
      <c r="MKB66" s="2"/>
      <c r="MKC66" s="2"/>
      <c r="MKD66" s="2"/>
      <c r="MKE66" s="2"/>
      <c r="MKF66" s="2"/>
      <c r="MKG66" s="2"/>
      <c r="MKH66" s="2"/>
      <c r="MKI66" s="2"/>
      <c r="MKJ66" s="2"/>
      <c r="MKK66" s="2"/>
      <c r="MKL66" s="2"/>
      <c r="MKM66" s="2"/>
      <c r="MKN66" s="2"/>
      <c r="MKO66" s="2"/>
      <c r="MKP66" s="2"/>
      <c r="MKQ66" s="2"/>
      <c r="MKR66" s="2"/>
      <c r="MKS66" s="2"/>
      <c r="MKT66" s="2"/>
      <c r="MKU66" s="2"/>
      <c r="MKV66" s="2"/>
      <c r="MKW66" s="2"/>
      <c r="MKX66" s="2"/>
      <c r="MKY66" s="2"/>
      <c r="MKZ66" s="2"/>
      <c r="MLA66" s="2"/>
      <c r="MLB66" s="2"/>
      <c r="MLC66" s="2"/>
      <c r="MLD66" s="2"/>
      <c r="MLE66" s="2"/>
      <c r="MLF66" s="2"/>
      <c r="MLG66" s="2"/>
      <c r="MLH66" s="2"/>
      <c r="MLI66" s="2"/>
      <c r="MLJ66" s="2"/>
      <c r="MLK66" s="2"/>
      <c r="MLL66" s="2"/>
      <c r="MLM66" s="2"/>
      <c r="MLN66" s="2"/>
      <c r="MLO66" s="2"/>
      <c r="MLP66" s="2"/>
      <c r="MLQ66" s="2"/>
      <c r="MLR66" s="2"/>
      <c r="MLS66" s="2"/>
      <c r="MLT66" s="2"/>
      <c r="MLU66" s="2"/>
      <c r="MLV66" s="2"/>
      <c r="MLW66" s="2"/>
      <c r="MLX66" s="2"/>
      <c r="MLY66" s="2"/>
      <c r="MLZ66" s="2"/>
      <c r="MMA66" s="2"/>
      <c r="MMB66" s="2"/>
      <c r="MMC66" s="2"/>
      <c r="MMD66" s="2"/>
      <c r="MME66" s="2"/>
      <c r="MMF66" s="2"/>
      <c r="MMG66" s="2"/>
      <c r="MMH66" s="2"/>
      <c r="MMI66" s="2"/>
      <c r="MMJ66" s="2"/>
      <c r="MMK66" s="2"/>
      <c r="MML66" s="2"/>
      <c r="MMM66" s="2"/>
      <c r="MMN66" s="2"/>
      <c r="MMO66" s="2"/>
      <c r="MMP66" s="2"/>
      <c r="MMQ66" s="2"/>
      <c r="MMR66" s="2"/>
      <c r="MMS66" s="2"/>
      <c r="MMT66" s="2"/>
      <c r="MMU66" s="2"/>
      <c r="MMV66" s="2"/>
      <c r="MMW66" s="2"/>
      <c r="MMX66" s="2"/>
      <c r="MMY66" s="2"/>
      <c r="MMZ66" s="2"/>
      <c r="MNA66" s="2"/>
      <c r="MNB66" s="2"/>
      <c r="MNC66" s="2"/>
      <c r="MND66" s="2"/>
      <c r="MNE66" s="2"/>
      <c r="MNF66" s="2"/>
      <c r="MNG66" s="2"/>
      <c r="MNH66" s="2"/>
      <c r="MNI66" s="2"/>
      <c r="MNJ66" s="2"/>
      <c r="MNK66" s="2"/>
      <c r="MNL66" s="2"/>
      <c r="MNM66" s="2"/>
      <c r="MNN66" s="2"/>
      <c r="MNO66" s="2"/>
      <c r="MNP66" s="2"/>
      <c r="MNQ66" s="2"/>
      <c r="MNR66" s="2"/>
      <c r="MNS66" s="2"/>
      <c r="MNT66" s="2"/>
      <c r="MNU66" s="2"/>
      <c r="MNV66" s="2"/>
      <c r="MNW66" s="2"/>
      <c r="MNX66" s="2"/>
      <c r="MNY66" s="2"/>
      <c r="MNZ66" s="2"/>
      <c r="MOA66" s="2"/>
      <c r="MOB66" s="2"/>
      <c r="MOC66" s="2"/>
      <c r="MOD66" s="2"/>
      <c r="MOE66" s="2"/>
      <c r="MOF66" s="2"/>
      <c r="MOG66" s="2"/>
      <c r="MOH66" s="2"/>
      <c r="MOI66" s="2"/>
      <c r="MOJ66" s="2"/>
      <c r="MOK66" s="2"/>
      <c r="MOL66" s="2"/>
      <c r="MOM66" s="2"/>
      <c r="MON66" s="2"/>
      <c r="MOO66" s="2"/>
      <c r="MOP66" s="2"/>
      <c r="MOQ66" s="2"/>
      <c r="MOR66" s="2"/>
      <c r="MOS66" s="2"/>
      <c r="MOT66" s="2"/>
      <c r="MOU66" s="2"/>
      <c r="MOV66" s="2"/>
      <c r="MOW66" s="2"/>
      <c r="MOX66" s="2"/>
      <c r="MOY66" s="2"/>
      <c r="MOZ66" s="2"/>
      <c r="MPA66" s="2"/>
      <c r="MPB66" s="2"/>
      <c r="MPC66" s="2"/>
      <c r="MPD66" s="2"/>
      <c r="MPE66" s="2"/>
      <c r="MPF66" s="2"/>
      <c r="MPG66" s="2"/>
      <c r="MPH66" s="2"/>
      <c r="MPI66" s="2"/>
      <c r="MPJ66" s="2"/>
      <c r="MPK66" s="2"/>
      <c r="MPL66" s="2"/>
      <c r="MPM66" s="2"/>
      <c r="MPN66" s="2"/>
      <c r="MPO66" s="2"/>
      <c r="MPP66" s="2"/>
      <c r="MPQ66" s="2"/>
      <c r="MPR66" s="2"/>
      <c r="MPS66" s="2"/>
      <c r="MPT66" s="2"/>
      <c r="MPU66" s="2"/>
      <c r="MPV66" s="2"/>
      <c r="MPW66" s="2"/>
      <c r="MPX66" s="2"/>
      <c r="MPY66" s="2"/>
      <c r="MPZ66" s="2"/>
      <c r="MQA66" s="2"/>
      <c r="MQB66" s="2"/>
      <c r="MQC66" s="2"/>
      <c r="MQD66" s="2"/>
      <c r="MQE66" s="2"/>
      <c r="MQF66" s="2"/>
      <c r="MQG66" s="2"/>
      <c r="MQH66" s="2"/>
      <c r="MQI66" s="2"/>
      <c r="MQJ66" s="2"/>
      <c r="MQK66" s="2"/>
      <c r="MQL66" s="2"/>
      <c r="MQM66" s="2"/>
      <c r="MQN66" s="2"/>
      <c r="MQO66" s="2"/>
      <c r="MQP66" s="2"/>
      <c r="MQQ66" s="2"/>
      <c r="MQR66" s="2"/>
      <c r="MQS66" s="2"/>
      <c r="MQT66" s="2"/>
      <c r="MQU66" s="2"/>
      <c r="MQV66" s="2"/>
      <c r="MQW66" s="2"/>
      <c r="MQX66" s="2"/>
      <c r="MQY66" s="2"/>
      <c r="MQZ66" s="2"/>
      <c r="MRA66" s="2"/>
      <c r="MRB66" s="2"/>
      <c r="MRC66" s="2"/>
      <c r="MRD66" s="2"/>
      <c r="MRE66" s="2"/>
      <c r="MRF66" s="2"/>
      <c r="MRG66" s="2"/>
      <c r="MRH66" s="2"/>
      <c r="MRI66" s="2"/>
      <c r="MRJ66" s="2"/>
      <c r="MRK66" s="2"/>
      <c r="MRL66" s="2"/>
      <c r="MRM66" s="2"/>
      <c r="MRN66" s="2"/>
      <c r="MRO66" s="2"/>
      <c r="MRP66" s="2"/>
      <c r="MRQ66" s="2"/>
      <c r="MRR66" s="2"/>
      <c r="MRS66" s="2"/>
      <c r="MRT66" s="2"/>
      <c r="MRU66" s="2"/>
      <c r="MRV66" s="2"/>
      <c r="MRW66" s="2"/>
      <c r="MRX66" s="2"/>
      <c r="MRY66" s="2"/>
      <c r="MRZ66" s="2"/>
      <c r="MSA66" s="2"/>
      <c r="MSB66" s="2"/>
      <c r="MSC66" s="2"/>
      <c r="MSD66" s="2"/>
      <c r="MSE66" s="2"/>
      <c r="MSF66" s="2"/>
      <c r="MSG66" s="2"/>
      <c r="MSH66" s="2"/>
      <c r="MSI66" s="2"/>
      <c r="MSJ66" s="2"/>
      <c r="MSK66" s="2"/>
      <c r="MSL66" s="2"/>
      <c r="MSM66" s="2"/>
      <c r="MSN66" s="2"/>
      <c r="MSO66" s="2"/>
      <c r="MSP66" s="2"/>
      <c r="MSQ66" s="2"/>
      <c r="MSR66" s="2"/>
      <c r="MSS66" s="2"/>
      <c r="MST66" s="2"/>
      <c r="MSU66" s="2"/>
      <c r="MSV66" s="2"/>
      <c r="MSW66" s="2"/>
      <c r="MSX66" s="2"/>
      <c r="MSY66" s="2"/>
      <c r="MSZ66" s="2"/>
      <c r="MTA66" s="2"/>
      <c r="MTB66" s="2"/>
      <c r="MTC66" s="2"/>
      <c r="MTD66" s="2"/>
      <c r="MTE66" s="2"/>
      <c r="MTF66" s="2"/>
      <c r="MTG66" s="2"/>
      <c r="MTH66" s="2"/>
      <c r="MTI66" s="2"/>
      <c r="MTJ66" s="2"/>
      <c r="MTK66" s="2"/>
      <c r="MTL66" s="2"/>
      <c r="MTM66" s="2"/>
      <c r="MTN66" s="2"/>
      <c r="MTO66" s="2"/>
      <c r="MTP66" s="2"/>
      <c r="MTQ66" s="2"/>
      <c r="MTR66" s="2"/>
      <c r="MTS66" s="2"/>
      <c r="MTT66" s="2"/>
      <c r="MTU66" s="2"/>
      <c r="MTV66" s="2"/>
      <c r="MTW66" s="2"/>
      <c r="MTX66" s="2"/>
      <c r="MTY66" s="2"/>
      <c r="MTZ66" s="2"/>
      <c r="MUA66" s="2"/>
      <c r="MUB66" s="2"/>
      <c r="MUC66" s="2"/>
      <c r="MUD66" s="2"/>
      <c r="MUE66" s="2"/>
      <c r="MUF66" s="2"/>
      <c r="MUG66" s="2"/>
      <c r="MUH66" s="2"/>
      <c r="MUI66" s="2"/>
      <c r="MUJ66" s="2"/>
      <c r="MUK66" s="2"/>
      <c r="MUL66" s="2"/>
      <c r="MUM66" s="2"/>
      <c r="MUN66" s="2"/>
      <c r="MUO66" s="2"/>
      <c r="MUP66" s="2"/>
      <c r="MUQ66" s="2"/>
      <c r="MUR66" s="2"/>
      <c r="MUS66" s="2"/>
      <c r="MUT66" s="2"/>
      <c r="MUU66" s="2"/>
      <c r="MUV66" s="2"/>
      <c r="MUW66" s="2"/>
      <c r="MUX66" s="2"/>
      <c r="MUY66" s="2"/>
      <c r="MUZ66" s="2"/>
      <c r="MVA66" s="2"/>
      <c r="MVB66" s="2"/>
      <c r="MVC66" s="2"/>
      <c r="MVD66" s="2"/>
      <c r="MVE66" s="2"/>
      <c r="MVF66" s="2"/>
      <c r="MVG66" s="2"/>
      <c r="MVH66" s="2"/>
      <c r="MVI66" s="2"/>
      <c r="MVJ66" s="2"/>
      <c r="MVK66" s="2"/>
      <c r="MVL66" s="2"/>
      <c r="MVM66" s="2"/>
      <c r="MVN66" s="2"/>
      <c r="MVO66" s="2"/>
      <c r="MVP66" s="2"/>
      <c r="MVQ66" s="2"/>
      <c r="MVR66" s="2"/>
      <c r="MVS66" s="2"/>
      <c r="MVT66" s="2"/>
      <c r="MVU66" s="2"/>
      <c r="MVV66" s="2"/>
      <c r="MVW66" s="2"/>
      <c r="MVX66" s="2"/>
      <c r="MVY66" s="2"/>
      <c r="MVZ66" s="2"/>
      <c r="MWA66" s="2"/>
      <c r="MWB66" s="2"/>
      <c r="MWC66" s="2"/>
      <c r="MWD66" s="2"/>
      <c r="MWE66" s="2"/>
      <c r="MWF66" s="2"/>
      <c r="MWG66" s="2"/>
      <c r="MWH66" s="2"/>
      <c r="MWI66" s="2"/>
      <c r="MWJ66" s="2"/>
      <c r="MWK66" s="2"/>
      <c r="MWL66" s="2"/>
      <c r="MWM66" s="2"/>
      <c r="MWN66" s="2"/>
      <c r="MWO66" s="2"/>
      <c r="MWP66" s="2"/>
      <c r="MWQ66" s="2"/>
      <c r="MWR66" s="2"/>
      <c r="MWS66" s="2"/>
      <c r="MWT66" s="2"/>
      <c r="MWU66" s="2"/>
      <c r="MWV66" s="2"/>
      <c r="MWW66" s="2"/>
      <c r="MWX66" s="2"/>
      <c r="MWY66" s="2"/>
      <c r="MWZ66" s="2"/>
      <c r="MXA66" s="2"/>
      <c r="MXB66" s="2"/>
      <c r="MXC66" s="2"/>
      <c r="MXD66" s="2"/>
      <c r="MXE66" s="2"/>
      <c r="MXF66" s="2"/>
      <c r="MXG66" s="2"/>
      <c r="MXH66" s="2"/>
      <c r="MXI66" s="2"/>
      <c r="MXJ66" s="2"/>
      <c r="MXK66" s="2"/>
      <c r="MXL66" s="2"/>
      <c r="MXM66" s="2"/>
      <c r="MXN66" s="2"/>
      <c r="MXO66" s="2"/>
      <c r="MXP66" s="2"/>
      <c r="MXQ66" s="2"/>
      <c r="MXR66" s="2"/>
      <c r="MXS66" s="2"/>
      <c r="MXT66" s="2"/>
      <c r="MXU66" s="2"/>
      <c r="MXV66" s="2"/>
      <c r="MXW66" s="2"/>
      <c r="MXX66" s="2"/>
      <c r="MXY66" s="2"/>
      <c r="MXZ66" s="2"/>
      <c r="MYA66" s="2"/>
      <c r="MYB66" s="2"/>
      <c r="MYC66" s="2"/>
      <c r="MYD66" s="2"/>
      <c r="MYE66" s="2"/>
      <c r="MYF66" s="2"/>
      <c r="MYG66" s="2"/>
      <c r="MYH66" s="2"/>
      <c r="MYI66" s="2"/>
      <c r="MYJ66" s="2"/>
      <c r="MYK66" s="2"/>
      <c r="MYL66" s="2"/>
      <c r="MYM66" s="2"/>
      <c r="MYN66" s="2"/>
      <c r="MYO66" s="2"/>
      <c r="MYP66" s="2"/>
      <c r="MYQ66" s="2"/>
      <c r="MYR66" s="2"/>
      <c r="MYS66" s="2"/>
      <c r="MYT66" s="2"/>
      <c r="MYU66" s="2"/>
      <c r="MYV66" s="2"/>
      <c r="MYW66" s="2"/>
      <c r="MYX66" s="2"/>
      <c r="MYY66" s="2"/>
      <c r="MYZ66" s="2"/>
      <c r="MZA66" s="2"/>
      <c r="MZB66" s="2"/>
      <c r="MZC66" s="2"/>
      <c r="MZD66" s="2"/>
      <c r="MZE66" s="2"/>
      <c r="MZF66" s="2"/>
      <c r="MZG66" s="2"/>
      <c r="MZH66" s="2"/>
      <c r="MZI66" s="2"/>
      <c r="MZJ66" s="2"/>
      <c r="MZK66" s="2"/>
      <c r="MZL66" s="2"/>
      <c r="MZM66" s="2"/>
      <c r="MZN66" s="2"/>
      <c r="MZO66" s="2"/>
      <c r="MZP66" s="2"/>
      <c r="MZQ66" s="2"/>
      <c r="MZR66" s="2"/>
      <c r="MZS66" s="2"/>
      <c r="MZT66" s="2"/>
      <c r="MZU66" s="2"/>
      <c r="MZV66" s="2"/>
      <c r="MZW66" s="2"/>
      <c r="MZX66" s="2"/>
      <c r="MZY66" s="2"/>
      <c r="MZZ66" s="2"/>
      <c r="NAA66" s="2"/>
      <c r="NAB66" s="2"/>
      <c r="NAC66" s="2"/>
      <c r="NAD66" s="2"/>
      <c r="NAE66" s="2"/>
      <c r="NAF66" s="2"/>
      <c r="NAG66" s="2"/>
      <c r="NAH66" s="2"/>
      <c r="NAI66" s="2"/>
      <c r="NAJ66" s="2"/>
      <c r="NAK66" s="2"/>
      <c r="NAL66" s="2"/>
      <c r="NAM66" s="2"/>
      <c r="NAN66" s="2"/>
      <c r="NAO66" s="2"/>
      <c r="NAP66" s="2"/>
      <c r="NAQ66" s="2"/>
      <c r="NAR66" s="2"/>
      <c r="NAS66" s="2"/>
      <c r="NAT66" s="2"/>
      <c r="NAU66" s="2"/>
      <c r="NAV66" s="2"/>
      <c r="NAW66" s="2"/>
      <c r="NAX66" s="2"/>
      <c r="NAY66" s="2"/>
      <c r="NAZ66" s="2"/>
      <c r="NBA66" s="2"/>
      <c r="NBB66" s="2"/>
      <c r="NBC66" s="2"/>
      <c r="NBD66" s="2"/>
      <c r="NBE66" s="2"/>
      <c r="NBF66" s="2"/>
      <c r="NBG66" s="2"/>
      <c r="NBH66" s="2"/>
      <c r="NBI66" s="2"/>
      <c r="NBJ66" s="2"/>
      <c r="NBK66" s="2"/>
      <c r="NBL66" s="2"/>
      <c r="NBM66" s="2"/>
      <c r="NBN66" s="2"/>
      <c r="NBO66" s="2"/>
      <c r="NBP66" s="2"/>
      <c r="NBQ66" s="2"/>
      <c r="NBR66" s="2"/>
      <c r="NBS66" s="2"/>
      <c r="NBT66" s="2"/>
      <c r="NBU66" s="2"/>
      <c r="NBV66" s="2"/>
      <c r="NBW66" s="2"/>
      <c r="NBX66" s="2"/>
      <c r="NBY66" s="2"/>
      <c r="NBZ66" s="2"/>
      <c r="NCA66" s="2"/>
      <c r="NCB66" s="2"/>
      <c r="NCC66" s="2"/>
      <c r="NCD66" s="2"/>
      <c r="NCE66" s="2"/>
      <c r="NCF66" s="2"/>
      <c r="NCG66" s="2"/>
      <c r="NCH66" s="2"/>
      <c r="NCI66" s="2"/>
      <c r="NCJ66" s="2"/>
      <c r="NCK66" s="2"/>
      <c r="NCL66" s="2"/>
      <c r="NCM66" s="2"/>
      <c r="NCN66" s="2"/>
      <c r="NCO66" s="2"/>
      <c r="NCP66" s="2"/>
      <c r="NCQ66" s="2"/>
      <c r="NCR66" s="2"/>
      <c r="NCS66" s="2"/>
      <c r="NCT66" s="2"/>
      <c r="NCU66" s="2"/>
      <c r="NCV66" s="2"/>
      <c r="NCW66" s="2"/>
      <c r="NCX66" s="2"/>
      <c r="NCY66" s="2"/>
      <c r="NCZ66" s="2"/>
      <c r="NDA66" s="2"/>
      <c r="NDB66" s="2"/>
      <c r="NDC66" s="2"/>
      <c r="NDD66" s="2"/>
      <c r="NDE66" s="2"/>
      <c r="NDF66" s="2"/>
      <c r="NDG66" s="2"/>
      <c r="NDH66" s="2"/>
      <c r="NDI66" s="2"/>
      <c r="NDJ66" s="2"/>
      <c r="NDK66" s="2"/>
      <c r="NDL66" s="2"/>
      <c r="NDM66" s="2"/>
      <c r="NDN66" s="2"/>
      <c r="NDO66" s="2"/>
      <c r="NDP66" s="2"/>
      <c r="NDQ66" s="2"/>
      <c r="NDR66" s="2"/>
      <c r="NDS66" s="2"/>
      <c r="NDT66" s="2"/>
      <c r="NDU66" s="2"/>
      <c r="NDV66" s="2"/>
      <c r="NDW66" s="2"/>
      <c r="NDX66" s="2"/>
      <c r="NDY66" s="2"/>
      <c r="NDZ66" s="2"/>
      <c r="NEA66" s="2"/>
      <c r="NEB66" s="2"/>
      <c r="NEC66" s="2"/>
      <c r="NED66" s="2"/>
      <c r="NEE66" s="2"/>
      <c r="NEF66" s="2"/>
      <c r="NEG66" s="2"/>
      <c r="NEH66" s="2"/>
      <c r="NEI66" s="2"/>
      <c r="NEJ66" s="2"/>
      <c r="NEK66" s="2"/>
      <c r="NEL66" s="2"/>
      <c r="NEM66" s="2"/>
      <c r="NEN66" s="2"/>
      <c r="NEO66" s="2"/>
      <c r="NEP66" s="2"/>
      <c r="NEQ66" s="2"/>
      <c r="NER66" s="2"/>
      <c r="NES66" s="2"/>
      <c r="NET66" s="2"/>
      <c r="NEU66" s="2"/>
      <c r="NEV66" s="2"/>
      <c r="NEW66" s="2"/>
      <c r="NEX66" s="2"/>
      <c r="NEY66" s="2"/>
      <c r="NEZ66" s="2"/>
      <c r="NFA66" s="2"/>
      <c r="NFB66" s="2"/>
      <c r="NFC66" s="2"/>
      <c r="NFD66" s="2"/>
      <c r="NFE66" s="2"/>
      <c r="NFF66" s="2"/>
      <c r="NFG66" s="2"/>
      <c r="NFH66" s="2"/>
      <c r="NFI66" s="2"/>
      <c r="NFJ66" s="2"/>
      <c r="NFK66" s="2"/>
      <c r="NFL66" s="2"/>
      <c r="NFM66" s="2"/>
      <c r="NFN66" s="2"/>
      <c r="NFO66" s="2"/>
      <c r="NFP66" s="2"/>
      <c r="NFQ66" s="2"/>
      <c r="NFR66" s="2"/>
      <c r="NFS66" s="2"/>
      <c r="NFT66" s="2"/>
      <c r="NFU66" s="2"/>
      <c r="NFV66" s="2"/>
      <c r="NFW66" s="2"/>
      <c r="NFX66" s="2"/>
      <c r="NFY66" s="2"/>
      <c r="NFZ66" s="2"/>
      <c r="NGA66" s="2"/>
      <c r="NGB66" s="2"/>
      <c r="NGC66" s="2"/>
      <c r="NGD66" s="2"/>
      <c r="NGE66" s="2"/>
      <c r="NGF66" s="2"/>
      <c r="NGG66" s="2"/>
      <c r="NGH66" s="2"/>
      <c r="NGI66" s="2"/>
      <c r="NGJ66" s="2"/>
      <c r="NGK66" s="2"/>
      <c r="NGL66" s="2"/>
      <c r="NGM66" s="2"/>
      <c r="NGN66" s="2"/>
      <c r="NGO66" s="2"/>
      <c r="NGP66" s="2"/>
      <c r="NGQ66" s="2"/>
      <c r="NGR66" s="2"/>
      <c r="NGS66" s="2"/>
      <c r="NGT66" s="2"/>
      <c r="NGU66" s="2"/>
      <c r="NGV66" s="2"/>
      <c r="NGW66" s="2"/>
      <c r="NGX66" s="2"/>
      <c r="NGY66" s="2"/>
      <c r="NGZ66" s="2"/>
      <c r="NHA66" s="2"/>
      <c r="NHB66" s="2"/>
      <c r="NHC66" s="2"/>
      <c r="NHD66" s="2"/>
      <c r="NHE66" s="2"/>
      <c r="NHF66" s="2"/>
      <c r="NHG66" s="2"/>
      <c r="NHH66" s="2"/>
      <c r="NHI66" s="2"/>
      <c r="NHJ66" s="2"/>
      <c r="NHK66" s="2"/>
      <c r="NHL66" s="2"/>
      <c r="NHM66" s="2"/>
      <c r="NHN66" s="2"/>
      <c r="NHO66" s="2"/>
      <c r="NHP66" s="2"/>
      <c r="NHQ66" s="2"/>
      <c r="NHR66" s="2"/>
      <c r="NHS66" s="2"/>
      <c r="NHT66" s="2"/>
      <c r="NHU66" s="2"/>
      <c r="NHV66" s="2"/>
      <c r="NHW66" s="2"/>
      <c r="NHX66" s="2"/>
      <c r="NHY66" s="2"/>
      <c r="NHZ66" s="2"/>
      <c r="NIA66" s="2"/>
      <c r="NIB66" s="2"/>
      <c r="NIC66" s="2"/>
      <c r="NID66" s="2"/>
      <c r="NIE66" s="2"/>
      <c r="NIF66" s="2"/>
      <c r="NIG66" s="2"/>
      <c r="NIH66" s="2"/>
      <c r="NII66" s="2"/>
      <c r="NIJ66" s="2"/>
      <c r="NIK66" s="2"/>
      <c r="NIL66" s="2"/>
      <c r="NIM66" s="2"/>
      <c r="NIN66" s="2"/>
      <c r="NIO66" s="2"/>
      <c r="NIP66" s="2"/>
      <c r="NIQ66" s="2"/>
      <c r="NIR66" s="2"/>
      <c r="NIS66" s="2"/>
      <c r="NIT66" s="2"/>
      <c r="NIU66" s="2"/>
      <c r="NIV66" s="2"/>
      <c r="NIW66" s="2"/>
      <c r="NIX66" s="2"/>
      <c r="NIY66" s="2"/>
      <c r="NIZ66" s="2"/>
      <c r="NJA66" s="2"/>
      <c r="NJB66" s="2"/>
      <c r="NJC66" s="2"/>
      <c r="NJD66" s="2"/>
      <c r="NJE66" s="2"/>
      <c r="NJF66" s="2"/>
      <c r="NJG66" s="2"/>
      <c r="NJH66" s="2"/>
      <c r="NJI66" s="2"/>
      <c r="NJJ66" s="2"/>
      <c r="NJK66" s="2"/>
      <c r="NJL66" s="2"/>
      <c r="NJM66" s="2"/>
      <c r="NJN66" s="2"/>
      <c r="NJO66" s="2"/>
      <c r="NJP66" s="2"/>
      <c r="NJQ66" s="2"/>
      <c r="NJR66" s="2"/>
      <c r="NJS66" s="2"/>
      <c r="NJT66" s="2"/>
      <c r="NJU66" s="2"/>
      <c r="NJV66" s="2"/>
      <c r="NJW66" s="2"/>
      <c r="NJX66" s="2"/>
      <c r="NJY66" s="2"/>
      <c r="NJZ66" s="2"/>
      <c r="NKA66" s="2"/>
      <c r="NKB66" s="2"/>
      <c r="NKC66" s="2"/>
      <c r="NKD66" s="2"/>
      <c r="NKE66" s="2"/>
      <c r="NKF66" s="2"/>
      <c r="NKG66" s="2"/>
      <c r="NKH66" s="2"/>
      <c r="NKI66" s="2"/>
      <c r="NKJ66" s="2"/>
      <c r="NKK66" s="2"/>
      <c r="NKL66" s="2"/>
      <c r="NKM66" s="2"/>
      <c r="NKN66" s="2"/>
      <c r="NKO66" s="2"/>
      <c r="NKP66" s="2"/>
      <c r="NKQ66" s="2"/>
      <c r="NKR66" s="2"/>
      <c r="NKS66" s="2"/>
      <c r="NKT66" s="2"/>
      <c r="NKU66" s="2"/>
      <c r="NKV66" s="2"/>
      <c r="NKW66" s="2"/>
      <c r="NKX66" s="2"/>
      <c r="NKY66" s="2"/>
      <c r="NKZ66" s="2"/>
      <c r="NLA66" s="2"/>
      <c r="NLB66" s="2"/>
      <c r="NLC66" s="2"/>
      <c r="NLD66" s="2"/>
      <c r="NLE66" s="2"/>
      <c r="NLF66" s="2"/>
      <c r="NLG66" s="2"/>
      <c r="NLH66" s="2"/>
      <c r="NLI66" s="2"/>
      <c r="NLJ66" s="2"/>
      <c r="NLK66" s="2"/>
      <c r="NLL66" s="2"/>
      <c r="NLM66" s="2"/>
      <c r="NLN66" s="2"/>
      <c r="NLO66" s="2"/>
      <c r="NLP66" s="2"/>
      <c r="NLQ66" s="2"/>
      <c r="NLR66" s="2"/>
      <c r="NLS66" s="2"/>
      <c r="NLT66" s="2"/>
      <c r="NLU66" s="2"/>
      <c r="NLV66" s="2"/>
      <c r="NLW66" s="2"/>
      <c r="NLX66" s="2"/>
      <c r="NLY66" s="2"/>
      <c r="NLZ66" s="2"/>
      <c r="NMA66" s="2"/>
      <c r="NMB66" s="2"/>
      <c r="NMC66" s="2"/>
      <c r="NMD66" s="2"/>
      <c r="NME66" s="2"/>
      <c r="NMF66" s="2"/>
      <c r="NMG66" s="2"/>
      <c r="NMH66" s="2"/>
      <c r="NMI66" s="2"/>
      <c r="NMJ66" s="2"/>
      <c r="NMK66" s="2"/>
      <c r="NML66" s="2"/>
      <c r="NMM66" s="2"/>
      <c r="NMN66" s="2"/>
      <c r="NMO66" s="2"/>
      <c r="NMP66" s="2"/>
      <c r="NMQ66" s="2"/>
      <c r="NMR66" s="2"/>
      <c r="NMS66" s="2"/>
      <c r="NMT66" s="2"/>
      <c r="NMU66" s="2"/>
      <c r="NMV66" s="2"/>
      <c r="NMW66" s="2"/>
      <c r="NMX66" s="2"/>
      <c r="NMY66" s="2"/>
      <c r="NMZ66" s="2"/>
      <c r="NNA66" s="2"/>
      <c r="NNB66" s="2"/>
      <c r="NNC66" s="2"/>
      <c r="NND66" s="2"/>
      <c r="NNE66" s="2"/>
      <c r="NNF66" s="2"/>
      <c r="NNG66" s="2"/>
      <c r="NNH66" s="2"/>
      <c r="NNI66" s="2"/>
      <c r="NNJ66" s="2"/>
      <c r="NNK66" s="2"/>
      <c r="NNL66" s="2"/>
      <c r="NNM66" s="2"/>
      <c r="NNN66" s="2"/>
      <c r="NNO66" s="2"/>
      <c r="NNP66" s="2"/>
      <c r="NNQ66" s="2"/>
      <c r="NNR66" s="2"/>
      <c r="NNS66" s="2"/>
      <c r="NNT66" s="2"/>
      <c r="NNU66" s="2"/>
      <c r="NNV66" s="2"/>
      <c r="NNW66" s="2"/>
      <c r="NNX66" s="2"/>
      <c r="NNY66" s="2"/>
      <c r="NNZ66" s="2"/>
      <c r="NOA66" s="2"/>
      <c r="NOB66" s="2"/>
      <c r="NOC66" s="2"/>
      <c r="NOD66" s="2"/>
      <c r="NOE66" s="2"/>
      <c r="NOF66" s="2"/>
      <c r="NOG66" s="2"/>
      <c r="NOH66" s="2"/>
      <c r="NOI66" s="2"/>
      <c r="NOJ66" s="2"/>
      <c r="NOK66" s="2"/>
      <c r="NOL66" s="2"/>
      <c r="NOM66" s="2"/>
      <c r="NON66" s="2"/>
      <c r="NOO66" s="2"/>
      <c r="NOP66" s="2"/>
      <c r="NOQ66" s="2"/>
      <c r="NOR66" s="2"/>
      <c r="NOS66" s="2"/>
      <c r="NOT66" s="2"/>
      <c r="NOU66" s="2"/>
      <c r="NOV66" s="2"/>
      <c r="NOW66" s="2"/>
      <c r="NOX66" s="2"/>
      <c r="NOY66" s="2"/>
      <c r="NOZ66" s="2"/>
      <c r="NPA66" s="2"/>
      <c r="NPB66" s="2"/>
      <c r="NPC66" s="2"/>
      <c r="NPD66" s="2"/>
      <c r="NPE66" s="2"/>
      <c r="NPF66" s="2"/>
      <c r="NPG66" s="2"/>
      <c r="NPH66" s="2"/>
      <c r="NPI66" s="2"/>
      <c r="NPJ66" s="2"/>
      <c r="NPK66" s="2"/>
      <c r="NPL66" s="2"/>
      <c r="NPM66" s="2"/>
      <c r="NPN66" s="2"/>
      <c r="NPO66" s="2"/>
      <c r="NPP66" s="2"/>
      <c r="NPQ66" s="2"/>
      <c r="NPR66" s="2"/>
      <c r="NPS66" s="2"/>
      <c r="NPT66" s="2"/>
      <c r="NPU66" s="2"/>
      <c r="NPV66" s="2"/>
      <c r="NPW66" s="2"/>
      <c r="NPX66" s="2"/>
      <c r="NPY66" s="2"/>
      <c r="NPZ66" s="2"/>
      <c r="NQA66" s="2"/>
      <c r="NQB66" s="2"/>
      <c r="NQC66" s="2"/>
      <c r="NQD66" s="2"/>
      <c r="NQE66" s="2"/>
      <c r="NQF66" s="2"/>
      <c r="NQG66" s="2"/>
      <c r="NQH66" s="2"/>
      <c r="NQI66" s="2"/>
      <c r="NQJ66" s="2"/>
      <c r="NQK66" s="2"/>
      <c r="NQL66" s="2"/>
      <c r="NQM66" s="2"/>
      <c r="NQN66" s="2"/>
      <c r="NQO66" s="2"/>
      <c r="NQP66" s="2"/>
      <c r="NQQ66" s="2"/>
      <c r="NQR66" s="2"/>
      <c r="NQS66" s="2"/>
      <c r="NQT66" s="2"/>
      <c r="NQU66" s="2"/>
      <c r="NQV66" s="2"/>
      <c r="NQW66" s="2"/>
      <c r="NQX66" s="2"/>
      <c r="NQY66" s="2"/>
      <c r="NQZ66" s="2"/>
      <c r="NRA66" s="2"/>
      <c r="NRB66" s="2"/>
      <c r="NRC66" s="2"/>
      <c r="NRD66" s="2"/>
      <c r="NRE66" s="2"/>
      <c r="NRF66" s="2"/>
      <c r="NRG66" s="2"/>
      <c r="NRH66" s="2"/>
      <c r="NRI66" s="2"/>
      <c r="NRJ66" s="2"/>
      <c r="NRK66" s="2"/>
      <c r="NRL66" s="2"/>
      <c r="NRM66" s="2"/>
      <c r="NRN66" s="2"/>
      <c r="NRO66" s="2"/>
      <c r="NRP66" s="2"/>
      <c r="NRQ66" s="2"/>
      <c r="NRR66" s="2"/>
      <c r="NRS66" s="2"/>
      <c r="NRT66" s="2"/>
      <c r="NRU66" s="2"/>
      <c r="NRV66" s="2"/>
      <c r="NRW66" s="2"/>
      <c r="NRX66" s="2"/>
      <c r="NRY66" s="2"/>
      <c r="NRZ66" s="2"/>
      <c r="NSA66" s="2"/>
      <c r="NSB66" s="2"/>
      <c r="NSC66" s="2"/>
      <c r="NSD66" s="2"/>
      <c r="NSE66" s="2"/>
      <c r="NSF66" s="2"/>
      <c r="NSG66" s="2"/>
      <c r="NSH66" s="2"/>
      <c r="NSI66" s="2"/>
      <c r="NSJ66" s="2"/>
      <c r="NSK66" s="2"/>
      <c r="NSL66" s="2"/>
      <c r="NSM66" s="2"/>
      <c r="NSN66" s="2"/>
      <c r="NSO66" s="2"/>
      <c r="NSP66" s="2"/>
      <c r="NSQ66" s="2"/>
      <c r="NSR66" s="2"/>
      <c r="NSS66" s="2"/>
      <c r="NST66" s="2"/>
      <c r="NSU66" s="2"/>
      <c r="NSV66" s="2"/>
      <c r="NSW66" s="2"/>
      <c r="NSX66" s="2"/>
      <c r="NSY66" s="2"/>
      <c r="NSZ66" s="2"/>
      <c r="NTA66" s="2"/>
      <c r="NTB66" s="2"/>
      <c r="NTC66" s="2"/>
      <c r="NTD66" s="2"/>
      <c r="NTE66" s="2"/>
      <c r="NTF66" s="2"/>
      <c r="NTG66" s="2"/>
      <c r="NTH66" s="2"/>
      <c r="NTI66" s="2"/>
      <c r="NTJ66" s="2"/>
      <c r="NTK66" s="2"/>
      <c r="NTL66" s="2"/>
      <c r="NTM66" s="2"/>
      <c r="NTN66" s="2"/>
      <c r="NTO66" s="2"/>
      <c r="NTP66" s="2"/>
      <c r="NTQ66" s="2"/>
      <c r="NTR66" s="2"/>
      <c r="NTS66" s="2"/>
      <c r="NTT66" s="2"/>
      <c r="NTU66" s="2"/>
      <c r="NTV66" s="2"/>
      <c r="NTW66" s="2"/>
      <c r="NTX66" s="2"/>
      <c r="NTY66" s="2"/>
      <c r="NTZ66" s="2"/>
      <c r="NUA66" s="2"/>
      <c r="NUB66" s="2"/>
      <c r="NUC66" s="2"/>
      <c r="NUD66" s="2"/>
      <c r="NUE66" s="2"/>
      <c r="NUF66" s="2"/>
      <c r="NUG66" s="2"/>
      <c r="NUH66" s="2"/>
      <c r="NUI66" s="2"/>
      <c r="NUJ66" s="2"/>
      <c r="NUK66" s="2"/>
      <c r="NUL66" s="2"/>
      <c r="NUM66" s="2"/>
      <c r="NUN66" s="2"/>
      <c r="NUO66" s="2"/>
      <c r="NUP66" s="2"/>
      <c r="NUQ66" s="2"/>
      <c r="NUR66" s="2"/>
      <c r="NUS66" s="2"/>
      <c r="NUT66" s="2"/>
      <c r="NUU66" s="2"/>
      <c r="NUV66" s="2"/>
      <c r="NUW66" s="2"/>
      <c r="NUX66" s="2"/>
      <c r="NUY66" s="2"/>
      <c r="NUZ66" s="2"/>
      <c r="NVA66" s="2"/>
      <c r="NVB66" s="2"/>
      <c r="NVC66" s="2"/>
      <c r="NVD66" s="2"/>
      <c r="NVE66" s="2"/>
      <c r="NVF66" s="2"/>
      <c r="NVG66" s="2"/>
      <c r="NVH66" s="2"/>
      <c r="NVI66" s="2"/>
      <c r="NVJ66" s="2"/>
      <c r="NVK66" s="2"/>
      <c r="NVL66" s="2"/>
      <c r="NVM66" s="2"/>
      <c r="NVN66" s="2"/>
      <c r="NVO66" s="2"/>
      <c r="NVP66" s="2"/>
      <c r="NVQ66" s="2"/>
      <c r="NVR66" s="2"/>
      <c r="NVS66" s="2"/>
      <c r="NVT66" s="2"/>
      <c r="NVU66" s="2"/>
      <c r="NVV66" s="2"/>
      <c r="NVW66" s="2"/>
      <c r="NVX66" s="2"/>
      <c r="NVY66" s="2"/>
      <c r="NVZ66" s="2"/>
      <c r="NWA66" s="2"/>
      <c r="NWB66" s="2"/>
      <c r="NWC66" s="2"/>
      <c r="NWD66" s="2"/>
      <c r="NWE66" s="2"/>
      <c r="NWF66" s="2"/>
      <c r="NWG66" s="2"/>
      <c r="NWH66" s="2"/>
      <c r="NWI66" s="2"/>
      <c r="NWJ66" s="2"/>
      <c r="NWK66" s="2"/>
      <c r="NWL66" s="2"/>
      <c r="NWM66" s="2"/>
      <c r="NWN66" s="2"/>
      <c r="NWO66" s="2"/>
      <c r="NWP66" s="2"/>
      <c r="NWQ66" s="2"/>
      <c r="NWR66" s="2"/>
      <c r="NWS66" s="2"/>
      <c r="NWT66" s="2"/>
      <c r="NWU66" s="2"/>
      <c r="NWV66" s="2"/>
      <c r="NWW66" s="2"/>
      <c r="NWX66" s="2"/>
      <c r="NWY66" s="2"/>
      <c r="NWZ66" s="2"/>
      <c r="NXA66" s="2"/>
      <c r="NXB66" s="2"/>
      <c r="NXC66" s="2"/>
      <c r="NXD66" s="2"/>
      <c r="NXE66" s="2"/>
      <c r="NXF66" s="2"/>
      <c r="NXG66" s="2"/>
      <c r="NXH66" s="2"/>
      <c r="NXI66" s="2"/>
      <c r="NXJ66" s="2"/>
      <c r="NXK66" s="2"/>
      <c r="NXL66" s="2"/>
      <c r="NXM66" s="2"/>
      <c r="NXN66" s="2"/>
      <c r="NXO66" s="2"/>
      <c r="NXP66" s="2"/>
      <c r="NXQ66" s="2"/>
      <c r="NXR66" s="2"/>
      <c r="NXS66" s="2"/>
      <c r="NXT66" s="2"/>
      <c r="NXU66" s="2"/>
      <c r="NXV66" s="2"/>
      <c r="NXW66" s="2"/>
      <c r="NXX66" s="2"/>
      <c r="NXY66" s="2"/>
      <c r="NXZ66" s="2"/>
      <c r="NYA66" s="2"/>
      <c r="NYB66" s="2"/>
      <c r="NYC66" s="2"/>
      <c r="NYD66" s="2"/>
      <c r="NYE66" s="2"/>
      <c r="NYF66" s="2"/>
      <c r="NYG66" s="2"/>
      <c r="NYH66" s="2"/>
      <c r="NYI66" s="2"/>
      <c r="NYJ66" s="2"/>
      <c r="NYK66" s="2"/>
      <c r="NYL66" s="2"/>
      <c r="NYM66" s="2"/>
      <c r="NYN66" s="2"/>
      <c r="NYO66" s="2"/>
      <c r="NYP66" s="2"/>
      <c r="NYQ66" s="2"/>
      <c r="NYR66" s="2"/>
      <c r="NYS66" s="2"/>
      <c r="NYT66" s="2"/>
      <c r="NYU66" s="2"/>
      <c r="NYV66" s="2"/>
      <c r="NYW66" s="2"/>
      <c r="NYX66" s="2"/>
      <c r="NYY66" s="2"/>
      <c r="NYZ66" s="2"/>
      <c r="NZA66" s="2"/>
      <c r="NZB66" s="2"/>
      <c r="NZC66" s="2"/>
      <c r="NZD66" s="2"/>
      <c r="NZE66" s="2"/>
      <c r="NZF66" s="2"/>
      <c r="NZG66" s="2"/>
      <c r="NZH66" s="2"/>
      <c r="NZI66" s="2"/>
      <c r="NZJ66" s="2"/>
      <c r="NZK66" s="2"/>
      <c r="NZL66" s="2"/>
      <c r="NZM66" s="2"/>
      <c r="NZN66" s="2"/>
      <c r="NZO66" s="2"/>
      <c r="NZP66" s="2"/>
      <c r="NZQ66" s="2"/>
      <c r="NZR66" s="2"/>
      <c r="NZS66" s="2"/>
      <c r="NZT66" s="2"/>
      <c r="NZU66" s="2"/>
      <c r="NZV66" s="2"/>
      <c r="NZW66" s="2"/>
      <c r="NZX66" s="2"/>
      <c r="NZY66" s="2"/>
      <c r="NZZ66" s="2"/>
      <c r="OAA66" s="2"/>
      <c r="OAB66" s="2"/>
      <c r="OAC66" s="2"/>
      <c r="OAD66" s="2"/>
      <c r="OAE66" s="2"/>
      <c r="OAF66" s="2"/>
      <c r="OAG66" s="2"/>
      <c r="OAH66" s="2"/>
      <c r="OAI66" s="2"/>
      <c r="OAJ66" s="2"/>
      <c r="OAK66" s="2"/>
      <c r="OAL66" s="2"/>
      <c r="OAM66" s="2"/>
      <c r="OAN66" s="2"/>
      <c r="OAO66" s="2"/>
      <c r="OAP66" s="2"/>
      <c r="OAQ66" s="2"/>
      <c r="OAR66" s="2"/>
      <c r="OAS66" s="2"/>
      <c r="OAT66" s="2"/>
      <c r="OAU66" s="2"/>
      <c r="OAV66" s="2"/>
      <c r="OAW66" s="2"/>
      <c r="OAX66" s="2"/>
      <c r="OAY66" s="2"/>
      <c r="OAZ66" s="2"/>
      <c r="OBA66" s="2"/>
      <c r="OBB66" s="2"/>
      <c r="OBC66" s="2"/>
      <c r="OBD66" s="2"/>
      <c r="OBE66" s="2"/>
      <c r="OBF66" s="2"/>
      <c r="OBG66" s="2"/>
      <c r="OBH66" s="2"/>
      <c r="OBI66" s="2"/>
      <c r="OBJ66" s="2"/>
      <c r="OBK66" s="2"/>
      <c r="OBL66" s="2"/>
      <c r="OBM66" s="2"/>
      <c r="OBN66" s="2"/>
      <c r="OBO66" s="2"/>
      <c r="OBP66" s="2"/>
      <c r="OBQ66" s="2"/>
      <c r="OBR66" s="2"/>
      <c r="OBS66" s="2"/>
      <c r="OBT66" s="2"/>
      <c r="OBU66" s="2"/>
      <c r="OBV66" s="2"/>
      <c r="OBW66" s="2"/>
      <c r="OBX66" s="2"/>
      <c r="OBY66" s="2"/>
      <c r="OBZ66" s="2"/>
      <c r="OCA66" s="2"/>
      <c r="OCB66" s="2"/>
      <c r="OCC66" s="2"/>
      <c r="OCD66" s="2"/>
      <c r="OCE66" s="2"/>
      <c r="OCF66" s="2"/>
      <c r="OCG66" s="2"/>
      <c r="OCH66" s="2"/>
      <c r="OCI66" s="2"/>
      <c r="OCJ66" s="2"/>
      <c r="OCK66" s="2"/>
      <c r="OCL66" s="2"/>
      <c r="OCM66" s="2"/>
      <c r="OCN66" s="2"/>
      <c r="OCO66" s="2"/>
      <c r="OCP66" s="2"/>
      <c r="OCQ66" s="2"/>
      <c r="OCR66" s="2"/>
      <c r="OCS66" s="2"/>
      <c r="OCT66" s="2"/>
      <c r="OCU66" s="2"/>
      <c r="OCV66" s="2"/>
      <c r="OCW66" s="2"/>
      <c r="OCX66" s="2"/>
      <c r="OCY66" s="2"/>
      <c r="OCZ66" s="2"/>
      <c r="ODA66" s="2"/>
      <c r="ODB66" s="2"/>
      <c r="ODC66" s="2"/>
      <c r="ODD66" s="2"/>
      <c r="ODE66" s="2"/>
      <c r="ODF66" s="2"/>
      <c r="ODG66" s="2"/>
      <c r="ODH66" s="2"/>
      <c r="ODI66" s="2"/>
      <c r="ODJ66" s="2"/>
      <c r="ODK66" s="2"/>
      <c r="ODL66" s="2"/>
      <c r="ODM66" s="2"/>
      <c r="ODN66" s="2"/>
      <c r="ODO66" s="2"/>
      <c r="ODP66" s="2"/>
      <c r="ODQ66" s="2"/>
      <c r="ODR66" s="2"/>
      <c r="ODS66" s="2"/>
      <c r="ODT66" s="2"/>
      <c r="ODU66" s="2"/>
      <c r="ODV66" s="2"/>
      <c r="ODW66" s="2"/>
      <c r="ODX66" s="2"/>
      <c r="ODY66" s="2"/>
      <c r="ODZ66" s="2"/>
      <c r="OEA66" s="2"/>
      <c r="OEB66" s="2"/>
      <c r="OEC66" s="2"/>
      <c r="OED66" s="2"/>
      <c r="OEE66" s="2"/>
      <c r="OEF66" s="2"/>
      <c r="OEG66" s="2"/>
      <c r="OEH66" s="2"/>
      <c r="OEI66" s="2"/>
      <c r="OEJ66" s="2"/>
      <c r="OEK66" s="2"/>
      <c r="OEL66" s="2"/>
      <c r="OEM66" s="2"/>
      <c r="OEN66" s="2"/>
      <c r="OEO66" s="2"/>
      <c r="OEP66" s="2"/>
      <c r="OEQ66" s="2"/>
      <c r="OER66" s="2"/>
      <c r="OES66" s="2"/>
      <c r="OET66" s="2"/>
      <c r="OEU66" s="2"/>
      <c r="OEV66" s="2"/>
      <c r="OEW66" s="2"/>
      <c r="OEX66" s="2"/>
      <c r="OEY66" s="2"/>
      <c r="OEZ66" s="2"/>
      <c r="OFA66" s="2"/>
      <c r="OFB66" s="2"/>
      <c r="OFC66" s="2"/>
      <c r="OFD66" s="2"/>
      <c r="OFE66" s="2"/>
      <c r="OFF66" s="2"/>
      <c r="OFG66" s="2"/>
      <c r="OFH66" s="2"/>
      <c r="OFI66" s="2"/>
      <c r="OFJ66" s="2"/>
      <c r="OFK66" s="2"/>
      <c r="OFL66" s="2"/>
      <c r="OFM66" s="2"/>
      <c r="OFN66" s="2"/>
      <c r="OFO66" s="2"/>
      <c r="OFP66" s="2"/>
      <c r="OFQ66" s="2"/>
      <c r="OFR66" s="2"/>
      <c r="OFS66" s="2"/>
      <c r="OFT66" s="2"/>
      <c r="OFU66" s="2"/>
      <c r="OFV66" s="2"/>
      <c r="OFW66" s="2"/>
      <c r="OFX66" s="2"/>
      <c r="OFY66" s="2"/>
      <c r="OFZ66" s="2"/>
      <c r="OGA66" s="2"/>
      <c r="OGB66" s="2"/>
      <c r="OGC66" s="2"/>
      <c r="OGD66" s="2"/>
      <c r="OGE66" s="2"/>
      <c r="OGF66" s="2"/>
      <c r="OGG66" s="2"/>
      <c r="OGH66" s="2"/>
      <c r="OGI66" s="2"/>
      <c r="OGJ66" s="2"/>
      <c r="OGK66" s="2"/>
      <c r="OGL66" s="2"/>
      <c r="OGM66" s="2"/>
      <c r="OGN66" s="2"/>
      <c r="OGO66" s="2"/>
      <c r="OGP66" s="2"/>
      <c r="OGQ66" s="2"/>
      <c r="OGR66" s="2"/>
      <c r="OGS66" s="2"/>
      <c r="OGT66" s="2"/>
      <c r="OGU66" s="2"/>
      <c r="OGV66" s="2"/>
      <c r="OGW66" s="2"/>
      <c r="OGX66" s="2"/>
      <c r="OGY66" s="2"/>
      <c r="OGZ66" s="2"/>
      <c r="OHA66" s="2"/>
      <c r="OHB66" s="2"/>
      <c r="OHC66" s="2"/>
      <c r="OHD66" s="2"/>
      <c r="OHE66" s="2"/>
      <c r="OHF66" s="2"/>
      <c r="OHG66" s="2"/>
      <c r="OHH66" s="2"/>
      <c r="OHI66" s="2"/>
      <c r="OHJ66" s="2"/>
      <c r="OHK66" s="2"/>
      <c r="OHL66" s="2"/>
      <c r="OHM66" s="2"/>
      <c r="OHN66" s="2"/>
      <c r="OHO66" s="2"/>
      <c r="OHP66" s="2"/>
      <c r="OHQ66" s="2"/>
      <c r="OHR66" s="2"/>
      <c r="OHS66" s="2"/>
      <c r="OHT66" s="2"/>
      <c r="OHU66" s="2"/>
      <c r="OHV66" s="2"/>
      <c r="OHW66" s="2"/>
      <c r="OHX66" s="2"/>
      <c r="OHY66" s="2"/>
      <c r="OHZ66" s="2"/>
      <c r="OIA66" s="2"/>
      <c r="OIB66" s="2"/>
      <c r="OIC66" s="2"/>
      <c r="OID66" s="2"/>
      <c r="OIE66" s="2"/>
      <c r="OIF66" s="2"/>
      <c r="OIG66" s="2"/>
      <c r="OIH66" s="2"/>
      <c r="OII66" s="2"/>
      <c r="OIJ66" s="2"/>
      <c r="OIK66" s="2"/>
      <c r="OIL66" s="2"/>
      <c r="OIM66" s="2"/>
      <c r="OIN66" s="2"/>
      <c r="OIO66" s="2"/>
      <c r="OIP66" s="2"/>
      <c r="OIQ66" s="2"/>
      <c r="OIR66" s="2"/>
      <c r="OIS66" s="2"/>
      <c r="OIT66" s="2"/>
      <c r="OIU66" s="2"/>
      <c r="OIV66" s="2"/>
      <c r="OIW66" s="2"/>
      <c r="OIX66" s="2"/>
      <c r="OIY66" s="2"/>
      <c r="OIZ66" s="2"/>
      <c r="OJA66" s="2"/>
      <c r="OJB66" s="2"/>
      <c r="OJC66" s="2"/>
      <c r="OJD66" s="2"/>
      <c r="OJE66" s="2"/>
      <c r="OJF66" s="2"/>
      <c r="OJG66" s="2"/>
      <c r="OJH66" s="2"/>
      <c r="OJI66" s="2"/>
      <c r="OJJ66" s="2"/>
      <c r="OJK66" s="2"/>
      <c r="OJL66" s="2"/>
      <c r="OJM66" s="2"/>
      <c r="OJN66" s="2"/>
      <c r="OJO66" s="2"/>
      <c r="OJP66" s="2"/>
      <c r="OJQ66" s="2"/>
      <c r="OJR66" s="2"/>
      <c r="OJS66" s="2"/>
      <c r="OJT66" s="2"/>
      <c r="OJU66" s="2"/>
      <c r="OJV66" s="2"/>
      <c r="OJW66" s="2"/>
      <c r="OJX66" s="2"/>
      <c r="OJY66" s="2"/>
      <c r="OJZ66" s="2"/>
      <c r="OKA66" s="2"/>
      <c r="OKB66" s="2"/>
      <c r="OKC66" s="2"/>
      <c r="OKD66" s="2"/>
      <c r="OKE66" s="2"/>
      <c r="OKF66" s="2"/>
      <c r="OKG66" s="2"/>
      <c r="OKH66" s="2"/>
      <c r="OKI66" s="2"/>
      <c r="OKJ66" s="2"/>
      <c r="OKK66" s="2"/>
      <c r="OKL66" s="2"/>
      <c r="OKM66" s="2"/>
      <c r="OKN66" s="2"/>
      <c r="OKO66" s="2"/>
      <c r="OKP66" s="2"/>
      <c r="OKQ66" s="2"/>
      <c r="OKR66" s="2"/>
      <c r="OKS66" s="2"/>
      <c r="OKT66" s="2"/>
      <c r="OKU66" s="2"/>
      <c r="OKV66" s="2"/>
      <c r="OKW66" s="2"/>
      <c r="OKX66" s="2"/>
      <c r="OKY66" s="2"/>
      <c r="OKZ66" s="2"/>
      <c r="OLA66" s="2"/>
      <c r="OLB66" s="2"/>
      <c r="OLC66" s="2"/>
      <c r="OLD66" s="2"/>
      <c r="OLE66" s="2"/>
      <c r="OLF66" s="2"/>
      <c r="OLG66" s="2"/>
      <c r="OLH66" s="2"/>
      <c r="OLI66" s="2"/>
      <c r="OLJ66" s="2"/>
      <c r="OLK66" s="2"/>
      <c r="OLL66" s="2"/>
      <c r="OLM66" s="2"/>
      <c r="OLN66" s="2"/>
      <c r="OLO66" s="2"/>
      <c r="OLP66" s="2"/>
      <c r="OLQ66" s="2"/>
      <c r="OLR66" s="2"/>
      <c r="OLS66" s="2"/>
      <c r="OLT66" s="2"/>
      <c r="OLU66" s="2"/>
      <c r="OLV66" s="2"/>
      <c r="OLW66" s="2"/>
      <c r="OLX66" s="2"/>
      <c r="OLY66" s="2"/>
      <c r="OLZ66" s="2"/>
      <c r="OMA66" s="2"/>
      <c r="OMB66" s="2"/>
      <c r="OMC66" s="2"/>
      <c r="OMD66" s="2"/>
      <c r="OME66" s="2"/>
      <c r="OMF66" s="2"/>
      <c r="OMG66" s="2"/>
      <c r="OMH66" s="2"/>
      <c r="OMI66" s="2"/>
      <c r="OMJ66" s="2"/>
      <c r="OMK66" s="2"/>
      <c r="OML66" s="2"/>
      <c r="OMM66" s="2"/>
      <c r="OMN66" s="2"/>
      <c r="OMO66" s="2"/>
      <c r="OMP66" s="2"/>
      <c r="OMQ66" s="2"/>
      <c r="OMR66" s="2"/>
      <c r="OMS66" s="2"/>
      <c r="OMT66" s="2"/>
      <c r="OMU66" s="2"/>
      <c r="OMV66" s="2"/>
      <c r="OMW66" s="2"/>
      <c r="OMX66" s="2"/>
      <c r="OMY66" s="2"/>
      <c r="OMZ66" s="2"/>
      <c r="ONA66" s="2"/>
      <c r="ONB66" s="2"/>
      <c r="ONC66" s="2"/>
      <c r="OND66" s="2"/>
      <c r="ONE66" s="2"/>
      <c r="ONF66" s="2"/>
      <c r="ONG66" s="2"/>
      <c r="ONH66" s="2"/>
      <c r="ONI66" s="2"/>
      <c r="ONJ66" s="2"/>
      <c r="ONK66" s="2"/>
      <c r="ONL66" s="2"/>
      <c r="ONM66" s="2"/>
      <c r="ONN66" s="2"/>
      <c r="ONO66" s="2"/>
      <c r="ONP66" s="2"/>
      <c r="ONQ66" s="2"/>
      <c r="ONR66" s="2"/>
      <c r="ONS66" s="2"/>
      <c r="ONT66" s="2"/>
      <c r="ONU66" s="2"/>
      <c r="ONV66" s="2"/>
      <c r="ONW66" s="2"/>
      <c r="ONX66" s="2"/>
      <c r="ONY66" s="2"/>
      <c r="ONZ66" s="2"/>
      <c r="OOA66" s="2"/>
      <c r="OOB66" s="2"/>
      <c r="OOC66" s="2"/>
      <c r="OOD66" s="2"/>
      <c r="OOE66" s="2"/>
      <c r="OOF66" s="2"/>
      <c r="OOG66" s="2"/>
      <c r="OOH66" s="2"/>
      <c r="OOI66" s="2"/>
      <c r="OOJ66" s="2"/>
      <c r="OOK66" s="2"/>
      <c r="OOL66" s="2"/>
      <c r="OOM66" s="2"/>
      <c r="OON66" s="2"/>
      <c r="OOO66" s="2"/>
      <c r="OOP66" s="2"/>
      <c r="OOQ66" s="2"/>
      <c r="OOR66" s="2"/>
      <c r="OOS66" s="2"/>
      <c r="OOT66" s="2"/>
      <c r="OOU66" s="2"/>
      <c r="OOV66" s="2"/>
      <c r="OOW66" s="2"/>
      <c r="OOX66" s="2"/>
      <c r="OOY66" s="2"/>
      <c r="OOZ66" s="2"/>
      <c r="OPA66" s="2"/>
      <c r="OPB66" s="2"/>
      <c r="OPC66" s="2"/>
      <c r="OPD66" s="2"/>
      <c r="OPE66" s="2"/>
      <c r="OPF66" s="2"/>
      <c r="OPG66" s="2"/>
      <c r="OPH66" s="2"/>
      <c r="OPI66" s="2"/>
      <c r="OPJ66" s="2"/>
      <c r="OPK66" s="2"/>
      <c r="OPL66" s="2"/>
      <c r="OPM66" s="2"/>
      <c r="OPN66" s="2"/>
      <c r="OPO66" s="2"/>
      <c r="OPP66" s="2"/>
      <c r="OPQ66" s="2"/>
      <c r="OPR66" s="2"/>
      <c r="OPS66" s="2"/>
      <c r="OPT66" s="2"/>
      <c r="OPU66" s="2"/>
      <c r="OPV66" s="2"/>
      <c r="OPW66" s="2"/>
      <c r="OPX66" s="2"/>
      <c r="OPY66" s="2"/>
      <c r="OPZ66" s="2"/>
      <c r="OQA66" s="2"/>
      <c r="OQB66" s="2"/>
      <c r="OQC66" s="2"/>
      <c r="OQD66" s="2"/>
      <c r="OQE66" s="2"/>
      <c r="OQF66" s="2"/>
      <c r="OQG66" s="2"/>
      <c r="OQH66" s="2"/>
      <c r="OQI66" s="2"/>
      <c r="OQJ66" s="2"/>
      <c r="OQK66" s="2"/>
      <c r="OQL66" s="2"/>
      <c r="OQM66" s="2"/>
      <c r="OQN66" s="2"/>
      <c r="OQO66" s="2"/>
      <c r="OQP66" s="2"/>
      <c r="OQQ66" s="2"/>
      <c r="OQR66" s="2"/>
      <c r="OQS66" s="2"/>
      <c r="OQT66" s="2"/>
      <c r="OQU66" s="2"/>
      <c r="OQV66" s="2"/>
      <c r="OQW66" s="2"/>
      <c r="OQX66" s="2"/>
      <c r="OQY66" s="2"/>
      <c r="OQZ66" s="2"/>
      <c r="ORA66" s="2"/>
      <c r="ORB66" s="2"/>
      <c r="ORC66" s="2"/>
      <c r="ORD66" s="2"/>
      <c r="ORE66" s="2"/>
      <c r="ORF66" s="2"/>
      <c r="ORG66" s="2"/>
      <c r="ORH66" s="2"/>
      <c r="ORI66" s="2"/>
      <c r="ORJ66" s="2"/>
      <c r="ORK66" s="2"/>
      <c r="ORL66" s="2"/>
      <c r="ORM66" s="2"/>
      <c r="ORN66" s="2"/>
      <c r="ORO66" s="2"/>
      <c r="ORP66" s="2"/>
      <c r="ORQ66" s="2"/>
      <c r="ORR66" s="2"/>
      <c r="ORS66" s="2"/>
      <c r="ORT66" s="2"/>
      <c r="ORU66" s="2"/>
      <c r="ORV66" s="2"/>
      <c r="ORW66" s="2"/>
      <c r="ORX66" s="2"/>
      <c r="ORY66" s="2"/>
      <c r="ORZ66" s="2"/>
      <c r="OSA66" s="2"/>
      <c r="OSB66" s="2"/>
      <c r="OSC66" s="2"/>
      <c r="OSD66" s="2"/>
      <c r="OSE66" s="2"/>
      <c r="OSF66" s="2"/>
      <c r="OSG66" s="2"/>
      <c r="OSH66" s="2"/>
      <c r="OSI66" s="2"/>
      <c r="OSJ66" s="2"/>
      <c r="OSK66" s="2"/>
      <c r="OSL66" s="2"/>
      <c r="OSM66" s="2"/>
      <c r="OSN66" s="2"/>
      <c r="OSO66" s="2"/>
      <c r="OSP66" s="2"/>
      <c r="OSQ66" s="2"/>
      <c r="OSR66" s="2"/>
      <c r="OSS66" s="2"/>
      <c r="OST66" s="2"/>
      <c r="OSU66" s="2"/>
      <c r="OSV66" s="2"/>
      <c r="OSW66" s="2"/>
      <c r="OSX66" s="2"/>
      <c r="OSY66" s="2"/>
      <c r="OSZ66" s="2"/>
      <c r="OTA66" s="2"/>
      <c r="OTB66" s="2"/>
      <c r="OTC66" s="2"/>
      <c r="OTD66" s="2"/>
      <c r="OTE66" s="2"/>
      <c r="OTF66" s="2"/>
      <c r="OTG66" s="2"/>
      <c r="OTH66" s="2"/>
      <c r="OTI66" s="2"/>
      <c r="OTJ66" s="2"/>
      <c r="OTK66" s="2"/>
      <c r="OTL66" s="2"/>
      <c r="OTM66" s="2"/>
      <c r="OTN66" s="2"/>
      <c r="OTO66" s="2"/>
      <c r="OTP66" s="2"/>
      <c r="OTQ66" s="2"/>
      <c r="OTR66" s="2"/>
      <c r="OTS66" s="2"/>
      <c r="OTT66" s="2"/>
      <c r="OTU66" s="2"/>
      <c r="OTV66" s="2"/>
      <c r="OTW66" s="2"/>
      <c r="OTX66" s="2"/>
      <c r="OTY66" s="2"/>
      <c r="OTZ66" s="2"/>
      <c r="OUA66" s="2"/>
      <c r="OUB66" s="2"/>
      <c r="OUC66" s="2"/>
      <c r="OUD66" s="2"/>
      <c r="OUE66" s="2"/>
      <c r="OUF66" s="2"/>
      <c r="OUG66" s="2"/>
      <c r="OUH66" s="2"/>
      <c r="OUI66" s="2"/>
      <c r="OUJ66" s="2"/>
      <c r="OUK66" s="2"/>
      <c r="OUL66" s="2"/>
      <c r="OUM66" s="2"/>
      <c r="OUN66" s="2"/>
      <c r="OUO66" s="2"/>
      <c r="OUP66" s="2"/>
      <c r="OUQ66" s="2"/>
      <c r="OUR66" s="2"/>
      <c r="OUS66" s="2"/>
      <c r="OUT66" s="2"/>
      <c r="OUU66" s="2"/>
      <c r="OUV66" s="2"/>
      <c r="OUW66" s="2"/>
      <c r="OUX66" s="2"/>
      <c r="OUY66" s="2"/>
      <c r="OUZ66" s="2"/>
      <c r="OVA66" s="2"/>
      <c r="OVB66" s="2"/>
      <c r="OVC66" s="2"/>
      <c r="OVD66" s="2"/>
      <c r="OVE66" s="2"/>
      <c r="OVF66" s="2"/>
      <c r="OVG66" s="2"/>
      <c r="OVH66" s="2"/>
      <c r="OVI66" s="2"/>
      <c r="OVJ66" s="2"/>
      <c r="OVK66" s="2"/>
      <c r="OVL66" s="2"/>
      <c r="OVM66" s="2"/>
      <c r="OVN66" s="2"/>
      <c r="OVO66" s="2"/>
      <c r="OVP66" s="2"/>
      <c r="OVQ66" s="2"/>
      <c r="OVR66" s="2"/>
      <c r="OVS66" s="2"/>
      <c r="OVT66" s="2"/>
      <c r="OVU66" s="2"/>
      <c r="OVV66" s="2"/>
      <c r="OVW66" s="2"/>
      <c r="OVX66" s="2"/>
      <c r="OVY66" s="2"/>
      <c r="OVZ66" s="2"/>
      <c r="OWA66" s="2"/>
      <c r="OWB66" s="2"/>
      <c r="OWC66" s="2"/>
      <c r="OWD66" s="2"/>
      <c r="OWE66" s="2"/>
      <c r="OWF66" s="2"/>
      <c r="OWG66" s="2"/>
      <c r="OWH66" s="2"/>
      <c r="OWI66" s="2"/>
      <c r="OWJ66" s="2"/>
      <c r="OWK66" s="2"/>
      <c r="OWL66" s="2"/>
      <c r="OWM66" s="2"/>
      <c r="OWN66" s="2"/>
      <c r="OWO66" s="2"/>
      <c r="OWP66" s="2"/>
      <c r="OWQ66" s="2"/>
      <c r="OWR66" s="2"/>
      <c r="OWS66" s="2"/>
      <c r="OWT66" s="2"/>
      <c r="OWU66" s="2"/>
      <c r="OWV66" s="2"/>
      <c r="OWW66" s="2"/>
      <c r="OWX66" s="2"/>
      <c r="OWY66" s="2"/>
      <c r="OWZ66" s="2"/>
      <c r="OXA66" s="2"/>
      <c r="OXB66" s="2"/>
      <c r="OXC66" s="2"/>
      <c r="OXD66" s="2"/>
      <c r="OXE66" s="2"/>
      <c r="OXF66" s="2"/>
      <c r="OXG66" s="2"/>
      <c r="OXH66" s="2"/>
      <c r="OXI66" s="2"/>
      <c r="OXJ66" s="2"/>
      <c r="OXK66" s="2"/>
      <c r="OXL66" s="2"/>
      <c r="OXM66" s="2"/>
      <c r="OXN66" s="2"/>
      <c r="OXO66" s="2"/>
      <c r="OXP66" s="2"/>
      <c r="OXQ66" s="2"/>
      <c r="OXR66" s="2"/>
      <c r="OXS66" s="2"/>
      <c r="OXT66" s="2"/>
      <c r="OXU66" s="2"/>
      <c r="OXV66" s="2"/>
      <c r="OXW66" s="2"/>
      <c r="OXX66" s="2"/>
      <c r="OXY66" s="2"/>
      <c r="OXZ66" s="2"/>
      <c r="OYA66" s="2"/>
      <c r="OYB66" s="2"/>
      <c r="OYC66" s="2"/>
      <c r="OYD66" s="2"/>
      <c r="OYE66" s="2"/>
      <c r="OYF66" s="2"/>
      <c r="OYG66" s="2"/>
      <c r="OYH66" s="2"/>
      <c r="OYI66" s="2"/>
      <c r="OYJ66" s="2"/>
      <c r="OYK66" s="2"/>
      <c r="OYL66" s="2"/>
      <c r="OYM66" s="2"/>
      <c r="OYN66" s="2"/>
      <c r="OYO66" s="2"/>
      <c r="OYP66" s="2"/>
      <c r="OYQ66" s="2"/>
      <c r="OYR66" s="2"/>
      <c r="OYS66" s="2"/>
      <c r="OYT66" s="2"/>
      <c r="OYU66" s="2"/>
      <c r="OYV66" s="2"/>
      <c r="OYW66" s="2"/>
      <c r="OYX66" s="2"/>
      <c r="OYY66" s="2"/>
      <c r="OYZ66" s="2"/>
      <c r="OZA66" s="2"/>
      <c r="OZB66" s="2"/>
      <c r="OZC66" s="2"/>
      <c r="OZD66" s="2"/>
      <c r="OZE66" s="2"/>
      <c r="OZF66" s="2"/>
      <c r="OZG66" s="2"/>
      <c r="OZH66" s="2"/>
      <c r="OZI66" s="2"/>
      <c r="OZJ66" s="2"/>
      <c r="OZK66" s="2"/>
      <c r="OZL66" s="2"/>
      <c r="OZM66" s="2"/>
      <c r="OZN66" s="2"/>
      <c r="OZO66" s="2"/>
      <c r="OZP66" s="2"/>
      <c r="OZQ66" s="2"/>
      <c r="OZR66" s="2"/>
      <c r="OZS66" s="2"/>
      <c r="OZT66" s="2"/>
      <c r="OZU66" s="2"/>
      <c r="OZV66" s="2"/>
      <c r="OZW66" s="2"/>
      <c r="OZX66" s="2"/>
      <c r="OZY66" s="2"/>
      <c r="OZZ66" s="2"/>
      <c r="PAA66" s="2"/>
      <c r="PAB66" s="2"/>
      <c r="PAC66" s="2"/>
      <c r="PAD66" s="2"/>
      <c r="PAE66" s="2"/>
      <c r="PAF66" s="2"/>
      <c r="PAG66" s="2"/>
      <c r="PAH66" s="2"/>
      <c r="PAI66" s="2"/>
      <c r="PAJ66" s="2"/>
      <c r="PAK66" s="2"/>
      <c r="PAL66" s="2"/>
      <c r="PAM66" s="2"/>
      <c r="PAN66" s="2"/>
      <c r="PAO66" s="2"/>
      <c r="PAP66" s="2"/>
      <c r="PAQ66" s="2"/>
      <c r="PAR66" s="2"/>
      <c r="PAS66" s="2"/>
      <c r="PAT66" s="2"/>
      <c r="PAU66" s="2"/>
      <c r="PAV66" s="2"/>
      <c r="PAW66" s="2"/>
      <c r="PAX66" s="2"/>
      <c r="PAY66" s="2"/>
      <c r="PAZ66" s="2"/>
      <c r="PBA66" s="2"/>
      <c r="PBB66" s="2"/>
      <c r="PBC66" s="2"/>
      <c r="PBD66" s="2"/>
      <c r="PBE66" s="2"/>
      <c r="PBF66" s="2"/>
      <c r="PBG66" s="2"/>
      <c r="PBH66" s="2"/>
      <c r="PBI66" s="2"/>
      <c r="PBJ66" s="2"/>
      <c r="PBK66" s="2"/>
      <c r="PBL66" s="2"/>
      <c r="PBM66" s="2"/>
      <c r="PBN66" s="2"/>
      <c r="PBO66" s="2"/>
      <c r="PBP66" s="2"/>
      <c r="PBQ66" s="2"/>
      <c r="PBR66" s="2"/>
      <c r="PBS66" s="2"/>
      <c r="PBT66" s="2"/>
      <c r="PBU66" s="2"/>
      <c r="PBV66" s="2"/>
      <c r="PBW66" s="2"/>
      <c r="PBX66" s="2"/>
      <c r="PBY66" s="2"/>
      <c r="PBZ66" s="2"/>
      <c r="PCA66" s="2"/>
      <c r="PCB66" s="2"/>
      <c r="PCC66" s="2"/>
      <c r="PCD66" s="2"/>
      <c r="PCE66" s="2"/>
      <c r="PCF66" s="2"/>
      <c r="PCG66" s="2"/>
      <c r="PCH66" s="2"/>
      <c r="PCI66" s="2"/>
      <c r="PCJ66" s="2"/>
      <c r="PCK66" s="2"/>
      <c r="PCL66" s="2"/>
      <c r="PCM66" s="2"/>
      <c r="PCN66" s="2"/>
      <c r="PCO66" s="2"/>
      <c r="PCP66" s="2"/>
      <c r="PCQ66" s="2"/>
      <c r="PCR66" s="2"/>
      <c r="PCS66" s="2"/>
      <c r="PCT66" s="2"/>
      <c r="PCU66" s="2"/>
      <c r="PCV66" s="2"/>
      <c r="PCW66" s="2"/>
      <c r="PCX66" s="2"/>
      <c r="PCY66" s="2"/>
      <c r="PCZ66" s="2"/>
      <c r="PDA66" s="2"/>
      <c r="PDB66" s="2"/>
      <c r="PDC66" s="2"/>
      <c r="PDD66" s="2"/>
      <c r="PDE66" s="2"/>
      <c r="PDF66" s="2"/>
      <c r="PDG66" s="2"/>
      <c r="PDH66" s="2"/>
      <c r="PDI66" s="2"/>
      <c r="PDJ66" s="2"/>
      <c r="PDK66" s="2"/>
      <c r="PDL66" s="2"/>
      <c r="PDM66" s="2"/>
      <c r="PDN66" s="2"/>
      <c r="PDO66" s="2"/>
      <c r="PDP66" s="2"/>
      <c r="PDQ66" s="2"/>
      <c r="PDR66" s="2"/>
      <c r="PDS66" s="2"/>
      <c r="PDT66" s="2"/>
      <c r="PDU66" s="2"/>
      <c r="PDV66" s="2"/>
      <c r="PDW66" s="2"/>
      <c r="PDX66" s="2"/>
      <c r="PDY66" s="2"/>
      <c r="PDZ66" s="2"/>
      <c r="PEA66" s="2"/>
      <c r="PEB66" s="2"/>
      <c r="PEC66" s="2"/>
      <c r="PED66" s="2"/>
      <c r="PEE66" s="2"/>
      <c r="PEF66" s="2"/>
      <c r="PEG66" s="2"/>
      <c r="PEH66" s="2"/>
      <c r="PEI66" s="2"/>
      <c r="PEJ66" s="2"/>
      <c r="PEK66" s="2"/>
      <c r="PEL66" s="2"/>
      <c r="PEM66" s="2"/>
      <c r="PEN66" s="2"/>
      <c r="PEO66" s="2"/>
      <c r="PEP66" s="2"/>
      <c r="PEQ66" s="2"/>
      <c r="PER66" s="2"/>
      <c r="PES66" s="2"/>
      <c r="PET66" s="2"/>
      <c r="PEU66" s="2"/>
      <c r="PEV66" s="2"/>
      <c r="PEW66" s="2"/>
      <c r="PEX66" s="2"/>
      <c r="PEY66" s="2"/>
      <c r="PEZ66" s="2"/>
      <c r="PFA66" s="2"/>
      <c r="PFB66" s="2"/>
      <c r="PFC66" s="2"/>
      <c r="PFD66" s="2"/>
      <c r="PFE66" s="2"/>
      <c r="PFF66" s="2"/>
      <c r="PFG66" s="2"/>
      <c r="PFH66" s="2"/>
      <c r="PFI66" s="2"/>
      <c r="PFJ66" s="2"/>
      <c r="PFK66" s="2"/>
      <c r="PFL66" s="2"/>
      <c r="PFM66" s="2"/>
      <c r="PFN66" s="2"/>
      <c r="PFO66" s="2"/>
      <c r="PFP66" s="2"/>
      <c r="PFQ66" s="2"/>
      <c r="PFR66" s="2"/>
      <c r="PFS66" s="2"/>
      <c r="PFT66" s="2"/>
      <c r="PFU66" s="2"/>
      <c r="PFV66" s="2"/>
      <c r="PFW66" s="2"/>
      <c r="PFX66" s="2"/>
      <c r="PFY66" s="2"/>
      <c r="PFZ66" s="2"/>
      <c r="PGA66" s="2"/>
      <c r="PGB66" s="2"/>
      <c r="PGC66" s="2"/>
      <c r="PGD66" s="2"/>
      <c r="PGE66" s="2"/>
      <c r="PGF66" s="2"/>
      <c r="PGG66" s="2"/>
      <c r="PGH66" s="2"/>
      <c r="PGI66" s="2"/>
      <c r="PGJ66" s="2"/>
      <c r="PGK66" s="2"/>
      <c r="PGL66" s="2"/>
      <c r="PGM66" s="2"/>
      <c r="PGN66" s="2"/>
      <c r="PGO66" s="2"/>
      <c r="PGP66" s="2"/>
      <c r="PGQ66" s="2"/>
      <c r="PGR66" s="2"/>
      <c r="PGS66" s="2"/>
      <c r="PGT66" s="2"/>
      <c r="PGU66" s="2"/>
      <c r="PGV66" s="2"/>
      <c r="PGW66" s="2"/>
      <c r="PGX66" s="2"/>
      <c r="PGY66" s="2"/>
      <c r="PGZ66" s="2"/>
      <c r="PHA66" s="2"/>
      <c r="PHB66" s="2"/>
      <c r="PHC66" s="2"/>
      <c r="PHD66" s="2"/>
      <c r="PHE66" s="2"/>
      <c r="PHF66" s="2"/>
      <c r="PHG66" s="2"/>
      <c r="PHH66" s="2"/>
      <c r="PHI66" s="2"/>
      <c r="PHJ66" s="2"/>
      <c r="PHK66" s="2"/>
      <c r="PHL66" s="2"/>
      <c r="PHM66" s="2"/>
      <c r="PHN66" s="2"/>
      <c r="PHO66" s="2"/>
      <c r="PHP66" s="2"/>
      <c r="PHQ66" s="2"/>
      <c r="PHR66" s="2"/>
      <c r="PHS66" s="2"/>
      <c r="PHT66" s="2"/>
      <c r="PHU66" s="2"/>
      <c r="PHV66" s="2"/>
      <c r="PHW66" s="2"/>
      <c r="PHX66" s="2"/>
      <c r="PHY66" s="2"/>
      <c r="PHZ66" s="2"/>
      <c r="PIA66" s="2"/>
      <c r="PIB66" s="2"/>
      <c r="PIC66" s="2"/>
      <c r="PID66" s="2"/>
      <c r="PIE66" s="2"/>
      <c r="PIF66" s="2"/>
      <c r="PIG66" s="2"/>
      <c r="PIH66" s="2"/>
      <c r="PII66" s="2"/>
      <c r="PIJ66" s="2"/>
      <c r="PIK66" s="2"/>
      <c r="PIL66" s="2"/>
      <c r="PIM66" s="2"/>
      <c r="PIN66" s="2"/>
      <c r="PIO66" s="2"/>
      <c r="PIP66" s="2"/>
      <c r="PIQ66" s="2"/>
      <c r="PIR66" s="2"/>
      <c r="PIS66" s="2"/>
      <c r="PIT66" s="2"/>
      <c r="PIU66" s="2"/>
      <c r="PIV66" s="2"/>
      <c r="PIW66" s="2"/>
      <c r="PIX66" s="2"/>
      <c r="PIY66" s="2"/>
      <c r="PIZ66" s="2"/>
      <c r="PJA66" s="2"/>
      <c r="PJB66" s="2"/>
      <c r="PJC66" s="2"/>
      <c r="PJD66" s="2"/>
      <c r="PJE66" s="2"/>
      <c r="PJF66" s="2"/>
      <c r="PJG66" s="2"/>
      <c r="PJH66" s="2"/>
      <c r="PJI66" s="2"/>
      <c r="PJJ66" s="2"/>
      <c r="PJK66" s="2"/>
      <c r="PJL66" s="2"/>
      <c r="PJM66" s="2"/>
      <c r="PJN66" s="2"/>
      <c r="PJO66" s="2"/>
      <c r="PJP66" s="2"/>
      <c r="PJQ66" s="2"/>
      <c r="PJR66" s="2"/>
      <c r="PJS66" s="2"/>
      <c r="PJT66" s="2"/>
      <c r="PJU66" s="2"/>
      <c r="PJV66" s="2"/>
      <c r="PJW66" s="2"/>
      <c r="PJX66" s="2"/>
      <c r="PJY66" s="2"/>
      <c r="PJZ66" s="2"/>
      <c r="PKA66" s="2"/>
      <c r="PKB66" s="2"/>
      <c r="PKC66" s="2"/>
      <c r="PKD66" s="2"/>
      <c r="PKE66" s="2"/>
      <c r="PKF66" s="2"/>
      <c r="PKG66" s="2"/>
      <c r="PKH66" s="2"/>
      <c r="PKI66" s="2"/>
      <c r="PKJ66" s="2"/>
      <c r="PKK66" s="2"/>
      <c r="PKL66" s="2"/>
      <c r="PKM66" s="2"/>
      <c r="PKN66" s="2"/>
      <c r="PKO66" s="2"/>
      <c r="PKP66" s="2"/>
      <c r="PKQ66" s="2"/>
      <c r="PKR66" s="2"/>
      <c r="PKS66" s="2"/>
      <c r="PKT66" s="2"/>
      <c r="PKU66" s="2"/>
      <c r="PKV66" s="2"/>
      <c r="PKW66" s="2"/>
      <c r="PKX66" s="2"/>
      <c r="PKY66" s="2"/>
      <c r="PKZ66" s="2"/>
      <c r="PLA66" s="2"/>
      <c r="PLB66" s="2"/>
      <c r="PLC66" s="2"/>
      <c r="PLD66" s="2"/>
      <c r="PLE66" s="2"/>
      <c r="PLF66" s="2"/>
      <c r="PLG66" s="2"/>
      <c r="PLH66" s="2"/>
      <c r="PLI66" s="2"/>
      <c r="PLJ66" s="2"/>
      <c r="PLK66" s="2"/>
      <c r="PLL66" s="2"/>
      <c r="PLM66" s="2"/>
      <c r="PLN66" s="2"/>
      <c r="PLO66" s="2"/>
      <c r="PLP66" s="2"/>
      <c r="PLQ66" s="2"/>
      <c r="PLR66" s="2"/>
      <c r="PLS66" s="2"/>
      <c r="PLT66" s="2"/>
      <c r="PLU66" s="2"/>
      <c r="PLV66" s="2"/>
      <c r="PLW66" s="2"/>
      <c r="PLX66" s="2"/>
      <c r="PLY66" s="2"/>
      <c r="PLZ66" s="2"/>
      <c r="PMA66" s="2"/>
      <c r="PMB66" s="2"/>
      <c r="PMC66" s="2"/>
      <c r="PMD66" s="2"/>
      <c r="PME66" s="2"/>
      <c r="PMF66" s="2"/>
      <c r="PMG66" s="2"/>
      <c r="PMH66" s="2"/>
      <c r="PMI66" s="2"/>
      <c r="PMJ66" s="2"/>
      <c r="PMK66" s="2"/>
      <c r="PML66" s="2"/>
      <c r="PMM66" s="2"/>
      <c r="PMN66" s="2"/>
      <c r="PMO66" s="2"/>
      <c r="PMP66" s="2"/>
      <c r="PMQ66" s="2"/>
      <c r="PMR66" s="2"/>
      <c r="PMS66" s="2"/>
      <c r="PMT66" s="2"/>
      <c r="PMU66" s="2"/>
      <c r="PMV66" s="2"/>
      <c r="PMW66" s="2"/>
      <c r="PMX66" s="2"/>
      <c r="PMY66" s="2"/>
      <c r="PMZ66" s="2"/>
      <c r="PNA66" s="2"/>
      <c r="PNB66" s="2"/>
      <c r="PNC66" s="2"/>
      <c r="PND66" s="2"/>
      <c r="PNE66" s="2"/>
      <c r="PNF66" s="2"/>
      <c r="PNG66" s="2"/>
      <c r="PNH66" s="2"/>
      <c r="PNI66" s="2"/>
      <c r="PNJ66" s="2"/>
      <c r="PNK66" s="2"/>
      <c r="PNL66" s="2"/>
      <c r="PNM66" s="2"/>
      <c r="PNN66" s="2"/>
      <c r="PNO66" s="2"/>
      <c r="PNP66" s="2"/>
      <c r="PNQ66" s="2"/>
      <c r="PNR66" s="2"/>
      <c r="PNS66" s="2"/>
      <c r="PNT66" s="2"/>
      <c r="PNU66" s="2"/>
      <c r="PNV66" s="2"/>
      <c r="PNW66" s="2"/>
      <c r="PNX66" s="2"/>
      <c r="PNY66" s="2"/>
      <c r="PNZ66" s="2"/>
      <c r="POA66" s="2"/>
      <c r="POB66" s="2"/>
      <c r="POC66" s="2"/>
      <c r="POD66" s="2"/>
      <c r="POE66" s="2"/>
      <c r="POF66" s="2"/>
      <c r="POG66" s="2"/>
      <c r="POH66" s="2"/>
      <c r="POI66" s="2"/>
      <c r="POJ66" s="2"/>
      <c r="POK66" s="2"/>
      <c r="POL66" s="2"/>
      <c r="POM66" s="2"/>
      <c r="PON66" s="2"/>
      <c r="POO66" s="2"/>
      <c r="POP66" s="2"/>
      <c r="POQ66" s="2"/>
      <c r="POR66" s="2"/>
      <c r="POS66" s="2"/>
      <c r="POT66" s="2"/>
      <c r="POU66" s="2"/>
      <c r="POV66" s="2"/>
      <c r="POW66" s="2"/>
      <c r="POX66" s="2"/>
      <c r="POY66" s="2"/>
      <c r="POZ66" s="2"/>
      <c r="PPA66" s="2"/>
      <c r="PPB66" s="2"/>
      <c r="PPC66" s="2"/>
      <c r="PPD66" s="2"/>
      <c r="PPE66" s="2"/>
      <c r="PPF66" s="2"/>
      <c r="PPG66" s="2"/>
      <c r="PPH66" s="2"/>
      <c r="PPI66" s="2"/>
      <c r="PPJ66" s="2"/>
      <c r="PPK66" s="2"/>
      <c r="PPL66" s="2"/>
      <c r="PPM66" s="2"/>
      <c r="PPN66" s="2"/>
      <c r="PPO66" s="2"/>
      <c r="PPP66" s="2"/>
      <c r="PPQ66" s="2"/>
      <c r="PPR66" s="2"/>
      <c r="PPS66" s="2"/>
      <c r="PPT66" s="2"/>
      <c r="PPU66" s="2"/>
      <c r="PPV66" s="2"/>
      <c r="PPW66" s="2"/>
      <c r="PPX66" s="2"/>
      <c r="PPY66" s="2"/>
      <c r="PPZ66" s="2"/>
      <c r="PQA66" s="2"/>
      <c r="PQB66" s="2"/>
      <c r="PQC66" s="2"/>
      <c r="PQD66" s="2"/>
      <c r="PQE66" s="2"/>
      <c r="PQF66" s="2"/>
      <c r="PQG66" s="2"/>
      <c r="PQH66" s="2"/>
      <c r="PQI66" s="2"/>
      <c r="PQJ66" s="2"/>
      <c r="PQK66" s="2"/>
      <c r="PQL66" s="2"/>
      <c r="PQM66" s="2"/>
      <c r="PQN66" s="2"/>
      <c r="PQO66" s="2"/>
      <c r="PQP66" s="2"/>
      <c r="PQQ66" s="2"/>
      <c r="PQR66" s="2"/>
      <c r="PQS66" s="2"/>
      <c r="PQT66" s="2"/>
      <c r="PQU66" s="2"/>
      <c r="PQV66" s="2"/>
      <c r="PQW66" s="2"/>
      <c r="PQX66" s="2"/>
      <c r="PQY66" s="2"/>
      <c r="PQZ66" s="2"/>
      <c r="PRA66" s="2"/>
      <c r="PRB66" s="2"/>
      <c r="PRC66" s="2"/>
      <c r="PRD66" s="2"/>
      <c r="PRE66" s="2"/>
      <c r="PRF66" s="2"/>
      <c r="PRG66" s="2"/>
      <c r="PRH66" s="2"/>
      <c r="PRI66" s="2"/>
      <c r="PRJ66" s="2"/>
      <c r="PRK66" s="2"/>
      <c r="PRL66" s="2"/>
      <c r="PRM66" s="2"/>
      <c r="PRN66" s="2"/>
      <c r="PRO66" s="2"/>
      <c r="PRP66" s="2"/>
      <c r="PRQ66" s="2"/>
      <c r="PRR66" s="2"/>
      <c r="PRS66" s="2"/>
      <c r="PRT66" s="2"/>
      <c r="PRU66" s="2"/>
      <c r="PRV66" s="2"/>
      <c r="PRW66" s="2"/>
      <c r="PRX66" s="2"/>
      <c r="PRY66" s="2"/>
      <c r="PRZ66" s="2"/>
      <c r="PSA66" s="2"/>
      <c r="PSB66" s="2"/>
      <c r="PSC66" s="2"/>
      <c r="PSD66" s="2"/>
      <c r="PSE66" s="2"/>
      <c r="PSF66" s="2"/>
      <c r="PSG66" s="2"/>
      <c r="PSH66" s="2"/>
      <c r="PSI66" s="2"/>
      <c r="PSJ66" s="2"/>
      <c r="PSK66" s="2"/>
      <c r="PSL66" s="2"/>
      <c r="PSM66" s="2"/>
      <c r="PSN66" s="2"/>
      <c r="PSO66" s="2"/>
      <c r="PSP66" s="2"/>
      <c r="PSQ66" s="2"/>
      <c r="PSR66" s="2"/>
      <c r="PSS66" s="2"/>
      <c r="PST66" s="2"/>
      <c r="PSU66" s="2"/>
      <c r="PSV66" s="2"/>
      <c r="PSW66" s="2"/>
      <c r="PSX66" s="2"/>
      <c r="PSY66" s="2"/>
      <c r="PSZ66" s="2"/>
      <c r="PTA66" s="2"/>
      <c r="PTB66" s="2"/>
      <c r="PTC66" s="2"/>
      <c r="PTD66" s="2"/>
      <c r="PTE66" s="2"/>
      <c r="PTF66" s="2"/>
      <c r="PTG66" s="2"/>
      <c r="PTH66" s="2"/>
      <c r="PTI66" s="2"/>
      <c r="PTJ66" s="2"/>
      <c r="PTK66" s="2"/>
      <c r="PTL66" s="2"/>
      <c r="PTM66" s="2"/>
      <c r="PTN66" s="2"/>
      <c r="PTO66" s="2"/>
      <c r="PTP66" s="2"/>
      <c r="PTQ66" s="2"/>
      <c r="PTR66" s="2"/>
      <c r="PTS66" s="2"/>
      <c r="PTT66" s="2"/>
      <c r="PTU66" s="2"/>
      <c r="PTV66" s="2"/>
      <c r="PTW66" s="2"/>
      <c r="PTX66" s="2"/>
      <c r="PTY66" s="2"/>
      <c r="PTZ66" s="2"/>
      <c r="PUA66" s="2"/>
      <c r="PUB66" s="2"/>
      <c r="PUC66" s="2"/>
      <c r="PUD66" s="2"/>
      <c r="PUE66" s="2"/>
      <c r="PUF66" s="2"/>
      <c r="PUG66" s="2"/>
      <c r="PUH66" s="2"/>
      <c r="PUI66" s="2"/>
      <c r="PUJ66" s="2"/>
      <c r="PUK66" s="2"/>
      <c r="PUL66" s="2"/>
      <c r="PUM66" s="2"/>
      <c r="PUN66" s="2"/>
      <c r="PUO66" s="2"/>
      <c r="PUP66" s="2"/>
      <c r="PUQ66" s="2"/>
      <c r="PUR66" s="2"/>
      <c r="PUS66" s="2"/>
      <c r="PUT66" s="2"/>
      <c r="PUU66" s="2"/>
      <c r="PUV66" s="2"/>
      <c r="PUW66" s="2"/>
      <c r="PUX66" s="2"/>
      <c r="PUY66" s="2"/>
      <c r="PUZ66" s="2"/>
      <c r="PVA66" s="2"/>
      <c r="PVB66" s="2"/>
      <c r="PVC66" s="2"/>
      <c r="PVD66" s="2"/>
      <c r="PVE66" s="2"/>
      <c r="PVF66" s="2"/>
      <c r="PVG66" s="2"/>
      <c r="PVH66" s="2"/>
      <c r="PVI66" s="2"/>
      <c r="PVJ66" s="2"/>
      <c r="PVK66" s="2"/>
      <c r="PVL66" s="2"/>
      <c r="PVM66" s="2"/>
      <c r="PVN66" s="2"/>
      <c r="PVO66" s="2"/>
      <c r="PVP66" s="2"/>
      <c r="PVQ66" s="2"/>
      <c r="PVR66" s="2"/>
      <c r="PVS66" s="2"/>
      <c r="PVT66" s="2"/>
      <c r="PVU66" s="2"/>
      <c r="PVV66" s="2"/>
      <c r="PVW66" s="2"/>
      <c r="PVX66" s="2"/>
      <c r="PVY66" s="2"/>
      <c r="PVZ66" s="2"/>
      <c r="PWA66" s="2"/>
      <c r="PWB66" s="2"/>
      <c r="PWC66" s="2"/>
      <c r="PWD66" s="2"/>
      <c r="PWE66" s="2"/>
      <c r="PWF66" s="2"/>
      <c r="PWG66" s="2"/>
      <c r="PWH66" s="2"/>
      <c r="PWI66" s="2"/>
      <c r="PWJ66" s="2"/>
      <c r="PWK66" s="2"/>
      <c r="PWL66" s="2"/>
      <c r="PWM66" s="2"/>
      <c r="PWN66" s="2"/>
      <c r="PWO66" s="2"/>
      <c r="PWP66" s="2"/>
      <c r="PWQ66" s="2"/>
      <c r="PWR66" s="2"/>
      <c r="PWS66" s="2"/>
      <c r="PWT66" s="2"/>
      <c r="PWU66" s="2"/>
      <c r="PWV66" s="2"/>
      <c r="PWW66" s="2"/>
      <c r="PWX66" s="2"/>
      <c r="PWY66" s="2"/>
      <c r="PWZ66" s="2"/>
      <c r="PXA66" s="2"/>
      <c r="PXB66" s="2"/>
      <c r="PXC66" s="2"/>
      <c r="PXD66" s="2"/>
      <c r="PXE66" s="2"/>
      <c r="PXF66" s="2"/>
      <c r="PXG66" s="2"/>
      <c r="PXH66" s="2"/>
      <c r="PXI66" s="2"/>
      <c r="PXJ66" s="2"/>
      <c r="PXK66" s="2"/>
      <c r="PXL66" s="2"/>
      <c r="PXM66" s="2"/>
      <c r="PXN66" s="2"/>
      <c r="PXO66" s="2"/>
      <c r="PXP66" s="2"/>
      <c r="PXQ66" s="2"/>
      <c r="PXR66" s="2"/>
      <c r="PXS66" s="2"/>
      <c r="PXT66" s="2"/>
      <c r="PXU66" s="2"/>
      <c r="PXV66" s="2"/>
      <c r="PXW66" s="2"/>
      <c r="PXX66" s="2"/>
      <c r="PXY66" s="2"/>
      <c r="PXZ66" s="2"/>
      <c r="PYA66" s="2"/>
      <c r="PYB66" s="2"/>
      <c r="PYC66" s="2"/>
      <c r="PYD66" s="2"/>
      <c r="PYE66" s="2"/>
      <c r="PYF66" s="2"/>
      <c r="PYG66" s="2"/>
      <c r="PYH66" s="2"/>
      <c r="PYI66" s="2"/>
      <c r="PYJ66" s="2"/>
      <c r="PYK66" s="2"/>
      <c r="PYL66" s="2"/>
      <c r="PYM66" s="2"/>
      <c r="PYN66" s="2"/>
      <c r="PYO66" s="2"/>
      <c r="PYP66" s="2"/>
      <c r="PYQ66" s="2"/>
      <c r="PYR66" s="2"/>
      <c r="PYS66" s="2"/>
      <c r="PYT66" s="2"/>
      <c r="PYU66" s="2"/>
      <c r="PYV66" s="2"/>
      <c r="PYW66" s="2"/>
      <c r="PYX66" s="2"/>
      <c r="PYY66" s="2"/>
      <c r="PYZ66" s="2"/>
      <c r="PZA66" s="2"/>
      <c r="PZB66" s="2"/>
      <c r="PZC66" s="2"/>
      <c r="PZD66" s="2"/>
      <c r="PZE66" s="2"/>
      <c r="PZF66" s="2"/>
      <c r="PZG66" s="2"/>
      <c r="PZH66" s="2"/>
      <c r="PZI66" s="2"/>
      <c r="PZJ66" s="2"/>
      <c r="PZK66" s="2"/>
      <c r="PZL66" s="2"/>
      <c r="PZM66" s="2"/>
      <c r="PZN66" s="2"/>
      <c r="PZO66" s="2"/>
      <c r="PZP66" s="2"/>
      <c r="PZQ66" s="2"/>
      <c r="PZR66" s="2"/>
      <c r="PZS66" s="2"/>
      <c r="PZT66" s="2"/>
      <c r="PZU66" s="2"/>
      <c r="PZV66" s="2"/>
      <c r="PZW66" s="2"/>
      <c r="PZX66" s="2"/>
      <c r="PZY66" s="2"/>
      <c r="PZZ66" s="2"/>
      <c r="QAA66" s="2"/>
      <c r="QAB66" s="2"/>
      <c r="QAC66" s="2"/>
      <c r="QAD66" s="2"/>
      <c r="QAE66" s="2"/>
      <c r="QAF66" s="2"/>
      <c r="QAG66" s="2"/>
      <c r="QAH66" s="2"/>
      <c r="QAI66" s="2"/>
      <c r="QAJ66" s="2"/>
      <c r="QAK66" s="2"/>
      <c r="QAL66" s="2"/>
      <c r="QAM66" s="2"/>
      <c r="QAN66" s="2"/>
      <c r="QAO66" s="2"/>
      <c r="QAP66" s="2"/>
      <c r="QAQ66" s="2"/>
      <c r="QAR66" s="2"/>
      <c r="QAS66" s="2"/>
      <c r="QAT66" s="2"/>
      <c r="QAU66" s="2"/>
      <c r="QAV66" s="2"/>
      <c r="QAW66" s="2"/>
      <c r="QAX66" s="2"/>
      <c r="QAY66" s="2"/>
      <c r="QAZ66" s="2"/>
      <c r="QBA66" s="2"/>
      <c r="QBB66" s="2"/>
      <c r="QBC66" s="2"/>
      <c r="QBD66" s="2"/>
      <c r="QBE66" s="2"/>
      <c r="QBF66" s="2"/>
      <c r="QBG66" s="2"/>
      <c r="QBH66" s="2"/>
      <c r="QBI66" s="2"/>
      <c r="QBJ66" s="2"/>
      <c r="QBK66" s="2"/>
      <c r="QBL66" s="2"/>
      <c r="QBM66" s="2"/>
      <c r="QBN66" s="2"/>
      <c r="QBO66" s="2"/>
      <c r="QBP66" s="2"/>
      <c r="QBQ66" s="2"/>
      <c r="QBR66" s="2"/>
      <c r="QBS66" s="2"/>
      <c r="QBT66" s="2"/>
      <c r="QBU66" s="2"/>
      <c r="QBV66" s="2"/>
      <c r="QBW66" s="2"/>
      <c r="QBX66" s="2"/>
      <c r="QBY66" s="2"/>
      <c r="QBZ66" s="2"/>
      <c r="QCA66" s="2"/>
      <c r="QCB66" s="2"/>
      <c r="QCC66" s="2"/>
      <c r="QCD66" s="2"/>
      <c r="QCE66" s="2"/>
      <c r="QCF66" s="2"/>
      <c r="QCG66" s="2"/>
      <c r="QCH66" s="2"/>
      <c r="QCI66" s="2"/>
      <c r="QCJ66" s="2"/>
      <c r="QCK66" s="2"/>
      <c r="QCL66" s="2"/>
      <c r="QCM66" s="2"/>
      <c r="QCN66" s="2"/>
      <c r="QCO66" s="2"/>
      <c r="QCP66" s="2"/>
      <c r="QCQ66" s="2"/>
      <c r="QCR66" s="2"/>
      <c r="QCS66" s="2"/>
      <c r="QCT66" s="2"/>
      <c r="QCU66" s="2"/>
      <c r="QCV66" s="2"/>
      <c r="QCW66" s="2"/>
      <c r="QCX66" s="2"/>
      <c r="QCY66" s="2"/>
      <c r="QCZ66" s="2"/>
      <c r="QDA66" s="2"/>
      <c r="QDB66" s="2"/>
      <c r="QDC66" s="2"/>
      <c r="QDD66" s="2"/>
      <c r="QDE66" s="2"/>
      <c r="QDF66" s="2"/>
      <c r="QDG66" s="2"/>
      <c r="QDH66" s="2"/>
      <c r="QDI66" s="2"/>
      <c r="QDJ66" s="2"/>
      <c r="QDK66" s="2"/>
      <c r="QDL66" s="2"/>
      <c r="QDM66" s="2"/>
      <c r="QDN66" s="2"/>
      <c r="QDO66" s="2"/>
      <c r="QDP66" s="2"/>
      <c r="QDQ66" s="2"/>
      <c r="QDR66" s="2"/>
      <c r="QDS66" s="2"/>
      <c r="QDT66" s="2"/>
      <c r="QDU66" s="2"/>
      <c r="QDV66" s="2"/>
      <c r="QDW66" s="2"/>
      <c r="QDX66" s="2"/>
      <c r="QDY66" s="2"/>
      <c r="QDZ66" s="2"/>
      <c r="QEA66" s="2"/>
      <c r="QEB66" s="2"/>
      <c r="QEC66" s="2"/>
      <c r="QED66" s="2"/>
      <c r="QEE66" s="2"/>
      <c r="QEF66" s="2"/>
      <c r="QEG66" s="2"/>
      <c r="QEH66" s="2"/>
      <c r="QEI66" s="2"/>
      <c r="QEJ66" s="2"/>
      <c r="QEK66" s="2"/>
      <c r="QEL66" s="2"/>
      <c r="QEM66" s="2"/>
      <c r="QEN66" s="2"/>
      <c r="QEO66" s="2"/>
      <c r="QEP66" s="2"/>
      <c r="QEQ66" s="2"/>
      <c r="QER66" s="2"/>
      <c r="QES66" s="2"/>
      <c r="QET66" s="2"/>
      <c r="QEU66" s="2"/>
      <c r="QEV66" s="2"/>
      <c r="QEW66" s="2"/>
      <c r="QEX66" s="2"/>
      <c r="QEY66" s="2"/>
      <c r="QEZ66" s="2"/>
      <c r="QFA66" s="2"/>
      <c r="QFB66" s="2"/>
      <c r="QFC66" s="2"/>
      <c r="QFD66" s="2"/>
      <c r="QFE66" s="2"/>
      <c r="QFF66" s="2"/>
      <c r="QFG66" s="2"/>
      <c r="QFH66" s="2"/>
      <c r="QFI66" s="2"/>
      <c r="QFJ66" s="2"/>
      <c r="QFK66" s="2"/>
      <c r="QFL66" s="2"/>
      <c r="QFM66" s="2"/>
      <c r="QFN66" s="2"/>
      <c r="QFO66" s="2"/>
      <c r="QFP66" s="2"/>
      <c r="QFQ66" s="2"/>
      <c r="QFR66" s="2"/>
      <c r="QFS66" s="2"/>
      <c r="QFT66" s="2"/>
      <c r="QFU66" s="2"/>
      <c r="QFV66" s="2"/>
      <c r="QFW66" s="2"/>
      <c r="QFX66" s="2"/>
      <c r="QFY66" s="2"/>
      <c r="QFZ66" s="2"/>
      <c r="QGA66" s="2"/>
      <c r="QGB66" s="2"/>
      <c r="QGC66" s="2"/>
      <c r="QGD66" s="2"/>
      <c r="QGE66" s="2"/>
      <c r="QGF66" s="2"/>
      <c r="QGG66" s="2"/>
      <c r="QGH66" s="2"/>
      <c r="QGI66" s="2"/>
      <c r="QGJ66" s="2"/>
      <c r="QGK66" s="2"/>
      <c r="QGL66" s="2"/>
      <c r="QGM66" s="2"/>
      <c r="QGN66" s="2"/>
      <c r="QGO66" s="2"/>
      <c r="QGP66" s="2"/>
      <c r="QGQ66" s="2"/>
      <c r="QGR66" s="2"/>
      <c r="QGS66" s="2"/>
      <c r="QGT66" s="2"/>
      <c r="QGU66" s="2"/>
      <c r="QGV66" s="2"/>
      <c r="QGW66" s="2"/>
      <c r="QGX66" s="2"/>
      <c r="QGY66" s="2"/>
      <c r="QGZ66" s="2"/>
      <c r="QHA66" s="2"/>
      <c r="QHB66" s="2"/>
      <c r="QHC66" s="2"/>
      <c r="QHD66" s="2"/>
      <c r="QHE66" s="2"/>
      <c r="QHF66" s="2"/>
      <c r="QHG66" s="2"/>
      <c r="QHH66" s="2"/>
      <c r="QHI66" s="2"/>
      <c r="QHJ66" s="2"/>
      <c r="QHK66" s="2"/>
      <c r="QHL66" s="2"/>
      <c r="QHM66" s="2"/>
      <c r="QHN66" s="2"/>
      <c r="QHO66" s="2"/>
      <c r="QHP66" s="2"/>
      <c r="QHQ66" s="2"/>
      <c r="QHR66" s="2"/>
      <c r="QHS66" s="2"/>
      <c r="QHT66" s="2"/>
      <c r="QHU66" s="2"/>
      <c r="QHV66" s="2"/>
      <c r="QHW66" s="2"/>
      <c r="QHX66" s="2"/>
      <c r="QHY66" s="2"/>
      <c r="QHZ66" s="2"/>
      <c r="QIA66" s="2"/>
      <c r="QIB66" s="2"/>
      <c r="QIC66" s="2"/>
      <c r="QID66" s="2"/>
      <c r="QIE66" s="2"/>
      <c r="QIF66" s="2"/>
      <c r="QIG66" s="2"/>
      <c r="QIH66" s="2"/>
      <c r="QII66" s="2"/>
      <c r="QIJ66" s="2"/>
      <c r="QIK66" s="2"/>
      <c r="QIL66" s="2"/>
      <c r="QIM66" s="2"/>
      <c r="QIN66" s="2"/>
      <c r="QIO66" s="2"/>
      <c r="QIP66" s="2"/>
      <c r="QIQ66" s="2"/>
      <c r="QIR66" s="2"/>
      <c r="QIS66" s="2"/>
      <c r="QIT66" s="2"/>
      <c r="QIU66" s="2"/>
      <c r="QIV66" s="2"/>
      <c r="QIW66" s="2"/>
      <c r="QIX66" s="2"/>
      <c r="QIY66" s="2"/>
      <c r="QIZ66" s="2"/>
      <c r="QJA66" s="2"/>
      <c r="QJB66" s="2"/>
      <c r="QJC66" s="2"/>
      <c r="QJD66" s="2"/>
      <c r="QJE66" s="2"/>
      <c r="QJF66" s="2"/>
      <c r="QJG66" s="2"/>
      <c r="QJH66" s="2"/>
      <c r="QJI66" s="2"/>
      <c r="QJJ66" s="2"/>
      <c r="QJK66" s="2"/>
      <c r="QJL66" s="2"/>
      <c r="QJM66" s="2"/>
      <c r="QJN66" s="2"/>
      <c r="QJO66" s="2"/>
      <c r="QJP66" s="2"/>
      <c r="QJQ66" s="2"/>
      <c r="QJR66" s="2"/>
      <c r="QJS66" s="2"/>
      <c r="QJT66" s="2"/>
      <c r="QJU66" s="2"/>
      <c r="QJV66" s="2"/>
      <c r="QJW66" s="2"/>
      <c r="QJX66" s="2"/>
      <c r="QJY66" s="2"/>
      <c r="QJZ66" s="2"/>
      <c r="QKA66" s="2"/>
      <c r="QKB66" s="2"/>
      <c r="QKC66" s="2"/>
      <c r="QKD66" s="2"/>
      <c r="QKE66" s="2"/>
      <c r="QKF66" s="2"/>
      <c r="QKG66" s="2"/>
      <c r="QKH66" s="2"/>
      <c r="QKI66" s="2"/>
      <c r="QKJ66" s="2"/>
      <c r="QKK66" s="2"/>
      <c r="QKL66" s="2"/>
      <c r="QKM66" s="2"/>
      <c r="QKN66" s="2"/>
      <c r="QKO66" s="2"/>
      <c r="QKP66" s="2"/>
      <c r="QKQ66" s="2"/>
      <c r="QKR66" s="2"/>
      <c r="QKS66" s="2"/>
      <c r="QKT66" s="2"/>
      <c r="QKU66" s="2"/>
      <c r="QKV66" s="2"/>
      <c r="QKW66" s="2"/>
      <c r="QKX66" s="2"/>
      <c r="QKY66" s="2"/>
      <c r="QKZ66" s="2"/>
      <c r="QLA66" s="2"/>
      <c r="QLB66" s="2"/>
      <c r="QLC66" s="2"/>
      <c r="QLD66" s="2"/>
      <c r="QLE66" s="2"/>
      <c r="QLF66" s="2"/>
      <c r="QLG66" s="2"/>
      <c r="QLH66" s="2"/>
      <c r="QLI66" s="2"/>
      <c r="QLJ66" s="2"/>
      <c r="QLK66" s="2"/>
      <c r="QLL66" s="2"/>
      <c r="QLM66" s="2"/>
      <c r="QLN66" s="2"/>
      <c r="QLO66" s="2"/>
      <c r="QLP66" s="2"/>
      <c r="QLQ66" s="2"/>
      <c r="QLR66" s="2"/>
      <c r="QLS66" s="2"/>
      <c r="QLT66" s="2"/>
      <c r="QLU66" s="2"/>
      <c r="QLV66" s="2"/>
      <c r="QLW66" s="2"/>
      <c r="QLX66" s="2"/>
      <c r="QLY66" s="2"/>
      <c r="QLZ66" s="2"/>
      <c r="QMA66" s="2"/>
      <c r="QMB66" s="2"/>
      <c r="QMC66" s="2"/>
      <c r="QMD66" s="2"/>
      <c r="QME66" s="2"/>
      <c r="QMF66" s="2"/>
      <c r="QMG66" s="2"/>
      <c r="QMH66" s="2"/>
      <c r="QMI66" s="2"/>
      <c r="QMJ66" s="2"/>
      <c r="QMK66" s="2"/>
      <c r="QML66" s="2"/>
      <c r="QMM66" s="2"/>
      <c r="QMN66" s="2"/>
      <c r="QMO66" s="2"/>
      <c r="QMP66" s="2"/>
      <c r="QMQ66" s="2"/>
      <c r="QMR66" s="2"/>
      <c r="QMS66" s="2"/>
      <c r="QMT66" s="2"/>
      <c r="QMU66" s="2"/>
      <c r="QMV66" s="2"/>
      <c r="QMW66" s="2"/>
      <c r="QMX66" s="2"/>
      <c r="QMY66" s="2"/>
      <c r="QMZ66" s="2"/>
      <c r="QNA66" s="2"/>
      <c r="QNB66" s="2"/>
      <c r="QNC66" s="2"/>
      <c r="QND66" s="2"/>
      <c r="QNE66" s="2"/>
      <c r="QNF66" s="2"/>
      <c r="QNG66" s="2"/>
      <c r="QNH66" s="2"/>
      <c r="QNI66" s="2"/>
      <c r="QNJ66" s="2"/>
      <c r="QNK66" s="2"/>
      <c r="QNL66" s="2"/>
      <c r="QNM66" s="2"/>
      <c r="QNN66" s="2"/>
      <c r="QNO66" s="2"/>
      <c r="QNP66" s="2"/>
      <c r="QNQ66" s="2"/>
      <c r="QNR66" s="2"/>
      <c r="QNS66" s="2"/>
      <c r="QNT66" s="2"/>
      <c r="QNU66" s="2"/>
      <c r="QNV66" s="2"/>
      <c r="QNW66" s="2"/>
      <c r="QNX66" s="2"/>
      <c r="QNY66" s="2"/>
      <c r="QNZ66" s="2"/>
      <c r="QOA66" s="2"/>
      <c r="QOB66" s="2"/>
      <c r="QOC66" s="2"/>
      <c r="QOD66" s="2"/>
      <c r="QOE66" s="2"/>
      <c r="QOF66" s="2"/>
      <c r="QOG66" s="2"/>
      <c r="QOH66" s="2"/>
      <c r="QOI66" s="2"/>
      <c r="QOJ66" s="2"/>
      <c r="QOK66" s="2"/>
      <c r="QOL66" s="2"/>
      <c r="QOM66" s="2"/>
      <c r="QON66" s="2"/>
      <c r="QOO66" s="2"/>
      <c r="QOP66" s="2"/>
      <c r="QOQ66" s="2"/>
      <c r="QOR66" s="2"/>
      <c r="QOS66" s="2"/>
      <c r="QOT66" s="2"/>
      <c r="QOU66" s="2"/>
      <c r="QOV66" s="2"/>
      <c r="QOW66" s="2"/>
      <c r="QOX66" s="2"/>
      <c r="QOY66" s="2"/>
      <c r="QOZ66" s="2"/>
      <c r="QPA66" s="2"/>
      <c r="QPB66" s="2"/>
      <c r="QPC66" s="2"/>
      <c r="QPD66" s="2"/>
      <c r="QPE66" s="2"/>
      <c r="QPF66" s="2"/>
      <c r="QPG66" s="2"/>
      <c r="QPH66" s="2"/>
      <c r="QPI66" s="2"/>
      <c r="QPJ66" s="2"/>
      <c r="QPK66" s="2"/>
      <c r="QPL66" s="2"/>
      <c r="QPM66" s="2"/>
      <c r="QPN66" s="2"/>
      <c r="QPO66" s="2"/>
      <c r="QPP66" s="2"/>
      <c r="QPQ66" s="2"/>
      <c r="QPR66" s="2"/>
      <c r="QPS66" s="2"/>
      <c r="QPT66" s="2"/>
      <c r="QPU66" s="2"/>
      <c r="QPV66" s="2"/>
      <c r="QPW66" s="2"/>
      <c r="QPX66" s="2"/>
      <c r="QPY66" s="2"/>
      <c r="QPZ66" s="2"/>
      <c r="QQA66" s="2"/>
      <c r="QQB66" s="2"/>
      <c r="QQC66" s="2"/>
      <c r="QQD66" s="2"/>
      <c r="QQE66" s="2"/>
      <c r="QQF66" s="2"/>
      <c r="QQG66" s="2"/>
      <c r="QQH66" s="2"/>
      <c r="QQI66" s="2"/>
      <c r="QQJ66" s="2"/>
      <c r="QQK66" s="2"/>
      <c r="QQL66" s="2"/>
      <c r="QQM66" s="2"/>
      <c r="QQN66" s="2"/>
      <c r="QQO66" s="2"/>
      <c r="QQP66" s="2"/>
      <c r="QQQ66" s="2"/>
      <c r="QQR66" s="2"/>
      <c r="QQS66" s="2"/>
      <c r="QQT66" s="2"/>
      <c r="QQU66" s="2"/>
      <c r="QQV66" s="2"/>
      <c r="QQW66" s="2"/>
      <c r="QQX66" s="2"/>
      <c r="QQY66" s="2"/>
      <c r="QQZ66" s="2"/>
      <c r="QRA66" s="2"/>
      <c r="QRB66" s="2"/>
      <c r="QRC66" s="2"/>
      <c r="QRD66" s="2"/>
      <c r="QRE66" s="2"/>
      <c r="QRF66" s="2"/>
      <c r="QRG66" s="2"/>
      <c r="QRH66" s="2"/>
      <c r="QRI66" s="2"/>
      <c r="QRJ66" s="2"/>
      <c r="QRK66" s="2"/>
      <c r="QRL66" s="2"/>
      <c r="QRM66" s="2"/>
      <c r="QRN66" s="2"/>
      <c r="QRO66" s="2"/>
      <c r="QRP66" s="2"/>
      <c r="QRQ66" s="2"/>
      <c r="QRR66" s="2"/>
      <c r="QRS66" s="2"/>
      <c r="QRT66" s="2"/>
      <c r="QRU66" s="2"/>
      <c r="QRV66" s="2"/>
      <c r="QRW66" s="2"/>
      <c r="QRX66" s="2"/>
      <c r="QRY66" s="2"/>
      <c r="QRZ66" s="2"/>
      <c r="QSA66" s="2"/>
      <c r="QSB66" s="2"/>
      <c r="QSC66" s="2"/>
      <c r="QSD66" s="2"/>
      <c r="QSE66" s="2"/>
      <c r="QSF66" s="2"/>
      <c r="QSG66" s="2"/>
      <c r="QSH66" s="2"/>
      <c r="QSI66" s="2"/>
      <c r="QSJ66" s="2"/>
      <c r="QSK66" s="2"/>
      <c r="QSL66" s="2"/>
      <c r="QSM66" s="2"/>
      <c r="QSN66" s="2"/>
      <c r="QSO66" s="2"/>
      <c r="QSP66" s="2"/>
      <c r="QSQ66" s="2"/>
      <c r="QSR66" s="2"/>
      <c r="QSS66" s="2"/>
      <c r="QST66" s="2"/>
      <c r="QSU66" s="2"/>
      <c r="QSV66" s="2"/>
      <c r="QSW66" s="2"/>
      <c r="QSX66" s="2"/>
      <c r="QSY66" s="2"/>
      <c r="QSZ66" s="2"/>
      <c r="QTA66" s="2"/>
      <c r="QTB66" s="2"/>
      <c r="QTC66" s="2"/>
      <c r="QTD66" s="2"/>
      <c r="QTE66" s="2"/>
      <c r="QTF66" s="2"/>
      <c r="QTG66" s="2"/>
      <c r="QTH66" s="2"/>
      <c r="QTI66" s="2"/>
      <c r="QTJ66" s="2"/>
      <c r="QTK66" s="2"/>
      <c r="QTL66" s="2"/>
      <c r="QTM66" s="2"/>
      <c r="QTN66" s="2"/>
      <c r="QTO66" s="2"/>
      <c r="QTP66" s="2"/>
      <c r="QTQ66" s="2"/>
      <c r="QTR66" s="2"/>
      <c r="QTS66" s="2"/>
      <c r="QTT66" s="2"/>
      <c r="QTU66" s="2"/>
      <c r="QTV66" s="2"/>
      <c r="QTW66" s="2"/>
      <c r="QTX66" s="2"/>
      <c r="QTY66" s="2"/>
      <c r="QTZ66" s="2"/>
      <c r="QUA66" s="2"/>
      <c r="QUB66" s="2"/>
      <c r="QUC66" s="2"/>
      <c r="QUD66" s="2"/>
      <c r="QUE66" s="2"/>
      <c r="QUF66" s="2"/>
      <c r="QUG66" s="2"/>
      <c r="QUH66" s="2"/>
      <c r="QUI66" s="2"/>
      <c r="QUJ66" s="2"/>
      <c r="QUK66" s="2"/>
      <c r="QUL66" s="2"/>
      <c r="QUM66" s="2"/>
      <c r="QUN66" s="2"/>
      <c r="QUO66" s="2"/>
      <c r="QUP66" s="2"/>
      <c r="QUQ66" s="2"/>
      <c r="QUR66" s="2"/>
      <c r="QUS66" s="2"/>
      <c r="QUT66" s="2"/>
      <c r="QUU66" s="2"/>
      <c r="QUV66" s="2"/>
      <c r="QUW66" s="2"/>
      <c r="QUX66" s="2"/>
      <c r="QUY66" s="2"/>
      <c r="QUZ66" s="2"/>
      <c r="QVA66" s="2"/>
      <c r="QVB66" s="2"/>
      <c r="QVC66" s="2"/>
      <c r="QVD66" s="2"/>
      <c r="QVE66" s="2"/>
      <c r="QVF66" s="2"/>
      <c r="QVG66" s="2"/>
      <c r="QVH66" s="2"/>
      <c r="QVI66" s="2"/>
      <c r="QVJ66" s="2"/>
      <c r="QVK66" s="2"/>
      <c r="QVL66" s="2"/>
      <c r="QVM66" s="2"/>
      <c r="QVN66" s="2"/>
      <c r="QVO66" s="2"/>
      <c r="QVP66" s="2"/>
      <c r="QVQ66" s="2"/>
      <c r="QVR66" s="2"/>
      <c r="QVS66" s="2"/>
      <c r="QVT66" s="2"/>
      <c r="QVU66" s="2"/>
      <c r="QVV66" s="2"/>
      <c r="QVW66" s="2"/>
      <c r="QVX66" s="2"/>
      <c r="QVY66" s="2"/>
      <c r="QVZ66" s="2"/>
      <c r="QWA66" s="2"/>
      <c r="QWB66" s="2"/>
      <c r="QWC66" s="2"/>
      <c r="QWD66" s="2"/>
      <c r="QWE66" s="2"/>
      <c r="QWF66" s="2"/>
      <c r="QWG66" s="2"/>
      <c r="QWH66" s="2"/>
      <c r="QWI66" s="2"/>
      <c r="QWJ66" s="2"/>
      <c r="QWK66" s="2"/>
      <c r="QWL66" s="2"/>
      <c r="QWM66" s="2"/>
      <c r="QWN66" s="2"/>
      <c r="QWO66" s="2"/>
      <c r="QWP66" s="2"/>
      <c r="QWQ66" s="2"/>
      <c r="QWR66" s="2"/>
      <c r="QWS66" s="2"/>
      <c r="QWT66" s="2"/>
      <c r="QWU66" s="2"/>
      <c r="QWV66" s="2"/>
      <c r="QWW66" s="2"/>
      <c r="QWX66" s="2"/>
      <c r="QWY66" s="2"/>
      <c r="QWZ66" s="2"/>
      <c r="QXA66" s="2"/>
      <c r="QXB66" s="2"/>
      <c r="QXC66" s="2"/>
      <c r="QXD66" s="2"/>
      <c r="QXE66" s="2"/>
      <c r="QXF66" s="2"/>
      <c r="QXG66" s="2"/>
      <c r="QXH66" s="2"/>
      <c r="QXI66" s="2"/>
      <c r="QXJ66" s="2"/>
      <c r="QXK66" s="2"/>
      <c r="QXL66" s="2"/>
      <c r="QXM66" s="2"/>
      <c r="QXN66" s="2"/>
      <c r="QXO66" s="2"/>
      <c r="QXP66" s="2"/>
      <c r="QXQ66" s="2"/>
      <c r="QXR66" s="2"/>
      <c r="QXS66" s="2"/>
      <c r="QXT66" s="2"/>
      <c r="QXU66" s="2"/>
      <c r="QXV66" s="2"/>
      <c r="QXW66" s="2"/>
      <c r="QXX66" s="2"/>
      <c r="QXY66" s="2"/>
      <c r="QXZ66" s="2"/>
      <c r="QYA66" s="2"/>
      <c r="QYB66" s="2"/>
      <c r="QYC66" s="2"/>
      <c r="QYD66" s="2"/>
      <c r="QYE66" s="2"/>
      <c r="QYF66" s="2"/>
      <c r="QYG66" s="2"/>
      <c r="QYH66" s="2"/>
      <c r="QYI66" s="2"/>
      <c r="QYJ66" s="2"/>
      <c r="QYK66" s="2"/>
      <c r="QYL66" s="2"/>
      <c r="QYM66" s="2"/>
      <c r="QYN66" s="2"/>
      <c r="QYO66" s="2"/>
      <c r="QYP66" s="2"/>
      <c r="QYQ66" s="2"/>
      <c r="QYR66" s="2"/>
      <c r="QYS66" s="2"/>
      <c r="QYT66" s="2"/>
      <c r="QYU66" s="2"/>
      <c r="QYV66" s="2"/>
      <c r="QYW66" s="2"/>
      <c r="QYX66" s="2"/>
      <c r="QYY66" s="2"/>
      <c r="QYZ66" s="2"/>
      <c r="QZA66" s="2"/>
      <c r="QZB66" s="2"/>
      <c r="QZC66" s="2"/>
      <c r="QZD66" s="2"/>
      <c r="QZE66" s="2"/>
      <c r="QZF66" s="2"/>
      <c r="QZG66" s="2"/>
      <c r="QZH66" s="2"/>
      <c r="QZI66" s="2"/>
      <c r="QZJ66" s="2"/>
      <c r="QZK66" s="2"/>
      <c r="QZL66" s="2"/>
      <c r="QZM66" s="2"/>
      <c r="QZN66" s="2"/>
      <c r="QZO66" s="2"/>
      <c r="QZP66" s="2"/>
      <c r="QZQ66" s="2"/>
      <c r="QZR66" s="2"/>
      <c r="QZS66" s="2"/>
      <c r="QZT66" s="2"/>
      <c r="QZU66" s="2"/>
      <c r="QZV66" s="2"/>
      <c r="QZW66" s="2"/>
      <c r="QZX66" s="2"/>
      <c r="QZY66" s="2"/>
      <c r="QZZ66" s="2"/>
      <c r="RAA66" s="2"/>
      <c r="RAB66" s="2"/>
      <c r="RAC66" s="2"/>
      <c r="RAD66" s="2"/>
      <c r="RAE66" s="2"/>
      <c r="RAF66" s="2"/>
      <c r="RAG66" s="2"/>
      <c r="RAH66" s="2"/>
      <c r="RAI66" s="2"/>
      <c r="RAJ66" s="2"/>
      <c r="RAK66" s="2"/>
      <c r="RAL66" s="2"/>
      <c r="RAM66" s="2"/>
      <c r="RAN66" s="2"/>
      <c r="RAO66" s="2"/>
      <c r="RAP66" s="2"/>
      <c r="RAQ66" s="2"/>
      <c r="RAR66" s="2"/>
      <c r="RAS66" s="2"/>
      <c r="RAT66" s="2"/>
      <c r="RAU66" s="2"/>
      <c r="RAV66" s="2"/>
      <c r="RAW66" s="2"/>
      <c r="RAX66" s="2"/>
      <c r="RAY66" s="2"/>
      <c r="RAZ66" s="2"/>
      <c r="RBA66" s="2"/>
      <c r="RBB66" s="2"/>
      <c r="RBC66" s="2"/>
      <c r="RBD66" s="2"/>
      <c r="RBE66" s="2"/>
      <c r="RBF66" s="2"/>
      <c r="RBG66" s="2"/>
      <c r="RBH66" s="2"/>
      <c r="RBI66" s="2"/>
      <c r="RBJ66" s="2"/>
      <c r="RBK66" s="2"/>
      <c r="RBL66" s="2"/>
      <c r="RBM66" s="2"/>
      <c r="RBN66" s="2"/>
      <c r="RBO66" s="2"/>
      <c r="RBP66" s="2"/>
      <c r="RBQ66" s="2"/>
      <c r="RBR66" s="2"/>
      <c r="RBS66" s="2"/>
      <c r="RBT66" s="2"/>
      <c r="RBU66" s="2"/>
      <c r="RBV66" s="2"/>
      <c r="RBW66" s="2"/>
      <c r="RBX66" s="2"/>
      <c r="RBY66" s="2"/>
      <c r="RBZ66" s="2"/>
      <c r="RCA66" s="2"/>
      <c r="RCB66" s="2"/>
      <c r="RCC66" s="2"/>
      <c r="RCD66" s="2"/>
      <c r="RCE66" s="2"/>
      <c r="RCF66" s="2"/>
      <c r="RCG66" s="2"/>
      <c r="RCH66" s="2"/>
      <c r="RCI66" s="2"/>
      <c r="RCJ66" s="2"/>
      <c r="RCK66" s="2"/>
      <c r="RCL66" s="2"/>
      <c r="RCM66" s="2"/>
      <c r="RCN66" s="2"/>
      <c r="RCO66" s="2"/>
      <c r="RCP66" s="2"/>
      <c r="RCQ66" s="2"/>
      <c r="RCR66" s="2"/>
      <c r="RCS66" s="2"/>
      <c r="RCT66" s="2"/>
      <c r="RCU66" s="2"/>
      <c r="RCV66" s="2"/>
      <c r="RCW66" s="2"/>
      <c r="RCX66" s="2"/>
      <c r="RCY66" s="2"/>
      <c r="RCZ66" s="2"/>
      <c r="RDA66" s="2"/>
      <c r="RDB66" s="2"/>
      <c r="RDC66" s="2"/>
      <c r="RDD66" s="2"/>
      <c r="RDE66" s="2"/>
      <c r="RDF66" s="2"/>
      <c r="RDG66" s="2"/>
      <c r="RDH66" s="2"/>
      <c r="RDI66" s="2"/>
      <c r="RDJ66" s="2"/>
      <c r="RDK66" s="2"/>
      <c r="RDL66" s="2"/>
      <c r="RDM66" s="2"/>
      <c r="RDN66" s="2"/>
      <c r="RDO66" s="2"/>
      <c r="RDP66" s="2"/>
      <c r="RDQ66" s="2"/>
      <c r="RDR66" s="2"/>
      <c r="RDS66" s="2"/>
      <c r="RDT66" s="2"/>
      <c r="RDU66" s="2"/>
      <c r="RDV66" s="2"/>
      <c r="RDW66" s="2"/>
      <c r="RDX66" s="2"/>
      <c r="RDY66" s="2"/>
      <c r="RDZ66" s="2"/>
      <c r="REA66" s="2"/>
      <c r="REB66" s="2"/>
      <c r="REC66" s="2"/>
      <c r="RED66" s="2"/>
      <c r="REE66" s="2"/>
      <c r="REF66" s="2"/>
      <c r="REG66" s="2"/>
      <c r="REH66" s="2"/>
      <c r="REI66" s="2"/>
      <c r="REJ66" s="2"/>
      <c r="REK66" s="2"/>
      <c r="REL66" s="2"/>
      <c r="REM66" s="2"/>
      <c r="REN66" s="2"/>
      <c r="REO66" s="2"/>
      <c r="REP66" s="2"/>
      <c r="REQ66" s="2"/>
      <c r="RER66" s="2"/>
      <c r="RES66" s="2"/>
      <c r="RET66" s="2"/>
      <c r="REU66" s="2"/>
      <c r="REV66" s="2"/>
      <c r="REW66" s="2"/>
      <c r="REX66" s="2"/>
      <c r="REY66" s="2"/>
      <c r="REZ66" s="2"/>
      <c r="RFA66" s="2"/>
      <c r="RFB66" s="2"/>
      <c r="RFC66" s="2"/>
      <c r="RFD66" s="2"/>
      <c r="RFE66" s="2"/>
      <c r="RFF66" s="2"/>
      <c r="RFG66" s="2"/>
      <c r="RFH66" s="2"/>
      <c r="RFI66" s="2"/>
      <c r="RFJ66" s="2"/>
      <c r="RFK66" s="2"/>
      <c r="RFL66" s="2"/>
      <c r="RFM66" s="2"/>
      <c r="RFN66" s="2"/>
      <c r="RFO66" s="2"/>
      <c r="RFP66" s="2"/>
      <c r="RFQ66" s="2"/>
      <c r="RFR66" s="2"/>
      <c r="RFS66" s="2"/>
      <c r="RFT66" s="2"/>
      <c r="RFU66" s="2"/>
      <c r="RFV66" s="2"/>
      <c r="RFW66" s="2"/>
      <c r="RFX66" s="2"/>
      <c r="RFY66" s="2"/>
      <c r="RFZ66" s="2"/>
      <c r="RGA66" s="2"/>
      <c r="RGB66" s="2"/>
      <c r="RGC66" s="2"/>
      <c r="RGD66" s="2"/>
      <c r="RGE66" s="2"/>
      <c r="RGF66" s="2"/>
      <c r="RGG66" s="2"/>
      <c r="RGH66" s="2"/>
      <c r="RGI66" s="2"/>
      <c r="RGJ66" s="2"/>
      <c r="RGK66" s="2"/>
      <c r="RGL66" s="2"/>
      <c r="RGM66" s="2"/>
      <c r="RGN66" s="2"/>
      <c r="RGO66" s="2"/>
      <c r="RGP66" s="2"/>
      <c r="RGQ66" s="2"/>
      <c r="RGR66" s="2"/>
      <c r="RGS66" s="2"/>
      <c r="RGT66" s="2"/>
      <c r="RGU66" s="2"/>
      <c r="RGV66" s="2"/>
      <c r="RGW66" s="2"/>
      <c r="RGX66" s="2"/>
      <c r="RGY66" s="2"/>
      <c r="RGZ66" s="2"/>
      <c r="RHA66" s="2"/>
      <c r="RHB66" s="2"/>
      <c r="RHC66" s="2"/>
      <c r="RHD66" s="2"/>
      <c r="RHE66" s="2"/>
      <c r="RHF66" s="2"/>
      <c r="RHG66" s="2"/>
      <c r="RHH66" s="2"/>
      <c r="RHI66" s="2"/>
      <c r="RHJ66" s="2"/>
      <c r="RHK66" s="2"/>
      <c r="RHL66" s="2"/>
      <c r="RHM66" s="2"/>
      <c r="RHN66" s="2"/>
      <c r="RHO66" s="2"/>
      <c r="RHP66" s="2"/>
      <c r="RHQ66" s="2"/>
      <c r="RHR66" s="2"/>
      <c r="RHS66" s="2"/>
      <c r="RHT66" s="2"/>
      <c r="RHU66" s="2"/>
      <c r="RHV66" s="2"/>
      <c r="RHW66" s="2"/>
      <c r="RHX66" s="2"/>
      <c r="RHY66" s="2"/>
      <c r="RHZ66" s="2"/>
      <c r="RIA66" s="2"/>
      <c r="RIB66" s="2"/>
      <c r="RIC66" s="2"/>
      <c r="RID66" s="2"/>
      <c r="RIE66" s="2"/>
      <c r="RIF66" s="2"/>
      <c r="RIG66" s="2"/>
      <c r="RIH66" s="2"/>
      <c r="RII66" s="2"/>
      <c r="RIJ66" s="2"/>
      <c r="RIK66" s="2"/>
      <c r="RIL66" s="2"/>
      <c r="RIM66" s="2"/>
      <c r="RIN66" s="2"/>
      <c r="RIO66" s="2"/>
      <c r="RIP66" s="2"/>
      <c r="RIQ66" s="2"/>
      <c r="RIR66" s="2"/>
      <c r="RIS66" s="2"/>
      <c r="RIT66" s="2"/>
      <c r="RIU66" s="2"/>
      <c r="RIV66" s="2"/>
      <c r="RIW66" s="2"/>
      <c r="RIX66" s="2"/>
      <c r="RIY66" s="2"/>
      <c r="RIZ66" s="2"/>
      <c r="RJA66" s="2"/>
      <c r="RJB66" s="2"/>
      <c r="RJC66" s="2"/>
      <c r="RJD66" s="2"/>
      <c r="RJE66" s="2"/>
      <c r="RJF66" s="2"/>
      <c r="RJG66" s="2"/>
      <c r="RJH66" s="2"/>
      <c r="RJI66" s="2"/>
      <c r="RJJ66" s="2"/>
      <c r="RJK66" s="2"/>
      <c r="RJL66" s="2"/>
      <c r="RJM66" s="2"/>
      <c r="RJN66" s="2"/>
      <c r="RJO66" s="2"/>
      <c r="RJP66" s="2"/>
      <c r="RJQ66" s="2"/>
      <c r="RJR66" s="2"/>
      <c r="RJS66" s="2"/>
      <c r="RJT66" s="2"/>
      <c r="RJU66" s="2"/>
      <c r="RJV66" s="2"/>
      <c r="RJW66" s="2"/>
      <c r="RJX66" s="2"/>
      <c r="RJY66" s="2"/>
      <c r="RJZ66" s="2"/>
      <c r="RKA66" s="2"/>
      <c r="RKB66" s="2"/>
      <c r="RKC66" s="2"/>
      <c r="RKD66" s="2"/>
      <c r="RKE66" s="2"/>
      <c r="RKF66" s="2"/>
      <c r="RKG66" s="2"/>
      <c r="RKH66" s="2"/>
      <c r="RKI66" s="2"/>
      <c r="RKJ66" s="2"/>
      <c r="RKK66" s="2"/>
      <c r="RKL66" s="2"/>
      <c r="RKM66" s="2"/>
      <c r="RKN66" s="2"/>
      <c r="RKO66" s="2"/>
      <c r="RKP66" s="2"/>
      <c r="RKQ66" s="2"/>
      <c r="RKR66" s="2"/>
      <c r="RKS66" s="2"/>
      <c r="RKT66" s="2"/>
      <c r="RKU66" s="2"/>
      <c r="RKV66" s="2"/>
      <c r="RKW66" s="2"/>
      <c r="RKX66" s="2"/>
      <c r="RKY66" s="2"/>
      <c r="RKZ66" s="2"/>
      <c r="RLA66" s="2"/>
      <c r="RLB66" s="2"/>
      <c r="RLC66" s="2"/>
      <c r="RLD66" s="2"/>
      <c r="RLE66" s="2"/>
      <c r="RLF66" s="2"/>
      <c r="RLG66" s="2"/>
      <c r="RLH66" s="2"/>
      <c r="RLI66" s="2"/>
      <c r="RLJ66" s="2"/>
      <c r="RLK66" s="2"/>
      <c r="RLL66" s="2"/>
      <c r="RLM66" s="2"/>
      <c r="RLN66" s="2"/>
      <c r="RLO66" s="2"/>
      <c r="RLP66" s="2"/>
      <c r="RLQ66" s="2"/>
      <c r="RLR66" s="2"/>
      <c r="RLS66" s="2"/>
      <c r="RLT66" s="2"/>
      <c r="RLU66" s="2"/>
      <c r="RLV66" s="2"/>
      <c r="RLW66" s="2"/>
      <c r="RLX66" s="2"/>
      <c r="RLY66" s="2"/>
      <c r="RLZ66" s="2"/>
      <c r="RMA66" s="2"/>
      <c r="RMB66" s="2"/>
      <c r="RMC66" s="2"/>
      <c r="RMD66" s="2"/>
      <c r="RME66" s="2"/>
      <c r="RMF66" s="2"/>
      <c r="RMG66" s="2"/>
      <c r="RMH66" s="2"/>
      <c r="RMI66" s="2"/>
      <c r="RMJ66" s="2"/>
      <c r="RMK66" s="2"/>
      <c r="RML66" s="2"/>
      <c r="RMM66" s="2"/>
      <c r="RMN66" s="2"/>
      <c r="RMO66" s="2"/>
      <c r="RMP66" s="2"/>
      <c r="RMQ66" s="2"/>
      <c r="RMR66" s="2"/>
      <c r="RMS66" s="2"/>
      <c r="RMT66" s="2"/>
      <c r="RMU66" s="2"/>
      <c r="RMV66" s="2"/>
      <c r="RMW66" s="2"/>
      <c r="RMX66" s="2"/>
      <c r="RMY66" s="2"/>
      <c r="RMZ66" s="2"/>
      <c r="RNA66" s="2"/>
      <c r="RNB66" s="2"/>
      <c r="RNC66" s="2"/>
      <c r="RND66" s="2"/>
      <c r="RNE66" s="2"/>
      <c r="RNF66" s="2"/>
      <c r="RNG66" s="2"/>
      <c r="RNH66" s="2"/>
      <c r="RNI66" s="2"/>
      <c r="RNJ66" s="2"/>
      <c r="RNK66" s="2"/>
      <c r="RNL66" s="2"/>
      <c r="RNM66" s="2"/>
      <c r="RNN66" s="2"/>
      <c r="RNO66" s="2"/>
      <c r="RNP66" s="2"/>
      <c r="RNQ66" s="2"/>
      <c r="RNR66" s="2"/>
      <c r="RNS66" s="2"/>
      <c r="RNT66" s="2"/>
      <c r="RNU66" s="2"/>
      <c r="RNV66" s="2"/>
      <c r="RNW66" s="2"/>
      <c r="RNX66" s="2"/>
      <c r="RNY66" s="2"/>
      <c r="RNZ66" s="2"/>
      <c r="ROA66" s="2"/>
      <c r="ROB66" s="2"/>
      <c r="ROC66" s="2"/>
      <c r="ROD66" s="2"/>
      <c r="ROE66" s="2"/>
      <c r="ROF66" s="2"/>
      <c r="ROG66" s="2"/>
      <c r="ROH66" s="2"/>
      <c r="ROI66" s="2"/>
      <c r="ROJ66" s="2"/>
      <c r="ROK66" s="2"/>
      <c r="ROL66" s="2"/>
      <c r="ROM66" s="2"/>
      <c r="RON66" s="2"/>
      <c r="ROO66" s="2"/>
      <c r="ROP66" s="2"/>
      <c r="ROQ66" s="2"/>
      <c r="ROR66" s="2"/>
      <c r="ROS66" s="2"/>
      <c r="ROT66" s="2"/>
      <c r="ROU66" s="2"/>
      <c r="ROV66" s="2"/>
      <c r="ROW66" s="2"/>
      <c r="ROX66" s="2"/>
      <c r="ROY66" s="2"/>
      <c r="ROZ66" s="2"/>
      <c r="RPA66" s="2"/>
      <c r="RPB66" s="2"/>
      <c r="RPC66" s="2"/>
      <c r="RPD66" s="2"/>
      <c r="RPE66" s="2"/>
      <c r="RPF66" s="2"/>
      <c r="RPG66" s="2"/>
      <c r="RPH66" s="2"/>
      <c r="RPI66" s="2"/>
      <c r="RPJ66" s="2"/>
      <c r="RPK66" s="2"/>
      <c r="RPL66" s="2"/>
      <c r="RPM66" s="2"/>
      <c r="RPN66" s="2"/>
      <c r="RPO66" s="2"/>
      <c r="RPP66" s="2"/>
      <c r="RPQ66" s="2"/>
      <c r="RPR66" s="2"/>
      <c r="RPS66" s="2"/>
      <c r="RPT66" s="2"/>
      <c r="RPU66" s="2"/>
      <c r="RPV66" s="2"/>
      <c r="RPW66" s="2"/>
      <c r="RPX66" s="2"/>
      <c r="RPY66" s="2"/>
      <c r="RPZ66" s="2"/>
      <c r="RQA66" s="2"/>
      <c r="RQB66" s="2"/>
      <c r="RQC66" s="2"/>
      <c r="RQD66" s="2"/>
      <c r="RQE66" s="2"/>
      <c r="RQF66" s="2"/>
      <c r="RQG66" s="2"/>
      <c r="RQH66" s="2"/>
      <c r="RQI66" s="2"/>
      <c r="RQJ66" s="2"/>
      <c r="RQK66" s="2"/>
      <c r="RQL66" s="2"/>
      <c r="RQM66" s="2"/>
      <c r="RQN66" s="2"/>
      <c r="RQO66" s="2"/>
      <c r="RQP66" s="2"/>
      <c r="RQQ66" s="2"/>
      <c r="RQR66" s="2"/>
      <c r="RQS66" s="2"/>
      <c r="RQT66" s="2"/>
      <c r="RQU66" s="2"/>
      <c r="RQV66" s="2"/>
      <c r="RQW66" s="2"/>
      <c r="RQX66" s="2"/>
      <c r="RQY66" s="2"/>
      <c r="RQZ66" s="2"/>
      <c r="RRA66" s="2"/>
      <c r="RRB66" s="2"/>
      <c r="RRC66" s="2"/>
      <c r="RRD66" s="2"/>
      <c r="RRE66" s="2"/>
      <c r="RRF66" s="2"/>
      <c r="RRG66" s="2"/>
      <c r="RRH66" s="2"/>
      <c r="RRI66" s="2"/>
      <c r="RRJ66" s="2"/>
      <c r="RRK66" s="2"/>
      <c r="RRL66" s="2"/>
      <c r="RRM66" s="2"/>
      <c r="RRN66" s="2"/>
      <c r="RRO66" s="2"/>
      <c r="RRP66" s="2"/>
      <c r="RRQ66" s="2"/>
      <c r="RRR66" s="2"/>
      <c r="RRS66" s="2"/>
      <c r="RRT66" s="2"/>
      <c r="RRU66" s="2"/>
      <c r="RRV66" s="2"/>
      <c r="RRW66" s="2"/>
      <c r="RRX66" s="2"/>
      <c r="RRY66" s="2"/>
      <c r="RRZ66" s="2"/>
      <c r="RSA66" s="2"/>
      <c r="RSB66" s="2"/>
      <c r="RSC66" s="2"/>
      <c r="RSD66" s="2"/>
      <c r="RSE66" s="2"/>
      <c r="RSF66" s="2"/>
      <c r="RSG66" s="2"/>
      <c r="RSH66" s="2"/>
      <c r="RSI66" s="2"/>
      <c r="RSJ66" s="2"/>
      <c r="RSK66" s="2"/>
      <c r="RSL66" s="2"/>
      <c r="RSM66" s="2"/>
      <c r="RSN66" s="2"/>
      <c r="RSO66" s="2"/>
      <c r="RSP66" s="2"/>
      <c r="RSQ66" s="2"/>
      <c r="RSR66" s="2"/>
      <c r="RSS66" s="2"/>
      <c r="RST66" s="2"/>
      <c r="RSU66" s="2"/>
      <c r="RSV66" s="2"/>
      <c r="RSW66" s="2"/>
      <c r="RSX66" s="2"/>
      <c r="RSY66" s="2"/>
      <c r="RSZ66" s="2"/>
      <c r="RTA66" s="2"/>
      <c r="RTB66" s="2"/>
      <c r="RTC66" s="2"/>
      <c r="RTD66" s="2"/>
      <c r="RTE66" s="2"/>
      <c r="RTF66" s="2"/>
      <c r="RTG66" s="2"/>
      <c r="RTH66" s="2"/>
      <c r="RTI66" s="2"/>
      <c r="RTJ66" s="2"/>
      <c r="RTK66" s="2"/>
      <c r="RTL66" s="2"/>
      <c r="RTM66" s="2"/>
      <c r="RTN66" s="2"/>
      <c r="RTO66" s="2"/>
      <c r="RTP66" s="2"/>
      <c r="RTQ66" s="2"/>
      <c r="RTR66" s="2"/>
      <c r="RTS66" s="2"/>
      <c r="RTT66" s="2"/>
      <c r="RTU66" s="2"/>
      <c r="RTV66" s="2"/>
      <c r="RTW66" s="2"/>
      <c r="RTX66" s="2"/>
      <c r="RTY66" s="2"/>
      <c r="RTZ66" s="2"/>
      <c r="RUA66" s="2"/>
      <c r="RUB66" s="2"/>
      <c r="RUC66" s="2"/>
      <c r="RUD66" s="2"/>
      <c r="RUE66" s="2"/>
      <c r="RUF66" s="2"/>
      <c r="RUG66" s="2"/>
      <c r="RUH66" s="2"/>
      <c r="RUI66" s="2"/>
      <c r="RUJ66" s="2"/>
      <c r="RUK66" s="2"/>
      <c r="RUL66" s="2"/>
      <c r="RUM66" s="2"/>
      <c r="RUN66" s="2"/>
      <c r="RUO66" s="2"/>
      <c r="RUP66" s="2"/>
      <c r="RUQ66" s="2"/>
      <c r="RUR66" s="2"/>
      <c r="RUS66" s="2"/>
      <c r="RUT66" s="2"/>
      <c r="RUU66" s="2"/>
      <c r="RUV66" s="2"/>
      <c r="RUW66" s="2"/>
      <c r="RUX66" s="2"/>
      <c r="RUY66" s="2"/>
      <c r="RUZ66" s="2"/>
      <c r="RVA66" s="2"/>
      <c r="RVB66" s="2"/>
      <c r="RVC66" s="2"/>
      <c r="RVD66" s="2"/>
      <c r="RVE66" s="2"/>
      <c r="RVF66" s="2"/>
      <c r="RVG66" s="2"/>
      <c r="RVH66" s="2"/>
      <c r="RVI66" s="2"/>
      <c r="RVJ66" s="2"/>
      <c r="RVK66" s="2"/>
      <c r="RVL66" s="2"/>
      <c r="RVM66" s="2"/>
      <c r="RVN66" s="2"/>
      <c r="RVO66" s="2"/>
      <c r="RVP66" s="2"/>
      <c r="RVQ66" s="2"/>
      <c r="RVR66" s="2"/>
      <c r="RVS66" s="2"/>
      <c r="RVT66" s="2"/>
      <c r="RVU66" s="2"/>
      <c r="RVV66" s="2"/>
      <c r="RVW66" s="2"/>
      <c r="RVX66" s="2"/>
      <c r="RVY66" s="2"/>
      <c r="RVZ66" s="2"/>
      <c r="RWA66" s="2"/>
      <c r="RWB66" s="2"/>
      <c r="RWC66" s="2"/>
      <c r="RWD66" s="2"/>
      <c r="RWE66" s="2"/>
      <c r="RWF66" s="2"/>
      <c r="RWG66" s="2"/>
      <c r="RWH66" s="2"/>
      <c r="RWI66" s="2"/>
      <c r="RWJ66" s="2"/>
      <c r="RWK66" s="2"/>
      <c r="RWL66" s="2"/>
      <c r="RWM66" s="2"/>
      <c r="RWN66" s="2"/>
      <c r="RWO66" s="2"/>
      <c r="RWP66" s="2"/>
      <c r="RWQ66" s="2"/>
      <c r="RWR66" s="2"/>
      <c r="RWS66" s="2"/>
      <c r="RWT66" s="2"/>
      <c r="RWU66" s="2"/>
      <c r="RWV66" s="2"/>
      <c r="RWW66" s="2"/>
      <c r="RWX66" s="2"/>
      <c r="RWY66" s="2"/>
      <c r="RWZ66" s="2"/>
      <c r="RXA66" s="2"/>
      <c r="RXB66" s="2"/>
      <c r="RXC66" s="2"/>
      <c r="RXD66" s="2"/>
      <c r="RXE66" s="2"/>
      <c r="RXF66" s="2"/>
      <c r="RXG66" s="2"/>
      <c r="RXH66" s="2"/>
      <c r="RXI66" s="2"/>
      <c r="RXJ66" s="2"/>
      <c r="RXK66" s="2"/>
      <c r="RXL66" s="2"/>
      <c r="RXM66" s="2"/>
      <c r="RXN66" s="2"/>
      <c r="RXO66" s="2"/>
      <c r="RXP66" s="2"/>
      <c r="RXQ66" s="2"/>
      <c r="RXR66" s="2"/>
      <c r="RXS66" s="2"/>
      <c r="RXT66" s="2"/>
      <c r="RXU66" s="2"/>
      <c r="RXV66" s="2"/>
      <c r="RXW66" s="2"/>
      <c r="RXX66" s="2"/>
      <c r="RXY66" s="2"/>
      <c r="RXZ66" s="2"/>
      <c r="RYA66" s="2"/>
      <c r="RYB66" s="2"/>
      <c r="RYC66" s="2"/>
      <c r="RYD66" s="2"/>
      <c r="RYE66" s="2"/>
      <c r="RYF66" s="2"/>
      <c r="RYG66" s="2"/>
      <c r="RYH66" s="2"/>
      <c r="RYI66" s="2"/>
      <c r="RYJ66" s="2"/>
      <c r="RYK66" s="2"/>
      <c r="RYL66" s="2"/>
      <c r="RYM66" s="2"/>
      <c r="RYN66" s="2"/>
      <c r="RYO66" s="2"/>
      <c r="RYP66" s="2"/>
      <c r="RYQ66" s="2"/>
      <c r="RYR66" s="2"/>
      <c r="RYS66" s="2"/>
      <c r="RYT66" s="2"/>
      <c r="RYU66" s="2"/>
      <c r="RYV66" s="2"/>
      <c r="RYW66" s="2"/>
      <c r="RYX66" s="2"/>
      <c r="RYY66" s="2"/>
      <c r="RYZ66" s="2"/>
      <c r="RZA66" s="2"/>
      <c r="RZB66" s="2"/>
      <c r="RZC66" s="2"/>
      <c r="RZD66" s="2"/>
      <c r="RZE66" s="2"/>
      <c r="RZF66" s="2"/>
      <c r="RZG66" s="2"/>
      <c r="RZH66" s="2"/>
      <c r="RZI66" s="2"/>
      <c r="RZJ66" s="2"/>
      <c r="RZK66" s="2"/>
      <c r="RZL66" s="2"/>
      <c r="RZM66" s="2"/>
      <c r="RZN66" s="2"/>
      <c r="RZO66" s="2"/>
      <c r="RZP66" s="2"/>
      <c r="RZQ66" s="2"/>
      <c r="RZR66" s="2"/>
      <c r="RZS66" s="2"/>
      <c r="RZT66" s="2"/>
      <c r="RZU66" s="2"/>
      <c r="RZV66" s="2"/>
      <c r="RZW66" s="2"/>
      <c r="RZX66" s="2"/>
      <c r="RZY66" s="2"/>
      <c r="RZZ66" s="2"/>
      <c r="SAA66" s="2"/>
      <c r="SAB66" s="2"/>
      <c r="SAC66" s="2"/>
      <c r="SAD66" s="2"/>
      <c r="SAE66" s="2"/>
      <c r="SAF66" s="2"/>
      <c r="SAG66" s="2"/>
      <c r="SAH66" s="2"/>
      <c r="SAI66" s="2"/>
      <c r="SAJ66" s="2"/>
      <c r="SAK66" s="2"/>
      <c r="SAL66" s="2"/>
      <c r="SAM66" s="2"/>
      <c r="SAN66" s="2"/>
      <c r="SAO66" s="2"/>
      <c r="SAP66" s="2"/>
      <c r="SAQ66" s="2"/>
      <c r="SAR66" s="2"/>
      <c r="SAS66" s="2"/>
      <c r="SAT66" s="2"/>
      <c r="SAU66" s="2"/>
      <c r="SAV66" s="2"/>
      <c r="SAW66" s="2"/>
      <c r="SAX66" s="2"/>
      <c r="SAY66" s="2"/>
      <c r="SAZ66" s="2"/>
      <c r="SBA66" s="2"/>
      <c r="SBB66" s="2"/>
      <c r="SBC66" s="2"/>
      <c r="SBD66" s="2"/>
      <c r="SBE66" s="2"/>
      <c r="SBF66" s="2"/>
      <c r="SBG66" s="2"/>
      <c r="SBH66" s="2"/>
      <c r="SBI66" s="2"/>
      <c r="SBJ66" s="2"/>
      <c r="SBK66" s="2"/>
      <c r="SBL66" s="2"/>
      <c r="SBM66" s="2"/>
      <c r="SBN66" s="2"/>
      <c r="SBO66" s="2"/>
      <c r="SBP66" s="2"/>
      <c r="SBQ66" s="2"/>
      <c r="SBR66" s="2"/>
      <c r="SBS66" s="2"/>
      <c r="SBT66" s="2"/>
      <c r="SBU66" s="2"/>
      <c r="SBV66" s="2"/>
      <c r="SBW66" s="2"/>
      <c r="SBX66" s="2"/>
      <c r="SBY66" s="2"/>
      <c r="SBZ66" s="2"/>
      <c r="SCA66" s="2"/>
      <c r="SCB66" s="2"/>
      <c r="SCC66" s="2"/>
      <c r="SCD66" s="2"/>
      <c r="SCE66" s="2"/>
      <c r="SCF66" s="2"/>
      <c r="SCG66" s="2"/>
      <c r="SCH66" s="2"/>
      <c r="SCI66" s="2"/>
      <c r="SCJ66" s="2"/>
      <c r="SCK66" s="2"/>
      <c r="SCL66" s="2"/>
      <c r="SCM66" s="2"/>
      <c r="SCN66" s="2"/>
      <c r="SCO66" s="2"/>
      <c r="SCP66" s="2"/>
      <c r="SCQ66" s="2"/>
      <c r="SCR66" s="2"/>
      <c r="SCS66" s="2"/>
      <c r="SCT66" s="2"/>
      <c r="SCU66" s="2"/>
      <c r="SCV66" s="2"/>
      <c r="SCW66" s="2"/>
      <c r="SCX66" s="2"/>
      <c r="SCY66" s="2"/>
      <c r="SCZ66" s="2"/>
      <c r="SDA66" s="2"/>
      <c r="SDB66" s="2"/>
      <c r="SDC66" s="2"/>
      <c r="SDD66" s="2"/>
      <c r="SDE66" s="2"/>
      <c r="SDF66" s="2"/>
      <c r="SDG66" s="2"/>
      <c r="SDH66" s="2"/>
      <c r="SDI66" s="2"/>
      <c r="SDJ66" s="2"/>
      <c r="SDK66" s="2"/>
      <c r="SDL66" s="2"/>
      <c r="SDM66" s="2"/>
      <c r="SDN66" s="2"/>
      <c r="SDO66" s="2"/>
      <c r="SDP66" s="2"/>
      <c r="SDQ66" s="2"/>
      <c r="SDR66" s="2"/>
      <c r="SDS66" s="2"/>
      <c r="SDT66" s="2"/>
      <c r="SDU66" s="2"/>
      <c r="SDV66" s="2"/>
      <c r="SDW66" s="2"/>
      <c r="SDX66" s="2"/>
      <c r="SDY66" s="2"/>
      <c r="SDZ66" s="2"/>
      <c r="SEA66" s="2"/>
      <c r="SEB66" s="2"/>
      <c r="SEC66" s="2"/>
      <c r="SED66" s="2"/>
      <c r="SEE66" s="2"/>
      <c r="SEF66" s="2"/>
      <c r="SEG66" s="2"/>
      <c r="SEH66" s="2"/>
      <c r="SEI66" s="2"/>
      <c r="SEJ66" s="2"/>
      <c r="SEK66" s="2"/>
      <c r="SEL66" s="2"/>
      <c r="SEM66" s="2"/>
      <c r="SEN66" s="2"/>
      <c r="SEO66" s="2"/>
      <c r="SEP66" s="2"/>
      <c r="SEQ66" s="2"/>
      <c r="SER66" s="2"/>
      <c r="SES66" s="2"/>
      <c r="SET66" s="2"/>
      <c r="SEU66" s="2"/>
      <c r="SEV66" s="2"/>
      <c r="SEW66" s="2"/>
      <c r="SEX66" s="2"/>
      <c r="SEY66" s="2"/>
      <c r="SEZ66" s="2"/>
      <c r="SFA66" s="2"/>
      <c r="SFB66" s="2"/>
      <c r="SFC66" s="2"/>
      <c r="SFD66" s="2"/>
      <c r="SFE66" s="2"/>
      <c r="SFF66" s="2"/>
      <c r="SFG66" s="2"/>
      <c r="SFH66" s="2"/>
      <c r="SFI66" s="2"/>
      <c r="SFJ66" s="2"/>
      <c r="SFK66" s="2"/>
      <c r="SFL66" s="2"/>
      <c r="SFM66" s="2"/>
      <c r="SFN66" s="2"/>
      <c r="SFO66" s="2"/>
      <c r="SFP66" s="2"/>
      <c r="SFQ66" s="2"/>
      <c r="SFR66" s="2"/>
      <c r="SFS66" s="2"/>
      <c r="SFT66" s="2"/>
      <c r="SFU66" s="2"/>
      <c r="SFV66" s="2"/>
      <c r="SFW66" s="2"/>
      <c r="SFX66" s="2"/>
      <c r="SFY66" s="2"/>
      <c r="SFZ66" s="2"/>
      <c r="SGA66" s="2"/>
      <c r="SGB66" s="2"/>
      <c r="SGC66" s="2"/>
      <c r="SGD66" s="2"/>
      <c r="SGE66" s="2"/>
      <c r="SGF66" s="2"/>
      <c r="SGG66" s="2"/>
      <c r="SGH66" s="2"/>
      <c r="SGI66" s="2"/>
      <c r="SGJ66" s="2"/>
      <c r="SGK66" s="2"/>
      <c r="SGL66" s="2"/>
      <c r="SGM66" s="2"/>
      <c r="SGN66" s="2"/>
      <c r="SGO66" s="2"/>
      <c r="SGP66" s="2"/>
      <c r="SGQ66" s="2"/>
      <c r="SGR66" s="2"/>
      <c r="SGS66" s="2"/>
      <c r="SGT66" s="2"/>
      <c r="SGU66" s="2"/>
      <c r="SGV66" s="2"/>
      <c r="SGW66" s="2"/>
      <c r="SGX66" s="2"/>
      <c r="SGY66" s="2"/>
      <c r="SGZ66" s="2"/>
      <c r="SHA66" s="2"/>
      <c r="SHB66" s="2"/>
      <c r="SHC66" s="2"/>
      <c r="SHD66" s="2"/>
      <c r="SHE66" s="2"/>
      <c r="SHF66" s="2"/>
      <c r="SHG66" s="2"/>
      <c r="SHH66" s="2"/>
      <c r="SHI66" s="2"/>
      <c r="SHJ66" s="2"/>
      <c r="SHK66" s="2"/>
      <c r="SHL66" s="2"/>
      <c r="SHM66" s="2"/>
      <c r="SHN66" s="2"/>
      <c r="SHO66" s="2"/>
      <c r="SHP66" s="2"/>
      <c r="SHQ66" s="2"/>
      <c r="SHR66" s="2"/>
      <c r="SHS66" s="2"/>
      <c r="SHT66" s="2"/>
      <c r="SHU66" s="2"/>
      <c r="SHV66" s="2"/>
      <c r="SHW66" s="2"/>
      <c r="SHX66" s="2"/>
      <c r="SHY66" s="2"/>
      <c r="SHZ66" s="2"/>
      <c r="SIA66" s="2"/>
      <c r="SIB66" s="2"/>
      <c r="SIC66" s="2"/>
      <c r="SID66" s="2"/>
      <c r="SIE66" s="2"/>
      <c r="SIF66" s="2"/>
      <c r="SIG66" s="2"/>
      <c r="SIH66" s="2"/>
      <c r="SII66" s="2"/>
      <c r="SIJ66" s="2"/>
      <c r="SIK66" s="2"/>
      <c r="SIL66" s="2"/>
      <c r="SIM66" s="2"/>
      <c r="SIN66" s="2"/>
      <c r="SIO66" s="2"/>
      <c r="SIP66" s="2"/>
      <c r="SIQ66" s="2"/>
      <c r="SIR66" s="2"/>
      <c r="SIS66" s="2"/>
      <c r="SIT66" s="2"/>
      <c r="SIU66" s="2"/>
      <c r="SIV66" s="2"/>
      <c r="SIW66" s="2"/>
      <c r="SIX66" s="2"/>
      <c r="SIY66" s="2"/>
      <c r="SIZ66" s="2"/>
      <c r="SJA66" s="2"/>
      <c r="SJB66" s="2"/>
      <c r="SJC66" s="2"/>
      <c r="SJD66" s="2"/>
      <c r="SJE66" s="2"/>
      <c r="SJF66" s="2"/>
      <c r="SJG66" s="2"/>
      <c r="SJH66" s="2"/>
      <c r="SJI66" s="2"/>
      <c r="SJJ66" s="2"/>
      <c r="SJK66" s="2"/>
      <c r="SJL66" s="2"/>
      <c r="SJM66" s="2"/>
      <c r="SJN66" s="2"/>
      <c r="SJO66" s="2"/>
      <c r="SJP66" s="2"/>
      <c r="SJQ66" s="2"/>
      <c r="SJR66" s="2"/>
      <c r="SJS66" s="2"/>
      <c r="SJT66" s="2"/>
      <c r="SJU66" s="2"/>
      <c r="SJV66" s="2"/>
      <c r="SJW66" s="2"/>
      <c r="SJX66" s="2"/>
      <c r="SJY66" s="2"/>
      <c r="SJZ66" s="2"/>
      <c r="SKA66" s="2"/>
      <c r="SKB66" s="2"/>
      <c r="SKC66" s="2"/>
      <c r="SKD66" s="2"/>
      <c r="SKE66" s="2"/>
      <c r="SKF66" s="2"/>
      <c r="SKG66" s="2"/>
      <c r="SKH66" s="2"/>
      <c r="SKI66" s="2"/>
      <c r="SKJ66" s="2"/>
      <c r="SKK66" s="2"/>
      <c r="SKL66" s="2"/>
      <c r="SKM66" s="2"/>
      <c r="SKN66" s="2"/>
      <c r="SKO66" s="2"/>
      <c r="SKP66" s="2"/>
      <c r="SKQ66" s="2"/>
      <c r="SKR66" s="2"/>
      <c r="SKS66" s="2"/>
      <c r="SKT66" s="2"/>
      <c r="SKU66" s="2"/>
      <c r="SKV66" s="2"/>
      <c r="SKW66" s="2"/>
      <c r="SKX66" s="2"/>
      <c r="SKY66" s="2"/>
      <c r="SKZ66" s="2"/>
      <c r="SLA66" s="2"/>
      <c r="SLB66" s="2"/>
      <c r="SLC66" s="2"/>
      <c r="SLD66" s="2"/>
      <c r="SLE66" s="2"/>
      <c r="SLF66" s="2"/>
      <c r="SLG66" s="2"/>
      <c r="SLH66" s="2"/>
      <c r="SLI66" s="2"/>
      <c r="SLJ66" s="2"/>
      <c r="SLK66" s="2"/>
      <c r="SLL66" s="2"/>
      <c r="SLM66" s="2"/>
      <c r="SLN66" s="2"/>
      <c r="SLO66" s="2"/>
      <c r="SLP66" s="2"/>
      <c r="SLQ66" s="2"/>
      <c r="SLR66" s="2"/>
      <c r="SLS66" s="2"/>
      <c r="SLT66" s="2"/>
      <c r="SLU66" s="2"/>
      <c r="SLV66" s="2"/>
      <c r="SLW66" s="2"/>
      <c r="SLX66" s="2"/>
      <c r="SLY66" s="2"/>
      <c r="SLZ66" s="2"/>
      <c r="SMA66" s="2"/>
      <c r="SMB66" s="2"/>
      <c r="SMC66" s="2"/>
      <c r="SMD66" s="2"/>
      <c r="SME66" s="2"/>
      <c r="SMF66" s="2"/>
      <c r="SMG66" s="2"/>
      <c r="SMH66" s="2"/>
      <c r="SMI66" s="2"/>
      <c r="SMJ66" s="2"/>
      <c r="SMK66" s="2"/>
      <c r="SML66" s="2"/>
      <c r="SMM66" s="2"/>
      <c r="SMN66" s="2"/>
      <c r="SMO66" s="2"/>
      <c r="SMP66" s="2"/>
      <c r="SMQ66" s="2"/>
      <c r="SMR66" s="2"/>
      <c r="SMS66" s="2"/>
      <c r="SMT66" s="2"/>
      <c r="SMU66" s="2"/>
      <c r="SMV66" s="2"/>
      <c r="SMW66" s="2"/>
      <c r="SMX66" s="2"/>
      <c r="SMY66" s="2"/>
      <c r="SMZ66" s="2"/>
      <c r="SNA66" s="2"/>
      <c r="SNB66" s="2"/>
      <c r="SNC66" s="2"/>
      <c r="SND66" s="2"/>
      <c r="SNE66" s="2"/>
      <c r="SNF66" s="2"/>
      <c r="SNG66" s="2"/>
      <c r="SNH66" s="2"/>
      <c r="SNI66" s="2"/>
      <c r="SNJ66" s="2"/>
      <c r="SNK66" s="2"/>
      <c r="SNL66" s="2"/>
      <c r="SNM66" s="2"/>
      <c r="SNN66" s="2"/>
      <c r="SNO66" s="2"/>
      <c r="SNP66" s="2"/>
      <c r="SNQ66" s="2"/>
      <c r="SNR66" s="2"/>
      <c r="SNS66" s="2"/>
      <c r="SNT66" s="2"/>
      <c r="SNU66" s="2"/>
      <c r="SNV66" s="2"/>
      <c r="SNW66" s="2"/>
      <c r="SNX66" s="2"/>
      <c r="SNY66" s="2"/>
      <c r="SNZ66" s="2"/>
      <c r="SOA66" s="2"/>
      <c r="SOB66" s="2"/>
      <c r="SOC66" s="2"/>
      <c r="SOD66" s="2"/>
      <c r="SOE66" s="2"/>
      <c r="SOF66" s="2"/>
      <c r="SOG66" s="2"/>
      <c r="SOH66" s="2"/>
      <c r="SOI66" s="2"/>
      <c r="SOJ66" s="2"/>
      <c r="SOK66" s="2"/>
      <c r="SOL66" s="2"/>
      <c r="SOM66" s="2"/>
      <c r="SON66" s="2"/>
      <c r="SOO66" s="2"/>
      <c r="SOP66" s="2"/>
      <c r="SOQ66" s="2"/>
      <c r="SOR66" s="2"/>
      <c r="SOS66" s="2"/>
      <c r="SOT66" s="2"/>
      <c r="SOU66" s="2"/>
      <c r="SOV66" s="2"/>
      <c r="SOW66" s="2"/>
      <c r="SOX66" s="2"/>
      <c r="SOY66" s="2"/>
      <c r="SOZ66" s="2"/>
      <c r="SPA66" s="2"/>
      <c r="SPB66" s="2"/>
      <c r="SPC66" s="2"/>
      <c r="SPD66" s="2"/>
      <c r="SPE66" s="2"/>
      <c r="SPF66" s="2"/>
      <c r="SPG66" s="2"/>
      <c r="SPH66" s="2"/>
      <c r="SPI66" s="2"/>
      <c r="SPJ66" s="2"/>
      <c r="SPK66" s="2"/>
      <c r="SPL66" s="2"/>
      <c r="SPM66" s="2"/>
      <c r="SPN66" s="2"/>
      <c r="SPO66" s="2"/>
      <c r="SPP66" s="2"/>
      <c r="SPQ66" s="2"/>
      <c r="SPR66" s="2"/>
      <c r="SPS66" s="2"/>
      <c r="SPT66" s="2"/>
      <c r="SPU66" s="2"/>
      <c r="SPV66" s="2"/>
      <c r="SPW66" s="2"/>
      <c r="SPX66" s="2"/>
      <c r="SPY66" s="2"/>
      <c r="SPZ66" s="2"/>
      <c r="SQA66" s="2"/>
      <c r="SQB66" s="2"/>
      <c r="SQC66" s="2"/>
      <c r="SQD66" s="2"/>
      <c r="SQE66" s="2"/>
      <c r="SQF66" s="2"/>
      <c r="SQG66" s="2"/>
      <c r="SQH66" s="2"/>
      <c r="SQI66" s="2"/>
      <c r="SQJ66" s="2"/>
      <c r="SQK66" s="2"/>
      <c r="SQL66" s="2"/>
      <c r="SQM66" s="2"/>
      <c r="SQN66" s="2"/>
      <c r="SQO66" s="2"/>
      <c r="SQP66" s="2"/>
      <c r="SQQ66" s="2"/>
      <c r="SQR66" s="2"/>
      <c r="SQS66" s="2"/>
      <c r="SQT66" s="2"/>
      <c r="SQU66" s="2"/>
      <c r="SQV66" s="2"/>
      <c r="SQW66" s="2"/>
      <c r="SQX66" s="2"/>
      <c r="SQY66" s="2"/>
      <c r="SQZ66" s="2"/>
      <c r="SRA66" s="2"/>
      <c r="SRB66" s="2"/>
      <c r="SRC66" s="2"/>
      <c r="SRD66" s="2"/>
      <c r="SRE66" s="2"/>
      <c r="SRF66" s="2"/>
      <c r="SRG66" s="2"/>
      <c r="SRH66" s="2"/>
      <c r="SRI66" s="2"/>
      <c r="SRJ66" s="2"/>
      <c r="SRK66" s="2"/>
      <c r="SRL66" s="2"/>
      <c r="SRM66" s="2"/>
      <c r="SRN66" s="2"/>
      <c r="SRO66" s="2"/>
      <c r="SRP66" s="2"/>
      <c r="SRQ66" s="2"/>
      <c r="SRR66" s="2"/>
      <c r="SRS66" s="2"/>
      <c r="SRT66" s="2"/>
      <c r="SRU66" s="2"/>
      <c r="SRV66" s="2"/>
      <c r="SRW66" s="2"/>
      <c r="SRX66" s="2"/>
      <c r="SRY66" s="2"/>
      <c r="SRZ66" s="2"/>
      <c r="SSA66" s="2"/>
      <c r="SSB66" s="2"/>
      <c r="SSC66" s="2"/>
      <c r="SSD66" s="2"/>
      <c r="SSE66" s="2"/>
      <c r="SSF66" s="2"/>
      <c r="SSG66" s="2"/>
      <c r="SSH66" s="2"/>
      <c r="SSI66" s="2"/>
      <c r="SSJ66" s="2"/>
      <c r="SSK66" s="2"/>
      <c r="SSL66" s="2"/>
      <c r="SSM66" s="2"/>
      <c r="SSN66" s="2"/>
      <c r="SSO66" s="2"/>
      <c r="SSP66" s="2"/>
      <c r="SSQ66" s="2"/>
      <c r="SSR66" s="2"/>
      <c r="SSS66" s="2"/>
      <c r="SST66" s="2"/>
      <c r="SSU66" s="2"/>
      <c r="SSV66" s="2"/>
      <c r="SSW66" s="2"/>
      <c r="SSX66" s="2"/>
      <c r="SSY66" s="2"/>
      <c r="SSZ66" s="2"/>
      <c r="STA66" s="2"/>
      <c r="STB66" s="2"/>
      <c r="STC66" s="2"/>
      <c r="STD66" s="2"/>
      <c r="STE66" s="2"/>
      <c r="STF66" s="2"/>
      <c r="STG66" s="2"/>
      <c r="STH66" s="2"/>
      <c r="STI66" s="2"/>
      <c r="STJ66" s="2"/>
      <c r="STK66" s="2"/>
      <c r="STL66" s="2"/>
      <c r="STM66" s="2"/>
      <c r="STN66" s="2"/>
      <c r="STO66" s="2"/>
      <c r="STP66" s="2"/>
      <c r="STQ66" s="2"/>
      <c r="STR66" s="2"/>
      <c r="STS66" s="2"/>
      <c r="STT66" s="2"/>
      <c r="STU66" s="2"/>
      <c r="STV66" s="2"/>
      <c r="STW66" s="2"/>
      <c r="STX66" s="2"/>
      <c r="STY66" s="2"/>
      <c r="STZ66" s="2"/>
      <c r="SUA66" s="2"/>
      <c r="SUB66" s="2"/>
      <c r="SUC66" s="2"/>
      <c r="SUD66" s="2"/>
      <c r="SUE66" s="2"/>
      <c r="SUF66" s="2"/>
      <c r="SUG66" s="2"/>
      <c r="SUH66" s="2"/>
      <c r="SUI66" s="2"/>
      <c r="SUJ66" s="2"/>
      <c r="SUK66" s="2"/>
      <c r="SUL66" s="2"/>
      <c r="SUM66" s="2"/>
      <c r="SUN66" s="2"/>
      <c r="SUO66" s="2"/>
      <c r="SUP66" s="2"/>
      <c r="SUQ66" s="2"/>
      <c r="SUR66" s="2"/>
      <c r="SUS66" s="2"/>
      <c r="SUT66" s="2"/>
      <c r="SUU66" s="2"/>
      <c r="SUV66" s="2"/>
      <c r="SUW66" s="2"/>
      <c r="SUX66" s="2"/>
      <c r="SUY66" s="2"/>
      <c r="SUZ66" s="2"/>
      <c r="SVA66" s="2"/>
      <c r="SVB66" s="2"/>
      <c r="SVC66" s="2"/>
      <c r="SVD66" s="2"/>
      <c r="SVE66" s="2"/>
      <c r="SVF66" s="2"/>
      <c r="SVG66" s="2"/>
      <c r="SVH66" s="2"/>
      <c r="SVI66" s="2"/>
      <c r="SVJ66" s="2"/>
      <c r="SVK66" s="2"/>
      <c r="SVL66" s="2"/>
      <c r="SVM66" s="2"/>
      <c r="SVN66" s="2"/>
      <c r="SVO66" s="2"/>
      <c r="SVP66" s="2"/>
      <c r="SVQ66" s="2"/>
      <c r="SVR66" s="2"/>
      <c r="SVS66" s="2"/>
      <c r="SVT66" s="2"/>
      <c r="SVU66" s="2"/>
      <c r="SVV66" s="2"/>
      <c r="SVW66" s="2"/>
      <c r="SVX66" s="2"/>
      <c r="SVY66" s="2"/>
      <c r="SVZ66" s="2"/>
      <c r="SWA66" s="2"/>
      <c r="SWB66" s="2"/>
      <c r="SWC66" s="2"/>
      <c r="SWD66" s="2"/>
      <c r="SWE66" s="2"/>
      <c r="SWF66" s="2"/>
      <c r="SWG66" s="2"/>
      <c r="SWH66" s="2"/>
      <c r="SWI66" s="2"/>
      <c r="SWJ66" s="2"/>
      <c r="SWK66" s="2"/>
      <c r="SWL66" s="2"/>
      <c r="SWM66" s="2"/>
      <c r="SWN66" s="2"/>
      <c r="SWO66" s="2"/>
      <c r="SWP66" s="2"/>
      <c r="SWQ66" s="2"/>
      <c r="SWR66" s="2"/>
      <c r="SWS66" s="2"/>
      <c r="SWT66" s="2"/>
      <c r="SWU66" s="2"/>
      <c r="SWV66" s="2"/>
      <c r="SWW66" s="2"/>
      <c r="SWX66" s="2"/>
      <c r="SWY66" s="2"/>
      <c r="SWZ66" s="2"/>
      <c r="SXA66" s="2"/>
      <c r="SXB66" s="2"/>
      <c r="SXC66" s="2"/>
      <c r="SXD66" s="2"/>
      <c r="SXE66" s="2"/>
      <c r="SXF66" s="2"/>
      <c r="SXG66" s="2"/>
      <c r="SXH66" s="2"/>
      <c r="SXI66" s="2"/>
      <c r="SXJ66" s="2"/>
      <c r="SXK66" s="2"/>
      <c r="SXL66" s="2"/>
      <c r="SXM66" s="2"/>
      <c r="SXN66" s="2"/>
      <c r="SXO66" s="2"/>
      <c r="SXP66" s="2"/>
      <c r="SXQ66" s="2"/>
      <c r="SXR66" s="2"/>
      <c r="SXS66" s="2"/>
      <c r="SXT66" s="2"/>
      <c r="SXU66" s="2"/>
      <c r="SXV66" s="2"/>
      <c r="SXW66" s="2"/>
      <c r="SXX66" s="2"/>
      <c r="SXY66" s="2"/>
      <c r="SXZ66" s="2"/>
      <c r="SYA66" s="2"/>
      <c r="SYB66" s="2"/>
      <c r="SYC66" s="2"/>
      <c r="SYD66" s="2"/>
      <c r="SYE66" s="2"/>
      <c r="SYF66" s="2"/>
      <c r="SYG66" s="2"/>
      <c r="SYH66" s="2"/>
      <c r="SYI66" s="2"/>
      <c r="SYJ66" s="2"/>
      <c r="SYK66" s="2"/>
      <c r="SYL66" s="2"/>
      <c r="SYM66" s="2"/>
      <c r="SYN66" s="2"/>
      <c r="SYO66" s="2"/>
      <c r="SYP66" s="2"/>
      <c r="SYQ66" s="2"/>
      <c r="SYR66" s="2"/>
      <c r="SYS66" s="2"/>
      <c r="SYT66" s="2"/>
      <c r="SYU66" s="2"/>
      <c r="SYV66" s="2"/>
      <c r="SYW66" s="2"/>
      <c r="SYX66" s="2"/>
      <c r="SYY66" s="2"/>
      <c r="SYZ66" s="2"/>
      <c r="SZA66" s="2"/>
      <c r="SZB66" s="2"/>
      <c r="SZC66" s="2"/>
      <c r="SZD66" s="2"/>
      <c r="SZE66" s="2"/>
      <c r="SZF66" s="2"/>
      <c r="SZG66" s="2"/>
      <c r="SZH66" s="2"/>
      <c r="SZI66" s="2"/>
      <c r="SZJ66" s="2"/>
      <c r="SZK66" s="2"/>
      <c r="SZL66" s="2"/>
      <c r="SZM66" s="2"/>
      <c r="SZN66" s="2"/>
      <c r="SZO66" s="2"/>
      <c r="SZP66" s="2"/>
      <c r="SZQ66" s="2"/>
      <c r="SZR66" s="2"/>
      <c r="SZS66" s="2"/>
      <c r="SZT66" s="2"/>
      <c r="SZU66" s="2"/>
      <c r="SZV66" s="2"/>
      <c r="SZW66" s="2"/>
      <c r="SZX66" s="2"/>
      <c r="SZY66" s="2"/>
      <c r="SZZ66" s="2"/>
      <c r="TAA66" s="2"/>
      <c r="TAB66" s="2"/>
      <c r="TAC66" s="2"/>
      <c r="TAD66" s="2"/>
      <c r="TAE66" s="2"/>
      <c r="TAF66" s="2"/>
      <c r="TAG66" s="2"/>
      <c r="TAH66" s="2"/>
      <c r="TAI66" s="2"/>
      <c r="TAJ66" s="2"/>
      <c r="TAK66" s="2"/>
      <c r="TAL66" s="2"/>
      <c r="TAM66" s="2"/>
      <c r="TAN66" s="2"/>
      <c r="TAO66" s="2"/>
      <c r="TAP66" s="2"/>
      <c r="TAQ66" s="2"/>
      <c r="TAR66" s="2"/>
      <c r="TAS66" s="2"/>
      <c r="TAT66" s="2"/>
      <c r="TAU66" s="2"/>
      <c r="TAV66" s="2"/>
      <c r="TAW66" s="2"/>
      <c r="TAX66" s="2"/>
      <c r="TAY66" s="2"/>
      <c r="TAZ66" s="2"/>
      <c r="TBA66" s="2"/>
      <c r="TBB66" s="2"/>
      <c r="TBC66" s="2"/>
      <c r="TBD66" s="2"/>
      <c r="TBE66" s="2"/>
      <c r="TBF66" s="2"/>
      <c r="TBG66" s="2"/>
      <c r="TBH66" s="2"/>
      <c r="TBI66" s="2"/>
      <c r="TBJ66" s="2"/>
      <c r="TBK66" s="2"/>
      <c r="TBL66" s="2"/>
      <c r="TBM66" s="2"/>
      <c r="TBN66" s="2"/>
      <c r="TBO66" s="2"/>
      <c r="TBP66" s="2"/>
      <c r="TBQ66" s="2"/>
      <c r="TBR66" s="2"/>
      <c r="TBS66" s="2"/>
      <c r="TBT66" s="2"/>
      <c r="TBU66" s="2"/>
      <c r="TBV66" s="2"/>
      <c r="TBW66" s="2"/>
      <c r="TBX66" s="2"/>
      <c r="TBY66" s="2"/>
      <c r="TBZ66" s="2"/>
      <c r="TCA66" s="2"/>
      <c r="TCB66" s="2"/>
      <c r="TCC66" s="2"/>
      <c r="TCD66" s="2"/>
      <c r="TCE66" s="2"/>
      <c r="TCF66" s="2"/>
      <c r="TCG66" s="2"/>
      <c r="TCH66" s="2"/>
      <c r="TCI66" s="2"/>
      <c r="TCJ66" s="2"/>
      <c r="TCK66" s="2"/>
      <c r="TCL66" s="2"/>
      <c r="TCM66" s="2"/>
      <c r="TCN66" s="2"/>
      <c r="TCO66" s="2"/>
      <c r="TCP66" s="2"/>
      <c r="TCQ66" s="2"/>
      <c r="TCR66" s="2"/>
      <c r="TCS66" s="2"/>
      <c r="TCT66" s="2"/>
      <c r="TCU66" s="2"/>
      <c r="TCV66" s="2"/>
      <c r="TCW66" s="2"/>
      <c r="TCX66" s="2"/>
      <c r="TCY66" s="2"/>
      <c r="TCZ66" s="2"/>
      <c r="TDA66" s="2"/>
      <c r="TDB66" s="2"/>
      <c r="TDC66" s="2"/>
      <c r="TDD66" s="2"/>
      <c r="TDE66" s="2"/>
      <c r="TDF66" s="2"/>
      <c r="TDG66" s="2"/>
      <c r="TDH66" s="2"/>
      <c r="TDI66" s="2"/>
      <c r="TDJ66" s="2"/>
      <c r="TDK66" s="2"/>
      <c r="TDL66" s="2"/>
      <c r="TDM66" s="2"/>
      <c r="TDN66" s="2"/>
      <c r="TDO66" s="2"/>
      <c r="TDP66" s="2"/>
      <c r="TDQ66" s="2"/>
      <c r="TDR66" s="2"/>
      <c r="TDS66" s="2"/>
      <c r="TDT66" s="2"/>
      <c r="TDU66" s="2"/>
      <c r="TDV66" s="2"/>
      <c r="TDW66" s="2"/>
      <c r="TDX66" s="2"/>
      <c r="TDY66" s="2"/>
      <c r="TDZ66" s="2"/>
      <c r="TEA66" s="2"/>
      <c r="TEB66" s="2"/>
      <c r="TEC66" s="2"/>
      <c r="TED66" s="2"/>
      <c r="TEE66" s="2"/>
      <c r="TEF66" s="2"/>
      <c r="TEG66" s="2"/>
      <c r="TEH66" s="2"/>
      <c r="TEI66" s="2"/>
      <c r="TEJ66" s="2"/>
      <c r="TEK66" s="2"/>
      <c r="TEL66" s="2"/>
      <c r="TEM66" s="2"/>
      <c r="TEN66" s="2"/>
      <c r="TEO66" s="2"/>
      <c r="TEP66" s="2"/>
      <c r="TEQ66" s="2"/>
      <c r="TER66" s="2"/>
      <c r="TES66" s="2"/>
      <c r="TET66" s="2"/>
      <c r="TEU66" s="2"/>
      <c r="TEV66" s="2"/>
      <c r="TEW66" s="2"/>
      <c r="TEX66" s="2"/>
      <c r="TEY66" s="2"/>
      <c r="TEZ66" s="2"/>
      <c r="TFA66" s="2"/>
      <c r="TFB66" s="2"/>
      <c r="TFC66" s="2"/>
      <c r="TFD66" s="2"/>
      <c r="TFE66" s="2"/>
      <c r="TFF66" s="2"/>
      <c r="TFG66" s="2"/>
      <c r="TFH66" s="2"/>
      <c r="TFI66" s="2"/>
      <c r="TFJ66" s="2"/>
      <c r="TFK66" s="2"/>
      <c r="TFL66" s="2"/>
      <c r="TFM66" s="2"/>
      <c r="TFN66" s="2"/>
      <c r="TFO66" s="2"/>
      <c r="TFP66" s="2"/>
      <c r="TFQ66" s="2"/>
      <c r="TFR66" s="2"/>
      <c r="TFS66" s="2"/>
      <c r="TFT66" s="2"/>
      <c r="TFU66" s="2"/>
      <c r="TFV66" s="2"/>
      <c r="TFW66" s="2"/>
      <c r="TFX66" s="2"/>
      <c r="TFY66" s="2"/>
      <c r="TFZ66" s="2"/>
      <c r="TGA66" s="2"/>
      <c r="TGB66" s="2"/>
      <c r="TGC66" s="2"/>
      <c r="TGD66" s="2"/>
      <c r="TGE66" s="2"/>
      <c r="TGF66" s="2"/>
      <c r="TGG66" s="2"/>
      <c r="TGH66" s="2"/>
      <c r="TGI66" s="2"/>
      <c r="TGJ66" s="2"/>
      <c r="TGK66" s="2"/>
      <c r="TGL66" s="2"/>
      <c r="TGM66" s="2"/>
      <c r="TGN66" s="2"/>
      <c r="TGO66" s="2"/>
      <c r="TGP66" s="2"/>
      <c r="TGQ66" s="2"/>
      <c r="TGR66" s="2"/>
      <c r="TGS66" s="2"/>
      <c r="TGT66" s="2"/>
      <c r="TGU66" s="2"/>
      <c r="TGV66" s="2"/>
      <c r="TGW66" s="2"/>
      <c r="TGX66" s="2"/>
      <c r="TGY66" s="2"/>
      <c r="TGZ66" s="2"/>
      <c r="THA66" s="2"/>
      <c r="THB66" s="2"/>
      <c r="THC66" s="2"/>
      <c r="THD66" s="2"/>
      <c r="THE66" s="2"/>
      <c r="THF66" s="2"/>
      <c r="THG66" s="2"/>
      <c r="THH66" s="2"/>
      <c r="THI66" s="2"/>
      <c r="THJ66" s="2"/>
      <c r="THK66" s="2"/>
      <c r="THL66" s="2"/>
      <c r="THM66" s="2"/>
      <c r="THN66" s="2"/>
      <c r="THO66" s="2"/>
      <c r="THP66" s="2"/>
      <c r="THQ66" s="2"/>
      <c r="THR66" s="2"/>
      <c r="THS66" s="2"/>
      <c r="THT66" s="2"/>
      <c r="THU66" s="2"/>
      <c r="THV66" s="2"/>
      <c r="THW66" s="2"/>
      <c r="THX66" s="2"/>
      <c r="THY66" s="2"/>
      <c r="THZ66" s="2"/>
      <c r="TIA66" s="2"/>
      <c r="TIB66" s="2"/>
      <c r="TIC66" s="2"/>
      <c r="TID66" s="2"/>
      <c r="TIE66" s="2"/>
      <c r="TIF66" s="2"/>
      <c r="TIG66" s="2"/>
      <c r="TIH66" s="2"/>
      <c r="TII66" s="2"/>
      <c r="TIJ66" s="2"/>
      <c r="TIK66" s="2"/>
      <c r="TIL66" s="2"/>
      <c r="TIM66" s="2"/>
      <c r="TIN66" s="2"/>
      <c r="TIO66" s="2"/>
      <c r="TIP66" s="2"/>
      <c r="TIQ66" s="2"/>
      <c r="TIR66" s="2"/>
      <c r="TIS66" s="2"/>
      <c r="TIT66" s="2"/>
      <c r="TIU66" s="2"/>
      <c r="TIV66" s="2"/>
      <c r="TIW66" s="2"/>
      <c r="TIX66" s="2"/>
      <c r="TIY66" s="2"/>
      <c r="TIZ66" s="2"/>
      <c r="TJA66" s="2"/>
      <c r="TJB66" s="2"/>
      <c r="TJC66" s="2"/>
      <c r="TJD66" s="2"/>
      <c r="TJE66" s="2"/>
      <c r="TJF66" s="2"/>
      <c r="TJG66" s="2"/>
      <c r="TJH66" s="2"/>
      <c r="TJI66" s="2"/>
      <c r="TJJ66" s="2"/>
      <c r="TJK66" s="2"/>
      <c r="TJL66" s="2"/>
      <c r="TJM66" s="2"/>
      <c r="TJN66" s="2"/>
      <c r="TJO66" s="2"/>
      <c r="TJP66" s="2"/>
      <c r="TJQ66" s="2"/>
      <c r="TJR66" s="2"/>
      <c r="TJS66" s="2"/>
      <c r="TJT66" s="2"/>
      <c r="TJU66" s="2"/>
      <c r="TJV66" s="2"/>
      <c r="TJW66" s="2"/>
      <c r="TJX66" s="2"/>
      <c r="TJY66" s="2"/>
      <c r="TJZ66" s="2"/>
      <c r="TKA66" s="2"/>
      <c r="TKB66" s="2"/>
      <c r="TKC66" s="2"/>
      <c r="TKD66" s="2"/>
      <c r="TKE66" s="2"/>
      <c r="TKF66" s="2"/>
      <c r="TKG66" s="2"/>
      <c r="TKH66" s="2"/>
      <c r="TKI66" s="2"/>
      <c r="TKJ66" s="2"/>
      <c r="TKK66" s="2"/>
      <c r="TKL66" s="2"/>
      <c r="TKM66" s="2"/>
      <c r="TKN66" s="2"/>
      <c r="TKO66" s="2"/>
      <c r="TKP66" s="2"/>
      <c r="TKQ66" s="2"/>
      <c r="TKR66" s="2"/>
      <c r="TKS66" s="2"/>
      <c r="TKT66" s="2"/>
      <c r="TKU66" s="2"/>
      <c r="TKV66" s="2"/>
      <c r="TKW66" s="2"/>
      <c r="TKX66" s="2"/>
      <c r="TKY66" s="2"/>
      <c r="TKZ66" s="2"/>
      <c r="TLA66" s="2"/>
      <c r="TLB66" s="2"/>
      <c r="TLC66" s="2"/>
      <c r="TLD66" s="2"/>
      <c r="TLE66" s="2"/>
      <c r="TLF66" s="2"/>
      <c r="TLG66" s="2"/>
      <c r="TLH66" s="2"/>
      <c r="TLI66" s="2"/>
      <c r="TLJ66" s="2"/>
      <c r="TLK66" s="2"/>
      <c r="TLL66" s="2"/>
      <c r="TLM66" s="2"/>
      <c r="TLN66" s="2"/>
      <c r="TLO66" s="2"/>
      <c r="TLP66" s="2"/>
      <c r="TLQ66" s="2"/>
      <c r="TLR66" s="2"/>
      <c r="TLS66" s="2"/>
      <c r="TLT66" s="2"/>
      <c r="TLU66" s="2"/>
      <c r="TLV66" s="2"/>
      <c r="TLW66" s="2"/>
      <c r="TLX66" s="2"/>
      <c r="TLY66" s="2"/>
      <c r="TLZ66" s="2"/>
      <c r="TMA66" s="2"/>
      <c r="TMB66" s="2"/>
      <c r="TMC66" s="2"/>
      <c r="TMD66" s="2"/>
      <c r="TME66" s="2"/>
      <c r="TMF66" s="2"/>
      <c r="TMG66" s="2"/>
      <c r="TMH66" s="2"/>
      <c r="TMI66" s="2"/>
      <c r="TMJ66" s="2"/>
      <c r="TMK66" s="2"/>
      <c r="TML66" s="2"/>
      <c r="TMM66" s="2"/>
      <c r="TMN66" s="2"/>
      <c r="TMO66" s="2"/>
      <c r="TMP66" s="2"/>
      <c r="TMQ66" s="2"/>
      <c r="TMR66" s="2"/>
      <c r="TMS66" s="2"/>
      <c r="TMT66" s="2"/>
      <c r="TMU66" s="2"/>
      <c r="TMV66" s="2"/>
      <c r="TMW66" s="2"/>
      <c r="TMX66" s="2"/>
      <c r="TMY66" s="2"/>
      <c r="TMZ66" s="2"/>
      <c r="TNA66" s="2"/>
      <c r="TNB66" s="2"/>
      <c r="TNC66" s="2"/>
      <c r="TND66" s="2"/>
      <c r="TNE66" s="2"/>
      <c r="TNF66" s="2"/>
      <c r="TNG66" s="2"/>
      <c r="TNH66" s="2"/>
      <c r="TNI66" s="2"/>
      <c r="TNJ66" s="2"/>
      <c r="TNK66" s="2"/>
      <c r="TNL66" s="2"/>
      <c r="TNM66" s="2"/>
      <c r="TNN66" s="2"/>
      <c r="TNO66" s="2"/>
      <c r="TNP66" s="2"/>
      <c r="TNQ66" s="2"/>
      <c r="TNR66" s="2"/>
      <c r="TNS66" s="2"/>
      <c r="TNT66" s="2"/>
      <c r="TNU66" s="2"/>
      <c r="TNV66" s="2"/>
      <c r="TNW66" s="2"/>
      <c r="TNX66" s="2"/>
      <c r="TNY66" s="2"/>
      <c r="TNZ66" s="2"/>
      <c r="TOA66" s="2"/>
      <c r="TOB66" s="2"/>
      <c r="TOC66" s="2"/>
      <c r="TOD66" s="2"/>
      <c r="TOE66" s="2"/>
      <c r="TOF66" s="2"/>
      <c r="TOG66" s="2"/>
      <c r="TOH66" s="2"/>
      <c r="TOI66" s="2"/>
      <c r="TOJ66" s="2"/>
      <c r="TOK66" s="2"/>
      <c r="TOL66" s="2"/>
      <c r="TOM66" s="2"/>
      <c r="TON66" s="2"/>
      <c r="TOO66" s="2"/>
      <c r="TOP66" s="2"/>
      <c r="TOQ66" s="2"/>
      <c r="TOR66" s="2"/>
      <c r="TOS66" s="2"/>
      <c r="TOT66" s="2"/>
      <c r="TOU66" s="2"/>
      <c r="TOV66" s="2"/>
      <c r="TOW66" s="2"/>
      <c r="TOX66" s="2"/>
      <c r="TOY66" s="2"/>
      <c r="TOZ66" s="2"/>
      <c r="TPA66" s="2"/>
      <c r="TPB66" s="2"/>
      <c r="TPC66" s="2"/>
      <c r="TPD66" s="2"/>
      <c r="TPE66" s="2"/>
      <c r="TPF66" s="2"/>
      <c r="TPG66" s="2"/>
      <c r="TPH66" s="2"/>
      <c r="TPI66" s="2"/>
      <c r="TPJ66" s="2"/>
      <c r="TPK66" s="2"/>
      <c r="TPL66" s="2"/>
      <c r="TPM66" s="2"/>
      <c r="TPN66" s="2"/>
      <c r="TPO66" s="2"/>
      <c r="TPP66" s="2"/>
      <c r="TPQ66" s="2"/>
      <c r="TPR66" s="2"/>
      <c r="TPS66" s="2"/>
      <c r="TPT66" s="2"/>
      <c r="TPU66" s="2"/>
      <c r="TPV66" s="2"/>
      <c r="TPW66" s="2"/>
      <c r="TPX66" s="2"/>
      <c r="TPY66" s="2"/>
      <c r="TPZ66" s="2"/>
      <c r="TQA66" s="2"/>
      <c r="TQB66" s="2"/>
      <c r="TQC66" s="2"/>
      <c r="TQD66" s="2"/>
      <c r="TQE66" s="2"/>
      <c r="TQF66" s="2"/>
      <c r="TQG66" s="2"/>
      <c r="TQH66" s="2"/>
      <c r="TQI66" s="2"/>
      <c r="TQJ66" s="2"/>
      <c r="TQK66" s="2"/>
      <c r="TQL66" s="2"/>
      <c r="TQM66" s="2"/>
      <c r="TQN66" s="2"/>
      <c r="TQO66" s="2"/>
      <c r="TQP66" s="2"/>
      <c r="TQQ66" s="2"/>
      <c r="TQR66" s="2"/>
      <c r="TQS66" s="2"/>
      <c r="TQT66" s="2"/>
      <c r="TQU66" s="2"/>
      <c r="TQV66" s="2"/>
      <c r="TQW66" s="2"/>
      <c r="TQX66" s="2"/>
      <c r="TQY66" s="2"/>
      <c r="TQZ66" s="2"/>
      <c r="TRA66" s="2"/>
      <c r="TRB66" s="2"/>
      <c r="TRC66" s="2"/>
      <c r="TRD66" s="2"/>
      <c r="TRE66" s="2"/>
      <c r="TRF66" s="2"/>
      <c r="TRG66" s="2"/>
      <c r="TRH66" s="2"/>
      <c r="TRI66" s="2"/>
      <c r="TRJ66" s="2"/>
      <c r="TRK66" s="2"/>
      <c r="TRL66" s="2"/>
      <c r="TRM66" s="2"/>
      <c r="TRN66" s="2"/>
      <c r="TRO66" s="2"/>
      <c r="TRP66" s="2"/>
      <c r="TRQ66" s="2"/>
      <c r="TRR66" s="2"/>
      <c r="TRS66" s="2"/>
      <c r="TRT66" s="2"/>
      <c r="TRU66" s="2"/>
      <c r="TRV66" s="2"/>
      <c r="TRW66" s="2"/>
      <c r="TRX66" s="2"/>
      <c r="TRY66" s="2"/>
      <c r="TRZ66" s="2"/>
      <c r="TSA66" s="2"/>
      <c r="TSB66" s="2"/>
      <c r="TSC66" s="2"/>
      <c r="TSD66" s="2"/>
      <c r="TSE66" s="2"/>
      <c r="TSF66" s="2"/>
      <c r="TSG66" s="2"/>
      <c r="TSH66" s="2"/>
      <c r="TSI66" s="2"/>
      <c r="TSJ66" s="2"/>
      <c r="TSK66" s="2"/>
      <c r="TSL66" s="2"/>
      <c r="TSM66" s="2"/>
      <c r="TSN66" s="2"/>
      <c r="TSO66" s="2"/>
      <c r="TSP66" s="2"/>
      <c r="TSQ66" s="2"/>
      <c r="TSR66" s="2"/>
      <c r="TSS66" s="2"/>
      <c r="TST66" s="2"/>
      <c r="TSU66" s="2"/>
      <c r="TSV66" s="2"/>
      <c r="TSW66" s="2"/>
      <c r="TSX66" s="2"/>
      <c r="TSY66" s="2"/>
      <c r="TSZ66" s="2"/>
      <c r="TTA66" s="2"/>
      <c r="TTB66" s="2"/>
      <c r="TTC66" s="2"/>
      <c r="TTD66" s="2"/>
      <c r="TTE66" s="2"/>
      <c r="TTF66" s="2"/>
      <c r="TTG66" s="2"/>
      <c r="TTH66" s="2"/>
      <c r="TTI66" s="2"/>
      <c r="TTJ66" s="2"/>
      <c r="TTK66" s="2"/>
      <c r="TTL66" s="2"/>
      <c r="TTM66" s="2"/>
      <c r="TTN66" s="2"/>
      <c r="TTO66" s="2"/>
      <c r="TTP66" s="2"/>
      <c r="TTQ66" s="2"/>
      <c r="TTR66" s="2"/>
      <c r="TTS66" s="2"/>
      <c r="TTT66" s="2"/>
      <c r="TTU66" s="2"/>
      <c r="TTV66" s="2"/>
      <c r="TTW66" s="2"/>
      <c r="TTX66" s="2"/>
      <c r="TTY66" s="2"/>
      <c r="TTZ66" s="2"/>
      <c r="TUA66" s="2"/>
      <c r="TUB66" s="2"/>
      <c r="TUC66" s="2"/>
      <c r="TUD66" s="2"/>
      <c r="TUE66" s="2"/>
      <c r="TUF66" s="2"/>
      <c r="TUG66" s="2"/>
      <c r="TUH66" s="2"/>
      <c r="TUI66" s="2"/>
      <c r="TUJ66" s="2"/>
      <c r="TUK66" s="2"/>
      <c r="TUL66" s="2"/>
      <c r="TUM66" s="2"/>
      <c r="TUN66" s="2"/>
      <c r="TUO66" s="2"/>
      <c r="TUP66" s="2"/>
      <c r="TUQ66" s="2"/>
      <c r="TUR66" s="2"/>
      <c r="TUS66" s="2"/>
      <c r="TUT66" s="2"/>
      <c r="TUU66" s="2"/>
      <c r="TUV66" s="2"/>
      <c r="TUW66" s="2"/>
      <c r="TUX66" s="2"/>
      <c r="TUY66" s="2"/>
      <c r="TUZ66" s="2"/>
      <c r="TVA66" s="2"/>
      <c r="TVB66" s="2"/>
      <c r="TVC66" s="2"/>
      <c r="TVD66" s="2"/>
      <c r="TVE66" s="2"/>
      <c r="TVF66" s="2"/>
      <c r="TVG66" s="2"/>
      <c r="TVH66" s="2"/>
      <c r="TVI66" s="2"/>
      <c r="TVJ66" s="2"/>
      <c r="TVK66" s="2"/>
      <c r="TVL66" s="2"/>
      <c r="TVM66" s="2"/>
      <c r="TVN66" s="2"/>
      <c r="TVO66" s="2"/>
      <c r="TVP66" s="2"/>
      <c r="TVQ66" s="2"/>
      <c r="TVR66" s="2"/>
      <c r="TVS66" s="2"/>
      <c r="TVT66" s="2"/>
      <c r="TVU66" s="2"/>
      <c r="TVV66" s="2"/>
      <c r="TVW66" s="2"/>
      <c r="TVX66" s="2"/>
      <c r="TVY66" s="2"/>
      <c r="TVZ66" s="2"/>
      <c r="TWA66" s="2"/>
      <c r="TWB66" s="2"/>
      <c r="TWC66" s="2"/>
      <c r="TWD66" s="2"/>
      <c r="TWE66" s="2"/>
      <c r="TWF66" s="2"/>
      <c r="TWG66" s="2"/>
      <c r="TWH66" s="2"/>
      <c r="TWI66" s="2"/>
      <c r="TWJ66" s="2"/>
      <c r="TWK66" s="2"/>
      <c r="TWL66" s="2"/>
      <c r="TWM66" s="2"/>
      <c r="TWN66" s="2"/>
      <c r="TWO66" s="2"/>
      <c r="TWP66" s="2"/>
      <c r="TWQ66" s="2"/>
      <c r="TWR66" s="2"/>
      <c r="TWS66" s="2"/>
      <c r="TWT66" s="2"/>
      <c r="TWU66" s="2"/>
      <c r="TWV66" s="2"/>
      <c r="TWW66" s="2"/>
      <c r="TWX66" s="2"/>
      <c r="TWY66" s="2"/>
      <c r="TWZ66" s="2"/>
      <c r="TXA66" s="2"/>
      <c r="TXB66" s="2"/>
      <c r="TXC66" s="2"/>
      <c r="TXD66" s="2"/>
      <c r="TXE66" s="2"/>
      <c r="TXF66" s="2"/>
      <c r="TXG66" s="2"/>
      <c r="TXH66" s="2"/>
      <c r="TXI66" s="2"/>
      <c r="TXJ66" s="2"/>
      <c r="TXK66" s="2"/>
      <c r="TXL66" s="2"/>
      <c r="TXM66" s="2"/>
      <c r="TXN66" s="2"/>
      <c r="TXO66" s="2"/>
      <c r="TXP66" s="2"/>
      <c r="TXQ66" s="2"/>
      <c r="TXR66" s="2"/>
      <c r="TXS66" s="2"/>
      <c r="TXT66" s="2"/>
      <c r="TXU66" s="2"/>
      <c r="TXV66" s="2"/>
      <c r="TXW66" s="2"/>
      <c r="TXX66" s="2"/>
      <c r="TXY66" s="2"/>
      <c r="TXZ66" s="2"/>
      <c r="TYA66" s="2"/>
      <c r="TYB66" s="2"/>
      <c r="TYC66" s="2"/>
      <c r="TYD66" s="2"/>
      <c r="TYE66" s="2"/>
      <c r="TYF66" s="2"/>
      <c r="TYG66" s="2"/>
      <c r="TYH66" s="2"/>
      <c r="TYI66" s="2"/>
      <c r="TYJ66" s="2"/>
      <c r="TYK66" s="2"/>
      <c r="TYL66" s="2"/>
      <c r="TYM66" s="2"/>
      <c r="TYN66" s="2"/>
      <c r="TYO66" s="2"/>
      <c r="TYP66" s="2"/>
      <c r="TYQ66" s="2"/>
      <c r="TYR66" s="2"/>
      <c r="TYS66" s="2"/>
      <c r="TYT66" s="2"/>
      <c r="TYU66" s="2"/>
      <c r="TYV66" s="2"/>
      <c r="TYW66" s="2"/>
      <c r="TYX66" s="2"/>
      <c r="TYY66" s="2"/>
      <c r="TYZ66" s="2"/>
      <c r="TZA66" s="2"/>
      <c r="TZB66" s="2"/>
      <c r="TZC66" s="2"/>
      <c r="TZD66" s="2"/>
      <c r="TZE66" s="2"/>
      <c r="TZF66" s="2"/>
      <c r="TZG66" s="2"/>
      <c r="TZH66" s="2"/>
      <c r="TZI66" s="2"/>
      <c r="TZJ66" s="2"/>
      <c r="TZK66" s="2"/>
      <c r="TZL66" s="2"/>
      <c r="TZM66" s="2"/>
      <c r="TZN66" s="2"/>
      <c r="TZO66" s="2"/>
      <c r="TZP66" s="2"/>
      <c r="TZQ66" s="2"/>
      <c r="TZR66" s="2"/>
      <c r="TZS66" s="2"/>
      <c r="TZT66" s="2"/>
      <c r="TZU66" s="2"/>
      <c r="TZV66" s="2"/>
      <c r="TZW66" s="2"/>
      <c r="TZX66" s="2"/>
      <c r="TZY66" s="2"/>
      <c r="TZZ66" s="2"/>
      <c r="UAA66" s="2"/>
      <c r="UAB66" s="2"/>
      <c r="UAC66" s="2"/>
      <c r="UAD66" s="2"/>
      <c r="UAE66" s="2"/>
      <c r="UAF66" s="2"/>
      <c r="UAG66" s="2"/>
      <c r="UAH66" s="2"/>
      <c r="UAI66" s="2"/>
      <c r="UAJ66" s="2"/>
      <c r="UAK66" s="2"/>
      <c r="UAL66" s="2"/>
      <c r="UAM66" s="2"/>
      <c r="UAN66" s="2"/>
      <c r="UAO66" s="2"/>
      <c r="UAP66" s="2"/>
      <c r="UAQ66" s="2"/>
      <c r="UAR66" s="2"/>
      <c r="UAS66" s="2"/>
      <c r="UAT66" s="2"/>
      <c r="UAU66" s="2"/>
      <c r="UAV66" s="2"/>
      <c r="UAW66" s="2"/>
      <c r="UAX66" s="2"/>
      <c r="UAY66" s="2"/>
      <c r="UAZ66" s="2"/>
      <c r="UBA66" s="2"/>
      <c r="UBB66" s="2"/>
      <c r="UBC66" s="2"/>
      <c r="UBD66" s="2"/>
      <c r="UBE66" s="2"/>
      <c r="UBF66" s="2"/>
      <c r="UBG66" s="2"/>
      <c r="UBH66" s="2"/>
      <c r="UBI66" s="2"/>
      <c r="UBJ66" s="2"/>
      <c r="UBK66" s="2"/>
      <c r="UBL66" s="2"/>
      <c r="UBM66" s="2"/>
      <c r="UBN66" s="2"/>
      <c r="UBO66" s="2"/>
      <c r="UBP66" s="2"/>
      <c r="UBQ66" s="2"/>
      <c r="UBR66" s="2"/>
      <c r="UBS66" s="2"/>
      <c r="UBT66" s="2"/>
      <c r="UBU66" s="2"/>
      <c r="UBV66" s="2"/>
      <c r="UBW66" s="2"/>
      <c r="UBX66" s="2"/>
      <c r="UBY66" s="2"/>
      <c r="UBZ66" s="2"/>
      <c r="UCA66" s="2"/>
      <c r="UCB66" s="2"/>
      <c r="UCC66" s="2"/>
      <c r="UCD66" s="2"/>
      <c r="UCE66" s="2"/>
      <c r="UCF66" s="2"/>
      <c r="UCG66" s="2"/>
      <c r="UCH66" s="2"/>
      <c r="UCI66" s="2"/>
      <c r="UCJ66" s="2"/>
      <c r="UCK66" s="2"/>
      <c r="UCL66" s="2"/>
      <c r="UCM66" s="2"/>
      <c r="UCN66" s="2"/>
      <c r="UCO66" s="2"/>
      <c r="UCP66" s="2"/>
      <c r="UCQ66" s="2"/>
      <c r="UCR66" s="2"/>
      <c r="UCS66" s="2"/>
      <c r="UCT66" s="2"/>
      <c r="UCU66" s="2"/>
      <c r="UCV66" s="2"/>
      <c r="UCW66" s="2"/>
      <c r="UCX66" s="2"/>
      <c r="UCY66" s="2"/>
      <c r="UCZ66" s="2"/>
      <c r="UDA66" s="2"/>
      <c r="UDB66" s="2"/>
      <c r="UDC66" s="2"/>
      <c r="UDD66" s="2"/>
      <c r="UDE66" s="2"/>
      <c r="UDF66" s="2"/>
      <c r="UDG66" s="2"/>
      <c r="UDH66" s="2"/>
      <c r="UDI66" s="2"/>
      <c r="UDJ66" s="2"/>
      <c r="UDK66" s="2"/>
      <c r="UDL66" s="2"/>
      <c r="UDM66" s="2"/>
      <c r="UDN66" s="2"/>
      <c r="UDO66" s="2"/>
      <c r="UDP66" s="2"/>
      <c r="UDQ66" s="2"/>
      <c r="UDR66" s="2"/>
      <c r="UDS66" s="2"/>
      <c r="UDT66" s="2"/>
      <c r="UDU66" s="2"/>
      <c r="UDV66" s="2"/>
      <c r="UDW66" s="2"/>
      <c r="UDX66" s="2"/>
      <c r="UDY66" s="2"/>
      <c r="UDZ66" s="2"/>
      <c r="UEA66" s="2"/>
      <c r="UEB66" s="2"/>
      <c r="UEC66" s="2"/>
      <c r="UED66" s="2"/>
      <c r="UEE66" s="2"/>
      <c r="UEF66" s="2"/>
      <c r="UEG66" s="2"/>
      <c r="UEH66" s="2"/>
      <c r="UEI66" s="2"/>
      <c r="UEJ66" s="2"/>
      <c r="UEK66" s="2"/>
      <c r="UEL66" s="2"/>
      <c r="UEM66" s="2"/>
      <c r="UEN66" s="2"/>
      <c r="UEO66" s="2"/>
      <c r="UEP66" s="2"/>
      <c r="UEQ66" s="2"/>
      <c r="UER66" s="2"/>
      <c r="UES66" s="2"/>
      <c r="UET66" s="2"/>
      <c r="UEU66" s="2"/>
      <c r="UEV66" s="2"/>
      <c r="UEW66" s="2"/>
      <c r="UEX66" s="2"/>
      <c r="UEY66" s="2"/>
      <c r="UEZ66" s="2"/>
      <c r="UFA66" s="2"/>
      <c r="UFB66" s="2"/>
      <c r="UFC66" s="2"/>
      <c r="UFD66" s="2"/>
      <c r="UFE66" s="2"/>
      <c r="UFF66" s="2"/>
      <c r="UFG66" s="2"/>
      <c r="UFH66" s="2"/>
      <c r="UFI66" s="2"/>
      <c r="UFJ66" s="2"/>
      <c r="UFK66" s="2"/>
      <c r="UFL66" s="2"/>
      <c r="UFM66" s="2"/>
      <c r="UFN66" s="2"/>
      <c r="UFO66" s="2"/>
      <c r="UFP66" s="2"/>
      <c r="UFQ66" s="2"/>
      <c r="UFR66" s="2"/>
      <c r="UFS66" s="2"/>
      <c r="UFT66" s="2"/>
      <c r="UFU66" s="2"/>
      <c r="UFV66" s="2"/>
      <c r="UFW66" s="2"/>
      <c r="UFX66" s="2"/>
      <c r="UFY66" s="2"/>
      <c r="UFZ66" s="2"/>
      <c r="UGA66" s="2"/>
      <c r="UGB66" s="2"/>
      <c r="UGC66" s="2"/>
      <c r="UGD66" s="2"/>
      <c r="UGE66" s="2"/>
      <c r="UGF66" s="2"/>
      <c r="UGG66" s="2"/>
      <c r="UGH66" s="2"/>
      <c r="UGI66" s="2"/>
      <c r="UGJ66" s="2"/>
      <c r="UGK66" s="2"/>
      <c r="UGL66" s="2"/>
      <c r="UGM66" s="2"/>
      <c r="UGN66" s="2"/>
      <c r="UGO66" s="2"/>
      <c r="UGP66" s="2"/>
      <c r="UGQ66" s="2"/>
      <c r="UGR66" s="2"/>
      <c r="UGS66" s="2"/>
      <c r="UGT66" s="2"/>
      <c r="UGU66" s="2"/>
      <c r="UGV66" s="2"/>
      <c r="UGW66" s="2"/>
      <c r="UGX66" s="2"/>
      <c r="UGY66" s="2"/>
      <c r="UGZ66" s="2"/>
      <c r="UHA66" s="2"/>
      <c r="UHB66" s="2"/>
      <c r="UHC66" s="2"/>
      <c r="UHD66" s="2"/>
      <c r="UHE66" s="2"/>
      <c r="UHF66" s="2"/>
      <c r="UHG66" s="2"/>
      <c r="UHH66" s="2"/>
      <c r="UHI66" s="2"/>
      <c r="UHJ66" s="2"/>
      <c r="UHK66" s="2"/>
      <c r="UHL66" s="2"/>
      <c r="UHM66" s="2"/>
      <c r="UHN66" s="2"/>
      <c r="UHO66" s="2"/>
      <c r="UHP66" s="2"/>
      <c r="UHQ66" s="2"/>
      <c r="UHR66" s="2"/>
      <c r="UHS66" s="2"/>
      <c r="UHT66" s="2"/>
      <c r="UHU66" s="2"/>
      <c r="UHV66" s="2"/>
      <c r="UHW66" s="2"/>
      <c r="UHX66" s="2"/>
      <c r="UHY66" s="2"/>
      <c r="UHZ66" s="2"/>
      <c r="UIA66" s="2"/>
      <c r="UIB66" s="2"/>
      <c r="UIC66" s="2"/>
      <c r="UID66" s="2"/>
      <c r="UIE66" s="2"/>
      <c r="UIF66" s="2"/>
      <c r="UIG66" s="2"/>
      <c r="UIH66" s="2"/>
      <c r="UII66" s="2"/>
      <c r="UIJ66" s="2"/>
      <c r="UIK66" s="2"/>
      <c r="UIL66" s="2"/>
      <c r="UIM66" s="2"/>
      <c r="UIN66" s="2"/>
      <c r="UIO66" s="2"/>
      <c r="UIP66" s="2"/>
      <c r="UIQ66" s="2"/>
      <c r="UIR66" s="2"/>
      <c r="UIS66" s="2"/>
      <c r="UIT66" s="2"/>
      <c r="UIU66" s="2"/>
      <c r="UIV66" s="2"/>
      <c r="UIW66" s="2"/>
      <c r="UIX66" s="2"/>
      <c r="UIY66" s="2"/>
      <c r="UIZ66" s="2"/>
      <c r="UJA66" s="2"/>
      <c r="UJB66" s="2"/>
      <c r="UJC66" s="2"/>
      <c r="UJD66" s="2"/>
      <c r="UJE66" s="2"/>
      <c r="UJF66" s="2"/>
      <c r="UJG66" s="2"/>
      <c r="UJH66" s="2"/>
      <c r="UJI66" s="2"/>
      <c r="UJJ66" s="2"/>
      <c r="UJK66" s="2"/>
      <c r="UJL66" s="2"/>
      <c r="UJM66" s="2"/>
      <c r="UJN66" s="2"/>
      <c r="UJO66" s="2"/>
      <c r="UJP66" s="2"/>
      <c r="UJQ66" s="2"/>
      <c r="UJR66" s="2"/>
      <c r="UJS66" s="2"/>
      <c r="UJT66" s="2"/>
      <c r="UJU66" s="2"/>
      <c r="UJV66" s="2"/>
      <c r="UJW66" s="2"/>
      <c r="UJX66" s="2"/>
      <c r="UJY66" s="2"/>
      <c r="UJZ66" s="2"/>
      <c r="UKA66" s="2"/>
      <c r="UKB66" s="2"/>
      <c r="UKC66" s="2"/>
      <c r="UKD66" s="2"/>
      <c r="UKE66" s="2"/>
      <c r="UKF66" s="2"/>
      <c r="UKG66" s="2"/>
      <c r="UKH66" s="2"/>
      <c r="UKI66" s="2"/>
      <c r="UKJ66" s="2"/>
      <c r="UKK66" s="2"/>
      <c r="UKL66" s="2"/>
      <c r="UKM66" s="2"/>
      <c r="UKN66" s="2"/>
      <c r="UKO66" s="2"/>
      <c r="UKP66" s="2"/>
      <c r="UKQ66" s="2"/>
      <c r="UKR66" s="2"/>
      <c r="UKS66" s="2"/>
      <c r="UKT66" s="2"/>
      <c r="UKU66" s="2"/>
      <c r="UKV66" s="2"/>
      <c r="UKW66" s="2"/>
      <c r="UKX66" s="2"/>
      <c r="UKY66" s="2"/>
      <c r="UKZ66" s="2"/>
      <c r="ULA66" s="2"/>
      <c r="ULB66" s="2"/>
      <c r="ULC66" s="2"/>
      <c r="ULD66" s="2"/>
      <c r="ULE66" s="2"/>
      <c r="ULF66" s="2"/>
      <c r="ULG66" s="2"/>
      <c r="ULH66" s="2"/>
      <c r="ULI66" s="2"/>
      <c r="ULJ66" s="2"/>
      <c r="ULK66" s="2"/>
      <c r="ULL66" s="2"/>
      <c r="ULM66" s="2"/>
      <c r="ULN66" s="2"/>
      <c r="ULO66" s="2"/>
      <c r="ULP66" s="2"/>
      <c r="ULQ66" s="2"/>
      <c r="ULR66" s="2"/>
      <c r="ULS66" s="2"/>
      <c r="ULT66" s="2"/>
      <c r="ULU66" s="2"/>
      <c r="ULV66" s="2"/>
      <c r="ULW66" s="2"/>
      <c r="ULX66" s="2"/>
      <c r="ULY66" s="2"/>
      <c r="ULZ66" s="2"/>
      <c r="UMA66" s="2"/>
      <c r="UMB66" s="2"/>
      <c r="UMC66" s="2"/>
      <c r="UMD66" s="2"/>
      <c r="UME66" s="2"/>
      <c r="UMF66" s="2"/>
      <c r="UMG66" s="2"/>
      <c r="UMH66" s="2"/>
      <c r="UMI66" s="2"/>
      <c r="UMJ66" s="2"/>
      <c r="UMK66" s="2"/>
      <c r="UML66" s="2"/>
      <c r="UMM66" s="2"/>
      <c r="UMN66" s="2"/>
      <c r="UMO66" s="2"/>
      <c r="UMP66" s="2"/>
      <c r="UMQ66" s="2"/>
      <c r="UMR66" s="2"/>
      <c r="UMS66" s="2"/>
      <c r="UMT66" s="2"/>
      <c r="UMU66" s="2"/>
      <c r="UMV66" s="2"/>
      <c r="UMW66" s="2"/>
      <c r="UMX66" s="2"/>
      <c r="UMY66" s="2"/>
      <c r="UMZ66" s="2"/>
      <c r="UNA66" s="2"/>
      <c r="UNB66" s="2"/>
      <c r="UNC66" s="2"/>
      <c r="UND66" s="2"/>
      <c r="UNE66" s="2"/>
      <c r="UNF66" s="2"/>
      <c r="UNG66" s="2"/>
      <c r="UNH66" s="2"/>
      <c r="UNI66" s="2"/>
      <c r="UNJ66" s="2"/>
      <c r="UNK66" s="2"/>
      <c r="UNL66" s="2"/>
      <c r="UNM66" s="2"/>
      <c r="UNN66" s="2"/>
      <c r="UNO66" s="2"/>
      <c r="UNP66" s="2"/>
      <c r="UNQ66" s="2"/>
      <c r="UNR66" s="2"/>
      <c r="UNS66" s="2"/>
      <c r="UNT66" s="2"/>
      <c r="UNU66" s="2"/>
      <c r="UNV66" s="2"/>
      <c r="UNW66" s="2"/>
      <c r="UNX66" s="2"/>
      <c r="UNY66" s="2"/>
      <c r="UNZ66" s="2"/>
      <c r="UOA66" s="2"/>
      <c r="UOB66" s="2"/>
      <c r="UOC66" s="2"/>
      <c r="UOD66" s="2"/>
      <c r="UOE66" s="2"/>
      <c r="UOF66" s="2"/>
      <c r="UOG66" s="2"/>
      <c r="UOH66" s="2"/>
      <c r="UOI66" s="2"/>
      <c r="UOJ66" s="2"/>
      <c r="UOK66" s="2"/>
      <c r="UOL66" s="2"/>
      <c r="UOM66" s="2"/>
      <c r="UON66" s="2"/>
      <c r="UOO66" s="2"/>
      <c r="UOP66" s="2"/>
      <c r="UOQ66" s="2"/>
      <c r="UOR66" s="2"/>
      <c r="UOS66" s="2"/>
      <c r="UOT66" s="2"/>
      <c r="UOU66" s="2"/>
      <c r="UOV66" s="2"/>
      <c r="UOW66" s="2"/>
      <c r="UOX66" s="2"/>
      <c r="UOY66" s="2"/>
      <c r="UOZ66" s="2"/>
      <c r="UPA66" s="2"/>
      <c r="UPB66" s="2"/>
      <c r="UPC66" s="2"/>
      <c r="UPD66" s="2"/>
      <c r="UPE66" s="2"/>
      <c r="UPF66" s="2"/>
      <c r="UPG66" s="2"/>
      <c r="UPH66" s="2"/>
      <c r="UPI66" s="2"/>
      <c r="UPJ66" s="2"/>
      <c r="UPK66" s="2"/>
      <c r="UPL66" s="2"/>
      <c r="UPM66" s="2"/>
      <c r="UPN66" s="2"/>
      <c r="UPO66" s="2"/>
      <c r="UPP66" s="2"/>
      <c r="UPQ66" s="2"/>
      <c r="UPR66" s="2"/>
      <c r="UPS66" s="2"/>
      <c r="UPT66" s="2"/>
      <c r="UPU66" s="2"/>
      <c r="UPV66" s="2"/>
      <c r="UPW66" s="2"/>
      <c r="UPX66" s="2"/>
      <c r="UPY66" s="2"/>
      <c r="UPZ66" s="2"/>
      <c r="UQA66" s="2"/>
      <c r="UQB66" s="2"/>
      <c r="UQC66" s="2"/>
      <c r="UQD66" s="2"/>
      <c r="UQE66" s="2"/>
      <c r="UQF66" s="2"/>
      <c r="UQG66" s="2"/>
      <c r="UQH66" s="2"/>
      <c r="UQI66" s="2"/>
      <c r="UQJ66" s="2"/>
      <c r="UQK66" s="2"/>
      <c r="UQL66" s="2"/>
      <c r="UQM66" s="2"/>
      <c r="UQN66" s="2"/>
      <c r="UQO66" s="2"/>
      <c r="UQP66" s="2"/>
      <c r="UQQ66" s="2"/>
      <c r="UQR66" s="2"/>
      <c r="UQS66" s="2"/>
      <c r="UQT66" s="2"/>
      <c r="UQU66" s="2"/>
      <c r="UQV66" s="2"/>
      <c r="UQW66" s="2"/>
      <c r="UQX66" s="2"/>
      <c r="UQY66" s="2"/>
      <c r="UQZ66" s="2"/>
      <c r="URA66" s="2"/>
      <c r="URB66" s="2"/>
      <c r="URC66" s="2"/>
      <c r="URD66" s="2"/>
      <c r="URE66" s="2"/>
      <c r="URF66" s="2"/>
      <c r="URG66" s="2"/>
      <c r="URH66" s="2"/>
      <c r="URI66" s="2"/>
      <c r="URJ66" s="2"/>
      <c r="URK66" s="2"/>
      <c r="URL66" s="2"/>
      <c r="URM66" s="2"/>
      <c r="URN66" s="2"/>
      <c r="URO66" s="2"/>
      <c r="URP66" s="2"/>
      <c r="URQ66" s="2"/>
      <c r="URR66" s="2"/>
      <c r="URS66" s="2"/>
      <c r="URT66" s="2"/>
      <c r="URU66" s="2"/>
      <c r="URV66" s="2"/>
      <c r="URW66" s="2"/>
      <c r="URX66" s="2"/>
      <c r="URY66" s="2"/>
      <c r="URZ66" s="2"/>
      <c r="USA66" s="2"/>
      <c r="USB66" s="2"/>
      <c r="USC66" s="2"/>
      <c r="USD66" s="2"/>
      <c r="USE66" s="2"/>
      <c r="USF66" s="2"/>
      <c r="USG66" s="2"/>
      <c r="USH66" s="2"/>
      <c r="USI66" s="2"/>
      <c r="USJ66" s="2"/>
      <c r="USK66" s="2"/>
      <c r="USL66" s="2"/>
      <c r="USM66" s="2"/>
      <c r="USN66" s="2"/>
      <c r="USO66" s="2"/>
      <c r="USP66" s="2"/>
      <c r="USQ66" s="2"/>
      <c r="USR66" s="2"/>
      <c r="USS66" s="2"/>
      <c r="UST66" s="2"/>
      <c r="USU66" s="2"/>
      <c r="USV66" s="2"/>
      <c r="USW66" s="2"/>
      <c r="USX66" s="2"/>
      <c r="USY66" s="2"/>
      <c r="USZ66" s="2"/>
      <c r="UTA66" s="2"/>
      <c r="UTB66" s="2"/>
      <c r="UTC66" s="2"/>
      <c r="UTD66" s="2"/>
      <c r="UTE66" s="2"/>
      <c r="UTF66" s="2"/>
      <c r="UTG66" s="2"/>
      <c r="UTH66" s="2"/>
      <c r="UTI66" s="2"/>
      <c r="UTJ66" s="2"/>
      <c r="UTK66" s="2"/>
      <c r="UTL66" s="2"/>
      <c r="UTM66" s="2"/>
      <c r="UTN66" s="2"/>
      <c r="UTO66" s="2"/>
      <c r="UTP66" s="2"/>
      <c r="UTQ66" s="2"/>
      <c r="UTR66" s="2"/>
      <c r="UTS66" s="2"/>
      <c r="UTT66" s="2"/>
      <c r="UTU66" s="2"/>
      <c r="UTV66" s="2"/>
      <c r="UTW66" s="2"/>
      <c r="UTX66" s="2"/>
      <c r="UTY66" s="2"/>
      <c r="UTZ66" s="2"/>
      <c r="UUA66" s="2"/>
      <c r="UUB66" s="2"/>
      <c r="UUC66" s="2"/>
      <c r="UUD66" s="2"/>
      <c r="UUE66" s="2"/>
      <c r="UUF66" s="2"/>
      <c r="UUG66" s="2"/>
      <c r="UUH66" s="2"/>
      <c r="UUI66" s="2"/>
      <c r="UUJ66" s="2"/>
      <c r="UUK66" s="2"/>
      <c r="UUL66" s="2"/>
      <c r="UUM66" s="2"/>
      <c r="UUN66" s="2"/>
      <c r="UUO66" s="2"/>
      <c r="UUP66" s="2"/>
      <c r="UUQ66" s="2"/>
      <c r="UUR66" s="2"/>
      <c r="UUS66" s="2"/>
      <c r="UUT66" s="2"/>
      <c r="UUU66" s="2"/>
      <c r="UUV66" s="2"/>
      <c r="UUW66" s="2"/>
      <c r="UUX66" s="2"/>
      <c r="UUY66" s="2"/>
      <c r="UUZ66" s="2"/>
      <c r="UVA66" s="2"/>
      <c r="UVB66" s="2"/>
      <c r="UVC66" s="2"/>
      <c r="UVD66" s="2"/>
      <c r="UVE66" s="2"/>
      <c r="UVF66" s="2"/>
      <c r="UVG66" s="2"/>
      <c r="UVH66" s="2"/>
      <c r="UVI66" s="2"/>
      <c r="UVJ66" s="2"/>
      <c r="UVK66" s="2"/>
      <c r="UVL66" s="2"/>
      <c r="UVM66" s="2"/>
      <c r="UVN66" s="2"/>
      <c r="UVO66" s="2"/>
      <c r="UVP66" s="2"/>
      <c r="UVQ66" s="2"/>
      <c r="UVR66" s="2"/>
      <c r="UVS66" s="2"/>
      <c r="UVT66" s="2"/>
      <c r="UVU66" s="2"/>
      <c r="UVV66" s="2"/>
      <c r="UVW66" s="2"/>
      <c r="UVX66" s="2"/>
      <c r="UVY66" s="2"/>
      <c r="UVZ66" s="2"/>
      <c r="UWA66" s="2"/>
      <c r="UWB66" s="2"/>
      <c r="UWC66" s="2"/>
      <c r="UWD66" s="2"/>
      <c r="UWE66" s="2"/>
      <c r="UWF66" s="2"/>
      <c r="UWG66" s="2"/>
      <c r="UWH66" s="2"/>
      <c r="UWI66" s="2"/>
      <c r="UWJ66" s="2"/>
      <c r="UWK66" s="2"/>
      <c r="UWL66" s="2"/>
      <c r="UWM66" s="2"/>
      <c r="UWN66" s="2"/>
      <c r="UWO66" s="2"/>
      <c r="UWP66" s="2"/>
      <c r="UWQ66" s="2"/>
      <c r="UWR66" s="2"/>
      <c r="UWS66" s="2"/>
      <c r="UWT66" s="2"/>
      <c r="UWU66" s="2"/>
      <c r="UWV66" s="2"/>
      <c r="UWW66" s="2"/>
      <c r="UWX66" s="2"/>
      <c r="UWY66" s="2"/>
      <c r="UWZ66" s="2"/>
      <c r="UXA66" s="2"/>
      <c r="UXB66" s="2"/>
      <c r="UXC66" s="2"/>
      <c r="UXD66" s="2"/>
      <c r="UXE66" s="2"/>
      <c r="UXF66" s="2"/>
      <c r="UXG66" s="2"/>
      <c r="UXH66" s="2"/>
      <c r="UXI66" s="2"/>
      <c r="UXJ66" s="2"/>
      <c r="UXK66" s="2"/>
      <c r="UXL66" s="2"/>
      <c r="UXM66" s="2"/>
      <c r="UXN66" s="2"/>
      <c r="UXO66" s="2"/>
      <c r="UXP66" s="2"/>
      <c r="UXQ66" s="2"/>
      <c r="UXR66" s="2"/>
      <c r="UXS66" s="2"/>
      <c r="UXT66" s="2"/>
      <c r="UXU66" s="2"/>
      <c r="UXV66" s="2"/>
      <c r="UXW66" s="2"/>
      <c r="UXX66" s="2"/>
      <c r="UXY66" s="2"/>
      <c r="UXZ66" s="2"/>
      <c r="UYA66" s="2"/>
      <c r="UYB66" s="2"/>
      <c r="UYC66" s="2"/>
      <c r="UYD66" s="2"/>
      <c r="UYE66" s="2"/>
      <c r="UYF66" s="2"/>
      <c r="UYG66" s="2"/>
      <c r="UYH66" s="2"/>
      <c r="UYI66" s="2"/>
      <c r="UYJ66" s="2"/>
      <c r="UYK66" s="2"/>
      <c r="UYL66" s="2"/>
      <c r="UYM66" s="2"/>
      <c r="UYN66" s="2"/>
      <c r="UYO66" s="2"/>
      <c r="UYP66" s="2"/>
      <c r="UYQ66" s="2"/>
      <c r="UYR66" s="2"/>
      <c r="UYS66" s="2"/>
      <c r="UYT66" s="2"/>
      <c r="UYU66" s="2"/>
      <c r="UYV66" s="2"/>
      <c r="UYW66" s="2"/>
      <c r="UYX66" s="2"/>
      <c r="UYY66" s="2"/>
      <c r="UYZ66" s="2"/>
      <c r="UZA66" s="2"/>
      <c r="UZB66" s="2"/>
      <c r="UZC66" s="2"/>
      <c r="UZD66" s="2"/>
      <c r="UZE66" s="2"/>
      <c r="UZF66" s="2"/>
      <c r="UZG66" s="2"/>
      <c r="UZH66" s="2"/>
      <c r="UZI66" s="2"/>
      <c r="UZJ66" s="2"/>
      <c r="UZK66" s="2"/>
      <c r="UZL66" s="2"/>
      <c r="UZM66" s="2"/>
      <c r="UZN66" s="2"/>
      <c r="UZO66" s="2"/>
      <c r="UZP66" s="2"/>
      <c r="UZQ66" s="2"/>
      <c r="UZR66" s="2"/>
      <c r="UZS66" s="2"/>
      <c r="UZT66" s="2"/>
      <c r="UZU66" s="2"/>
      <c r="UZV66" s="2"/>
      <c r="UZW66" s="2"/>
      <c r="UZX66" s="2"/>
      <c r="UZY66" s="2"/>
      <c r="UZZ66" s="2"/>
      <c r="VAA66" s="2"/>
      <c r="VAB66" s="2"/>
      <c r="VAC66" s="2"/>
      <c r="VAD66" s="2"/>
      <c r="VAE66" s="2"/>
      <c r="VAF66" s="2"/>
      <c r="VAG66" s="2"/>
      <c r="VAH66" s="2"/>
      <c r="VAI66" s="2"/>
      <c r="VAJ66" s="2"/>
      <c r="VAK66" s="2"/>
      <c r="VAL66" s="2"/>
      <c r="VAM66" s="2"/>
      <c r="VAN66" s="2"/>
      <c r="VAO66" s="2"/>
      <c r="VAP66" s="2"/>
      <c r="VAQ66" s="2"/>
      <c r="VAR66" s="2"/>
      <c r="VAS66" s="2"/>
      <c r="VAT66" s="2"/>
      <c r="VAU66" s="2"/>
      <c r="VAV66" s="2"/>
      <c r="VAW66" s="2"/>
      <c r="VAX66" s="2"/>
      <c r="VAY66" s="2"/>
      <c r="VAZ66" s="2"/>
      <c r="VBA66" s="2"/>
      <c r="VBB66" s="2"/>
      <c r="VBC66" s="2"/>
      <c r="VBD66" s="2"/>
      <c r="VBE66" s="2"/>
      <c r="VBF66" s="2"/>
      <c r="VBG66" s="2"/>
      <c r="VBH66" s="2"/>
      <c r="VBI66" s="2"/>
      <c r="VBJ66" s="2"/>
      <c r="VBK66" s="2"/>
      <c r="VBL66" s="2"/>
      <c r="VBM66" s="2"/>
      <c r="VBN66" s="2"/>
      <c r="VBO66" s="2"/>
      <c r="VBP66" s="2"/>
      <c r="VBQ66" s="2"/>
      <c r="VBR66" s="2"/>
      <c r="VBS66" s="2"/>
      <c r="VBT66" s="2"/>
      <c r="VBU66" s="2"/>
      <c r="VBV66" s="2"/>
      <c r="VBW66" s="2"/>
      <c r="VBX66" s="2"/>
      <c r="VBY66" s="2"/>
      <c r="VBZ66" s="2"/>
      <c r="VCA66" s="2"/>
      <c r="VCB66" s="2"/>
      <c r="VCC66" s="2"/>
      <c r="VCD66" s="2"/>
      <c r="VCE66" s="2"/>
      <c r="VCF66" s="2"/>
      <c r="VCG66" s="2"/>
      <c r="VCH66" s="2"/>
      <c r="VCI66" s="2"/>
      <c r="VCJ66" s="2"/>
      <c r="VCK66" s="2"/>
      <c r="VCL66" s="2"/>
      <c r="VCM66" s="2"/>
      <c r="VCN66" s="2"/>
      <c r="VCO66" s="2"/>
      <c r="VCP66" s="2"/>
      <c r="VCQ66" s="2"/>
      <c r="VCR66" s="2"/>
      <c r="VCS66" s="2"/>
      <c r="VCT66" s="2"/>
      <c r="VCU66" s="2"/>
      <c r="VCV66" s="2"/>
      <c r="VCW66" s="2"/>
      <c r="VCX66" s="2"/>
      <c r="VCY66" s="2"/>
      <c r="VCZ66" s="2"/>
      <c r="VDA66" s="2"/>
      <c r="VDB66" s="2"/>
      <c r="VDC66" s="2"/>
      <c r="VDD66" s="2"/>
      <c r="VDE66" s="2"/>
      <c r="VDF66" s="2"/>
      <c r="VDG66" s="2"/>
      <c r="VDH66" s="2"/>
      <c r="VDI66" s="2"/>
      <c r="VDJ66" s="2"/>
      <c r="VDK66" s="2"/>
      <c r="VDL66" s="2"/>
      <c r="VDM66" s="2"/>
      <c r="VDN66" s="2"/>
      <c r="VDO66" s="2"/>
      <c r="VDP66" s="2"/>
      <c r="VDQ66" s="2"/>
      <c r="VDR66" s="2"/>
      <c r="VDS66" s="2"/>
      <c r="VDT66" s="2"/>
      <c r="VDU66" s="2"/>
      <c r="VDV66" s="2"/>
      <c r="VDW66" s="2"/>
      <c r="VDX66" s="2"/>
      <c r="VDY66" s="2"/>
      <c r="VDZ66" s="2"/>
      <c r="VEA66" s="2"/>
      <c r="VEB66" s="2"/>
      <c r="VEC66" s="2"/>
      <c r="VED66" s="2"/>
      <c r="VEE66" s="2"/>
      <c r="VEF66" s="2"/>
      <c r="VEG66" s="2"/>
      <c r="VEH66" s="2"/>
      <c r="VEI66" s="2"/>
      <c r="VEJ66" s="2"/>
      <c r="VEK66" s="2"/>
      <c r="VEL66" s="2"/>
      <c r="VEM66" s="2"/>
      <c r="VEN66" s="2"/>
      <c r="VEO66" s="2"/>
      <c r="VEP66" s="2"/>
      <c r="VEQ66" s="2"/>
      <c r="VER66" s="2"/>
      <c r="VES66" s="2"/>
      <c r="VET66" s="2"/>
      <c r="VEU66" s="2"/>
      <c r="VEV66" s="2"/>
      <c r="VEW66" s="2"/>
      <c r="VEX66" s="2"/>
      <c r="VEY66" s="2"/>
      <c r="VEZ66" s="2"/>
      <c r="VFA66" s="2"/>
      <c r="VFB66" s="2"/>
      <c r="VFC66" s="2"/>
      <c r="VFD66" s="2"/>
      <c r="VFE66" s="2"/>
      <c r="VFF66" s="2"/>
      <c r="VFG66" s="2"/>
      <c r="VFH66" s="2"/>
      <c r="VFI66" s="2"/>
      <c r="VFJ66" s="2"/>
      <c r="VFK66" s="2"/>
      <c r="VFL66" s="2"/>
      <c r="VFM66" s="2"/>
      <c r="VFN66" s="2"/>
      <c r="VFO66" s="2"/>
      <c r="VFP66" s="2"/>
      <c r="VFQ66" s="2"/>
      <c r="VFR66" s="2"/>
      <c r="VFS66" s="2"/>
      <c r="VFT66" s="2"/>
      <c r="VFU66" s="2"/>
      <c r="VFV66" s="2"/>
      <c r="VFW66" s="2"/>
      <c r="VFX66" s="2"/>
      <c r="VFY66" s="2"/>
      <c r="VFZ66" s="2"/>
      <c r="VGA66" s="2"/>
      <c r="VGB66" s="2"/>
      <c r="VGC66" s="2"/>
      <c r="VGD66" s="2"/>
      <c r="VGE66" s="2"/>
      <c r="VGF66" s="2"/>
      <c r="VGG66" s="2"/>
      <c r="VGH66" s="2"/>
      <c r="VGI66" s="2"/>
      <c r="VGJ66" s="2"/>
      <c r="VGK66" s="2"/>
      <c r="VGL66" s="2"/>
      <c r="VGM66" s="2"/>
      <c r="VGN66" s="2"/>
      <c r="VGO66" s="2"/>
      <c r="VGP66" s="2"/>
      <c r="VGQ66" s="2"/>
      <c r="VGR66" s="2"/>
      <c r="VGS66" s="2"/>
      <c r="VGT66" s="2"/>
      <c r="VGU66" s="2"/>
      <c r="VGV66" s="2"/>
      <c r="VGW66" s="2"/>
      <c r="VGX66" s="2"/>
      <c r="VGY66" s="2"/>
      <c r="VGZ66" s="2"/>
      <c r="VHA66" s="2"/>
      <c r="VHB66" s="2"/>
      <c r="VHC66" s="2"/>
      <c r="VHD66" s="2"/>
      <c r="VHE66" s="2"/>
      <c r="VHF66" s="2"/>
      <c r="VHG66" s="2"/>
      <c r="VHH66" s="2"/>
      <c r="VHI66" s="2"/>
      <c r="VHJ66" s="2"/>
      <c r="VHK66" s="2"/>
      <c r="VHL66" s="2"/>
      <c r="VHM66" s="2"/>
      <c r="VHN66" s="2"/>
      <c r="VHO66" s="2"/>
      <c r="VHP66" s="2"/>
      <c r="VHQ66" s="2"/>
      <c r="VHR66" s="2"/>
      <c r="VHS66" s="2"/>
      <c r="VHT66" s="2"/>
      <c r="VHU66" s="2"/>
      <c r="VHV66" s="2"/>
      <c r="VHW66" s="2"/>
      <c r="VHX66" s="2"/>
      <c r="VHY66" s="2"/>
      <c r="VHZ66" s="2"/>
      <c r="VIA66" s="2"/>
      <c r="VIB66" s="2"/>
      <c r="VIC66" s="2"/>
      <c r="VID66" s="2"/>
      <c r="VIE66" s="2"/>
      <c r="VIF66" s="2"/>
      <c r="VIG66" s="2"/>
      <c r="VIH66" s="2"/>
      <c r="VII66" s="2"/>
      <c r="VIJ66" s="2"/>
      <c r="VIK66" s="2"/>
      <c r="VIL66" s="2"/>
      <c r="VIM66" s="2"/>
      <c r="VIN66" s="2"/>
      <c r="VIO66" s="2"/>
      <c r="VIP66" s="2"/>
      <c r="VIQ66" s="2"/>
      <c r="VIR66" s="2"/>
      <c r="VIS66" s="2"/>
      <c r="VIT66" s="2"/>
      <c r="VIU66" s="2"/>
      <c r="VIV66" s="2"/>
      <c r="VIW66" s="2"/>
      <c r="VIX66" s="2"/>
      <c r="VIY66" s="2"/>
      <c r="VIZ66" s="2"/>
      <c r="VJA66" s="2"/>
      <c r="VJB66" s="2"/>
      <c r="VJC66" s="2"/>
      <c r="VJD66" s="2"/>
      <c r="VJE66" s="2"/>
      <c r="VJF66" s="2"/>
      <c r="VJG66" s="2"/>
      <c r="VJH66" s="2"/>
      <c r="VJI66" s="2"/>
      <c r="VJJ66" s="2"/>
      <c r="VJK66" s="2"/>
      <c r="VJL66" s="2"/>
      <c r="VJM66" s="2"/>
      <c r="VJN66" s="2"/>
      <c r="VJO66" s="2"/>
      <c r="VJP66" s="2"/>
      <c r="VJQ66" s="2"/>
      <c r="VJR66" s="2"/>
      <c r="VJS66" s="2"/>
      <c r="VJT66" s="2"/>
      <c r="VJU66" s="2"/>
      <c r="VJV66" s="2"/>
      <c r="VJW66" s="2"/>
      <c r="VJX66" s="2"/>
      <c r="VJY66" s="2"/>
      <c r="VJZ66" s="2"/>
      <c r="VKA66" s="2"/>
      <c r="VKB66" s="2"/>
      <c r="VKC66" s="2"/>
      <c r="VKD66" s="2"/>
      <c r="VKE66" s="2"/>
      <c r="VKF66" s="2"/>
      <c r="VKG66" s="2"/>
      <c r="VKH66" s="2"/>
      <c r="VKI66" s="2"/>
      <c r="VKJ66" s="2"/>
      <c r="VKK66" s="2"/>
      <c r="VKL66" s="2"/>
      <c r="VKM66" s="2"/>
      <c r="VKN66" s="2"/>
      <c r="VKO66" s="2"/>
      <c r="VKP66" s="2"/>
      <c r="VKQ66" s="2"/>
      <c r="VKR66" s="2"/>
      <c r="VKS66" s="2"/>
      <c r="VKT66" s="2"/>
      <c r="VKU66" s="2"/>
      <c r="VKV66" s="2"/>
      <c r="VKW66" s="2"/>
      <c r="VKX66" s="2"/>
      <c r="VKY66" s="2"/>
      <c r="VKZ66" s="2"/>
      <c r="VLA66" s="2"/>
      <c r="VLB66" s="2"/>
      <c r="VLC66" s="2"/>
      <c r="VLD66" s="2"/>
      <c r="VLE66" s="2"/>
      <c r="VLF66" s="2"/>
      <c r="VLG66" s="2"/>
      <c r="VLH66" s="2"/>
      <c r="VLI66" s="2"/>
      <c r="VLJ66" s="2"/>
      <c r="VLK66" s="2"/>
      <c r="VLL66" s="2"/>
      <c r="VLM66" s="2"/>
      <c r="VLN66" s="2"/>
      <c r="VLO66" s="2"/>
      <c r="VLP66" s="2"/>
      <c r="VLQ66" s="2"/>
      <c r="VLR66" s="2"/>
      <c r="VLS66" s="2"/>
      <c r="VLT66" s="2"/>
      <c r="VLU66" s="2"/>
      <c r="VLV66" s="2"/>
      <c r="VLW66" s="2"/>
      <c r="VLX66" s="2"/>
      <c r="VLY66" s="2"/>
      <c r="VLZ66" s="2"/>
      <c r="VMA66" s="2"/>
      <c r="VMB66" s="2"/>
      <c r="VMC66" s="2"/>
      <c r="VMD66" s="2"/>
      <c r="VME66" s="2"/>
      <c r="VMF66" s="2"/>
      <c r="VMG66" s="2"/>
      <c r="VMH66" s="2"/>
      <c r="VMI66" s="2"/>
      <c r="VMJ66" s="2"/>
      <c r="VMK66" s="2"/>
      <c r="VML66" s="2"/>
      <c r="VMM66" s="2"/>
      <c r="VMN66" s="2"/>
      <c r="VMO66" s="2"/>
      <c r="VMP66" s="2"/>
      <c r="VMQ66" s="2"/>
      <c r="VMR66" s="2"/>
      <c r="VMS66" s="2"/>
      <c r="VMT66" s="2"/>
      <c r="VMU66" s="2"/>
      <c r="VMV66" s="2"/>
      <c r="VMW66" s="2"/>
      <c r="VMX66" s="2"/>
      <c r="VMY66" s="2"/>
      <c r="VMZ66" s="2"/>
      <c r="VNA66" s="2"/>
      <c r="VNB66" s="2"/>
      <c r="VNC66" s="2"/>
      <c r="VND66" s="2"/>
      <c r="VNE66" s="2"/>
      <c r="VNF66" s="2"/>
      <c r="VNG66" s="2"/>
      <c r="VNH66" s="2"/>
      <c r="VNI66" s="2"/>
      <c r="VNJ66" s="2"/>
      <c r="VNK66" s="2"/>
      <c r="VNL66" s="2"/>
      <c r="VNM66" s="2"/>
      <c r="VNN66" s="2"/>
      <c r="VNO66" s="2"/>
      <c r="VNP66" s="2"/>
      <c r="VNQ66" s="2"/>
      <c r="VNR66" s="2"/>
      <c r="VNS66" s="2"/>
      <c r="VNT66" s="2"/>
      <c r="VNU66" s="2"/>
      <c r="VNV66" s="2"/>
      <c r="VNW66" s="2"/>
      <c r="VNX66" s="2"/>
      <c r="VNY66" s="2"/>
      <c r="VNZ66" s="2"/>
      <c r="VOA66" s="2"/>
      <c r="VOB66" s="2"/>
      <c r="VOC66" s="2"/>
      <c r="VOD66" s="2"/>
      <c r="VOE66" s="2"/>
      <c r="VOF66" s="2"/>
      <c r="VOG66" s="2"/>
      <c r="VOH66" s="2"/>
      <c r="VOI66" s="2"/>
      <c r="VOJ66" s="2"/>
      <c r="VOK66" s="2"/>
      <c r="VOL66" s="2"/>
      <c r="VOM66" s="2"/>
      <c r="VON66" s="2"/>
      <c r="VOO66" s="2"/>
      <c r="VOP66" s="2"/>
      <c r="VOQ66" s="2"/>
      <c r="VOR66" s="2"/>
      <c r="VOS66" s="2"/>
      <c r="VOT66" s="2"/>
      <c r="VOU66" s="2"/>
      <c r="VOV66" s="2"/>
      <c r="VOW66" s="2"/>
      <c r="VOX66" s="2"/>
      <c r="VOY66" s="2"/>
      <c r="VOZ66" s="2"/>
      <c r="VPA66" s="2"/>
      <c r="VPB66" s="2"/>
      <c r="VPC66" s="2"/>
      <c r="VPD66" s="2"/>
      <c r="VPE66" s="2"/>
      <c r="VPF66" s="2"/>
      <c r="VPG66" s="2"/>
      <c r="VPH66" s="2"/>
      <c r="VPI66" s="2"/>
      <c r="VPJ66" s="2"/>
      <c r="VPK66" s="2"/>
      <c r="VPL66" s="2"/>
      <c r="VPM66" s="2"/>
      <c r="VPN66" s="2"/>
      <c r="VPO66" s="2"/>
      <c r="VPP66" s="2"/>
      <c r="VPQ66" s="2"/>
      <c r="VPR66" s="2"/>
      <c r="VPS66" s="2"/>
      <c r="VPT66" s="2"/>
      <c r="VPU66" s="2"/>
      <c r="VPV66" s="2"/>
      <c r="VPW66" s="2"/>
      <c r="VPX66" s="2"/>
      <c r="VPY66" s="2"/>
      <c r="VPZ66" s="2"/>
      <c r="VQA66" s="2"/>
      <c r="VQB66" s="2"/>
      <c r="VQC66" s="2"/>
      <c r="VQD66" s="2"/>
      <c r="VQE66" s="2"/>
      <c r="VQF66" s="2"/>
      <c r="VQG66" s="2"/>
      <c r="VQH66" s="2"/>
      <c r="VQI66" s="2"/>
      <c r="VQJ66" s="2"/>
      <c r="VQK66" s="2"/>
      <c r="VQL66" s="2"/>
      <c r="VQM66" s="2"/>
      <c r="VQN66" s="2"/>
      <c r="VQO66" s="2"/>
      <c r="VQP66" s="2"/>
      <c r="VQQ66" s="2"/>
      <c r="VQR66" s="2"/>
      <c r="VQS66" s="2"/>
      <c r="VQT66" s="2"/>
      <c r="VQU66" s="2"/>
      <c r="VQV66" s="2"/>
      <c r="VQW66" s="2"/>
      <c r="VQX66" s="2"/>
      <c r="VQY66" s="2"/>
      <c r="VQZ66" s="2"/>
      <c r="VRA66" s="2"/>
      <c r="VRB66" s="2"/>
      <c r="VRC66" s="2"/>
      <c r="VRD66" s="2"/>
      <c r="VRE66" s="2"/>
      <c r="VRF66" s="2"/>
      <c r="VRG66" s="2"/>
      <c r="VRH66" s="2"/>
      <c r="VRI66" s="2"/>
      <c r="VRJ66" s="2"/>
      <c r="VRK66" s="2"/>
      <c r="VRL66" s="2"/>
      <c r="VRM66" s="2"/>
      <c r="VRN66" s="2"/>
      <c r="VRO66" s="2"/>
      <c r="VRP66" s="2"/>
      <c r="VRQ66" s="2"/>
      <c r="VRR66" s="2"/>
      <c r="VRS66" s="2"/>
      <c r="VRT66" s="2"/>
      <c r="VRU66" s="2"/>
      <c r="VRV66" s="2"/>
      <c r="VRW66" s="2"/>
      <c r="VRX66" s="2"/>
      <c r="VRY66" s="2"/>
      <c r="VRZ66" s="2"/>
      <c r="VSA66" s="2"/>
      <c r="VSB66" s="2"/>
      <c r="VSC66" s="2"/>
      <c r="VSD66" s="2"/>
      <c r="VSE66" s="2"/>
      <c r="VSF66" s="2"/>
      <c r="VSG66" s="2"/>
      <c r="VSH66" s="2"/>
      <c r="VSI66" s="2"/>
      <c r="VSJ66" s="2"/>
      <c r="VSK66" s="2"/>
      <c r="VSL66" s="2"/>
      <c r="VSM66" s="2"/>
      <c r="VSN66" s="2"/>
      <c r="VSO66" s="2"/>
      <c r="VSP66" s="2"/>
      <c r="VSQ66" s="2"/>
      <c r="VSR66" s="2"/>
      <c r="VSS66" s="2"/>
      <c r="VST66" s="2"/>
      <c r="VSU66" s="2"/>
      <c r="VSV66" s="2"/>
      <c r="VSW66" s="2"/>
      <c r="VSX66" s="2"/>
      <c r="VSY66" s="2"/>
      <c r="VSZ66" s="2"/>
      <c r="VTA66" s="2"/>
      <c r="VTB66" s="2"/>
      <c r="VTC66" s="2"/>
      <c r="VTD66" s="2"/>
      <c r="VTE66" s="2"/>
      <c r="VTF66" s="2"/>
      <c r="VTG66" s="2"/>
      <c r="VTH66" s="2"/>
      <c r="VTI66" s="2"/>
      <c r="VTJ66" s="2"/>
      <c r="VTK66" s="2"/>
      <c r="VTL66" s="2"/>
      <c r="VTM66" s="2"/>
      <c r="VTN66" s="2"/>
      <c r="VTO66" s="2"/>
      <c r="VTP66" s="2"/>
      <c r="VTQ66" s="2"/>
      <c r="VTR66" s="2"/>
      <c r="VTS66" s="2"/>
      <c r="VTT66" s="2"/>
      <c r="VTU66" s="2"/>
      <c r="VTV66" s="2"/>
      <c r="VTW66" s="2"/>
      <c r="VTX66" s="2"/>
      <c r="VTY66" s="2"/>
      <c r="VTZ66" s="2"/>
      <c r="VUA66" s="2"/>
      <c r="VUB66" s="2"/>
      <c r="VUC66" s="2"/>
      <c r="VUD66" s="2"/>
      <c r="VUE66" s="2"/>
      <c r="VUF66" s="2"/>
      <c r="VUG66" s="2"/>
      <c r="VUH66" s="2"/>
      <c r="VUI66" s="2"/>
      <c r="VUJ66" s="2"/>
      <c r="VUK66" s="2"/>
      <c r="VUL66" s="2"/>
      <c r="VUM66" s="2"/>
      <c r="VUN66" s="2"/>
      <c r="VUO66" s="2"/>
      <c r="VUP66" s="2"/>
      <c r="VUQ66" s="2"/>
      <c r="VUR66" s="2"/>
      <c r="VUS66" s="2"/>
      <c r="VUT66" s="2"/>
      <c r="VUU66" s="2"/>
      <c r="VUV66" s="2"/>
      <c r="VUW66" s="2"/>
      <c r="VUX66" s="2"/>
      <c r="VUY66" s="2"/>
      <c r="VUZ66" s="2"/>
      <c r="VVA66" s="2"/>
      <c r="VVB66" s="2"/>
      <c r="VVC66" s="2"/>
      <c r="VVD66" s="2"/>
      <c r="VVE66" s="2"/>
      <c r="VVF66" s="2"/>
      <c r="VVG66" s="2"/>
      <c r="VVH66" s="2"/>
      <c r="VVI66" s="2"/>
      <c r="VVJ66" s="2"/>
      <c r="VVK66" s="2"/>
      <c r="VVL66" s="2"/>
      <c r="VVM66" s="2"/>
      <c r="VVN66" s="2"/>
      <c r="VVO66" s="2"/>
      <c r="VVP66" s="2"/>
      <c r="VVQ66" s="2"/>
      <c r="VVR66" s="2"/>
      <c r="VVS66" s="2"/>
      <c r="VVT66" s="2"/>
      <c r="VVU66" s="2"/>
      <c r="VVV66" s="2"/>
      <c r="VVW66" s="2"/>
      <c r="VVX66" s="2"/>
      <c r="VVY66" s="2"/>
      <c r="VVZ66" s="2"/>
      <c r="VWA66" s="2"/>
      <c r="VWB66" s="2"/>
      <c r="VWC66" s="2"/>
      <c r="VWD66" s="2"/>
      <c r="VWE66" s="2"/>
      <c r="VWF66" s="2"/>
      <c r="VWG66" s="2"/>
      <c r="VWH66" s="2"/>
      <c r="VWI66" s="2"/>
      <c r="VWJ66" s="2"/>
      <c r="VWK66" s="2"/>
      <c r="VWL66" s="2"/>
      <c r="VWM66" s="2"/>
      <c r="VWN66" s="2"/>
      <c r="VWO66" s="2"/>
      <c r="VWP66" s="2"/>
      <c r="VWQ66" s="2"/>
      <c r="VWR66" s="2"/>
      <c r="VWS66" s="2"/>
      <c r="VWT66" s="2"/>
      <c r="VWU66" s="2"/>
      <c r="VWV66" s="2"/>
      <c r="VWW66" s="2"/>
      <c r="VWX66" s="2"/>
      <c r="VWY66" s="2"/>
      <c r="VWZ66" s="2"/>
      <c r="VXA66" s="2"/>
      <c r="VXB66" s="2"/>
      <c r="VXC66" s="2"/>
      <c r="VXD66" s="2"/>
      <c r="VXE66" s="2"/>
      <c r="VXF66" s="2"/>
      <c r="VXG66" s="2"/>
      <c r="VXH66" s="2"/>
      <c r="VXI66" s="2"/>
      <c r="VXJ66" s="2"/>
      <c r="VXK66" s="2"/>
      <c r="VXL66" s="2"/>
      <c r="VXM66" s="2"/>
      <c r="VXN66" s="2"/>
      <c r="VXO66" s="2"/>
      <c r="VXP66" s="2"/>
      <c r="VXQ66" s="2"/>
      <c r="VXR66" s="2"/>
      <c r="VXS66" s="2"/>
      <c r="VXT66" s="2"/>
      <c r="VXU66" s="2"/>
      <c r="VXV66" s="2"/>
      <c r="VXW66" s="2"/>
      <c r="VXX66" s="2"/>
      <c r="VXY66" s="2"/>
      <c r="VXZ66" s="2"/>
      <c r="VYA66" s="2"/>
      <c r="VYB66" s="2"/>
      <c r="VYC66" s="2"/>
      <c r="VYD66" s="2"/>
      <c r="VYE66" s="2"/>
      <c r="VYF66" s="2"/>
      <c r="VYG66" s="2"/>
      <c r="VYH66" s="2"/>
      <c r="VYI66" s="2"/>
      <c r="VYJ66" s="2"/>
      <c r="VYK66" s="2"/>
      <c r="VYL66" s="2"/>
      <c r="VYM66" s="2"/>
      <c r="VYN66" s="2"/>
      <c r="VYO66" s="2"/>
      <c r="VYP66" s="2"/>
      <c r="VYQ66" s="2"/>
      <c r="VYR66" s="2"/>
      <c r="VYS66" s="2"/>
      <c r="VYT66" s="2"/>
      <c r="VYU66" s="2"/>
      <c r="VYV66" s="2"/>
      <c r="VYW66" s="2"/>
      <c r="VYX66" s="2"/>
      <c r="VYY66" s="2"/>
      <c r="VYZ66" s="2"/>
      <c r="VZA66" s="2"/>
      <c r="VZB66" s="2"/>
      <c r="VZC66" s="2"/>
      <c r="VZD66" s="2"/>
      <c r="VZE66" s="2"/>
      <c r="VZF66" s="2"/>
      <c r="VZG66" s="2"/>
      <c r="VZH66" s="2"/>
      <c r="VZI66" s="2"/>
      <c r="VZJ66" s="2"/>
      <c r="VZK66" s="2"/>
      <c r="VZL66" s="2"/>
      <c r="VZM66" s="2"/>
      <c r="VZN66" s="2"/>
      <c r="VZO66" s="2"/>
      <c r="VZP66" s="2"/>
      <c r="VZQ66" s="2"/>
      <c r="VZR66" s="2"/>
      <c r="VZS66" s="2"/>
      <c r="VZT66" s="2"/>
      <c r="VZU66" s="2"/>
      <c r="VZV66" s="2"/>
      <c r="VZW66" s="2"/>
      <c r="VZX66" s="2"/>
      <c r="VZY66" s="2"/>
      <c r="VZZ66" s="2"/>
      <c r="WAA66" s="2"/>
      <c r="WAB66" s="2"/>
      <c r="WAC66" s="2"/>
      <c r="WAD66" s="2"/>
      <c r="WAE66" s="2"/>
      <c r="WAF66" s="2"/>
      <c r="WAG66" s="2"/>
      <c r="WAH66" s="2"/>
      <c r="WAI66" s="2"/>
      <c r="WAJ66" s="2"/>
      <c r="WAK66" s="2"/>
      <c r="WAL66" s="2"/>
      <c r="WAM66" s="2"/>
      <c r="WAN66" s="2"/>
      <c r="WAO66" s="2"/>
      <c r="WAP66" s="2"/>
      <c r="WAQ66" s="2"/>
      <c r="WAR66" s="2"/>
      <c r="WAS66" s="2"/>
      <c r="WAT66" s="2"/>
      <c r="WAU66" s="2"/>
      <c r="WAV66" s="2"/>
      <c r="WAW66" s="2"/>
      <c r="WAX66" s="2"/>
      <c r="WAY66" s="2"/>
      <c r="WAZ66" s="2"/>
      <c r="WBA66" s="2"/>
      <c r="WBB66" s="2"/>
      <c r="WBC66" s="2"/>
      <c r="WBD66" s="2"/>
      <c r="WBE66" s="2"/>
      <c r="WBF66" s="2"/>
      <c r="WBG66" s="2"/>
      <c r="WBH66" s="2"/>
      <c r="WBI66" s="2"/>
      <c r="WBJ66" s="2"/>
      <c r="WBK66" s="2"/>
      <c r="WBL66" s="2"/>
      <c r="WBM66" s="2"/>
      <c r="WBN66" s="2"/>
      <c r="WBO66" s="2"/>
      <c r="WBP66" s="2"/>
      <c r="WBQ66" s="2"/>
      <c r="WBR66" s="2"/>
      <c r="WBS66" s="2"/>
      <c r="WBT66" s="2"/>
      <c r="WBU66" s="2"/>
      <c r="WBV66" s="2"/>
      <c r="WBW66" s="2"/>
      <c r="WBX66" s="2"/>
      <c r="WBY66" s="2"/>
      <c r="WBZ66" s="2"/>
      <c r="WCA66" s="2"/>
      <c r="WCB66" s="2"/>
      <c r="WCC66" s="2"/>
      <c r="WCD66" s="2"/>
      <c r="WCE66" s="2"/>
      <c r="WCF66" s="2"/>
      <c r="WCG66" s="2"/>
      <c r="WCH66" s="2"/>
      <c r="WCI66" s="2"/>
      <c r="WCJ66" s="2"/>
      <c r="WCK66" s="2"/>
      <c r="WCL66" s="2"/>
      <c r="WCM66" s="2"/>
      <c r="WCN66" s="2"/>
      <c r="WCO66" s="2"/>
      <c r="WCP66" s="2"/>
      <c r="WCQ66" s="2"/>
      <c r="WCR66" s="2"/>
      <c r="WCS66" s="2"/>
      <c r="WCT66" s="2"/>
      <c r="WCU66" s="2"/>
      <c r="WCV66" s="2"/>
      <c r="WCW66" s="2"/>
      <c r="WCX66" s="2"/>
      <c r="WCY66" s="2"/>
      <c r="WCZ66" s="2"/>
      <c r="WDA66" s="2"/>
      <c r="WDB66" s="2"/>
      <c r="WDC66" s="2"/>
      <c r="WDD66" s="2"/>
      <c r="WDE66" s="2"/>
      <c r="WDF66" s="2"/>
      <c r="WDG66" s="2"/>
      <c r="WDH66" s="2"/>
      <c r="WDI66" s="2"/>
      <c r="WDJ66" s="2"/>
      <c r="WDK66" s="2"/>
      <c r="WDL66" s="2"/>
      <c r="WDM66" s="2"/>
      <c r="WDN66" s="2"/>
      <c r="WDO66" s="2"/>
      <c r="WDP66" s="2"/>
      <c r="WDQ66" s="2"/>
      <c r="WDR66" s="2"/>
      <c r="WDS66" s="2"/>
      <c r="WDT66" s="2"/>
      <c r="WDU66" s="2"/>
      <c r="WDV66" s="2"/>
      <c r="WDW66" s="2"/>
      <c r="WDX66" s="2"/>
      <c r="WDY66" s="2"/>
      <c r="WDZ66" s="2"/>
      <c r="WEA66" s="2"/>
      <c r="WEB66" s="2"/>
      <c r="WEC66" s="2"/>
      <c r="WED66" s="2"/>
      <c r="WEE66" s="2"/>
      <c r="WEF66" s="2"/>
      <c r="WEG66" s="2"/>
      <c r="WEH66" s="2"/>
      <c r="WEI66" s="2"/>
      <c r="WEJ66" s="2"/>
      <c r="WEK66" s="2"/>
      <c r="WEL66" s="2"/>
      <c r="WEM66" s="2"/>
      <c r="WEN66" s="2"/>
      <c r="WEO66" s="2"/>
      <c r="WEP66" s="2"/>
      <c r="WEQ66" s="2"/>
      <c r="WER66" s="2"/>
      <c r="WES66" s="2"/>
      <c r="WET66" s="2"/>
      <c r="WEU66" s="2"/>
      <c r="WEV66" s="2"/>
      <c r="WEW66" s="2"/>
      <c r="WEX66" s="2"/>
      <c r="WEY66" s="2"/>
      <c r="WEZ66" s="2"/>
      <c r="WFA66" s="2"/>
      <c r="WFB66" s="2"/>
      <c r="WFC66" s="2"/>
      <c r="WFD66" s="2"/>
      <c r="WFE66" s="2"/>
      <c r="WFF66" s="2"/>
      <c r="WFG66" s="2"/>
      <c r="WFH66" s="2"/>
      <c r="WFI66" s="2"/>
      <c r="WFJ66" s="2"/>
      <c r="WFK66" s="2"/>
      <c r="WFL66" s="2"/>
      <c r="WFM66" s="2"/>
      <c r="WFN66" s="2"/>
      <c r="WFO66" s="2"/>
      <c r="WFP66" s="2"/>
      <c r="WFQ66" s="2"/>
      <c r="WFR66" s="2"/>
      <c r="WFS66" s="2"/>
      <c r="WFT66" s="2"/>
      <c r="WFU66" s="2"/>
      <c r="WFV66" s="2"/>
      <c r="WFW66" s="2"/>
      <c r="WFX66" s="2"/>
      <c r="WFY66" s="2"/>
      <c r="WFZ66" s="2"/>
      <c r="WGA66" s="2"/>
      <c r="WGB66" s="2"/>
      <c r="WGC66" s="2"/>
      <c r="WGD66" s="2"/>
      <c r="WGE66" s="2"/>
      <c r="WGF66" s="2"/>
      <c r="WGG66" s="2"/>
      <c r="WGH66" s="2"/>
      <c r="WGI66" s="2"/>
      <c r="WGJ66" s="2"/>
      <c r="WGK66" s="2"/>
      <c r="WGL66" s="2"/>
      <c r="WGM66" s="2"/>
      <c r="WGN66" s="2"/>
      <c r="WGO66" s="2"/>
      <c r="WGP66" s="2"/>
      <c r="WGQ66" s="2"/>
      <c r="WGR66" s="2"/>
      <c r="WGS66" s="2"/>
      <c r="WGT66" s="2"/>
      <c r="WGU66" s="2"/>
      <c r="WGV66" s="2"/>
      <c r="WGW66" s="2"/>
      <c r="WGX66" s="2"/>
      <c r="WGY66" s="2"/>
      <c r="WGZ66" s="2"/>
      <c r="WHA66" s="2"/>
      <c r="WHB66" s="2"/>
      <c r="WHC66" s="2"/>
      <c r="WHD66" s="2"/>
      <c r="WHE66" s="2"/>
      <c r="WHF66" s="2"/>
      <c r="WHG66" s="2"/>
      <c r="WHH66" s="2"/>
      <c r="WHI66" s="2"/>
      <c r="WHJ66" s="2"/>
      <c r="WHK66" s="2"/>
      <c r="WHL66" s="2"/>
      <c r="WHM66" s="2"/>
      <c r="WHN66" s="2"/>
      <c r="WHO66" s="2"/>
      <c r="WHP66" s="2"/>
      <c r="WHQ66" s="2"/>
      <c r="WHR66" s="2"/>
      <c r="WHS66" s="2"/>
      <c r="WHT66" s="2"/>
      <c r="WHU66" s="2"/>
      <c r="WHV66" s="2"/>
      <c r="WHW66" s="2"/>
      <c r="WHX66" s="2"/>
      <c r="WHY66" s="2"/>
      <c r="WHZ66" s="2"/>
      <c r="WIA66" s="2"/>
      <c r="WIB66" s="2"/>
      <c r="WIC66" s="2"/>
      <c r="WID66" s="2"/>
      <c r="WIE66" s="2"/>
      <c r="WIF66" s="2"/>
      <c r="WIG66" s="2"/>
      <c r="WIH66" s="2"/>
      <c r="WII66" s="2"/>
      <c r="WIJ66" s="2"/>
      <c r="WIK66" s="2"/>
      <c r="WIL66" s="2"/>
      <c r="WIM66" s="2"/>
      <c r="WIN66" s="2"/>
      <c r="WIO66" s="2"/>
      <c r="WIP66" s="2"/>
      <c r="WIQ66" s="2"/>
      <c r="WIR66" s="2"/>
      <c r="WIS66" s="2"/>
      <c r="WIT66" s="2"/>
      <c r="WIU66" s="2"/>
      <c r="WIV66" s="2"/>
      <c r="WIW66" s="2"/>
      <c r="WIX66" s="2"/>
      <c r="WIY66" s="2"/>
      <c r="WIZ66" s="2"/>
      <c r="WJA66" s="2"/>
      <c r="WJB66" s="2"/>
      <c r="WJC66" s="2"/>
      <c r="WJD66" s="2"/>
      <c r="WJE66" s="2"/>
      <c r="WJF66" s="2"/>
      <c r="WJG66" s="2"/>
      <c r="WJH66" s="2"/>
      <c r="WJI66" s="2"/>
      <c r="WJJ66" s="2"/>
      <c r="WJK66" s="2"/>
      <c r="WJL66" s="2"/>
      <c r="WJM66" s="2"/>
      <c r="WJN66" s="2"/>
      <c r="WJO66" s="2"/>
      <c r="WJP66" s="2"/>
      <c r="WJQ66" s="2"/>
      <c r="WJR66" s="2"/>
      <c r="WJS66" s="2"/>
      <c r="WJT66" s="2"/>
      <c r="WJU66" s="2"/>
      <c r="WJV66" s="2"/>
      <c r="WJW66" s="2"/>
      <c r="WJX66" s="2"/>
      <c r="WJY66" s="2"/>
      <c r="WJZ66" s="2"/>
      <c r="WKA66" s="2"/>
      <c r="WKB66" s="2"/>
      <c r="WKC66" s="2"/>
      <c r="WKD66" s="2"/>
      <c r="WKE66" s="2"/>
      <c r="WKF66" s="2"/>
      <c r="WKG66" s="2"/>
      <c r="WKH66" s="2"/>
      <c r="WKI66" s="2"/>
      <c r="WKJ66" s="2"/>
      <c r="WKK66" s="2"/>
      <c r="WKL66" s="2"/>
      <c r="WKM66" s="2"/>
      <c r="WKN66" s="2"/>
      <c r="WKO66" s="2"/>
      <c r="WKP66" s="2"/>
      <c r="WKQ66" s="2"/>
      <c r="WKR66" s="2"/>
      <c r="WKS66" s="2"/>
      <c r="WKT66" s="2"/>
      <c r="WKU66" s="2"/>
      <c r="WKV66" s="2"/>
      <c r="WKW66" s="2"/>
      <c r="WKX66" s="2"/>
      <c r="WKY66" s="2"/>
      <c r="WKZ66" s="2"/>
      <c r="WLA66" s="2"/>
      <c r="WLB66" s="2"/>
      <c r="WLC66" s="2"/>
      <c r="WLD66" s="2"/>
      <c r="WLE66" s="2"/>
      <c r="WLF66" s="2"/>
      <c r="WLG66" s="2"/>
      <c r="WLH66" s="2"/>
      <c r="WLI66" s="2"/>
      <c r="WLJ66" s="2"/>
      <c r="WLK66" s="2"/>
      <c r="WLL66" s="2"/>
      <c r="WLM66" s="2"/>
      <c r="WLN66" s="2"/>
      <c r="WLO66" s="2"/>
      <c r="WLP66" s="2"/>
      <c r="WLQ66" s="2"/>
      <c r="WLR66" s="2"/>
      <c r="WLS66" s="2"/>
      <c r="WLT66" s="2"/>
      <c r="WLU66" s="2"/>
      <c r="WLV66" s="2"/>
      <c r="WLW66" s="2"/>
      <c r="WLX66" s="2"/>
      <c r="WLY66" s="2"/>
      <c r="WLZ66" s="2"/>
      <c r="WMA66" s="2"/>
      <c r="WMB66" s="2"/>
      <c r="WMC66" s="2"/>
      <c r="WMD66" s="2"/>
      <c r="WME66" s="2"/>
      <c r="WMF66" s="2"/>
      <c r="WMG66" s="2"/>
      <c r="WMH66" s="2"/>
      <c r="WMI66" s="2"/>
      <c r="WMJ66" s="2"/>
      <c r="WMK66" s="2"/>
      <c r="WML66" s="2"/>
      <c r="WMM66" s="2"/>
      <c r="WMN66" s="2"/>
      <c r="WMO66" s="2"/>
      <c r="WMP66" s="2"/>
      <c r="WMQ66" s="2"/>
      <c r="WMR66" s="2"/>
      <c r="WMS66" s="2"/>
      <c r="WMT66" s="2"/>
      <c r="WMU66" s="2"/>
      <c r="WMV66" s="2"/>
      <c r="WMW66" s="2"/>
      <c r="WMX66" s="2"/>
      <c r="WMY66" s="2"/>
      <c r="WMZ66" s="2"/>
      <c r="WNA66" s="2"/>
      <c r="WNB66" s="2"/>
      <c r="WNC66" s="2"/>
      <c r="WND66" s="2"/>
      <c r="WNE66" s="2"/>
      <c r="WNF66" s="2"/>
      <c r="WNG66" s="2"/>
      <c r="WNH66" s="2"/>
      <c r="WNI66" s="2"/>
      <c r="WNJ66" s="2"/>
      <c r="WNK66" s="2"/>
      <c r="WNL66" s="2"/>
      <c r="WNM66" s="2"/>
      <c r="WNN66" s="2"/>
      <c r="WNO66" s="2"/>
      <c r="WNP66" s="2"/>
      <c r="WNQ66" s="2"/>
      <c r="WNR66" s="2"/>
      <c r="WNS66" s="2"/>
      <c r="WNT66" s="2"/>
      <c r="WNU66" s="2"/>
      <c r="WNV66" s="2"/>
      <c r="WNW66" s="2"/>
      <c r="WNX66" s="2"/>
      <c r="WNY66" s="2"/>
      <c r="WNZ66" s="2"/>
      <c r="WOA66" s="2"/>
      <c r="WOB66" s="2"/>
      <c r="WOC66" s="2"/>
      <c r="WOD66" s="2"/>
      <c r="WOE66" s="2"/>
      <c r="WOF66" s="2"/>
      <c r="WOG66" s="2"/>
      <c r="WOH66" s="2"/>
      <c r="WOI66" s="2"/>
      <c r="WOJ66" s="2"/>
      <c r="WOK66" s="2"/>
      <c r="WOL66" s="2"/>
      <c r="WOM66" s="2"/>
      <c r="WON66" s="2"/>
      <c r="WOO66" s="2"/>
      <c r="WOP66" s="2"/>
      <c r="WOQ66" s="2"/>
      <c r="WOR66" s="2"/>
      <c r="WOS66" s="2"/>
      <c r="WOT66" s="2"/>
      <c r="WOU66" s="2"/>
      <c r="WOV66" s="2"/>
      <c r="WOW66" s="2"/>
      <c r="WOX66" s="2"/>
      <c r="WOY66" s="2"/>
      <c r="WOZ66" s="2"/>
      <c r="WPA66" s="2"/>
      <c r="WPB66" s="2"/>
      <c r="WPC66" s="2"/>
      <c r="WPD66" s="2"/>
      <c r="WPE66" s="2"/>
      <c r="WPF66" s="2"/>
      <c r="WPG66" s="2"/>
      <c r="WPH66" s="2"/>
      <c r="WPI66" s="2"/>
      <c r="WPJ66" s="2"/>
      <c r="WPK66" s="2"/>
      <c r="WPL66" s="2"/>
      <c r="WPM66" s="2"/>
      <c r="WPN66" s="2"/>
      <c r="WPO66" s="2"/>
      <c r="WPP66" s="2"/>
      <c r="WPQ66" s="2"/>
      <c r="WPR66" s="2"/>
      <c r="WPS66" s="2"/>
      <c r="WPT66" s="2"/>
      <c r="WPU66" s="2"/>
      <c r="WPV66" s="2"/>
      <c r="WPW66" s="2"/>
      <c r="WPX66" s="2"/>
      <c r="WPY66" s="2"/>
      <c r="WPZ66" s="2"/>
      <c r="WQA66" s="2"/>
      <c r="WQB66" s="2"/>
      <c r="WQC66" s="2"/>
      <c r="WQD66" s="2"/>
      <c r="WQE66" s="2"/>
      <c r="WQF66" s="2"/>
      <c r="WQG66" s="2"/>
      <c r="WQH66" s="2"/>
      <c r="WQI66" s="2"/>
      <c r="WQJ66" s="2"/>
      <c r="WQK66" s="2"/>
      <c r="WQL66" s="2"/>
      <c r="WQM66" s="2"/>
      <c r="WQN66" s="2"/>
      <c r="WQO66" s="2"/>
      <c r="WQP66" s="2"/>
      <c r="WQQ66" s="2"/>
      <c r="WQR66" s="2"/>
      <c r="WQS66" s="2"/>
      <c r="WQT66" s="2"/>
      <c r="WQU66" s="2"/>
      <c r="WQV66" s="2"/>
      <c r="WQW66" s="2"/>
      <c r="WQX66" s="2"/>
      <c r="WQY66" s="2"/>
      <c r="WQZ66" s="2"/>
      <c r="WRA66" s="2"/>
      <c r="WRB66" s="2"/>
      <c r="WRC66" s="2"/>
      <c r="WRD66" s="2"/>
      <c r="WRE66" s="2"/>
      <c r="WRF66" s="2"/>
      <c r="WRG66" s="2"/>
      <c r="WRH66" s="2"/>
      <c r="WRI66" s="2"/>
      <c r="WRJ66" s="2"/>
      <c r="WRK66" s="2"/>
      <c r="WRL66" s="2"/>
      <c r="WRM66" s="2"/>
      <c r="WRN66" s="2"/>
      <c r="WRO66" s="2"/>
      <c r="WRP66" s="2"/>
      <c r="WRQ66" s="2"/>
      <c r="WRR66" s="2"/>
      <c r="WRS66" s="2"/>
      <c r="WRT66" s="2"/>
      <c r="WRU66" s="2"/>
      <c r="WRV66" s="2"/>
      <c r="WRW66" s="2"/>
      <c r="WRX66" s="2"/>
      <c r="WRY66" s="2"/>
      <c r="WRZ66" s="2"/>
      <c r="WSA66" s="2"/>
      <c r="WSB66" s="2"/>
      <c r="WSC66" s="2"/>
      <c r="WSD66" s="2"/>
      <c r="WSE66" s="2"/>
      <c r="WSF66" s="2"/>
      <c r="WSG66" s="2"/>
      <c r="WSH66" s="2"/>
      <c r="WSI66" s="2"/>
      <c r="WSJ66" s="2"/>
      <c r="WSK66" s="2"/>
      <c r="WSL66" s="2"/>
      <c r="WSM66" s="2"/>
      <c r="WSN66" s="2"/>
      <c r="WSO66" s="2"/>
      <c r="WSP66" s="2"/>
      <c r="WSQ66" s="2"/>
      <c r="WSR66" s="2"/>
      <c r="WSS66" s="2"/>
      <c r="WST66" s="2"/>
      <c r="WSU66" s="2"/>
      <c r="WSV66" s="2"/>
      <c r="WSW66" s="2"/>
      <c r="WSX66" s="2"/>
      <c r="WSY66" s="2"/>
      <c r="WSZ66" s="2"/>
      <c r="WTA66" s="2"/>
      <c r="WTB66" s="2"/>
      <c r="WTC66" s="2"/>
      <c r="WTD66" s="2"/>
      <c r="WTE66" s="2"/>
      <c r="WTF66" s="2"/>
      <c r="WTG66" s="2"/>
      <c r="WTH66" s="2"/>
      <c r="WTI66" s="2"/>
      <c r="WTJ66" s="2"/>
      <c r="WTK66" s="2"/>
      <c r="WTL66" s="2"/>
      <c r="WTM66" s="2"/>
      <c r="WTN66" s="2"/>
      <c r="WTO66" s="2"/>
      <c r="WTP66" s="2"/>
      <c r="WTQ66" s="2"/>
      <c r="WTR66" s="2"/>
      <c r="WTS66" s="2"/>
      <c r="WTT66" s="2"/>
      <c r="WTU66" s="2"/>
      <c r="WTV66" s="2"/>
      <c r="WTW66" s="2"/>
      <c r="WTX66" s="2"/>
      <c r="WTY66" s="2"/>
      <c r="WTZ66" s="2"/>
      <c r="WUA66" s="2"/>
      <c r="WUB66" s="2"/>
      <c r="WUC66" s="2"/>
      <c r="WUD66" s="2"/>
      <c r="WUE66" s="2"/>
      <c r="WUF66" s="2"/>
      <c r="WUG66" s="2"/>
      <c r="WUH66" s="2"/>
      <c r="WUI66" s="2"/>
      <c r="WUJ66" s="2"/>
      <c r="WUK66" s="2"/>
      <c r="WUL66" s="2"/>
      <c r="WUM66" s="2"/>
      <c r="WUN66" s="2"/>
      <c r="WUO66" s="2"/>
      <c r="WUP66" s="2"/>
      <c r="WUQ66" s="2"/>
      <c r="WUR66" s="2"/>
      <c r="WUS66" s="2"/>
      <c r="WUT66" s="2"/>
      <c r="WUU66" s="2"/>
      <c r="WUV66" s="2"/>
      <c r="WUW66" s="2"/>
      <c r="WUX66" s="2"/>
      <c r="WUY66" s="2"/>
      <c r="WUZ66" s="2"/>
      <c r="WVA66" s="2"/>
      <c r="WVB66" s="2"/>
      <c r="WVC66" s="2"/>
      <c r="WVD66" s="2"/>
      <c r="WVE66" s="2"/>
      <c r="WVF66" s="2"/>
      <c r="WVG66" s="2"/>
      <c r="WVH66" s="2"/>
      <c r="WVI66" s="2"/>
      <c r="WVJ66" s="2"/>
      <c r="WVK66" s="2"/>
      <c r="WVL66" s="2"/>
      <c r="WVM66" s="2"/>
      <c r="WVN66" s="2"/>
      <c r="WVO66" s="2"/>
      <c r="WVP66" s="2"/>
      <c r="WVQ66" s="2"/>
      <c r="WVR66" s="2"/>
      <c r="WVS66" s="2"/>
      <c r="WVT66" s="2"/>
      <c r="WVU66" s="2"/>
      <c r="WVV66" s="2"/>
      <c r="WVW66" s="2"/>
      <c r="WVX66" s="2"/>
      <c r="WVY66" s="2"/>
      <c r="WVZ66" s="2"/>
      <c r="WWA66" s="2"/>
      <c r="WWB66" s="2"/>
      <c r="WWC66" s="2"/>
      <c r="WWD66" s="2"/>
      <c r="WWE66" s="2"/>
      <c r="WWF66" s="2"/>
      <c r="WWG66" s="2"/>
      <c r="WWH66" s="2"/>
      <c r="WWI66" s="2"/>
      <c r="WWJ66" s="2"/>
      <c r="WWK66" s="2"/>
      <c r="WWL66" s="2"/>
      <c r="WWM66" s="2"/>
      <c r="WWN66" s="2"/>
      <c r="WWO66" s="2"/>
      <c r="WWP66" s="2"/>
      <c r="WWQ66" s="2"/>
      <c r="WWR66" s="2"/>
      <c r="WWS66" s="2"/>
      <c r="WWT66" s="2"/>
      <c r="WWU66" s="2"/>
      <c r="WWV66" s="2"/>
      <c r="WWW66" s="2"/>
      <c r="WWX66" s="2"/>
      <c r="WWY66" s="2"/>
      <c r="WWZ66" s="2"/>
      <c r="WXA66" s="2"/>
      <c r="WXB66" s="2"/>
      <c r="WXC66" s="2"/>
      <c r="WXD66" s="2"/>
      <c r="WXE66" s="2"/>
      <c r="WXF66" s="2"/>
      <c r="WXG66" s="2"/>
      <c r="WXH66" s="2"/>
      <c r="WXI66" s="2"/>
      <c r="WXJ66" s="2"/>
      <c r="WXK66" s="2"/>
      <c r="WXL66" s="2"/>
      <c r="WXM66" s="2"/>
      <c r="WXN66" s="2"/>
      <c r="WXO66" s="2"/>
      <c r="WXP66" s="2"/>
      <c r="WXQ66" s="2"/>
      <c r="WXR66" s="2"/>
      <c r="WXS66" s="2"/>
      <c r="WXT66" s="2"/>
      <c r="WXU66" s="2"/>
      <c r="WXV66" s="2"/>
      <c r="WXW66" s="2"/>
      <c r="WXX66" s="2"/>
      <c r="WXY66" s="2"/>
      <c r="WXZ66" s="2"/>
      <c r="WYA66" s="2"/>
      <c r="WYB66" s="2"/>
      <c r="WYC66" s="2"/>
      <c r="WYD66" s="2"/>
      <c r="WYE66" s="2"/>
      <c r="WYF66" s="2"/>
      <c r="WYG66" s="2"/>
      <c r="WYH66" s="2"/>
      <c r="WYI66" s="2"/>
      <c r="WYJ66" s="2"/>
      <c r="WYK66" s="2"/>
      <c r="WYL66" s="2"/>
      <c r="WYM66" s="2"/>
      <c r="WYN66" s="2"/>
      <c r="WYO66" s="2"/>
      <c r="WYP66" s="2"/>
      <c r="WYQ66" s="2"/>
      <c r="WYR66" s="2"/>
      <c r="WYS66" s="2"/>
      <c r="WYT66" s="2"/>
      <c r="WYU66" s="2"/>
      <c r="WYV66" s="2"/>
      <c r="WYW66" s="2"/>
      <c r="WYX66" s="2"/>
      <c r="WYY66" s="2"/>
      <c r="WYZ66" s="2"/>
      <c r="WZA66" s="2"/>
      <c r="WZB66" s="2"/>
      <c r="WZC66" s="2"/>
      <c r="WZD66" s="2"/>
      <c r="WZE66" s="2"/>
      <c r="WZF66" s="2"/>
      <c r="WZG66" s="2"/>
      <c r="WZH66" s="2"/>
      <c r="WZI66" s="2"/>
      <c r="WZJ66" s="2"/>
      <c r="WZK66" s="2"/>
      <c r="WZL66" s="2"/>
      <c r="WZM66" s="2"/>
      <c r="WZN66" s="2"/>
      <c r="WZO66" s="2"/>
      <c r="WZP66" s="2"/>
      <c r="WZQ66" s="2"/>
      <c r="WZR66" s="2"/>
      <c r="WZS66" s="2"/>
      <c r="WZT66" s="2"/>
      <c r="WZU66" s="2"/>
      <c r="WZV66" s="2"/>
      <c r="WZW66" s="2"/>
      <c r="WZX66" s="2"/>
      <c r="WZY66" s="2"/>
      <c r="WZZ66" s="2"/>
      <c r="XAA66" s="2"/>
      <c r="XAB66" s="2"/>
      <c r="XAC66" s="2"/>
      <c r="XAD66" s="2"/>
      <c r="XAE66" s="2"/>
      <c r="XAF66" s="2"/>
      <c r="XAG66" s="2"/>
      <c r="XAH66" s="2"/>
      <c r="XAI66" s="2"/>
      <c r="XAJ66" s="2"/>
      <c r="XAK66" s="2"/>
      <c r="XAL66" s="2"/>
      <c r="XAM66" s="2"/>
      <c r="XAN66" s="2"/>
      <c r="XAO66" s="2"/>
      <c r="XAP66" s="2"/>
      <c r="XAQ66" s="2"/>
      <c r="XAR66" s="2"/>
      <c r="XAS66" s="2"/>
      <c r="XAT66" s="2"/>
      <c r="XAU66" s="2"/>
      <c r="XAV66" s="2"/>
      <c r="XAW66" s="2"/>
      <c r="XAX66" s="2"/>
      <c r="XAY66" s="2"/>
      <c r="XAZ66" s="2"/>
      <c r="XBA66" s="2"/>
      <c r="XBB66" s="2"/>
      <c r="XBC66" s="2"/>
      <c r="XBD66" s="2"/>
      <c r="XBE66" s="2"/>
      <c r="XBF66" s="2"/>
      <c r="XBG66" s="2"/>
      <c r="XBH66" s="2"/>
      <c r="XBI66" s="2"/>
      <c r="XBJ66" s="2"/>
      <c r="XBK66" s="2"/>
      <c r="XBL66" s="2"/>
      <c r="XBM66" s="2"/>
      <c r="XBN66" s="2"/>
      <c r="XBO66" s="2"/>
      <c r="XBP66" s="2"/>
      <c r="XBQ66" s="2"/>
      <c r="XBR66" s="2"/>
      <c r="XBS66" s="2"/>
      <c r="XBT66" s="2"/>
      <c r="XBU66" s="2"/>
      <c r="XBV66" s="2"/>
      <c r="XBW66" s="2"/>
      <c r="XBX66" s="2"/>
      <c r="XBY66" s="2"/>
      <c r="XBZ66" s="2"/>
      <c r="XCA66" s="2"/>
      <c r="XCB66" s="2"/>
      <c r="XCC66" s="2"/>
      <c r="XCD66" s="2"/>
      <c r="XCE66" s="2"/>
      <c r="XCF66" s="2"/>
      <c r="XCG66" s="2"/>
      <c r="XCH66" s="2"/>
      <c r="XCI66" s="2"/>
      <c r="XCJ66" s="2"/>
      <c r="XCK66" s="2"/>
      <c r="XCL66" s="2"/>
      <c r="XCM66" s="2"/>
      <c r="XCN66" s="2"/>
      <c r="XCO66" s="2"/>
      <c r="XCP66" s="2"/>
      <c r="XCQ66" s="2"/>
      <c r="XCR66" s="2"/>
      <c r="XCS66" s="2"/>
      <c r="XCT66" s="2"/>
      <c r="XCU66" s="2"/>
      <c r="XCV66" s="2"/>
      <c r="XCW66" s="2"/>
      <c r="XCX66" s="2"/>
      <c r="XCY66" s="2"/>
      <c r="XCZ66" s="2"/>
      <c r="XDA66" s="2"/>
      <c r="XDB66" s="2"/>
      <c r="XDC66" s="2"/>
      <c r="XDD66" s="2"/>
      <c r="XDE66" s="2"/>
      <c r="XDF66" s="2"/>
      <c r="XDG66" s="2"/>
      <c r="XDH66" s="2"/>
      <c r="XDI66" s="2"/>
      <c r="XDJ66" s="2"/>
      <c r="XDK66" s="2"/>
      <c r="XDL66" s="2"/>
      <c r="XDM66" s="2"/>
      <c r="XDN66" s="2"/>
      <c r="XDO66" s="2"/>
      <c r="XDP66" s="2"/>
      <c r="XDQ66" s="2"/>
      <c r="XDR66" s="2"/>
      <c r="XDS66" s="2"/>
      <c r="XDT66" s="2"/>
      <c r="XDU66" s="2"/>
      <c r="XDV66" s="2"/>
      <c r="XDW66" s="2"/>
      <c r="XDX66" s="2"/>
      <c r="XDY66" s="2"/>
      <c r="XDZ66" s="2"/>
      <c r="XEA66" s="2"/>
      <c r="XEB66" s="2"/>
      <c r="XEC66" s="2"/>
      <c r="XED66" s="2"/>
      <c r="XEE66" s="2"/>
      <c r="XEF66" s="2"/>
      <c r="XEG66" s="2"/>
      <c r="XEH66" s="2"/>
      <c r="XEI66" s="2"/>
      <c r="XEJ66" s="2"/>
      <c r="XEK66" s="2"/>
      <c r="XEL66" s="2"/>
      <c r="XEM66" s="2"/>
      <c r="XEN66" s="2"/>
      <c r="XEO66" s="2"/>
      <c r="XEP66" s="2"/>
      <c r="XEQ66" s="2"/>
      <c r="XER66" s="2"/>
      <c r="XES66" s="2"/>
      <c r="XET66" s="2"/>
      <c r="XEU66" s="2"/>
      <c r="XEV66" s="2"/>
      <c r="XEW66" s="2"/>
      <c r="XEX66" s="2"/>
      <c r="XEY66" s="2"/>
      <c r="XEZ66" s="2"/>
      <c r="XFA66" s="2"/>
      <c r="XFB66" s="2"/>
      <c r="XFC66" s="2"/>
      <c r="XFD66" s="2"/>
    </row>
    <row r="67" spans="2:16384" s="59" customFormat="1" thickBot="1" x14ac:dyDescent="0.35"/>
    <row r="68" spans="2:16384" thickTop="1" x14ac:dyDescent="0.3"/>
    <row r="746" ht="15" customHeight="1" x14ac:dyDescent="0.3"/>
    <row r="747" ht="15" customHeight="1" x14ac:dyDescent="0.3"/>
    <row r="748" ht="15" customHeight="1" x14ac:dyDescent="0.3"/>
    <row r="749" ht="15" customHeight="1" x14ac:dyDescent="0.3"/>
    <row r="750" ht="15" customHeight="1" x14ac:dyDescent="0.3"/>
    <row r="751" ht="15" customHeight="1" x14ac:dyDescent="0.3"/>
    <row r="752" ht="15" customHeight="1" x14ac:dyDescent="0.3"/>
    <row r="753" ht="15" customHeight="1" x14ac:dyDescent="0.3"/>
    <row r="754" ht="15" customHeight="1" x14ac:dyDescent="0.3"/>
    <row r="755" ht="15" customHeight="1" x14ac:dyDescent="0.3"/>
    <row r="756" ht="15" customHeight="1" x14ac:dyDescent="0.3"/>
    <row r="757" ht="15" customHeight="1" x14ac:dyDescent="0.3"/>
    <row r="758" ht="15" customHeight="1" x14ac:dyDescent="0.3"/>
    <row r="759" ht="15" customHeight="1" x14ac:dyDescent="0.3"/>
    <row r="760" ht="15" customHeight="1" x14ac:dyDescent="0.3"/>
    <row r="761" ht="15" customHeight="1" x14ac:dyDescent="0.3"/>
    <row r="762" ht="15" customHeight="1" x14ac:dyDescent="0.3"/>
  </sheetData>
  <mergeCells count="27">
    <mergeCell ref="J45:O45"/>
    <mergeCell ref="P45:Q45"/>
    <mergeCell ref="J46:O46"/>
    <mergeCell ref="P46:Q46"/>
    <mergeCell ref="B2:Q2"/>
    <mergeCell ref="C29:P29"/>
    <mergeCell ref="H46:I46"/>
    <mergeCell ref="D41:O41"/>
    <mergeCell ref="B44:G44"/>
    <mergeCell ref="J44:O44"/>
    <mergeCell ref="H44:I44"/>
    <mergeCell ref="P44:Q44"/>
    <mergeCell ref="B45:G45"/>
    <mergeCell ref="H45:I45"/>
    <mergeCell ref="B46:G46"/>
    <mergeCell ref="B47:G47"/>
    <mergeCell ref="H47:I47"/>
    <mergeCell ref="J47:O47"/>
    <mergeCell ref="P47:Q47"/>
    <mergeCell ref="B66:I66"/>
    <mergeCell ref="J66:K66"/>
    <mergeCell ref="L66:Q66"/>
    <mergeCell ref="C50:P50"/>
    <mergeCell ref="D63:O63"/>
    <mergeCell ref="B65:I65"/>
    <mergeCell ref="J65:K65"/>
    <mergeCell ref="L65:Q65"/>
  </mergeCells>
  <conditionalFormatting sqref="H45">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H47">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P45">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P47">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66">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P47 H45 H47 P45 J66" xr:uid="{00000000-0002-0000-0A00-000000000000}"/>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R461"/>
  <sheetViews>
    <sheetView showGridLines="0" showRowColHeaders="0" zoomScale="70" zoomScaleNormal="70" workbookViewId="0"/>
  </sheetViews>
  <sheetFormatPr defaultColWidth="0" defaultRowHeight="15" customHeight="1" zeroHeight="1" x14ac:dyDescent="0.3"/>
  <cols>
    <col min="1" max="1" width="4" customWidth="1"/>
    <col min="2" max="2" width="14.44140625" customWidth="1"/>
    <col min="3" max="3" width="15.109375" customWidth="1"/>
    <col min="4" max="4" width="16.33203125" bestFit="1" customWidth="1"/>
    <col min="5" max="9" width="13.33203125" customWidth="1"/>
    <col min="10" max="11" width="19.88671875" customWidth="1"/>
    <col min="12" max="16" width="15.6640625" customWidth="1"/>
    <col min="17" max="17" width="11.44140625" customWidth="1"/>
    <col min="18" max="18" width="11.44140625" hidden="1" customWidth="1"/>
  </cols>
  <sheetData>
    <row r="1" spans="2:17" ht="14.4" x14ac:dyDescent="0.3"/>
    <row r="2" spans="2:17" ht="39.75" customHeight="1" x14ac:dyDescent="0.3">
      <c r="B2" s="197" t="s">
        <v>71</v>
      </c>
      <c r="C2" s="197"/>
      <c r="D2" s="197"/>
      <c r="E2" s="197"/>
      <c r="F2" s="197"/>
      <c r="G2" s="197"/>
      <c r="H2" s="197"/>
      <c r="I2" s="197"/>
      <c r="J2" s="197"/>
      <c r="K2" s="197"/>
      <c r="L2" s="197"/>
      <c r="M2" s="197"/>
      <c r="N2" s="197"/>
      <c r="O2" s="197"/>
      <c r="P2" s="197"/>
      <c r="Q2" s="2"/>
    </row>
    <row r="3" spans="2:17" ht="14.4" x14ac:dyDescent="0.3">
      <c r="B3" s="2"/>
      <c r="C3" s="2"/>
      <c r="D3" s="2"/>
      <c r="E3" s="2"/>
      <c r="F3" s="2"/>
      <c r="G3" s="2"/>
      <c r="H3" s="2"/>
      <c r="I3" s="2"/>
      <c r="J3" s="2"/>
      <c r="K3" s="2"/>
      <c r="L3" s="2"/>
      <c r="M3" s="2"/>
      <c r="N3" s="2"/>
      <c r="O3" s="2"/>
      <c r="P3" s="2"/>
      <c r="Q3" s="2"/>
    </row>
    <row r="4" spans="2:17" ht="14.4" x14ac:dyDescent="0.3">
      <c r="B4" s="2"/>
      <c r="C4" s="2"/>
      <c r="D4" s="2"/>
      <c r="E4" s="2"/>
      <c r="F4" s="2"/>
      <c r="G4" s="2"/>
      <c r="H4" s="2"/>
      <c r="I4" s="2"/>
      <c r="J4" s="2"/>
      <c r="K4" s="2"/>
      <c r="L4" s="2"/>
      <c r="M4" s="2"/>
      <c r="N4" s="2"/>
      <c r="O4" s="2"/>
      <c r="P4" s="2"/>
      <c r="Q4" s="2"/>
    </row>
    <row r="5" spans="2:17" ht="14.4" x14ac:dyDescent="0.3">
      <c r="B5" s="2"/>
      <c r="C5" s="2"/>
      <c r="D5" s="2"/>
      <c r="E5" s="2"/>
      <c r="F5" s="2"/>
      <c r="G5" s="2"/>
      <c r="H5" s="2"/>
      <c r="I5" s="2"/>
      <c r="J5" s="2"/>
      <c r="K5" s="2"/>
      <c r="L5" s="2"/>
      <c r="M5" s="2"/>
      <c r="N5" s="2"/>
      <c r="O5" s="2"/>
      <c r="P5" s="2"/>
      <c r="Q5" s="2"/>
    </row>
    <row r="6" spans="2:17" ht="14.4" x14ac:dyDescent="0.3">
      <c r="B6" s="2"/>
      <c r="C6" s="2"/>
      <c r="D6" s="2"/>
      <c r="E6" s="2"/>
      <c r="F6" s="2"/>
      <c r="G6" s="2"/>
      <c r="H6" s="2"/>
      <c r="I6" s="2"/>
      <c r="J6" s="2"/>
      <c r="K6" s="2"/>
      <c r="L6" s="2"/>
      <c r="M6" s="2"/>
      <c r="N6" s="2"/>
      <c r="O6" s="2"/>
      <c r="P6" s="2"/>
      <c r="Q6" s="2"/>
    </row>
    <row r="7" spans="2:17" ht="14.4" x14ac:dyDescent="0.3">
      <c r="B7" s="2"/>
      <c r="C7" s="2"/>
      <c r="D7" s="2"/>
      <c r="E7" s="2"/>
      <c r="F7" s="2"/>
      <c r="G7" s="2"/>
      <c r="H7" s="2"/>
      <c r="I7" s="2"/>
      <c r="J7" s="2"/>
      <c r="K7" s="2"/>
      <c r="L7" s="2"/>
      <c r="M7" s="2"/>
      <c r="N7" s="2"/>
      <c r="O7" s="2"/>
      <c r="P7" s="2"/>
      <c r="Q7" s="2"/>
    </row>
    <row r="8" spans="2:17" ht="14.4" x14ac:dyDescent="0.3">
      <c r="B8" s="2"/>
      <c r="C8" s="2"/>
      <c r="D8" s="2"/>
      <c r="E8" s="2"/>
      <c r="F8" s="2"/>
      <c r="G8" s="2"/>
      <c r="H8" s="2"/>
      <c r="I8" s="2"/>
      <c r="J8" s="2"/>
      <c r="K8" s="2"/>
      <c r="L8" s="2"/>
      <c r="M8" s="2"/>
      <c r="N8" s="2"/>
      <c r="O8" s="2"/>
      <c r="P8" s="2"/>
      <c r="Q8" s="2"/>
    </row>
    <row r="9" spans="2:17" ht="14.4" x14ac:dyDescent="0.3">
      <c r="B9" s="2"/>
      <c r="C9" s="2"/>
      <c r="D9" s="2"/>
      <c r="E9" s="2"/>
      <c r="F9" s="2"/>
      <c r="G9" s="2"/>
      <c r="H9" s="2"/>
      <c r="I9" s="2"/>
      <c r="J9" s="2"/>
      <c r="K9" s="2"/>
      <c r="L9" s="2"/>
      <c r="M9" s="2"/>
      <c r="N9" s="2"/>
      <c r="O9" s="2"/>
      <c r="P9" s="2"/>
      <c r="Q9" s="2"/>
    </row>
    <row r="10" spans="2:17" ht="14.4" x14ac:dyDescent="0.3">
      <c r="B10" s="2"/>
      <c r="C10" s="2"/>
      <c r="D10" s="2"/>
      <c r="E10" s="2"/>
      <c r="F10" s="2"/>
      <c r="G10" s="2"/>
      <c r="H10" s="2"/>
      <c r="I10" s="2"/>
      <c r="J10" s="2"/>
      <c r="K10" s="2"/>
      <c r="L10" s="2"/>
      <c r="M10" s="2"/>
      <c r="N10" s="2"/>
      <c r="O10" s="2"/>
      <c r="P10" s="2"/>
      <c r="Q10" s="2"/>
    </row>
    <row r="11" spans="2:17" ht="14.4" x14ac:dyDescent="0.3">
      <c r="B11" s="2"/>
      <c r="C11" s="2"/>
      <c r="D11" s="2"/>
      <c r="E11" s="2"/>
      <c r="F11" s="2"/>
      <c r="G11" s="2"/>
      <c r="H11" s="2"/>
      <c r="I11" s="2"/>
      <c r="J11" s="2"/>
      <c r="K11" s="2"/>
      <c r="L11" s="2"/>
      <c r="M11" s="2"/>
      <c r="N11" s="2"/>
      <c r="O11" s="2"/>
      <c r="P11" s="2"/>
      <c r="Q11" s="2"/>
    </row>
    <row r="12" spans="2:17" ht="14.4" x14ac:dyDescent="0.3">
      <c r="B12" s="2"/>
      <c r="C12" s="2"/>
      <c r="D12" s="2"/>
      <c r="E12" s="2"/>
      <c r="F12" s="2"/>
      <c r="G12" s="2"/>
      <c r="H12" s="2"/>
      <c r="I12" s="2"/>
      <c r="J12" s="2"/>
      <c r="K12" s="2"/>
      <c r="L12" s="2"/>
      <c r="M12" s="2"/>
      <c r="N12" s="2"/>
      <c r="O12" s="2"/>
      <c r="P12" s="2"/>
      <c r="Q12" s="2"/>
    </row>
    <row r="13" spans="2:17" ht="14.4" x14ac:dyDescent="0.3">
      <c r="B13" s="2"/>
      <c r="C13" s="2"/>
      <c r="D13" s="2"/>
      <c r="E13" s="2"/>
      <c r="F13" s="2"/>
      <c r="G13" s="2"/>
      <c r="H13" s="2"/>
      <c r="I13" s="2"/>
      <c r="J13" s="2"/>
      <c r="K13" s="2"/>
      <c r="L13" s="2"/>
      <c r="M13" s="2"/>
      <c r="N13" s="2"/>
      <c r="O13" s="2"/>
      <c r="P13" s="2"/>
      <c r="Q13" s="2"/>
    </row>
    <row r="14" spans="2:17" ht="14.4" x14ac:dyDescent="0.3">
      <c r="B14" s="2"/>
      <c r="C14" s="2"/>
      <c r="D14" s="2"/>
      <c r="E14" s="2"/>
      <c r="F14" s="2"/>
      <c r="G14" s="2"/>
      <c r="H14" s="2"/>
      <c r="I14" s="2"/>
      <c r="J14" s="2"/>
      <c r="K14" s="2"/>
      <c r="L14" s="2"/>
      <c r="M14" s="2"/>
      <c r="N14" s="2"/>
      <c r="O14" s="2"/>
      <c r="P14" s="2"/>
      <c r="Q14" s="2"/>
    </row>
    <row r="15" spans="2:17" ht="14.4" x14ac:dyDescent="0.3">
      <c r="B15" s="2"/>
      <c r="C15" s="2"/>
      <c r="D15" s="2"/>
      <c r="E15" s="2"/>
      <c r="F15" s="2"/>
      <c r="G15" s="2"/>
      <c r="H15" s="2"/>
      <c r="I15" s="2"/>
      <c r="J15" s="2"/>
      <c r="K15" s="2"/>
      <c r="L15" s="2"/>
      <c r="M15" s="2"/>
      <c r="N15" s="2"/>
      <c r="O15" s="2"/>
      <c r="P15" s="2"/>
      <c r="Q15" s="2"/>
    </row>
    <row r="16" spans="2:17" ht="14.4" x14ac:dyDescent="0.3">
      <c r="B16" s="2"/>
      <c r="C16" s="2"/>
      <c r="D16" s="2"/>
      <c r="E16" s="2"/>
      <c r="F16" s="2"/>
      <c r="G16" s="2"/>
      <c r="H16" s="2"/>
      <c r="I16" s="2"/>
      <c r="J16" s="2"/>
      <c r="K16" s="2"/>
      <c r="L16" s="2"/>
      <c r="M16" s="2"/>
      <c r="N16" s="2"/>
      <c r="O16" s="2"/>
      <c r="P16" s="2"/>
      <c r="Q16" s="2"/>
    </row>
    <row r="17" spans="2:17" ht="14.4" x14ac:dyDescent="0.3">
      <c r="B17" s="2"/>
      <c r="C17" s="2"/>
      <c r="D17" s="2"/>
      <c r="E17" s="2"/>
      <c r="F17" s="2"/>
      <c r="H17" s="2"/>
      <c r="I17" s="2"/>
      <c r="J17" s="2"/>
      <c r="K17" s="2"/>
      <c r="L17" s="2"/>
      <c r="M17" s="2"/>
      <c r="N17" s="2"/>
      <c r="O17" s="2"/>
      <c r="P17" s="2"/>
      <c r="Q17" s="2"/>
    </row>
    <row r="18" spans="2:17" ht="14.4" x14ac:dyDescent="0.3">
      <c r="B18" s="2"/>
      <c r="C18" s="2"/>
      <c r="D18" s="2"/>
      <c r="E18" s="2"/>
      <c r="F18" s="2"/>
      <c r="H18" s="2"/>
      <c r="I18" s="2"/>
      <c r="J18" s="2"/>
      <c r="K18" s="2"/>
      <c r="L18" s="2"/>
      <c r="M18" s="2"/>
      <c r="N18" s="2"/>
      <c r="O18" s="2"/>
      <c r="P18" s="2"/>
      <c r="Q18" s="2"/>
    </row>
    <row r="19" spans="2:17" ht="14.4" x14ac:dyDescent="0.3">
      <c r="B19" s="2"/>
      <c r="C19" s="2"/>
      <c r="D19" s="2"/>
      <c r="E19" s="2"/>
      <c r="F19" s="2"/>
      <c r="H19" s="2"/>
      <c r="I19" s="2"/>
      <c r="J19" s="2"/>
      <c r="K19" s="2"/>
      <c r="L19" s="2"/>
      <c r="M19" s="2"/>
      <c r="N19" s="2"/>
      <c r="O19" s="2"/>
      <c r="P19" s="2"/>
      <c r="Q19" s="2"/>
    </row>
    <row r="20" spans="2:17" ht="14.4" x14ac:dyDescent="0.3">
      <c r="B20" s="2"/>
      <c r="C20" s="2"/>
      <c r="D20" s="2"/>
      <c r="E20" s="2"/>
      <c r="F20" s="2"/>
      <c r="H20" s="2"/>
      <c r="I20" s="2"/>
      <c r="J20" s="2"/>
      <c r="K20" s="2"/>
      <c r="L20" s="2"/>
      <c r="M20" s="2"/>
      <c r="N20" s="2"/>
      <c r="O20" s="2"/>
      <c r="P20" s="2"/>
      <c r="Q20" s="2"/>
    </row>
    <row r="21" spans="2:17" ht="14.4" x14ac:dyDescent="0.3">
      <c r="B21" s="2"/>
      <c r="C21" s="2"/>
      <c r="D21" s="2"/>
      <c r="E21" s="2"/>
      <c r="F21" s="2"/>
      <c r="H21" s="2"/>
      <c r="I21" s="2"/>
      <c r="J21" s="2"/>
      <c r="K21" s="2"/>
      <c r="L21" s="2"/>
      <c r="M21" s="2"/>
      <c r="N21" s="2"/>
      <c r="O21" s="2"/>
      <c r="P21" s="2"/>
      <c r="Q21" s="2"/>
    </row>
    <row r="22" spans="2:17" ht="14.4" x14ac:dyDescent="0.3">
      <c r="B22" s="2"/>
      <c r="C22" s="2"/>
      <c r="D22" s="2"/>
      <c r="E22" s="2"/>
      <c r="F22" s="2"/>
      <c r="H22" s="2"/>
      <c r="I22" s="2"/>
      <c r="J22" s="2"/>
      <c r="K22" s="2"/>
      <c r="L22" s="2"/>
      <c r="M22" s="2"/>
      <c r="N22" s="2"/>
      <c r="O22" s="2"/>
      <c r="P22" s="2"/>
      <c r="Q22" s="2"/>
    </row>
    <row r="23" spans="2:17" ht="14.4" x14ac:dyDescent="0.3">
      <c r="B23" s="2"/>
      <c r="C23" s="2"/>
      <c r="D23" s="2"/>
      <c r="E23" s="2"/>
      <c r="F23" s="2"/>
      <c r="H23" s="2"/>
      <c r="I23" s="2"/>
      <c r="J23" s="2"/>
      <c r="K23" s="2"/>
      <c r="L23" s="2"/>
      <c r="M23" s="2"/>
      <c r="N23" s="2"/>
      <c r="O23" s="2"/>
      <c r="P23" s="2"/>
      <c r="Q23" s="2"/>
    </row>
    <row r="24" spans="2:17" ht="14.4" x14ac:dyDescent="0.3">
      <c r="B24" s="2"/>
      <c r="C24" s="2"/>
      <c r="D24" s="2"/>
      <c r="E24" s="2"/>
      <c r="F24" s="2"/>
      <c r="H24" s="2"/>
      <c r="I24" s="2"/>
      <c r="J24" s="2"/>
      <c r="K24" s="2"/>
      <c r="L24" s="2"/>
      <c r="M24" s="2"/>
      <c r="N24" s="2"/>
      <c r="O24" s="2"/>
      <c r="P24" s="2"/>
      <c r="Q24" s="2"/>
    </row>
    <row r="25" spans="2:17" ht="14.4" x14ac:dyDescent="0.3">
      <c r="B25" s="2"/>
      <c r="C25" s="2"/>
      <c r="D25" s="2"/>
      <c r="E25" s="2"/>
      <c r="F25" s="2"/>
      <c r="G25" s="2"/>
      <c r="H25" s="2"/>
      <c r="I25" s="2"/>
      <c r="J25" s="2"/>
      <c r="K25" s="2"/>
      <c r="L25" s="2"/>
      <c r="M25" s="2"/>
      <c r="N25" s="2"/>
      <c r="O25" s="2"/>
      <c r="P25" s="2"/>
      <c r="Q25" s="2"/>
    </row>
    <row r="26" spans="2:17" ht="14.4" x14ac:dyDescent="0.3">
      <c r="B26" s="2"/>
      <c r="C26" s="2"/>
      <c r="D26" s="2"/>
      <c r="E26" s="2"/>
      <c r="F26" s="2"/>
      <c r="G26" s="2"/>
      <c r="H26" s="2"/>
      <c r="I26" s="2"/>
      <c r="J26" s="2"/>
      <c r="K26" s="2"/>
      <c r="L26" s="2"/>
      <c r="M26" s="2"/>
      <c r="N26" s="2"/>
      <c r="O26" s="2"/>
      <c r="P26" s="2"/>
      <c r="Q26" s="2"/>
    </row>
    <row r="27" spans="2:17" ht="14.4" x14ac:dyDescent="0.3">
      <c r="B27" s="2"/>
      <c r="C27" s="2"/>
      <c r="D27" s="2"/>
      <c r="E27" s="2"/>
      <c r="F27" s="2"/>
      <c r="G27" s="2"/>
      <c r="H27" s="2"/>
      <c r="I27" s="2"/>
      <c r="J27" s="2"/>
      <c r="K27" s="2"/>
      <c r="L27" s="2"/>
      <c r="M27" s="2"/>
      <c r="N27" s="2"/>
      <c r="O27" s="2"/>
      <c r="P27" s="2"/>
      <c r="Q27" s="2"/>
    </row>
    <row r="28" spans="2:17" ht="14.4" x14ac:dyDescent="0.3">
      <c r="B28" s="2"/>
      <c r="C28" s="2"/>
      <c r="D28" s="2"/>
      <c r="E28" s="2"/>
      <c r="F28" s="2"/>
      <c r="G28" s="2"/>
      <c r="H28" s="2"/>
      <c r="I28" s="2"/>
      <c r="J28" s="2"/>
      <c r="K28" s="2"/>
      <c r="L28" s="2"/>
      <c r="M28" s="2"/>
      <c r="N28" s="2"/>
      <c r="O28" s="2"/>
      <c r="P28" s="2"/>
      <c r="Q28" s="2"/>
    </row>
    <row r="29" spans="2:17" ht="14.4" x14ac:dyDescent="0.3">
      <c r="B29" s="2"/>
      <c r="C29" s="2"/>
      <c r="D29" s="2"/>
      <c r="E29" s="2"/>
      <c r="F29" s="2"/>
      <c r="G29" s="2"/>
      <c r="H29" s="2"/>
      <c r="I29" s="2"/>
      <c r="J29" s="2"/>
      <c r="K29" s="2"/>
      <c r="L29" s="2"/>
      <c r="M29" s="2"/>
      <c r="N29" s="2"/>
      <c r="O29" s="2"/>
      <c r="P29" s="2"/>
      <c r="Q29" s="2"/>
    </row>
    <row r="30" spans="2:17" ht="15.6" x14ac:dyDescent="0.3">
      <c r="B30" s="2"/>
      <c r="C30" s="198" t="s">
        <v>386</v>
      </c>
      <c r="D30" s="198"/>
      <c r="E30" s="198"/>
      <c r="F30" s="198"/>
      <c r="G30" s="198"/>
      <c r="H30" s="198"/>
      <c r="I30" s="198"/>
      <c r="J30" s="198"/>
      <c r="K30" s="198"/>
      <c r="L30" s="198"/>
      <c r="M30" s="198"/>
      <c r="N30" s="198"/>
      <c r="O30" s="198"/>
      <c r="P30" s="2"/>
      <c r="Q30" s="2"/>
    </row>
    <row r="31" spans="2:17" ht="14.4" x14ac:dyDescent="0.3">
      <c r="B31" s="2"/>
      <c r="C31" s="2"/>
      <c r="D31" s="2"/>
      <c r="E31" s="2"/>
      <c r="F31" s="2"/>
      <c r="G31" s="2"/>
      <c r="H31" s="2"/>
      <c r="I31" s="2"/>
      <c r="J31" s="2"/>
      <c r="K31" s="2"/>
      <c r="L31" s="2"/>
      <c r="M31" s="2"/>
      <c r="N31" s="2"/>
      <c r="O31" s="2"/>
      <c r="P31" s="2"/>
      <c r="Q31" s="2"/>
    </row>
    <row r="32" spans="2:17" ht="14.4" x14ac:dyDescent="0.3">
      <c r="B32" s="2"/>
      <c r="C32" s="2"/>
      <c r="D32" s="2"/>
      <c r="E32" s="2"/>
      <c r="F32" s="2"/>
      <c r="G32" s="2"/>
      <c r="H32" s="2"/>
      <c r="I32" s="2"/>
      <c r="J32" s="2"/>
      <c r="K32" s="2"/>
      <c r="L32" s="2"/>
      <c r="M32" s="2"/>
      <c r="N32" s="2"/>
      <c r="O32" s="2"/>
      <c r="P32" s="2"/>
      <c r="Q32" s="2"/>
    </row>
    <row r="33" spans="2:17" ht="14.4" x14ac:dyDescent="0.3">
      <c r="B33" s="2"/>
      <c r="C33" s="2"/>
      <c r="D33" s="2"/>
      <c r="E33" s="2"/>
      <c r="F33" s="2"/>
      <c r="G33" s="2"/>
      <c r="H33" s="2"/>
      <c r="I33" s="2"/>
      <c r="J33" s="2"/>
      <c r="K33" s="2"/>
      <c r="L33" s="2"/>
      <c r="M33" s="2"/>
      <c r="N33" s="2"/>
      <c r="O33" s="2"/>
      <c r="P33" s="2"/>
      <c r="Q33" s="2"/>
    </row>
    <row r="34" spans="2:17" ht="14.4" x14ac:dyDescent="0.3">
      <c r="B34" s="2"/>
      <c r="C34" s="2"/>
      <c r="D34" s="2"/>
      <c r="E34" s="2"/>
      <c r="F34" s="2"/>
      <c r="G34" s="2"/>
      <c r="H34" s="2"/>
      <c r="I34" s="2"/>
      <c r="J34" s="2"/>
      <c r="K34" s="2"/>
      <c r="L34" s="2"/>
      <c r="M34" s="2"/>
      <c r="N34" s="2"/>
      <c r="O34" s="2"/>
      <c r="P34" s="2"/>
      <c r="Q34" s="2"/>
    </row>
    <row r="35" spans="2:17" ht="14.4" x14ac:dyDescent="0.3">
      <c r="B35" s="2"/>
      <c r="C35" s="2"/>
      <c r="D35" s="2"/>
      <c r="E35" s="2"/>
      <c r="F35" s="2"/>
      <c r="G35" s="2"/>
      <c r="H35" s="2"/>
      <c r="I35" s="2"/>
      <c r="J35" s="2"/>
      <c r="K35" s="2"/>
      <c r="L35" s="2"/>
      <c r="M35" s="2"/>
      <c r="N35" s="2"/>
      <c r="O35" s="2"/>
      <c r="P35" s="2"/>
      <c r="Q35" s="2"/>
    </row>
    <row r="36" spans="2:17" ht="14.4" x14ac:dyDescent="0.3">
      <c r="B36" s="2"/>
      <c r="C36" s="2"/>
      <c r="D36" s="2"/>
      <c r="E36" s="2"/>
      <c r="F36" s="2"/>
      <c r="G36" s="2"/>
      <c r="H36" s="2"/>
      <c r="I36" s="2"/>
      <c r="J36" s="2"/>
      <c r="K36" s="2"/>
      <c r="L36" s="2"/>
      <c r="M36" s="2"/>
      <c r="N36" s="2"/>
      <c r="O36" s="2"/>
      <c r="P36" s="2"/>
      <c r="Q36" s="2"/>
    </row>
    <row r="37" spans="2:17" ht="14.4" x14ac:dyDescent="0.3">
      <c r="B37" s="2"/>
      <c r="C37" s="2"/>
      <c r="D37" s="2"/>
      <c r="E37" s="2"/>
      <c r="F37" s="2"/>
      <c r="G37" s="2"/>
      <c r="H37" s="2"/>
      <c r="I37" s="2"/>
      <c r="J37" s="2"/>
      <c r="K37" s="2"/>
      <c r="L37" s="2"/>
      <c r="M37" s="2"/>
      <c r="N37" s="2"/>
      <c r="O37" s="2"/>
      <c r="P37" s="2"/>
      <c r="Q37" s="2"/>
    </row>
    <row r="38" spans="2:17" ht="14.4" x14ac:dyDescent="0.3">
      <c r="B38" s="2"/>
      <c r="C38" s="2"/>
      <c r="D38" s="2"/>
      <c r="E38" s="2"/>
      <c r="F38" s="2"/>
      <c r="G38" s="2"/>
      <c r="H38" s="2"/>
      <c r="I38" s="2"/>
      <c r="J38" s="2"/>
      <c r="K38" s="2"/>
      <c r="L38" s="2"/>
      <c r="M38" s="2"/>
      <c r="N38" s="2"/>
      <c r="O38" s="2"/>
      <c r="P38" s="2"/>
      <c r="Q38" s="2"/>
    </row>
    <row r="39" spans="2:17" ht="44.25" customHeight="1" x14ac:dyDescent="0.3">
      <c r="B39" s="2"/>
      <c r="C39" s="2"/>
      <c r="D39" s="194" t="s">
        <v>387</v>
      </c>
      <c r="E39" s="194"/>
      <c r="F39" s="194"/>
      <c r="G39" s="194"/>
      <c r="H39" s="194"/>
      <c r="I39" s="194"/>
      <c r="J39" s="194"/>
      <c r="K39" s="194"/>
      <c r="L39" s="194"/>
      <c r="M39" s="194"/>
      <c r="N39" s="194"/>
      <c r="O39" s="2"/>
      <c r="P39" s="2"/>
      <c r="Q39" s="2"/>
    </row>
    <row r="40" spans="2:17" ht="14.4" x14ac:dyDescent="0.3">
      <c r="B40" s="2"/>
      <c r="C40" s="2"/>
      <c r="D40" s="2"/>
      <c r="E40" s="2"/>
      <c r="F40" s="2"/>
      <c r="G40" s="2"/>
      <c r="H40" s="2"/>
      <c r="I40" s="2"/>
      <c r="J40" s="2"/>
      <c r="K40" s="2"/>
      <c r="L40" s="2"/>
      <c r="M40" s="2"/>
      <c r="N40" s="2"/>
      <c r="O40" s="2"/>
      <c r="P40" s="2"/>
      <c r="Q40" s="2"/>
    </row>
    <row r="41" spans="2:17" ht="14.4" x14ac:dyDescent="0.3">
      <c r="B41" s="195" t="s">
        <v>73</v>
      </c>
      <c r="C41" s="195"/>
      <c r="D41" s="195"/>
      <c r="E41" s="195"/>
      <c r="F41" s="195"/>
      <c r="G41" s="195"/>
      <c r="H41" s="195"/>
      <c r="I41" s="195"/>
      <c r="J41" s="42" t="s">
        <v>74</v>
      </c>
      <c r="K41" s="195" t="s">
        <v>75</v>
      </c>
      <c r="L41" s="195"/>
      <c r="M41" s="195"/>
      <c r="N41" s="195"/>
      <c r="O41" s="195"/>
      <c r="P41" s="195"/>
      <c r="Q41" s="2"/>
    </row>
    <row r="42" spans="2:17" ht="72" customHeight="1" x14ac:dyDescent="0.3">
      <c r="B42" s="196" t="s">
        <v>122</v>
      </c>
      <c r="C42" s="196"/>
      <c r="D42" s="196"/>
      <c r="E42" s="196"/>
      <c r="F42" s="196"/>
      <c r="G42" s="196"/>
      <c r="H42" s="196"/>
      <c r="I42" s="196"/>
      <c r="J42" s="37">
        <v>3</v>
      </c>
      <c r="K42" s="199" t="s">
        <v>436</v>
      </c>
      <c r="L42" s="199"/>
      <c r="M42" s="199"/>
      <c r="N42" s="199"/>
      <c r="O42" s="199"/>
      <c r="P42" s="199"/>
      <c r="Q42" s="3"/>
    </row>
    <row r="43" spans="2:17" ht="72" customHeight="1" x14ac:dyDescent="0.3">
      <c r="B43" s="196" t="s">
        <v>96</v>
      </c>
      <c r="C43" s="196"/>
      <c r="D43" s="196"/>
      <c r="E43" s="196"/>
      <c r="F43" s="196"/>
      <c r="G43" s="196"/>
      <c r="H43" s="196"/>
      <c r="I43" s="196"/>
      <c r="J43" s="37">
        <v>3</v>
      </c>
      <c r="K43" s="199" t="s">
        <v>436</v>
      </c>
      <c r="L43" s="199"/>
      <c r="M43" s="199"/>
      <c r="N43" s="199"/>
      <c r="O43" s="199"/>
      <c r="P43" s="199"/>
      <c r="Q43" s="2"/>
    </row>
    <row r="44" spans="2:17" s="59" customFormat="1" thickBot="1" x14ac:dyDescent="0.35">
      <c r="B44" s="203"/>
      <c r="C44" s="203"/>
      <c r="D44" s="203"/>
      <c r="E44" s="203"/>
      <c r="F44" s="203"/>
      <c r="G44" s="203"/>
      <c r="H44" s="203"/>
      <c r="I44" s="203"/>
      <c r="J44" s="58"/>
      <c r="K44" s="58"/>
      <c r="L44" s="58"/>
      <c r="M44" s="58"/>
      <c r="N44" s="58"/>
      <c r="O44" s="58"/>
      <c r="P44" s="58"/>
      <c r="Q44" s="58"/>
    </row>
    <row r="45" spans="2:17" ht="15" customHeight="1" thickTop="1" x14ac:dyDescent="0.3"/>
    <row r="46" spans="2:17" ht="15.6" x14ac:dyDescent="0.3">
      <c r="B46" s="2"/>
      <c r="C46" s="198" t="s">
        <v>385</v>
      </c>
      <c r="D46" s="198"/>
      <c r="E46" s="198"/>
      <c r="F46" s="198"/>
      <c r="G46" s="198"/>
      <c r="H46" s="198"/>
      <c r="I46" s="198"/>
      <c r="J46" s="198"/>
      <c r="K46" s="198"/>
      <c r="L46" s="198"/>
      <c r="M46" s="198"/>
      <c r="N46" s="198"/>
      <c r="O46" s="198"/>
      <c r="P46" s="2"/>
      <c r="Q46" s="2"/>
    </row>
    <row r="47" spans="2:17" ht="14.4" x14ac:dyDescent="0.3">
      <c r="B47" s="2"/>
      <c r="C47" s="2"/>
      <c r="D47" s="2"/>
      <c r="E47" s="2"/>
      <c r="F47" s="2"/>
      <c r="G47" s="2"/>
      <c r="H47" s="2"/>
      <c r="I47" s="2"/>
      <c r="J47" s="2"/>
      <c r="K47" s="2"/>
      <c r="L47" s="2"/>
      <c r="M47" s="2"/>
      <c r="N47" s="2"/>
      <c r="O47" s="2"/>
      <c r="P47" s="2"/>
      <c r="Q47" s="2"/>
    </row>
    <row r="48" spans="2:17" ht="14.4" x14ac:dyDescent="0.3">
      <c r="B48" s="2"/>
      <c r="C48" s="2"/>
      <c r="D48" s="2"/>
      <c r="E48" s="2"/>
      <c r="F48" s="2"/>
      <c r="G48" s="2"/>
      <c r="H48" s="2"/>
      <c r="I48" s="2"/>
      <c r="J48" s="2"/>
      <c r="K48" s="2"/>
      <c r="L48" s="2"/>
      <c r="M48" s="2"/>
      <c r="N48" s="2"/>
      <c r="O48" s="2"/>
      <c r="P48" s="2"/>
      <c r="Q48" s="2"/>
    </row>
    <row r="49" spans="2:17" ht="14.4" x14ac:dyDescent="0.3">
      <c r="B49" s="2"/>
      <c r="C49" s="2"/>
      <c r="D49" s="2"/>
      <c r="E49" s="2"/>
      <c r="F49" s="2"/>
      <c r="G49" s="2"/>
      <c r="H49" s="2"/>
      <c r="I49" s="2"/>
      <c r="J49" s="2"/>
      <c r="K49" s="2"/>
      <c r="L49" s="2"/>
      <c r="M49" s="2"/>
      <c r="N49" s="2"/>
      <c r="O49" s="2"/>
      <c r="P49" s="2"/>
      <c r="Q49" s="2"/>
    </row>
    <row r="50" spans="2:17" ht="14.4" x14ac:dyDescent="0.3">
      <c r="B50" s="2"/>
      <c r="C50" s="2"/>
      <c r="D50" s="2"/>
      <c r="E50" s="2"/>
      <c r="F50" s="2"/>
      <c r="G50" s="2"/>
      <c r="H50" s="2"/>
      <c r="I50" s="2"/>
      <c r="J50" s="2"/>
      <c r="K50" s="2"/>
      <c r="L50" s="2"/>
      <c r="M50" s="2"/>
      <c r="N50" s="2"/>
      <c r="O50" s="2"/>
      <c r="P50" s="2"/>
      <c r="Q50" s="2"/>
    </row>
    <row r="51" spans="2:17" ht="14.4" x14ac:dyDescent="0.3">
      <c r="B51" s="2"/>
      <c r="C51" s="2"/>
      <c r="D51" s="2"/>
      <c r="E51" s="2"/>
      <c r="F51" s="2"/>
      <c r="G51" s="2"/>
      <c r="H51" s="2"/>
      <c r="I51" s="2"/>
      <c r="J51" s="2"/>
      <c r="K51" s="2"/>
      <c r="L51" s="2"/>
      <c r="M51" s="2"/>
      <c r="N51" s="2"/>
      <c r="O51" s="2"/>
      <c r="P51" s="2"/>
      <c r="Q51" s="2"/>
    </row>
    <row r="52" spans="2:17" ht="14.4" x14ac:dyDescent="0.3">
      <c r="B52" s="2"/>
      <c r="C52" s="2"/>
      <c r="D52" s="2"/>
      <c r="E52" s="2"/>
      <c r="F52" s="2"/>
      <c r="G52" s="2"/>
      <c r="H52" s="2"/>
      <c r="I52" s="2"/>
      <c r="J52" s="2"/>
      <c r="K52" s="2"/>
      <c r="L52" s="2"/>
      <c r="M52" s="2"/>
      <c r="N52" s="2"/>
      <c r="O52" s="2"/>
      <c r="P52" s="2"/>
      <c r="Q52" s="2"/>
    </row>
    <row r="53" spans="2:17" ht="14.4" x14ac:dyDescent="0.3">
      <c r="B53" s="2"/>
      <c r="C53" s="2"/>
      <c r="D53" s="2"/>
      <c r="E53" s="2"/>
      <c r="F53" s="2"/>
      <c r="G53" s="2"/>
      <c r="H53" s="2"/>
      <c r="I53" s="2"/>
      <c r="J53" s="2"/>
      <c r="K53" s="2"/>
      <c r="L53" s="2"/>
      <c r="M53" s="2"/>
      <c r="N53" s="2"/>
      <c r="O53" s="2"/>
      <c r="P53" s="2"/>
      <c r="Q53" s="2"/>
    </row>
    <row r="54" spans="2:17" ht="14.4" x14ac:dyDescent="0.3">
      <c r="B54" s="2"/>
      <c r="C54" s="2"/>
      <c r="D54" s="2"/>
      <c r="E54" s="2"/>
      <c r="F54" s="2"/>
      <c r="G54" s="2"/>
      <c r="H54" s="2"/>
      <c r="I54" s="2"/>
      <c r="J54" s="2"/>
      <c r="K54" s="2"/>
      <c r="L54" s="2"/>
      <c r="M54" s="2"/>
      <c r="N54" s="2"/>
      <c r="O54" s="2"/>
      <c r="P54" s="2"/>
      <c r="Q54" s="2"/>
    </row>
    <row r="55" spans="2:17" ht="44.25" customHeight="1" x14ac:dyDescent="0.3">
      <c r="B55" s="2"/>
      <c r="C55" s="2"/>
      <c r="D55" s="194" t="s">
        <v>72</v>
      </c>
      <c r="E55" s="194"/>
      <c r="F55" s="194"/>
      <c r="G55" s="194"/>
      <c r="H55" s="194"/>
      <c r="I55" s="194"/>
      <c r="J55" s="194"/>
      <c r="K55" s="194"/>
      <c r="L55" s="194"/>
      <c r="M55" s="194"/>
      <c r="N55" s="194"/>
      <c r="O55" s="2"/>
      <c r="P55" s="2"/>
      <c r="Q55" s="2"/>
    </row>
    <row r="56" spans="2:17" ht="15" customHeight="1" x14ac:dyDescent="0.3"/>
    <row r="57" spans="2:17" ht="15" customHeight="1" x14ac:dyDescent="0.3">
      <c r="B57" s="195" t="s">
        <v>73</v>
      </c>
      <c r="C57" s="195"/>
      <c r="D57" s="195"/>
      <c r="E57" s="195"/>
      <c r="F57" s="195"/>
      <c r="G57" s="195"/>
      <c r="H57" s="195"/>
      <c r="I57" s="195"/>
      <c r="J57" s="42" t="s">
        <v>74</v>
      </c>
      <c r="K57" s="195" t="s">
        <v>75</v>
      </c>
      <c r="L57" s="195"/>
      <c r="M57" s="195"/>
      <c r="N57" s="195"/>
      <c r="O57" s="195"/>
      <c r="P57" s="195"/>
    </row>
    <row r="58" spans="2:17" ht="72" customHeight="1" x14ac:dyDescent="0.3">
      <c r="B58" s="200" t="s">
        <v>374</v>
      </c>
      <c r="C58" s="201"/>
      <c r="D58" s="201"/>
      <c r="E58" s="201"/>
      <c r="F58" s="201"/>
      <c r="G58" s="201"/>
      <c r="H58" s="201"/>
      <c r="I58" s="202"/>
      <c r="J58" s="109">
        <v>3</v>
      </c>
      <c r="K58" s="204" t="s">
        <v>437</v>
      </c>
      <c r="L58" s="205"/>
      <c r="M58" s="205"/>
      <c r="N58" s="205"/>
      <c r="O58" s="205"/>
      <c r="P58" s="206"/>
    </row>
    <row r="59" spans="2:17" ht="72" customHeight="1" x14ac:dyDescent="0.3">
      <c r="B59" s="200" t="s">
        <v>77</v>
      </c>
      <c r="C59" s="201"/>
      <c r="D59" s="201"/>
      <c r="E59" s="201"/>
      <c r="F59" s="201"/>
      <c r="G59" s="201"/>
      <c r="H59" s="201"/>
      <c r="I59" s="202"/>
      <c r="J59" s="37">
        <v>3</v>
      </c>
      <c r="K59" s="199" t="s">
        <v>438</v>
      </c>
      <c r="L59" s="199"/>
      <c r="M59" s="199"/>
      <c r="N59" s="199"/>
      <c r="O59" s="199"/>
      <c r="P59" s="199"/>
    </row>
    <row r="60" spans="2:17" ht="72" customHeight="1" x14ac:dyDescent="0.3">
      <c r="B60" s="196" t="s">
        <v>97</v>
      </c>
      <c r="C60" s="196"/>
      <c r="D60" s="196"/>
      <c r="E60" s="196"/>
      <c r="F60" s="196"/>
      <c r="G60" s="196"/>
      <c r="H60" s="196"/>
      <c r="I60" s="196"/>
      <c r="J60" s="37">
        <v>3</v>
      </c>
      <c r="K60" s="199" t="s">
        <v>439</v>
      </c>
      <c r="L60" s="199"/>
      <c r="M60" s="199"/>
      <c r="N60" s="199"/>
      <c r="O60" s="199"/>
      <c r="P60" s="199"/>
    </row>
    <row r="61" spans="2:17" ht="72" customHeight="1" x14ac:dyDescent="0.3">
      <c r="B61" s="196" t="s">
        <v>78</v>
      </c>
      <c r="C61" s="196"/>
      <c r="D61" s="196"/>
      <c r="E61" s="196"/>
      <c r="F61" s="196"/>
      <c r="G61" s="196"/>
      <c r="H61" s="196"/>
      <c r="I61" s="196"/>
      <c r="J61" s="37">
        <v>3</v>
      </c>
      <c r="K61" s="199" t="s">
        <v>440</v>
      </c>
      <c r="L61" s="199"/>
      <c r="M61" s="199"/>
      <c r="N61" s="199"/>
      <c r="O61" s="199"/>
      <c r="P61" s="199"/>
    </row>
    <row r="62" spans="2:17" s="59" customFormat="1" ht="15" customHeight="1" thickBot="1" x14ac:dyDescent="0.35"/>
    <row r="63" spans="2:17" ht="15" customHeight="1" thickTop="1" x14ac:dyDescent="0.3"/>
    <row r="64" spans="2:17" ht="14.4" x14ac:dyDescent="0.3">
      <c r="B64" s="2"/>
      <c r="C64" s="207" t="s">
        <v>388</v>
      </c>
      <c r="D64" s="207"/>
      <c r="E64" s="207"/>
      <c r="F64" s="207"/>
      <c r="G64" s="207"/>
      <c r="H64" s="207"/>
      <c r="I64" s="207"/>
      <c r="J64" s="207"/>
      <c r="K64" s="207"/>
      <c r="L64" s="207"/>
      <c r="M64" s="207"/>
      <c r="N64" s="207"/>
      <c r="O64" s="207"/>
      <c r="P64" s="2"/>
      <c r="Q64" s="2"/>
    </row>
    <row r="65" spans="2:17" ht="14.4" x14ac:dyDescent="0.3">
      <c r="B65" s="2"/>
      <c r="C65" s="2"/>
      <c r="D65" s="2"/>
      <c r="E65" s="2"/>
      <c r="F65" s="2"/>
      <c r="G65" s="2"/>
      <c r="H65" s="2"/>
      <c r="I65" s="2"/>
      <c r="J65" s="2"/>
      <c r="K65" s="2"/>
      <c r="L65" s="2"/>
      <c r="M65" s="2"/>
      <c r="N65" s="2"/>
      <c r="O65" s="2"/>
      <c r="P65" s="2"/>
      <c r="Q65" s="2"/>
    </row>
    <row r="66" spans="2:17" ht="14.4" x14ac:dyDescent="0.3">
      <c r="B66" s="2"/>
      <c r="C66" s="2"/>
      <c r="D66" s="2"/>
      <c r="E66" s="2"/>
      <c r="F66" s="2"/>
      <c r="G66" s="2"/>
      <c r="H66" s="2"/>
      <c r="I66" s="2"/>
      <c r="J66" s="2"/>
      <c r="K66" s="2"/>
      <c r="L66" s="2"/>
      <c r="M66" s="2"/>
      <c r="N66" s="2"/>
      <c r="O66" s="2"/>
      <c r="P66" s="2"/>
      <c r="Q66" s="2"/>
    </row>
    <row r="67" spans="2:17" ht="14.4" x14ac:dyDescent="0.3">
      <c r="B67" s="2"/>
      <c r="C67" s="2"/>
      <c r="D67" s="2"/>
      <c r="E67" s="2"/>
      <c r="F67" s="2"/>
      <c r="G67" s="2"/>
      <c r="H67" s="2"/>
      <c r="I67" s="2"/>
      <c r="J67" s="2"/>
      <c r="K67" s="2"/>
      <c r="L67" s="2"/>
      <c r="M67" s="2"/>
      <c r="N67" s="2"/>
      <c r="O67" s="2"/>
      <c r="P67" s="2"/>
      <c r="Q67" s="2"/>
    </row>
    <row r="68" spans="2:17" ht="14.4" x14ac:dyDescent="0.3">
      <c r="B68" s="2"/>
      <c r="C68" s="2"/>
      <c r="D68" s="2"/>
      <c r="E68" s="2"/>
      <c r="F68" s="2"/>
      <c r="G68" s="2"/>
      <c r="H68" s="2"/>
      <c r="I68" s="2"/>
      <c r="J68" s="2"/>
      <c r="K68" s="2"/>
      <c r="L68" s="2"/>
      <c r="M68" s="2"/>
      <c r="N68" s="2"/>
      <c r="O68" s="2"/>
      <c r="P68" s="2"/>
      <c r="Q68" s="2"/>
    </row>
    <row r="69" spans="2:17" ht="14.4" x14ac:dyDescent="0.3">
      <c r="B69" s="2"/>
      <c r="C69" s="2"/>
      <c r="D69" s="2"/>
      <c r="E69" s="2"/>
      <c r="F69" s="2"/>
      <c r="G69" s="2"/>
      <c r="H69" s="2"/>
      <c r="I69" s="2"/>
      <c r="J69" s="2"/>
      <c r="K69" s="2"/>
      <c r="L69" s="2"/>
      <c r="M69" s="2"/>
      <c r="N69" s="2"/>
      <c r="O69" s="2"/>
      <c r="P69" s="2"/>
      <c r="Q69" s="2"/>
    </row>
    <row r="70" spans="2:17" ht="14.4" x14ac:dyDescent="0.3">
      <c r="B70" s="2"/>
      <c r="C70" s="2"/>
      <c r="D70" s="2"/>
      <c r="E70" s="2"/>
      <c r="F70" s="2"/>
      <c r="G70" s="2"/>
      <c r="H70" s="2"/>
      <c r="I70" s="2"/>
      <c r="J70" s="2"/>
      <c r="K70" s="2"/>
      <c r="L70" s="2"/>
      <c r="M70" s="2"/>
      <c r="N70" s="2"/>
      <c r="O70" s="2"/>
      <c r="P70" s="2"/>
      <c r="Q70" s="2"/>
    </row>
    <row r="71" spans="2:17" ht="14.4" x14ac:dyDescent="0.3">
      <c r="B71" s="2"/>
      <c r="C71" s="2"/>
      <c r="D71" s="2"/>
      <c r="E71" s="2"/>
      <c r="F71" s="2"/>
      <c r="G71" s="2"/>
      <c r="H71" s="2"/>
      <c r="I71" s="2"/>
      <c r="J71" s="2"/>
      <c r="K71" s="2"/>
      <c r="L71" s="2"/>
      <c r="M71" s="2"/>
      <c r="N71" s="2"/>
      <c r="O71" s="2"/>
      <c r="P71" s="2"/>
      <c r="Q71" s="2"/>
    </row>
    <row r="72" spans="2:17" ht="14.4" x14ac:dyDescent="0.3">
      <c r="B72" s="2"/>
      <c r="C72" s="2"/>
      <c r="D72" s="2"/>
      <c r="E72" s="2"/>
      <c r="F72" s="2"/>
      <c r="G72" s="2"/>
      <c r="H72" s="2"/>
      <c r="I72" s="2"/>
      <c r="J72" s="2"/>
      <c r="K72" s="2"/>
      <c r="L72" s="2"/>
      <c r="M72" s="2"/>
      <c r="N72" s="2"/>
      <c r="O72" s="2"/>
      <c r="P72" s="2"/>
      <c r="Q72" s="2"/>
    </row>
    <row r="73" spans="2:17" ht="44.25" customHeight="1" x14ac:dyDescent="0.3">
      <c r="B73" s="2"/>
      <c r="C73" s="2"/>
      <c r="D73" s="194" t="s">
        <v>76</v>
      </c>
      <c r="E73" s="194"/>
      <c r="F73" s="194"/>
      <c r="G73" s="194"/>
      <c r="H73" s="194"/>
      <c r="I73" s="194"/>
      <c r="J73" s="194"/>
      <c r="K73" s="194"/>
      <c r="L73" s="194"/>
      <c r="M73" s="194"/>
      <c r="N73" s="194"/>
      <c r="O73" s="2"/>
      <c r="P73" s="2"/>
      <c r="Q73" s="2"/>
    </row>
    <row r="74" spans="2:17" ht="15" customHeight="1" x14ac:dyDescent="0.3"/>
    <row r="75" spans="2:17" ht="15" customHeight="1" x14ac:dyDescent="0.3">
      <c r="B75" s="195" t="s">
        <v>73</v>
      </c>
      <c r="C75" s="195"/>
      <c r="D75" s="195"/>
      <c r="E75" s="195"/>
      <c r="F75" s="195"/>
      <c r="G75" s="195"/>
      <c r="H75" s="195"/>
      <c r="I75" s="195"/>
      <c r="J75" s="42" t="s">
        <v>74</v>
      </c>
      <c r="K75" s="195" t="s">
        <v>75</v>
      </c>
      <c r="L75" s="195"/>
      <c r="M75" s="195"/>
      <c r="N75" s="195"/>
      <c r="O75" s="195"/>
      <c r="P75" s="195"/>
    </row>
    <row r="76" spans="2:17" ht="72" customHeight="1" x14ac:dyDescent="0.3">
      <c r="B76" s="196" t="s">
        <v>98</v>
      </c>
      <c r="C76" s="196"/>
      <c r="D76" s="196"/>
      <c r="E76" s="196"/>
      <c r="F76" s="196"/>
      <c r="G76" s="196"/>
      <c r="H76" s="196"/>
      <c r="I76" s="196"/>
      <c r="J76" s="37">
        <v>3</v>
      </c>
      <c r="K76" s="199" t="s">
        <v>441</v>
      </c>
      <c r="L76" s="199"/>
      <c r="M76" s="199"/>
      <c r="N76" s="199"/>
      <c r="O76" s="199"/>
      <c r="P76" s="199"/>
    </row>
    <row r="77" spans="2:17" ht="72" customHeight="1" x14ac:dyDescent="0.3">
      <c r="B77" s="196" t="s">
        <v>79</v>
      </c>
      <c r="C77" s="196"/>
      <c r="D77" s="196"/>
      <c r="E77" s="196"/>
      <c r="F77" s="196"/>
      <c r="G77" s="196"/>
      <c r="H77" s="196"/>
      <c r="I77" s="196"/>
      <c r="J77" s="37">
        <v>3</v>
      </c>
      <c r="K77" s="199" t="s">
        <v>442</v>
      </c>
      <c r="L77" s="199"/>
      <c r="M77" s="199"/>
      <c r="N77" s="199"/>
      <c r="O77" s="199"/>
      <c r="P77" s="199"/>
    </row>
    <row r="78" spans="2:17" ht="72" customHeight="1" x14ac:dyDescent="0.3">
      <c r="B78" s="196" t="s">
        <v>80</v>
      </c>
      <c r="C78" s="196"/>
      <c r="D78" s="196"/>
      <c r="E78" s="196"/>
      <c r="F78" s="196"/>
      <c r="G78" s="196"/>
      <c r="H78" s="196"/>
      <c r="I78" s="196"/>
      <c r="J78" s="37">
        <v>3</v>
      </c>
      <c r="K78" s="199" t="s">
        <v>443</v>
      </c>
      <c r="L78" s="199"/>
      <c r="M78" s="199"/>
      <c r="N78" s="199"/>
      <c r="O78" s="199"/>
      <c r="P78" s="199"/>
    </row>
    <row r="79" spans="2:17" s="59" customFormat="1" thickBot="1" x14ac:dyDescent="0.35">
      <c r="B79" s="85"/>
      <c r="C79" s="85"/>
      <c r="D79" s="85"/>
      <c r="E79" s="85"/>
      <c r="F79" s="85"/>
      <c r="G79" s="85"/>
      <c r="H79" s="85"/>
      <c r="I79" s="85"/>
      <c r="J79" s="86"/>
      <c r="K79" s="85"/>
      <c r="L79" s="85"/>
      <c r="M79" s="85"/>
      <c r="N79" s="85"/>
      <c r="O79" s="85"/>
      <c r="P79" s="85"/>
    </row>
    <row r="80" spans="2:17" thickTop="1" x14ac:dyDescent="0.3">
      <c r="B80" s="52"/>
      <c r="C80" s="52"/>
      <c r="D80" s="52"/>
      <c r="E80" s="52"/>
      <c r="F80" s="52"/>
      <c r="G80" s="52"/>
      <c r="H80" s="52"/>
      <c r="I80" s="52"/>
      <c r="J80" s="54"/>
      <c r="K80" s="52"/>
      <c r="L80" s="52"/>
      <c r="M80" s="52"/>
      <c r="N80" s="52"/>
      <c r="O80" s="52"/>
      <c r="P80" s="52"/>
    </row>
    <row r="461" ht="15" customHeight="1" x14ac:dyDescent="0.3"/>
  </sheetData>
  <mergeCells count="32">
    <mergeCell ref="C64:O64"/>
    <mergeCell ref="B61:I61"/>
    <mergeCell ref="K61:P61"/>
    <mergeCell ref="B77:I77"/>
    <mergeCell ref="K77:P77"/>
    <mergeCell ref="B78:I78"/>
    <mergeCell ref="K78:P78"/>
    <mergeCell ref="D73:N73"/>
    <mergeCell ref="B75:I75"/>
    <mergeCell ref="K75:P75"/>
    <mergeCell ref="B76:I76"/>
    <mergeCell ref="K76:P76"/>
    <mergeCell ref="B57:I57"/>
    <mergeCell ref="B59:I59"/>
    <mergeCell ref="B60:I60"/>
    <mergeCell ref="B43:I43"/>
    <mergeCell ref="K57:P57"/>
    <mergeCell ref="K59:P59"/>
    <mergeCell ref="K60:P60"/>
    <mergeCell ref="B58:I58"/>
    <mergeCell ref="B44:I44"/>
    <mergeCell ref="K43:P43"/>
    <mergeCell ref="C46:O46"/>
    <mergeCell ref="D55:N55"/>
    <mergeCell ref="K58:P58"/>
    <mergeCell ref="D39:N39"/>
    <mergeCell ref="B41:I41"/>
    <mergeCell ref="K41:P41"/>
    <mergeCell ref="B42:I42"/>
    <mergeCell ref="B2:P2"/>
    <mergeCell ref="C30:O30"/>
    <mergeCell ref="K42:P42"/>
  </mergeCells>
  <conditionalFormatting sqref="J42:J43">
    <cfRule type="iconSet" priority="13">
      <iconSet iconSet="3Symbols" showValue="0">
        <cfvo type="percent" val="0"/>
        <cfvo type="num" val="2"/>
        <cfvo type="num" val="3"/>
      </iconSet>
    </cfRule>
    <cfRule type="iconSet" priority="15">
      <iconSet iconSet="3Symbols" showValue="0">
        <cfvo type="percent" val="0"/>
        <cfvo type="num" val="2"/>
        <cfvo type="num" val="3"/>
      </iconSet>
    </cfRule>
  </conditionalFormatting>
  <conditionalFormatting sqref="J59:J60">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J61">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77">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76">
    <cfRule type="iconSet" priority="19">
      <iconSet iconSet="3Symbols" showValue="0">
        <cfvo type="percent" val="0"/>
        <cfvo type="num" val="2"/>
        <cfvo type="num" val="3"/>
      </iconSet>
    </cfRule>
    <cfRule type="iconSet" priority="20">
      <iconSet iconSet="3Symbols" showValue="0">
        <cfvo type="percent" val="0"/>
        <cfvo type="num" val="2"/>
        <cfvo type="num" val="3"/>
      </iconSet>
    </cfRule>
  </conditionalFormatting>
  <conditionalFormatting sqref="J78:J80">
    <cfRule type="iconSet" priority="39">
      <iconSet iconSet="3Symbols" showValue="0">
        <cfvo type="percent" val="0"/>
        <cfvo type="num" val="2"/>
        <cfvo type="num" val="3"/>
      </iconSet>
    </cfRule>
    <cfRule type="iconSet" priority="40">
      <iconSet iconSet="3Symbols" showValue="0">
        <cfvo type="percent" val="0"/>
        <cfvo type="num" val="2"/>
        <cfvo type="num" val="3"/>
      </iconSet>
    </cfRule>
  </conditionalFormatting>
  <conditionalFormatting sqref="J58">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2">
    <dataValidation allowBlank="1" showInputMessage="1" showErrorMessage="1" promptTitle="Estado" prompt="(3) Finalizado_x000a_(2) En proceso_x000a_(1) Pendiente" sqref="J79:J80" xr:uid="{00000000-0002-0000-0100-000000000000}"/>
    <dataValidation allowBlank="1" showInputMessage="1" showErrorMessage="1" promptTitle="Escriba el número del estado" prompt="(3) Finalizado_x000a_(2) En proceso_x000a_(1) Pendiente" sqref="J76:J78 J42:J43 J58:J61" xr:uid="{00000000-0002-0000-0100-000001000000}"/>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R579"/>
  <sheetViews>
    <sheetView showGridLines="0" showRowColHeaders="0" tabSelected="1" topLeftCell="A85" zoomScale="70" zoomScaleNormal="70" workbookViewId="0">
      <selection activeCell="A109" sqref="A109"/>
    </sheetView>
  </sheetViews>
  <sheetFormatPr defaultColWidth="0" defaultRowHeight="14.4" zeroHeight="1" x14ac:dyDescent="0.3"/>
  <cols>
    <col min="1" max="1" width="5.33203125" customWidth="1"/>
    <col min="2" max="2" width="14.44140625" customWidth="1"/>
    <col min="3" max="3" width="15.109375" customWidth="1"/>
    <col min="4" max="5" width="19.33203125" bestFit="1" customWidth="1"/>
    <col min="6" max="6" width="19.109375" customWidth="1"/>
    <col min="7" max="9" width="18.6640625" customWidth="1"/>
    <col min="10" max="10" width="21" customWidth="1"/>
    <col min="11" max="11" width="19" customWidth="1"/>
    <col min="12" max="15" width="16.44140625" bestFit="1" customWidth="1"/>
    <col min="16" max="16" width="15.6640625" customWidth="1"/>
    <col min="17" max="17" width="2.6640625" customWidth="1"/>
    <col min="18" max="18" width="11.44140625" hidden="1" customWidth="1"/>
  </cols>
  <sheetData>
    <row r="1" spans="2:17" x14ac:dyDescent="0.3"/>
    <row r="2" spans="2:17" ht="39.75" customHeight="1" x14ac:dyDescent="0.3">
      <c r="B2" s="197" t="s">
        <v>0</v>
      </c>
      <c r="C2" s="197"/>
      <c r="D2" s="197"/>
      <c r="E2" s="197"/>
      <c r="F2" s="197"/>
      <c r="G2" s="197"/>
      <c r="H2" s="197"/>
      <c r="I2" s="197"/>
      <c r="J2" s="197"/>
      <c r="K2" s="197"/>
      <c r="L2" s="197"/>
      <c r="M2" s="197"/>
      <c r="N2" s="197"/>
      <c r="O2" s="197"/>
      <c r="P2" s="197"/>
      <c r="Q2" s="2"/>
    </row>
    <row r="3" spans="2:17" x14ac:dyDescent="0.3">
      <c r="B3" s="2"/>
      <c r="C3" s="2"/>
      <c r="D3" s="2"/>
      <c r="E3" s="2"/>
      <c r="F3" s="2"/>
      <c r="G3" s="2"/>
      <c r="H3" s="2"/>
      <c r="I3" s="2"/>
      <c r="J3" s="2"/>
      <c r="K3" s="2"/>
      <c r="L3" s="2"/>
      <c r="M3" s="2"/>
      <c r="N3" s="2"/>
      <c r="O3" s="2"/>
      <c r="P3" s="2"/>
      <c r="Q3" s="2"/>
    </row>
    <row r="4" spans="2:17" x14ac:dyDescent="0.3">
      <c r="B4" s="2"/>
      <c r="C4" s="2"/>
      <c r="D4" s="2"/>
      <c r="E4" s="2"/>
      <c r="F4" s="2"/>
      <c r="G4" s="2"/>
      <c r="H4" s="2"/>
      <c r="I4" s="2"/>
      <c r="J4" s="2"/>
      <c r="K4" s="2"/>
      <c r="L4" s="2"/>
      <c r="M4" s="2"/>
      <c r="N4" s="2"/>
      <c r="O4" s="2"/>
      <c r="P4" s="2"/>
      <c r="Q4" s="2"/>
    </row>
    <row r="5" spans="2:17" x14ac:dyDescent="0.3">
      <c r="B5" s="2"/>
      <c r="C5" s="2"/>
      <c r="D5" s="2"/>
      <c r="E5" s="2"/>
      <c r="F5" s="2"/>
      <c r="G5" s="2"/>
      <c r="H5" s="2"/>
      <c r="I5" s="2"/>
      <c r="J5" s="2"/>
      <c r="K5" s="2"/>
      <c r="L5" s="2"/>
      <c r="M5" s="2"/>
      <c r="N5" s="2"/>
      <c r="O5" s="2"/>
      <c r="P5" s="2"/>
      <c r="Q5" s="2"/>
    </row>
    <row r="6" spans="2:17" x14ac:dyDescent="0.3">
      <c r="B6" s="2"/>
      <c r="C6" s="2"/>
      <c r="D6" s="2"/>
      <c r="E6" s="2"/>
      <c r="F6" s="2"/>
      <c r="G6" s="2"/>
      <c r="H6" s="2"/>
      <c r="I6" s="2"/>
      <c r="J6" s="2"/>
      <c r="K6" s="2"/>
      <c r="L6" s="2"/>
      <c r="M6" s="2"/>
      <c r="N6" s="2"/>
      <c r="O6" s="2"/>
      <c r="P6" s="2"/>
      <c r="Q6" s="2"/>
    </row>
    <row r="7" spans="2:17" x14ac:dyDescent="0.3">
      <c r="B7" s="2"/>
      <c r="C7" s="2"/>
      <c r="D7" s="2"/>
      <c r="E7" s="2"/>
      <c r="F7" s="2"/>
      <c r="G7" s="2"/>
      <c r="H7" s="2"/>
      <c r="I7" s="2"/>
      <c r="J7" s="2"/>
      <c r="K7" s="2"/>
      <c r="L7" s="2"/>
      <c r="M7" s="2"/>
      <c r="N7" s="2"/>
      <c r="O7" s="2"/>
      <c r="P7" s="2"/>
      <c r="Q7" s="2"/>
    </row>
    <row r="8" spans="2:17" x14ac:dyDescent="0.3">
      <c r="B8" s="2"/>
      <c r="C8" s="2"/>
      <c r="D8" s="2"/>
      <c r="E8" s="2"/>
      <c r="F8" s="2"/>
      <c r="G8" s="2"/>
      <c r="H8" s="2"/>
      <c r="I8" s="2"/>
      <c r="J8" s="2"/>
      <c r="K8" s="2"/>
      <c r="L8" s="2"/>
      <c r="M8" s="2"/>
      <c r="N8" s="2"/>
      <c r="O8" s="2"/>
      <c r="P8" s="2"/>
      <c r="Q8" s="2"/>
    </row>
    <row r="9" spans="2:17" x14ac:dyDescent="0.3">
      <c r="B9" s="2"/>
      <c r="C9" s="2"/>
      <c r="D9" s="2"/>
      <c r="E9" s="2"/>
      <c r="F9" s="2"/>
      <c r="G9" s="2"/>
      <c r="H9" s="2"/>
      <c r="I9" s="2"/>
      <c r="J9" s="2"/>
      <c r="K9" s="2"/>
      <c r="L9" s="2"/>
      <c r="M9" s="2"/>
      <c r="N9" s="2"/>
      <c r="O9" s="2"/>
      <c r="P9" s="2"/>
      <c r="Q9" s="2"/>
    </row>
    <row r="10" spans="2:17" x14ac:dyDescent="0.3">
      <c r="B10" s="2"/>
      <c r="C10" s="2"/>
      <c r="D10" s="2"/>
      <c r="E10" s="2"/>
      <c r="F10" s="2"/>
      <c r="G10" s="2"/>
      <c r="H10" s="2"/>
      <c r="I10" s="2"/>
      <c r="J10" s="2"/>
      <c r="K10" s="2"/>
      <c r="L10" s="2"/>
      <c r="M10" s="2"/>
      <c r="N10" s="2"/>
      <c r="O10" s="2"/>
      <c r="P10" s="2"/>
      <c r="Q10" s="2"/>
    </row>
    <row r="11" spans="2:17" x14ac:dyDescent="0.3">
      <c r="B11" s="2"/>
      <c r="C11" s="2"/>
      <c r="D11" s="2"/>
      <c r="E11" s="2"/>
      <c r="F11" s="2"/>
      <c r="G11" s="2"/>
      <c r="H11" s="2"/>
      <c r="I11" s="2"/>
      <c r="J11" s="2"/>
      <c r="K11" s="2"/>
      <c r="L11" s="2"/>
      <c r="M11" s="2"/>
      <c r="N11" s="2"/>
      <c r="O11" s="2"/>
      <c r="P11" s="2"/>
      <c r="Q11" s="2"/>
    </row>
    <row r="12" spans="2:17" x14ac:dyDescent="0.3">
      <c r="B12" s="2"/>
      <c r="C12" s="2"/>
      <c r="D12" s="2"/>
      <c r="E12" s="2"/>
      <c r="F12" s="2"/>
      <c r="G12" s="2"/>
      <c r="H12" s="2"/>
      <c r="I12" s="2"/>
      <c r="J12" s="2"/>
      <c r="K12" s="2"/>
      <c r="L12" s="2"/>
      <c r="M12" s="2"/>
      <c r="N12" s="2"/>
      <c r="O12" s="2"/>
      <c r="P12" s="2"/>
      <c r="Q12" s="2"/>
    </row>
    <row r="13" spans="2:17" x14ac:dyDescent="0.3">
      <c r="B13" s="2"/>
      <c r="C13" s="2"/>
      <c r="D13" s="2"/>
      <c r="E13" s="2"/>
      <c r="F13" s="2"/>
      <c r="G13" s="2"/>
      <c r="H13" s="2"/>
      <c r="I13" s="2"/>
      <c r="J13" s="2"/>
      <c r="K13" s="2"/>
      <c r="L13" s="2"/>
      <c r="M13" s="2"/>
      <c r="N13" s="2"/>
      <c r="O13" s="2"/>
      <c r="P13" s="2"/>
      <c r="Q13" s="2"/>
    </row>
    <row r="14" spans="2:17" x14ac:dyDescent="0.3">
      <c r="B14" s="2"/>
      <c r="C14" s="2"/>
      <c r="D14" s="2"/>
      <c r="E14" s="2"/>
      <c r="F14" s="2"/>
      <c r="G14" s="2"/>
      <c r="H14" s="2"/>
      <c r="I14" s="2"/>
      <c r="J14" s="2"/>
      <c r="K14" s="2"/>
      <c r="L14" s="2"/>
      <c r="M14" s="2"/>
      <c r="N14" s="2"/>
      <c r="O14" s="2"/>
      <c r="P14" s="2"/>
      <c r="Q14" s="2"/>
    </row>
    <row r="15" spans="2:17" x14ac:dyDescent="0.3">
      <c r="B15" s="2"/>
      <c r="C15" s="2"/>
      <c r="D15" s="2"/>
      <c r="E15" s="2"/>
      <c r="F15" s="2"/>
      <c r="G15" s="2"/>
      <c r="H15" s="2"/>
      <c r="I15" s="2"/>
      <c r="J15" s="2"/>
      <c r="K15" s="2"/>
      <c r="L15" s="2"/>
      <c r="M15" s="2"/>
      <c r="N15" s="2"/>
      <c r="O15" s="2"/>
      <c r="P15" s="2"/>
      <c r="Q15" s="2"/>
    </row>
    <row r="16" spans="2:17" x14ac:dyDescent="0.3">
      <c r="B16" s="2"/>
      <c r="C16" s="2"/>
      <c r="D16" s="2"/>
      <c r="E16" s="2"/>
      <c r="F16" s="2"/>
      <c r="G16" s="2"/>
      <c r="H16" s="2"/>
      <c r="I16" s="2"/>
      <c r="J16" s="2"/>
      <c r="K16" s="2"/>
      <c r="L16" s="2"/>
      <c r="M16" s="2"/>
      <c r="N16" s="2"/>
      <c r="O16" s="2"/>
      <c r="P16" s="2"/>
      <c r="Q16" s="2"/>
    </row>
    <row r="17" spans="2:17" x14ac:dyDescent="0.3">
      <c r="B17" s="2"/>
      <c r="C17" s="2"/>
      <c r="D17" s="2"/>
      <c r="E17" s="2"/>
      <c r="F17" s="2"/>
      <c r="G17" s="2"/>
      <c r="H17" s="2"/>
      <c r="I17" s="2"/>
      <c r="J17" s="2"/>
      <c r="K17" s="2"/>
      <c r="L17" s="2"/>
      <c r="M17" s="2"/>
      <c r="N17" s="2"/>
      <c r="O17" s="2"/>
      <c r="P17" s="2"/>
      <c r="Q17" s="2"/>
    </row>
    <row r="18" spans="2:17" x14ac:dyDescent="0.3">
      <c r="B18" s="2"/>
      <c r="C18" s="2"/>
      <c r="D18" s="2"/>
      <c r="E18" s="2"/>
      <c r="F18" s="2"/>
      <c r="H18" s="2"/>
      <c r="I18" s="2"/>
      <c r="J18" s="2"/>
      <c r="K18" s="2"/>
      <c r="L18" s="2"/>
      <c r="M18" s="2"/>
      <c r="N18" s="2"/>
      <c r="O18" s="2"/>
      <c r="P18" s="2"/>
      <c r="Q18" s="2"/>
    </row>
    <row r="19" spans="2:17" x14ac:dyDescent="0.3">
      <c r="B19" s="2"/>
      <c r="C19" s="2"/>
      <c r="D19" s="2"/>
      <c r="E19" s="2"/>
      <c r="F19" s="2"/>
      <c r="G19" s="2"/>
      <c r="H19" s="2"/>
      <c r="I19" s="2"/>
      <c r="J19" s="2"/>
      <c r="K19" s="2"/>
      <c r="L19" s="2"/>
      <c r="M19" s="2"/>
      <c r="N19" s="2"/>
      <c r="O19" s="2"/>
      <c r="P19" s="2"/>
      <c r="Q19" s="2"/>
    </row>
    <row r="20" spans="2:17" x14ac:dyDescent="0.3">
      <c r="B20" s="2"/>
      <c r="C20" s="2"/>
      <c r="D20" s="2"/>
      <c r="E20" s="2"/>
      <c r="F20" s="2"/>
      <c r="G20" s="2"/>
      <c r="H20" s="2"/>
      <c r="I20" s="2"/>
      <c r="J20" s="2"/>
      <c r="K20" s="2"/>
      <c r="L20" s="2"/>
      <c r="M20" s="2"/>
      <c r="N20" s="2"/>
      <c r="O20" s="2"/>
      <c r="P20" s="2"/>
      <c r="Q20" s="2"/>
    </row>
    <row r="21" spans="2:17" x14ac:dyDescent="0.3">
      <c r="B21" s="2"/>
      <c r="C21" s="2"/>
      <c r="D21" s="2"/>
      <c r="E21" s="2"/>
      <c r="F21" s="2"/>
      <c r="G21" s="2"/>
      <c r="H21" s="2"/>
      <c r="I21" s="2"/>
      <c r="J21" s="2"/>
      <c r="K21" s="2"/>
      <c r="L21" s="2"/>
      <c r="M21" s="2"/>
      <c r="N21" s="2"/>
      <c r="O21" s="2"/>
      <c r="P21" s="2"/>
      <c r="Q21" s="2"/>
    </row>
    <row r="22" spans="2:17" x14ac:dyDescent="0.3">
      <c r="B22" s="2"/>
      <c r="C22" s="2"/>
      <c r="D22" s="2"/>
      <c r="E22" s="2"/>
      <c r="F22" s="2"/>
      <c r="G22" s="2"/>
      <c r="H22" s="2"/>
      <c r="I22" s="2"/>
      <c r="J22" s="2"/>
      <c r="K22" s="2"/>
      <c r="L22" s="2"/>
      <c r="M22" s="2"/>
      <c r="N22" s="2"/>
      <c r="O22" s="2"/>
      <c r="P22" s="2"/>
      <c r="Q22" s="2"/>
    </row>
    <row r="23" spans="2:17" x14ac:dyDescent="0.3">
      <c r="B23" s="2"/>
      <c r="C23" s="2"/>
      <c r="D23" s="2"/>
      <c r="E23" s="2"/>
      <c r="F23" s="2"/>
      <c r="G23" s="2"/>
      <c r="H23" s="2"/>
      <c r="I23" s="2"/>
      <c r="J23" s="2"/>
      <c r="K23" s="2"/>
      <c r="L23" s="2"/>
      <c r="M23" s="2"/>
      <c r="N23" s="2"/>
      <c r="O23" s="2"/>
      <c r="P23" s="2"/>
      <c r="Q23" s="2"/>
    </row>
    <row r="24" spans="2:17" x14ac:dyDescent="0.3">
      <c r="B24" s="2"/>
      <c r="C24" s="2"/>
      <c r="D24" s="2"/>
      <c r="E24" s="2"/>
      <c r="F24" s="2"/>
      <c r="G24" s="2"/>
      <c r="H24" s="2"/>
      <c r="I24" s="2"/>
      <c r="J24" s="2"/>
      <c r="K24" s="2"/>
      <c r="L24" s="2"/>
      <c r="M24" s="2"/>
      <c r="N24" s="2"/>
      <c r="O24" s="2"/>
      <c r="P24" s="2"/>
      <c r="Q24" s="2"/>
    </row>
    <row r="25" spans="2:17" x14ac:dyDescent="0.3">
      <c r="B25" s="2"/>
      <c r="C25" s="2"/>
      <c r="D25" s="2"/>
      <c r="E25" s="2"/>
      <c r="F25" s="2"/>
      <c r="G25" s="2"/>
      <c r="H25" s="2"/>
      <c r="I25" s="2"/>
      <c r="J25" s="2"/>
      <c r="K25" s="2"/>
      <c r="L25" s="2"/>
      <c r="M25" s="2"/>
      <c r="N25" s="2"/>
      <c r="O25" s="2"/>
      <c r="P25" s="2"/>
      <c r="Q25" s="2"/>
    </row>
    <row r="26" spans="2:17" x14ac:dyDescent="0.3">
      <c r="B26" s="2"/>
      <c r="C26" s="2"/>
      <c r="D26" s="2"/>
      <c r="E26" s="2"/>
      <c r="F26" s="2"/>
      <c r="G26" s="2"/>
      <c r="H26" s="2"/>
      <c r="I26" s="2"/>
      <c r="J26" s="2"/>
      <c r="K26" s="2"/>
      <c r="L26" s="2"/>
      <c r="M26" s="2"/>
      <c r="N26" s="2"/>
      <c r="O26" s="2"/>
      <c r="P26" s="2"/>
      <c r="Q26" s="2"/>
    </row>
    <row r="27" spans="2:17" x14ac:dyDescent="0.3">
      <c r="B27" s="2"/>
      <c r="C27" s="2"/>
      <c r="D27" s="2"/>
      <c r="E27" s="2"/>
      <c r="F27" s="2"/>
      <c r="G27" s="2"/>
      <c r="H27" s="2"/>
      <c r="I27" s="2"/>
      <c r="J27" s="2"/>
      <c r="K27" s="2"/>
      <c r="L27" s="2"/>
      <c r="M27" s="2"/>
      <c r="N27" s="2"/>
      <c r="O27" s="2"/>
      <c r="P27" s="2"/>
      <c r="Q27" s="2"/>
    </row>
    <row r="28" spans="2:17" x14ac:dyDescent="0.3">
      <c r="B28" s="2"/>
      <c r="C28" s="2"/>
      <c r="D28" s="2"/>
      <c r="E28" s="2"/>
      <c r="F28" s="2"/>
      <c r="G28" s="2"/>
      <c r="H28" s="2"/>
      <c r="I28" s="2"/>
      <c r="J28" s="2"/>
      <c r="K28" s="2"/>
      <c r="L28" s="2"/>
      <c r="M28" s="2"/>
      <c r="N28" s="2"/>
      <c r="O28" s="2"/>
      <c r="P28" s="2"/>
      <c r="Q28" s="2"/>
    </row>
    <row r="29" spans="2:17" x14ac:dyDescent="0.3">
      <c r="B29" s="2"/>
      <c r="C29" s="2"/>
      <c r="D29" s="2"/>
      <c r="E29" s="2"/>
      <c r="F29" s="2"/>
      <c r="G29" s="2"/>
      <c r="H29" s="2"/>
      <c r="I29" s="2"/>
      <c r="J29" s="2"/>
      <c r="K29" s="2"/>
      <c r="L29" s="2"/>
      <c r="M29" s="2"/>
      <c r="N29" s="2"/>
      <c r="O29" s="2"/>
      <c r="P29" s="2"/>
      <c r="Q29" s="2"/>
    </row>
    <row r="30" spans="2:17" x14ac:dyDescent="0.3">
      <c r="B30" s="2"/>
      <c r="C30" s="2"/>
      <c r="D30" s="2"/>
      <c r="E30" s="2"/>
      <c r="F30" s="2"/>
      <c r="G30" s="2"/>
      <c r="H30" s="2"/>
      <c r="I30" s="2"/>
      <c r="J30" s="2"/>
      <c r="K30" s="2"/>
      <c r="L30" s="2"/>
      <c r="M30" s="2"/>
      <c r="N30" s="2"/>
      <c r="O30" s="2"/>
      <c r="P30" s="2"/>
      <c r="Q30" s="2"/>
    </row>
    <row r="31" spans="2:17" ht="15.6" x14ac:dyDescent="0.3">
      <c r="B31" s="2"/>
      <c r="C31" s="198" t="s">
        <v>88</v>
      </c>
      <c r="D31" s="198"/>
      <c r="E31" s="198"/>
      <c r="F31" s="198"/>
      <c r="G31" s="198"/>
      <c r="H31" s="198"/>
      <c r="I31" s="198"/>
      <c r="J31" s="198"/>
      <c r="K31" s="198"/>
      <c r="L31" s="198"/>
      <c r="M31" s="198"/>
      <c r="N31" s="198"/>
      <c r="O31" s="198"/>
      <c r="P31" s="2"/>
      <c r="Q31" s="3"/>
    </row>
    <row r="32" spans="2:17" x14ac:dyDescent="0.3">
      <c r="B32" s="2"/>
      <c r="C32" s="2"/>
      <c r="D32" s="2"/>
      <c r="E32" s="2"/>
      <c r="F32" s="2"/>
      <c r="G32" s="2"/>
      <c r="H32" s="2"/>
      <c r="I32" s="2"/>
      <c r="J32" s="2"/>
      <c r="K32" s="2"/>
      <c r="L32" s="2"/>
      <c r="M32" s="2"/>
      <c r="N32" s="2"/>
      <c r="O32" s="2"/>
      <c r="P32" s="2"/>
      <c r="Q32" s="2"/>
    </row>
    <row r="33" spans="2:17" x14ac:dyDescent="0.3">
      <c r="B33" s="2"/>
      <c r="C33" s="2"/>
      <c r="D33" s="2"/>
      <c r="E33" s="2"/>
      <c r="F33" s="2"/>
      <c r="G33" s="2"/>
      <c r="H33" s="2"/>
      <c r="I33" s="2"/>
      <c r="J33" s="2"/>
      <c r="K33" s="2"/>
      <c r="L33" s="2"/>
      <c r="M33" s="2"/>
      <c r="N33" s="2"/>
      <c r="O33" s="2"/>
      <c r="P33" s="2"/>
      <c r="Q33" s="2"/>
    </row>
    <row r="34" spans="2:17" x14ac:dyDescent="0.3">
      <c r="B34" s="2"/>
      <c r="C34" s="2"/>
      <c r="D34" s="2"/>
      <c r="E34" s="2"/>
      <c r="F34" s="2"/>
      <c r="G34" s="2"/>
      <c r="H34" s="2"/>
      <c r="I34" s="2"/>
      <c r="J34" s="2"/>
      <c r="K34" s="2"/>
      <c r="L34" s="2"/>
      <c r="M34" s="2"/>
      <c r="N34" s="2"/>
      <c r="O34" s="2"/>
      <c r="P34" s="2"/>
      <c r="Q34" s="2"/>
    </row>
    <row r="35" spans="2:17" x14ac:dyDescent="0.3">
      <c r="B35" s="2"/>
      <c r="C35" s="2"/>
      <c r="D35" s="2"/>
      <c r="E35" s="2"/>
      <c r="F35" s="2"/>
      <c r="G35" s="2"/>
      <c r="H35" s="2"/>
      <c r="I35" s="2"/>
      <c r="J35" s="2"/>
      <c r="K35" s="2"/>
      <c r="L35" s="2"/>
      <c r="M35" s="2"/>
      <c r="N35" s="2"/>
      <c r="O35" s="2"/>
      <c r="P35" s="2"/>
      <c r="Q35" s="2"/>
    </row>
    <row r="36" spans="2:17" x14ac:dyDescent="0.3">
      <c r="B36" s="2"/>
      <c r="C36" s="2"/>
      <c r="D36" s="2"/>
      <c r="E36" s="2"/>
      <c r="F36" s="2"/>
      <c r="G36" s="2"/>
      <c r="H36" s="2"/>
      <c r="I36" s="2"/>
      <c r="J36" s="2"/>
      <c r="K36" s="2"/>
      <c r="L36" s="2"/>
      <c r="M36" s="2"/>
      <c r="N36" s="2"/>
      <c r="O36" s="2"/>
      <c r="P36" s="2"/>
      <c r="Q36" s="2"/>
    </row>
    <row r="37" spans="2:17" x14ac:dyDescent="0.3">
      <c r="B37" s="2"/>
      <c r="C37" s="2"/>
      <c r="D37" s="2"/>
      <c r="E37" s="2"/>
      <c r="F37" s="2"/>
      <c r="G37" s="2"/>
      <c r="H37" s="2"/>
      <c r="I37" s="2"/>
      <c r="J37" s="2"/>
      <c r="K37" s="2"/>
      <c r="L37" s="2"/>
      <c r="M37" s="2"/>
      <c r="N37" s="2"/>
      <c r="O37" s="2"/>
      <c r="P37" s="2"/>
      <c r="Q37" s="2"/>
    </row>
    <row r="38" spans="2:17" x14ac:dyDescent="0.3">
      <c r="B38" s="2"/>
      <c r="C38" s="2"/>
      <c r="D38" s="2"/>
      <c r="E38" s="2"/>
      <c r="F38" s="2"/>
      <c r="G38" s="2"/>
      <c r="H38" s="2"/>
      <c r="I38" s="2"/>
      <c r="J38" s="2"/>
      <c r="K38" s="2"/>
      <c r="L38" s="2"/>
      <c r="M38" s="2"/>
      <c r="N38" s="2"/>
      <c r="O38" s="2"/>
      <c r="P38" s="2"/>
      <c r="Q38" s="2"/>
    </row>
    <row r="39" spans="2:17" x14ac:dyDescent="0.3">
      <c r="B39" s="2"/>
      <c r="C39" s="2"/>
      <c r="D39" s="2"/>
      <c r="E39" s="2"/>
      <c r="F39" s="2"/>
      <c r="G39" s="2"/>
      <c r="H39" s="2"/>
      <c r="I39" s="2"/>
      <c r="J39" s="2"/>
      <c r="K39" s="2"/>
      <c r="L39" s="2"/>
      <c r="M39" s="2"/>
      <c r="N39" s="2"/>
      <c r="O39" s="2"/>
      <c r="P39" s="2"/>
      <c r="Q39" s="2"/>
    </row>
    <row r="40" spans="2:17" x14ac:dyDescent="0.3">
      <c r="B40" s="2"/>
      <c r="C40" s="2"/>
      <c r="D40" s="2"/>
      <c r="E40" s="2"/>
      <c r="F40" s="2"/>
      <c r="G40" s="2"/>
      <c r="H40" s="2"/>
      <c r="I40" s="2"/>
      <c r="J40" s="2"/>
      <c r="K40" s="2"/>
      <c r="L40" s="2"/>
      <c r="M40" s="2"/>
      <c r="N40" s="2"/>
      <c r="O40" s="2"/>
      <c r="P40" s="2"/>
      <c r="Q40" s="2"/>
    </row>
    <row r="41" spans="2:17" x14ac:dyDescent="0.3">
      <c r="B41" s="2"/>
      <c r="C41" s="2"/>
      <c r="D41" s="2"/>
      <c r="E41" s="2"/>
      <c r="F41" s="2"/>
      <c r="G41" s="2"/>
      <c r="H41" s="2"/>
      <c r="I41" s="2"/>
      <c r="J41" s="2"/>
      <c r="K41" s="2"/>
      <c r="L41" s="2"/>
      <c r="M41" s="2"/>
      <c r="N41" s="2"/>
      <c r="O41" s="2"/>
      <c r="P41" s="2"/>
      <c r="Q41" s="2"/>
    </row>
    <row r="42" spans="2:17" x14ac:dyDescent="0.3">
      <c r="B42" s="2"/>
      <c r="C42" s="2"/>
      <c r="D42" s="2"/>
      <c r="E42" s="2"/>
      <c r="F42" s="2"/>
      <c r="G42" s="2"/>
      <c r="H42" s="2"/>
      <c r="I42" s="2"/>
      <c r="J42" s="2"/>
      <c r="K42" s="2"/>
      <c r="L42" s="2"/>
      <c r="M42" s="2"/>
      <c r="N42" s="2"/>
      <c r="O42" s="2"/>
      <c r="P42" s="2"/>
      <c r="Q42" s="2"/>
    </row>
    <row r="43" spans="2:17" x14ac:dyDescent="0.3">
      <c r="B43" s="2"/>
      <c r="C43" s="2"/>
      <c r="D43" s="2"/>
      <c r="E43" s="2"/>
      <c r="F43" s="2"/>
      <c r="G43" s="2"/>
      <c r="H43" s="2"/>
      <c r="I43" s="2"/>
      <c r="J43" s="2"/>
      <c r="K43" s="2"/>
      <c r="L43" s="2"/>
      <c r="M43" s="2"/>
      <c r="N43" s="2"/>
      <c r="O43" s="2"/>
      <c r="P43" s="2"/>
      <c r="Q43" s="2"/>
    </row>
    <row r="44" spans="2:17" ht="44.25" customHeight="1" x14ac:dyDescent="0.3">
      <c r="B44" s="2"/>
      <c r="C44" s="2"/>
      <c r="D44" s="194" t="s">
        <v>87</v>
      </c>
      <c r="E44" s="194"/>
      <c r="F44" s="194"/>
      <c r="G44" s="194"/>
      <c r="H44" s="194"/>
      <c r="I44" s="194"/>
      <c r="J44" s="194"/>
      <c r="K44" s="194"/>
      <c r="L44" s="194"/>
      <c r="M44" s="194"/>
      <c r="N44" s="194"/>
      <c r="O44" s="2"/>
      <c r="P44" s="2"/>
      <c r="Q44" s="2"/>
    </row>
    <row r="45" spans="2:17" x14ac:dyDescent="0.3">
      <c r="B45" s="2"/>
      <c r="C45" s="2"/>
      <c r="D45" s="46"/>
      <c r="E45" s="46"/>
      <c r="F45" s="46"/>
      <c r="G45" s="46"/>
      <c r="H45" s="46"/>
      <c r="I45" s="46"/>
      <c r="J45" s="46"/>
      <c r="K45" s="46"/>
      <c r="L45" s="46"/>
      <c r="M45" s="46"/>
      <c r="N45" s="46"/>
      <c r="O45" s="47"/>
      <c r="P45" s="2"/>
      <c r="Q45" s="2"/>
    </row>
    <row r="46" spans="2:17" ht="15" customHeight="1" x14ac:dyDescent="0.3">
      <c r="B46" s="195" t="s">
        <v>73</v>
      </c>
      <c r="C46" s="195"/>
      <c r="D46" s="195"/>
      <c r="E46" s="195"/>
      <c r="F46" s="195"/>
      <c r="G46" s="195"/>
      <c r="H46" s="195"/>
      <c r="I46" s="195"/>
      <c r="J46" s="42" t="s">
        <v>74</v>
      </c>
      <c r="K46" s="195" t="s">
        <v>75</v>
      </c>
      <c r="L46" s="195"/>
      <c r="M46" s="195"/>
      <c r="N46" s="195"/>
      <c r="O46" s="195"/>
      <c r="P46" s="195"/>
    </row>
    <row r="47" spans="2:17" ht="72" customHeight="1" x14ac:dyDescent="0.3">
      <c r="B47" s="196" t="s">
        <v>81</v>
      </c>
      <c r="C47" s="196"/>
      <c r="D47" s="196"/>
      <c r="E47" s="196"/>
      <c r="F47" s="196"/>
      <c r="G47" s="196"/>
      <c r="H47" s="196"/>
      <c r="I47" s="196"/>
      <c r="J47" s="37">
        <v>3</v>
      </c>
      <c r="K47" s="199" t="s">
        <v>447</v>
      </c>
      <c r="L47" s="199"/>
      <c r="M47" s="199"/>
      <c r="N47" s="199"/>
      <c r="O47" s="199"/>
      <c r="P47" s="199"/>
    </row>
    <row r="48" spans="2:17" ht="72" customHeight="1" x14ac:dyDescent="0.3">
      <c r="B48" s="196" t="s">
        <v>82</v>
      </c>
      <c r="C48" s="196"/>
      <c r="D48" s="196"/>
      <c r="E48" s="196"/>
      <c r="F48" s="196"/>
      <c r="G48" s="196"/>
      <c r="H48" s="196"/>
      <c r="I48" s="196"/>
      <c r="J48" s="37">
        <v>3</v>
      </c>
      <c r="K48" s="199" t="s">
        <v>448</v>
      </c>
      <c r="L48" s="199"/>
      <c r="M48" s="199"/>
      <c r="N48" s="199"/>
      <c r="O48" s="199"/>
      <c r="P48" s="199"/>
    </row>
    <row r="49" spans="2:17" ht="72" customHeight="1" x14ac:dyDescent="0.3">
      <c r="B49" s="196" t="s">
        <v>83</v>
      </c>
      <c r="C49" s="196"/>
      <c r="D49" s="196"/>
      <c r="E49" s="196"/>
      <c r="F49" s="196"/>
      <c r="G49" s="196"/>
      <c r="H49" s="196"/>
      <c r="I49" s="196"/>
      <c r="J49" s="37">
        <v>3</v>
      </c>
      <c r="K49" s="199" t="s">
        <v>449</v>
      </c>
      <c r="L49" s="199"/>
      <c r="M49" s="199"/>
      <c r="N49" s="199"/>
      <c r="O49" s="199"/>
      <c r="P49" s="199"/>
    </row>
    <row r="50" spans="2:17" ht="72" customHeight="1" x14ac:dyDescent="0.3">
      <c r="B50" s="196" t="s">
        <v>85</v>
      </c>
      <c r="C50" s="196"/>
      <c r="D50" s="196"/>
      <c r="E50" s="196"/>
      <c r="F50" s="196"/>
      <c r="G50" s="196"/>
      <c r="H50" s="196"/>
      <c r="I50" s="196"/>
      <c r="J50" s="137">
        <v>3</v>
      </c>
      <c r="K50" s="199" t="s">
        <v>450</v>
      </c>
      <c r="L50" s="199"/>
      <c r="M50" s="199"/>
      <c r="N50" s="199"/>
      <c r="O50" s="199"/>
      <c r="P50" s="199"/>
    </row>
    <row r="51" spans="2:17" x14ac:dyDescent="0.3">
      <c r="B51" s="2"/>
      <c r="C51" s="2"/>
      <c r="D51" s="2"/>
      <c r="E51" s="2"/>
      <c r="F51" s="2"/>
      <c r="G51" s="2"/>
      <c r="H51" s="2"/>
      <c r="I51" s="2"/>
      <c r="J51" s="2"/>
      <c r="K51" s="2"/>
      <c r="L51" s="2"/>
      <c r="M51" s="2"/>
      <c r="N51" s="2"/>
      <c r="O51" s="2"/>
      <c r="P51" s="2"/>
      <c r="Q51" s="2"/>
    </row>
    <row r="52" spans="2:17" s="59" customFormat="1" ht="15" thickBot="1" x14ac:dyDescent="0.35">
      <c r="B52" s="58"/>
      <c r="C52" s="58"/>
      <c r="D52" s="58"/>
      <c r="E52" s="58"/>
      <c r="F52" s="58"/>
      <c r="G52" s="58"/>
      <c r="H52" s="58"/>
      <c r="I52" s="58"/>
      <c r="J52" s="58"/>
      <c r="K52" s="58"/>
      <c r="L52" s="58"/>
      <c r="M52" s="58"/>
      <c r="N52" s="58"/>
      <c r="O52" s="58"/>
      <c r="P52" s="58"/>
      <c r="Q52" s="58"/>
    </row>
    <row r="53" spans="2:17" ht="15" thickTop="1" x14ac:dyDescent="0.3"/>
    <row r="54" spans="2:17" ht="15.6" x14ac:dyDescent="0.3">
      <c r="B54" s="2"/>
      <c r="C54" s="198" t="s">
        <v>100</v>
      </c>
      <c r="D54" s="198"/>
      <c r="E54" s="198"/>
      <c r="F54" s="198"/>
      <c r="G54" s="198"/>
      <c r="H54" s="198"/>
      <c r="I54" s="198"/>
      <c r="J54" s="198"/>
      <c r="K54" s="198"/>
      <c r="L54" s="198"/>
      <c r="M54" s="198"/>
      <c r="N54" s="198"/>
      <c r="O54" s="198"/>
      <c r="P54" s="2"/>
      <c r="Q54" s="3"/>
    </row>
    <row r="55" spans="2:17" x14ac:dyDescent="0.3">
      <c r="B55" s="2"/>
      <c r="C55" s="2"/>
      <c r="D55" s="2"/>
      <c r="E55" s="2"/>
      <c r="F55" s="2"/>
      <c r="G55" s="2"/>
      <c r="H55" s="2"/>
      <c r="I55" s="2"/>
      <c r="J55" s="2"/>
      <c r="K55" s="2"/>
      <c r="L55" s="2"/>
      <c r="M55" s="2"/>
      <c r="N55" s="2"/>
      <c r="O55" s="2"/>
      <c r="P55" s="2"/>
      <c r="Q55" s="3"/>
    </row>
    <row r="56" spans="2:17" x14ac:dyDescent="0.3">
      <c r="B56" s="2"/>
      <c r="C56" s="2"/>
      <c r="D56" s="2"/>
      <c r="E56" s="2"/>
      <c r="F56" s="2"/>
      <c r="G56" s="2"/>
      <c r="H56" s="2"/>
      <c r="I56" s="2"/>
      <c r="J56" s="2"/>
      <c r="K56" s="2"/>
      <c r="L56" s="2"/>
      <c r="M56" s="2"/>
      <c r="N56" s="2"/>
      <c r="O56" s="2"/>
      <c r="P56" s="2"/>
      <c r="Q56" s="3"/>
    </row>
    <row r="57" spans="2:17" x14ac:dyDescent="0.3">
      <c r="B57" s="2"/>
      <c r="C57" s="2"/>
      <c r="D57" s="2"/>
      <c r="E57" s="2"/>
      <c r="F57" s="2"/>
      <c r="G57" s="2"/>
      <c r="H57" s="2"/>
      <c r="I57" s="2"/>
      <c r="J57" s="2"/>
      <c r="K57" s="2"/>
      <c r="L57" s="2"/>
      <c r="M57" s="2"/>
      <c r="N57" s="2"/>
      <c r="O57" s="2"/>
      <c r="P57" s="2"/>
      <c r="Q57" s="3"/>
    </row>
    <row r="58" spans="2:17" x14ac:dyDescent="0.3">
      <c r="B58" s="2"/>
      <c r="C58" s="2"/>
      <c r="D58" s="2"/>
      <c r="E58" s="2"/>
      <c r="F58" s="2"/>
      <c r="G58" s="2"/>
      <c r="H58" s="2"/>
      <c r="I58" s="2"/>
      <c r="J58" s="2"/>
      <c r="K58" s="2"/>
      <c r="L58" s="2"/>
      <c r="M58" s="2"/>
      <c r="N58" s="2"/>
      <c r="O58" s="2"/>
      <c r="P58" s="2"/>
      <c r="Q58" s="3"/>
    </row>
    <row r="59" spans="2:17" x14ac:dyDescent="0.3">
      <c r="B59" s="2"/>
      <c r="C59" s="2"/>
      <c r="D59" s="2"/>
      <c r="E59" s="2"/>
      <c r="F59" s="2"/>
      <c r="G59" s="2"/>
      <c r="H59" s="2"/>
      <c r="I59" s="2"/>
      <c r="J59" s="2"/>
      <c r="K59" s="2"/>
      <c r="L59" s="2"/>
      <c r="M59" s="2"/>
      <c r="N59" s="2"/>
      <c r="O59" s="2"/>
      <c r="P59" s="2"/>
      <c r="Q59" s="3"/>
    </row>
    <row r="60" spans="2:17" x14ac:dyDescent="0.3">
      <c r="B60" s="2"/>
      <c r="C60" s="2"/>
      <c r="D60" s="2"/>
      <c r="E60" s="2"/>
      <c r="F60" s="2"/>
      <c r="G60" s="2"/>
      <c r="H60" s="2"/>
      <c r="I60" s="2"/>
      <c r="J60" s="2"/>
      <c r="K60" s="2"/>
      <c r="L60" s="2"/>
      <c r="M60" s="2"/>
      <c r="N60" s="2"/>
      <c r="O60" s="2"/>
      <c r="P60" s="2"/>
      <c r="Q60" s="3"/>
    </row>
    <row r="61" spans="2:17" x14ac:dyDescent="0.3">
      <c r="B61" s="2"/>
      <c r="C61" s="2"/>
      <c r="D61" s="2"/>
      <c r="E61" s="2"/>
      <c r="F61" s="2"/>
      <c r="G61" s="2"/>
      <c r="H61" s="2"/>
      <c r="I61" s="2"/>
      <c r="J61" s="2"/>
      <c r="K61" s="2"/>
      <c r="L61" s="2"/>
      <c r="M61" s="2"/>
      <c r="N61" s="2"/>
      <c r="O61" s="2"/>
      <c r="P61" s="2"/>
      <c r="Q61" s="3"/>
    </row>
    <row r="62" spans="2:17" x14ac:dyDescent="0.3">
      <c r="B62" s="2"/>
      <c r="C62" s="2"/>
      <c r="D62" s="2"/>
      <c r="E62" s="2"/>
      <c r="F62" s="2"/>
      <c r="G62" s="2"/>
      <c r="H62" s="2"/>
      <c r="I62" s="2"/>
      <c r="J62" s="2"/>
      <c r="K62" s="2"/>
      <c r="L62" s="2"/>
      <c r="M62" s="2"/>
      <c r="N62" s="2"/>
      <c r="O62" s="2"/>
      <c r="P62" s="2"/>
      <c r="Q62" s="3"/>
    </row>
    <row r="63" spans="2:17" x14ac:dyDescent="0.3">
      <c r="B63" s="2"/>
      <c r="C63" s="2"/>
      <c r="D63" s="2"/>
      <c r="E63" s="2"/>
      <c r="F63" s="2"/>
      <c r="G63" s="2"/>
      <c r="H63" s="2"/>
      <c r="I63" s="2"/>
      <c r="J63" s="2"/>
      <c r="K63" s="2"/>
      <c r="L63" s="2"/>
      <c r="M63" s="2"/>
      <c r="N63" s="2"/>
      <c r="O63" s="2"/>
      <c r="P63" s="2"/>
      <c r="Q63" s="3"/>
    </row>
    <row r="64" spans="2:17" x14ac:dyDescent="0.3">
      <c r="B64" s="2"/>
      <c r="C64" s="2"/>
      <c r="D64" s="2"/>
      <c r="E64" s="2"/>
      <c r="F64" s="2"/>
      <c r="G64" s="2"/>
      <c r="H64" s="2"/>
      <c r="I64" s="2"/>
      <c r="J64" s="2"/>
      <c r="K64" s="2"/>
      <c r="L64" s="2"/>
      <c r="M64" s="2"/>
      <c r="N64" s="2"/>
      <c r="O64" s="2"/>
      <c r="P64" s="2"/>
      <c r="Q64" s="3"/>
    </row>
    <row r="65" spans="2:17" x14ac:dyDescent="0.3">
      <c r="B65" s="2"/>
      <c r="C65" s="2"/>
      <c r="D65" s="2"/>
      <c r="E65" s="2"/>
      <c r="F65" s="2"/>
      <c r="G65" s="2"/>
      <c r="H65" s="2"/>
      <c r="I65" s="2"/>
      <c r="J65" s="2"/>
      <c r="K65" s="2"/>
      <c r="L65" s="2"/>
      <c r="M65" s="2"/>
      <c r="N65" s="2"/>
      <c r="O65" s="2"/>
      <c r="P65" s="2"/>
      <c r="Q65" s="3"/>
    </row>
    <row r="66" spans="2:17" x14ac:dyDescent="0.3">
      <c r="B66" s="2"/>
      <c r="C66" s="2"/>
      <c r="D66" s="2"/>
      <c r="E66" s="2"/>
      <c r="F66" s="2"/>
      <c r="G66" s="2"/>
      <c r="H66" s="2"/>
      <c r="I66" s="2"/>
      <c r="J66" s="2"/>
      <c r="K66" s="2"/>
      <c r="L66" s="2"/>
      <c r="M66" s="2"/>
      <c r="N66" s="2"/>
      <c r="O66" s="2"/>
      <c r="P66" s="2"/>
      <c r="Q66" s="3"/>
    </row>
    <row r="67" spans="2:17" x14ac:dyDescent="0.3">
      <c r="B67" s="2"/>
      <c r="C67" s="2"/>
      <c r="D67" s="2"/>
      <c r="E67" s="2"/>
      <c r="F67" s="2"/>
      <c r="G67" s="2"/>
      <c r="H67" s="2"/>
      <c r="I67" s="2"/>
      <c r="J67" s="2"/>
      <c r="K67" s="2"/>
      <c r="L67" s="2"/>
      <c r="M67" s="2"/>
      <c r="N67" s="2"/>
      <c r="O67" s="2"/>
      <c r="P67" s="2"/>
      <c r="Q67" s="3"/>
    </row>
    <row r="68" spans="2:17" x14ac:dyDescent="0.3">
      <c r="B68" s="2"/>
      <c r="D68" s="2"/>
      <c r="E68" s="2"/>
      <c r="F68" s="2"/>
      <c r="G68" s="2"/>
      <c r="H68" s="2"/>
      <c r="J68" s="2"/>
      <c r="K68" s="2"/>
      <c r="L68" s="2"/>
      <c r="M68" s="2"/>
      <c r="N68" s="2"/>
      <c r="O68" s="2"/>
      <c r="P68" s="2"/>
      <c r="Q68" s="3"/>
    </row>
    <row r="69" spans="2:17" x14ac:dyDescent="0.3">
      <c r="B69" s="2"/>
      <c r="C69" s="2"/>
      <c r="D69" s="2"/>
      <c r="E69" s="2"/>
      <c r="F69" s="2"/>
      <c r="G69" s="2"/>
      <c r="I69" s="2"/>
      <c r="J69" s="2"/>
      <c r="K69" s="2"/>
      <c r="L69" s="2"/>
      <c r="M69" s="2"/>
      <c r="N69" s="2"/>
      <c r="O69" s="2"/>
      <c r="P69" s="2"/>
      <c r="Q69" s="3"/>
    </row>
    <row r="70" spans="2:17" x14ac:dyDescent="0.3">
      <c r="B70" s="2"/>
      <c r="C70" s="2"/>
      <c r="D70" s="2"/>
      <c r="E70" s="2"/>
      <c r="F70" s="2"/>
      <c r="G70" s="2"/>
      <c r="H70" s="2"/>
      <c r="I70" s="2"/>
      <c r="J70" s="2"/>
      <c r="K70" s="2"/>
      <c r="L70" s="2"/>
      <c r="M70" s="2"/>
      <c r="N70" s="2"/>
      <c r="O70" s="2"/>
      <c r="P70" s="2"/>
      <c r="Q70" s="3"/>
    </row>
    <row r="71" spans="2:17" x14ac:dyDescent="0.3">
      <c r="B71" s="2"/>
      <c r="C71" s="2"/>
      <c r="D71" s="2"/>
      <c r="E71" s="2"/>
      <c r="F71" s="2"/>
      <c r="G71" s="2"/>
      <c r="H71" s="2"/>
      <c r="I71" s="2"/>
      <c r="J71" s="2"/>
      <c r="K71" s="2"/>
      <c r="L71" s="2"/>
      <c r="M71" s="2"/>
      <c r="N71" s="2"/>
      <c r="O71" s="2"/>
      <c r="P71" s="2"/>
      <c r="Q71" s="3"/>
    </row>
    <row r="72" spans="2:17" x14ac:dyDescent="0.3">
      <c r="B72" s="2"/>
      <c r="C72" s="2"/>
      <c r="D72" s="2"/>
      <c r="E72" s="2"/>
      <c r="F72" s="2"/>
      <c r="H72" s="2"/>
      <c r="J72" s="2"/>
      <c r="K72" s="2"/>
      <c r="L72" s="2"/>
      <c r="M72" s="2"/>
      <c r="O72" s="2"/>
      <c r="P72" s="2"/>
      <c r="Q72" s="3"/>
    </row>
    <row r="73" spans="2:17" x14ac:dyDescent="0.3">
      <c r="B73" s="2"/>
      <c r="C73" s="2"/>
      <c r="D73" s="2"/>
      <c r="E73" s="2"/>
      <c r="F73" s="2"/>
      <c r="G73" s="2"/>
      <c r="H73" s="2"/>
      <c r="I73" s="2"/>
      <c r="J73" s="2"/>
      <c r="K73" s="2"/>
      <c r="L73" s="2"/>
      <c r="M73" s="2"/>
      <c r="N73" s="2"/>
      <c r="O73" s="2"/>
      <c r="P73" s="2"/>
      <c r="Q73" s="3"/>
    </row>
    <row r="74" spans="2:17" x14ac:dyDescent="0.3">
      <c r="B74" s="2"/>
      <c r="C74" s="2"/>
      <c r="D74" s="2"/>
      <c r="E74" s="2"/>
      <c r="F74" s="2"/>
      <c r="G74" s="2"/>
      <c r="H74" s="2"/>
      <c r="I74" s="2"/>
      <c r="J74" s="2"/>
      <c r="K74" s="2"/>
      <c r="L74" s="2"/>
      <c r="M74" s="2"/>
      <c r="N74" s="2"/>
      <c r="O74" s="2"/>
      <c r="P74" s="2"/>
      <c r="Q74" s="3"/>
    </row>
    <row r="75" spans="2:17" x14ac:dyDescent="0.3">
      <c r="B75" s="2"/>
      <c r="C75" s="2"/>
      <c r="D75" s="2"/>
      <c r="E75" s="2"/>
      <c r="F75" s="2"/>
      <c r="G75" s="2"/>
      <c r="H75" s="2"/>
      <c r="I75" s="2"/>
      <c r="J75" s="2"/>
      <c r="K75" s="2"/>
      <c r="L75" s="2"/>
      <c r="M75" s="2"/>
      <c r="N75" s="2"/>
      <c r="O75" s="2"/>
      <c r="P75" s="2"/>
      <c r="Q75" s="3"/>
    </row>
    <row r="76" spans="2:17" x14ac:dyDescent="0.3">
      <c r="B76" s="2"/>
      <c r="C76" s="2"/>
      <c r="D76" s="2"/>
      <c r="E76" s="2"/>
      <c r="F76" s="2"/>
      <c r="G76" s="2"/>
      <c r="H76" s="2"/>
      <c r="I76" s="2"/>
      <c r="J76" s="2"/>
      <c r="K76" s="2"/>
      <c r="L76" s="2"/>
      <c r="M76" s="2"/>
      <c r="N76" s="2"/>
      <c r="O76" s="2"/>
      <c r="P76" s="2"/>
      <c r="Q76" s="3"/>
    </row>
    <row r="77" spans="2:17" ht="44.25" customHeight="1" x14ac:dyDescent="0.3">
      <c r="B77" s="2"/>
      <c r="C77" s="2"/>
      <c r="D77" s="194" t="s">
        <v>89</v>
      </c>
      <c r="E77" s="194"/>
      <c r="F77" s="194"/>
      <c r="G77" s="194"/>
      <c r="H77" s="194"/>
      <c r="I77" s="194"/>
      <c r="J77" s="194"/>
      <c r="K77" s="194"/>
      <c r="L77" s="194"/>
      <c r="M77" s="194"/>
      <c r="N77" s="194"/>
      <c r="O77" s="2"/>
      <c r="P77" s="2"/>
      <c r="Q77" s="2"/>
    </row>
    <row r="78" spans="2:17" x14ac:dyDescent="0.3">
      <c r="B78" s="2"/>
      <c r="C78" s="2"/>
      <c r="D78" s="46"/>
      <c r="E78" s="46"/>
      <c r="F78" s="46"/>
      <c r="G78" s="46"/>
      <c r="H78" s="46"/>
      <c r="I78" s="46"/>
      <c r="J78" s="46"/>
      <c r="K78" s="46"/>
      <c r="L78" s="46"/>
      <c r="M78" s="46"/>
      <c r="N78" s="46"/>
      <c r="O78" s="47"/>
      <c r="P78" s="2"/>
      <c r="Q78" s="2"/>
    </row>
    <row r="79" spans="2:17" ht="15" customHeight="1" x14ac:dyDescent="0.3">
      <c r="B79" s="195" t="s">
        <v>73</v>
      </c>
      <c r="C79" s="195"/>
      <c r="D79" s="195"/>
      <c r="E79" s="195"/>
      <c r="F79" s="195"/>
      <c r="G79" s="195"/>
      <c r="H79" s="195"/>
      <c r="I79" s="195"/>
      <c r="J79" s="51" t="s">
        <v>74</v>
      </c>
      <c r="K79" s="195" t="s">
        <v>75</v>
      </c>
      <c r="L79" s="195"/>
      <c r="M79" s="195"/>
      <c r="N79" s="195"/>
      <c r="O79" s="195"/>
      <c r="P79" s="195"/>
    </row>
    <row r="80" spans="2:17" ht="72" customHeight="1" x14ac:dyDescent="0.3">
      <c r="B80" s="196" t="s">
        <v>101</v>
      </c>
      <c r="C80" s="196"/>
      <c r="D80" s="196"/>
      <c r="E80" s="196"/>
      <c r="F80" s="196"/>
      <c r="G80" s="196"/>
      <c r="H80" s="196"/>
      <c r="I80" s="196"/>
      <c r="J80" s="53">
        <v>3</v>
      </c>
      <c r="K80" s="199" t="s">
        <v>446</v>
      </c>
      <c r="L80" s="199"/>
      <c r="M80" s="199"/>
      <c r="N80" s="199"/>
      <c r="O80" s="199"/>
      <c r="P80" s="199"/>
    </row>
    <row r="81" spans="2:17" ht="72" customHeight="1" x14ac:dyDescent="0.3">
      <c r="B81" s="196" t="s">
        <v>102</v>
      </c>
      <c r="C81" s="196"/>
      <c r="D81" s="196"/>
      <c r="E81" s="196"/>
      <c r="F81" s="196"/>
      <c r="G81" s="196"/>
      <c r="H81" s="196"/>
      <c r="I81" s="196"/>
      <c r="J81" s="163">
        <v>3</v>
      </c>
      <c r="K81" s="199" t="s">
        <v>444</v>
      </c>
      <c r="L81" s="199"/>
      <c r="M81" s="199"/>
      <c r="N81" s="199"/>
      <c r="O81" s="199"/>
      <c r="P81" s="199"/>
    </row>
    <row r="82" spans="2:17" ht="72" customHeight="1" x14ac:dyDescent="0.3">
      <c r="B82" s="196" t="s">
        <v>84</v>
      </c>
      <c r="C82" s="196"/>
      <c r="D82" s="196"/>
      <c r="E82" s="196"/>
      <c r="F82" s="196"/>
      <c r="G82" s="196"/>
      <c r="H82" s="196"/>
      <c r="I82" s="196"/>
      <c r="J82" s="53">
        <v>3</v>
      </c>
      <c r="K82" s="199" t="s">
        <v>445</v>
      </c>
      <c r="L82" s="199"/>
      <c r="M82" s="199"/>
      <c r="N82" s="199"/>
      <c r="O82" s="199"/>
      <c r="P82" s="199"/>
    </row>
    <row r="83" spans="2:17" ht="72" customHeight="1" x14ac:dyDescent="0.3">
      <c r="B83" s="196" t="s">
        <v>86</v>
      </c>
      <c r="C83" s="196"/>
      <c r="D83" s="196"/>
      <c r="E83" s="196"/>
      <c r="F83" s="196"/>
      <c r="G83" s="196"/>
      <c r="H83" s="196"/>
      <c r="I83" s="196"/>
      <c r="J83" s="53">
        <v>3</v>
      </c>
      <c r="K83" s="199" t="s">
        <v>451</v>
      </c>
      <c r="L83" s="199"/>
      <c r="M83" s="199"/>
      <c r="N83" s="199"/>
      <c r="O83" s="199"/>
      <c r="P83" s="199"/>
    </row>
    <row r="84" spans="2:17" s="62" customFormat="1" x14ac:dyDescent="0.3">
      <c r="B84" s="60"/>
      <c r="C84" s="60"/>
      <c r="D84" s="60"/>
      <c r="E84" s="60"/>
      <c r="F84" s="60"/>
      <c r="G84" s="60"/>
      <c r="H84" s="60"/>
      <c r="I84" s="60"/>
      <c r="J84" s="60"/>
      <c r="K84" s="60"/>
      <c r="L84" s="60"/>
      <c r="M84" s="60"/>
      <c r="N84" s="60"/>
      <c r="O84" s="60"/>
      <c r="P84" s="60"/>
      <c r="Q84" s="61"/>
    </row>
    <row r="85" spans="2:17" x14ac:dyDescent="0.3">
      <c r="B85" s="2"/>
      <c r="C85" s="2"/>
      <c r="D85" s="2"/>
      <c r="E85" s="2"/>
      <c r="F85" s="2"/>
      <c r="G85" s="2"/>
      <c r="H85" s="2"/>
      <c r="I85" s="2"/>
      <c r="J85" s="2"/>
      <c r="K85" s="2"/>
      <c r="L85" s="2"/>
      <c r="M85" s="2"/>
      <c r="N85" s="2"/>
      <c r="O85" s="2"/>
      <c r="P85" s="2"/>
      <c r="Q85" s="3"/>
    </row>
    <row r="86" spans="2:17" ht="44.25" customHeight="1" x14ac:dyDescent="0.3">
      <c r="B86" s="2"/>
      <c r="D86" s="194" t="s">
        <v>110</v>
      </c>
      <c r="E86" s="194"/>
      <c r="F86" s="194"/>
      <c r="G86" s="194"/>
      <c r="H86" s="194"/>
      <c r="I86" s="194"/>
      <c r="J86" s="194"/>
      <c r="K86" s="194"/>
      <c r="L86" s="194"/>
      <c r="M86" s="194"/>
      <c r="N86" s="194"/>
      <c r="O86" s="2"/>
      <c r="P86" s="2"/>
      <c r="Q86" s="2"/>
    </row>
    <row r="87" spans="2:17" x14ac:dyDescent="0.3">
      <c r="B87" s="1"/>
      <c r="C87" s="1"/>
      <c r="D87" s="1"/>
      <c r="E87" s="1"/>
    </row>
    <row r="88" spans="2:17" ht="44.25" customHeight="1" x14ac:dyDescent="0.3">
      <c r="E88" s="249" t="s">
        <v>111</v>
      </c>
      <c r="F88" s="249"/>
      <c r="G88" s="249"/>
      <c r="H88" s="249"/>
      <c r="I88" s="249"/>
      <c r="J88" s="249"/>
      <c r="K88" s="249"/>
      <c r="L88" s="249"/>
      <c r="M88" s="249"/>
    </row>
    <row r="89" spans="2:17" x14ac:dyDescent="0.3"/>
    <row r="90" spans="2:17" ht="15" customHeight="1" x14ac:dyDescent="0.3">
      <c r="B90" s="228" t="s">
        <v>113</v>
      </c>
      <c r="C90" s="228"/>
      <c r="D90" s="228"/>
      <c r="E90" s="228"/>
      <c r="F90" s="228"/>
      <c r="G90" s="228"/>
      <c r="H90" s="228"/>
      <c r="I90" s="228"/>
      <c r="J90" s="228"/>
      <c r="K90" s="228"/>
      <c r="L90" s="228"/>
      <c r="M90" s="228"/>
      <c r="N90" s="228"/>
      <c r="O90" s="228"/>
      <c r="P90" s="228"/>
      <c r="Q90" s="11"/>
    </row>
    <row r="91" spans="2:17" x14ac:dyDescent="0.3">
      <c r="B91" s="228"/>
      <c r="C91" s="228"/>
      <c r="D91" s="228"/>
      <c r="E91" s="228"/>
      <c r="F91" s="228"/>
      <c r="G91" s="228"/>
      <c r="H91" s="228"/>
      <c r="I91" s="228"/>
      <c r="J91" s="228"/>
      <c r="K91" s="228"/>
      <c r="L91" s="228"/>
      <c r="M91" s="228"/>
      <c r="N91" s="228"/>
      <c r="O91" s="228"/>
      <c r="P91" s="228"/>
      <c r="Q91" s="11"/>
    </row>
    <row r="92" spans="2:17" x14ac:dyDescent="0.3">
      <c r="B92" s="7"/>
      <c r="C92" s="7"/>
      <c r="D92" s="7"/>
      <c r="E92" s="7"/>
      <c r="F92" s="7"/>
      <c r="G92" s="7"/>
      <c r="H92" s="7"/>
      <c r="I92" s="14"/>
      <c r="J92" s="14"/>
      <c r="K92" s="7"/>
      <c r="L92" s="7"/>
      <c r="M92" s="7"/>
      <c r="N92" s="7"/>
      <c r="O92" s="7"/>
      <c r="P92" s="7"/>
      <c r="Q92" s="7"/>
    </row>
    <row r="93" spans="2:17" x14ac:dyDescent="0.3">
      <c r="B93" s="45" t="s">
        <v>1</v>
      </c>
    </row>
    <row r="94" spans="2:17" x14ac:dyDescent="0.3">
      <c r="B94" s="12"/>
    </row>
    <row r="95" spans="2:17" x14ac:dyDescent="0.3">
      <c r="B95" t="s">
        <v>347</v>
      </c>
    </row>
    <row r="96" spans="2:17" x14ac:dyDescent="0.3">
      <c r="B96" t="s">
        <v>114</v>
      </c>
    </row>
    <row r="97" spans="2:17" x14ac:dyDescent="0.3"/>
    <row r="98" spans="2:17" x14ac:dyDescent="0.3">
      <c r="B98" s="45" t="s">
        <v>2</v>
      </c>
      <c r="C98" s="43"/>
      <c r="J98" s="45" t="s">
        <v>9</v>
      </c>
    </row>
    <row r="99" spans="2:17" x14ac:dyDescent="0.3">
      <c r="J99" s="5" t="s">
        <v>6</v>
      </c>
    </row>
    <row r="100" spans="2:17" x14ac:dyDescent="0.3">
      <c r="D100" s="223" t="s">
        <v>4</v>
      </c>
      <c r="E100" s="223"/>
      <c r="F100" s="223"/>
      <c r="G100" s="223"/>
      <c r="H100" s="223"/>
      <c r="L100" s="231" t="s">
        <v>8</v>
      </c>
      <c r="M100" s="233"/>
      <c r="N100" s="233"/>
      <c r="O100" s="233"/>
      <c r="P100" s="232"/>
    </row>
    <row r="101" spans="2:17" x14ac:dyDescent="0.3">
      <c r="B101" s="223" t="s">
        <v>3</v>
      </c>
      <c r="C101" s="223"/>
      <c r="D101" s="9">
        <v>2015</v>
      </c>
      <c r="E101" s="9">
        <v>2016</v>
      </c>
      <c r="F101" s="9">
        <v>2017</v>
      </c>
      <c r="G101" s="15">
        <v>2018</v>
      </c>
      <c r="H101" s="15">
        <v>2019</v>
      </c>
      <c r="J101" s="231" t="s">
        <v>7</v>
      </c>
      <c r="K101" s="232"/>
      <c r="L101" s="106">
        <v>2015</v>
      </c>
      <c r="M101" s="106">
        <v>2016</v>
      </c>
      <c r="N101" s="106">
        <v>2017</v>
      </c>
      <c r="O101" s="106">
        <v>2018</v>
      </c>
      <c r="P101" s="106">
        <v>2019</v>
      </c>
    </row>
    <row r="102" spans="2:17" ht="15.6" x14ac:dyDescent="0.3">
      <c r="B102" s="221" t="s">
        <v>348</v>
      </c>
      <c r="C102" s="222"/>
      <c r="D102" s="140">
        <v>8715947941</v>
      </c>
      <c r="E102" s="140">
        <v>10034330614</v>
      </c>
      <c r="F102" s="140">
        <v>9492176360</v>
      </c>
      <c r="G102" s="140">
        <v>9254536899</v>
      </c>
      <c r="H102" s="140">
        <v>9482332855.1789989</v>
      </c>
      <c r="J102" s="56" t="s">
        <v>5</v>
      </c>
      <c r="K102" s="57"/>
      <c r="L102" s="13">
        <f>+IFERROR((D102)/(SUM(D103:D106)),"")</f>
        <v>1.0314293623299222</v>
      </c>
      <c r="M102" s="13">
        <f>+IFERROR((E102)/(SUM(E103:E106)),"")</f>
        <v>1.0885938869051868</v>
      </c>
      <c r="N102" s="13">
        <f>+IFERROR((F102)/(SUM(F103:F106)),"")</f>
        <v>1.0607582584166357</v>
      </c>
      <c r="O102" s="13">
        <f>+IFERROR((G102)/(SUM(G103:G106)),"")</f>
        <v>1.0378228812693426</v>
      </c>
      <c r="P102" s="13">
        <f>+IFERROR((H102)/(SUM(H103:H106)),"")</f>
        <v>1.0244396823340525</v>
      </c>
    </row>
    <row r="103" spans="2:17" ht="15.6" x14ac:dyDescent="0.3">
      <c r="B103" s="221" t="s">
        <v>390</v>
      </c>
      <c r="C103" s="222"/>
      <c r="D103" s="6">
        <v>5647711003</v>
      </c>
      <c r="E103" s="6">
        <v>6152898719</v>
      </c>
      <c r="F103" s="112">
        <v>5764674691</v>
      </c>
      <c r="G103" s="112">
        <v>5678955668</v>
      </c>
      <c r="H103" s="112">
        <f>(G103+(G103*3.8%))</f>
        <v>5894755983.3839998</v>
      </c>
      <c r="J103" s="56" t="str">
        <f>IF(B103=0,"",CONCATENATE($J$99,B103))</f>
        <v>Parcial Costos de materias primas, materiales y empaques</v>
      </c>
      <c r="K103" s="57"/>
      <c r="L103" s="13">
        <f>IFERROR(D$102/D103,"")</f>
        <v>1.5432708820210856</v>
      </c>
      <c r="M103" s="13">
        <f>IFERROR(E$102/E103,"")</f>
        <v>1.6308298043350256</v>
      </c>
      <c r="N103" s="13">
        <f t="shared" ref="L103:P106" si="0">IFERROR(F$102/F103,"")</f>
        <v>1.6466109310243471</v>
      </c>
      <c r="O103" s="13">
        <f>IFERROR(G$102/G103,"")</f>
        <v>1.6296195004915823</v>
      </c>
      <c r="P103" s="13">
        <f>IFERROR(H$102/H103,"")</f>
        <v>1.6086048145008167</v>
      </c>
    </row>
    <row r="104" spans="2:17" ht="15.6" x14ac:dyDescent="0.3">
      <c r="B104" s="221" t="s">
        <v>389</v>
      </c>
      <c r="C104" s="222"/>
      <c r="D104" s="6">
        <v>1808939170</v>
      </c>
      <c r="E104" s="6">
        <v>1981215909</v>
      </c>
      <c r="F104" s="112">
        <v>2016373370</v>
      </c>
      <c r="G104" s="112">
        <v>2009776034</v>
      </c>
      <c r="H104" s="112">
        <f>(G104+(G104*3.8%))</f>
        <v>2086147523.2920001</v>
      </c>
      <c r="J104" s="56" t="str">
        <f>IF(B104=0,"",CONCATENATE($J$99,B104))</f>
        <v>Parcial Costos Laborales</v>
      </c>
      <c r="K104" s="57"/>
      <c r="L104" s="13">
        <f>IFERROR(D$102/D104,"")</f>
        <v>4.8182648071023859</v>
      </c>
      <c r="M104" s="13">
        <f t="shared" si="0"/>
        <v>5.0647335146146357</v>
      </c>
      <c r="N104" s="13">
        <f t="shared" si="0"/>
        <v>4.7075489595461182</v>
      </c>
      <c r="O104" s="13">
        <f t="shared" si="0"/>
        <v>4.6047603028587014</v>
      </c>
      <c r="P104" s="13">
        <f t="shared" si="0"/>
        <v>4.5453798206061711</v>
      </c>
    </row>
    <row r="105" spans="2:17" ht="15.6" x14ac:dyDescent="0.3">
      <c r="B105" s="221" t="s">
        <v>533</v>
      </c>
      <c r="C105" s="222"/>
      <c r="D105" s="112">
        <v>993708387</v>
      </c>
      <c r="E105" s="112">
        <v>1083584217</v>
      </c>
      <c r="F105" s="112">
        <v>1167434107</v>
      </c>
      <c r="G105" s="112">
        <v>1228528715</v>
      </c>
      <c r="H105" s="112">
        <f>(G105+(G105*3.8%))</f>
        <v>1275212806.1700001</v>
      </c>
      <c r="J105" s="56" t="str">
        <f>IF(B105=0,"",CONCATENATE($J$99,B105))</f>
        <v>Parcial Gastos laborales admin y ventas</v>
      </c>
      <c r="K105" s="57"/>
      <c r="L105" s="13">
        <f>IFERROR(D$102/D105,"")</f>
        <v>8.7711325123393564</v>
      </c>
      <c r="M105" s="13">
        <f t="shared" si="0"/>
        <v>9.2603144790913845</v>
      </c>
      <c r="N105" s="13">
        <f t="shared" si="0"/>
        <v>8.1308026749299014</v>
      </c>
      <c r="O105" s="13">
        <f t="shared" si="0"/>
        <v>7.5330244918206901</v>
      </c>
      <c r="P105" s="13">
        <f t="shared" si="0"/>
        <v>7.4358827085954609</v>
      </c>
    </row>
    <row r="106" spans="2:17" ht="15.6" x14ac:dyDescent="0.3">
      <c r="B106" s="221" t="s">
        <v>13</v>
      </c>
      <c r="C106" s="222"/>
      <c r="D106" s="6" t="s">
        <v>375</v>
      </c>
      <c r="E106" s="6" t="s">
        <v>375</v>
      </c>
      <c r="F106" s="6" t="s">
        <v>375</v>
      </c>
      <c r="G106" s="6" t="s">
        <v>375</v>
      </c>
      <c r="H106" s="6" t="s">
        <v>375</v>
      </c>
      <c r="J106" s="56" t="str">
        <f>IF(B106=0,"",CONCATENATE($J$99,B106))</f>
        <v>Parcial Variación de Inventarios (a)</v>
      </c>
      <c r="K106" s="57"/>
      <c r="L106" s="13" t="str">
        <f t="shared" si="0"/>
        <v/>
      </c>
      <c r="M106" s="13" t="str">
        <f t="shared" si="0"/>
        <v/>
      </c>
      <c r="N106" s="13" t="str">
        <f t="shared" si="0"/>
        <v/>
      </c>
      <c r="O106" s="13" t="str">
        <f t="shared" si="0"/>
        <v/>
      </c>
      <c r="P106" s="13" t="str">
        <f t="shared" si="0"/>
        <v/>
      </c>
    </row>
    <row r="107" spans="2:17" ht="38.25" customHeight="1" x14ac:dyDescent="0.3">
      <c r="B107" s="234" t="s">
        <v>349</v>
      </c>
      <c r="C107" s="234"/>
      <c r="D107" s="234"/>
      <c r="E107" s="234"/>
      <c r="F107" s="234"/>
      <c r="G107" s="234"/>
      <c r="H107" s="234"/>
      <c r="I107" s="10"/>
      <c r="J107" s="10"/>
      <c r="K107" s="10"/>
      <c r="L107" s="10"/>
      <c r="M107" s="10"/>
      <c r="N107" s="10"/>
      <c r="O107" s="10"/>
      <c r="P107" s="10"/>
      <c r="Q107" s="10"/>
    </row>
    <row r="108" spans="2:17" x14ac:dyDescent="0.3"/>
    <row r="109" spans="2:17" x14ac:dyDescent="0.3">
      <c r="B109" s="45" t="s">
        <v>115</v>
      </c>
      <c r="C109" s="43"/>
    </row>
    <row r="110" spans="2:17" x14ac:dyDescent="0.3">
      <c r="B110" s="8"/>
    </row>
    <row r="111" spans="2:17" ht="15" customHeight="1" x14ac:dyDescent="0.3">
      <c r="B111" s="235" t="s">
        <v>14</v>
      </c>
      <c r="C111" s="235"/>
      <c r="D111" s="235"/>
      <c r="E111" s="235"/>
      <c r="F111" s="235"/>
      <c r="G111" s="235"/>
      <c r="H111" s="235"/>
      <c r="I111" s="235"/>
      <c r="J111" s="235"/>
      <c r="K111" s="235"/>
      <c r="L111" s="235"/>
      <c r="M111" s="235"/>
      <c r="N111" s="235"/>
      <c r="O111" s="235"/>
      <c r="P111" s="235"/>
    </row>
    <row r="112" spans="2:17" x14ac:dyDescent="0.3">
      <c r="B112" s="235"/>
      <c r="C112" s="235"/>
      <c r="D112" s="235"/>
      <c r="E112" s="235"/>
      <c r="F112" s="235"/>
      <c r="G112" s="235"/>
      <c r="H112" s="235"/>
      <c r="I112" s="235"/>
      <c r="J112" s="235"/>
      <c r="K112" s="235"/>
      <c r="L112" s="235"/>
      <c r="M112" s="235"/>
      <c r="N112" s="235"/>
      <c r="O112" s="235"/>
      <c r="P112" s="235"/>
    </row>
    <row r="113" spans="2:17" ht="15.75" customHeight="1" x14ac:dyDescent="0.3">
      <c r="B113" s="235"/>
      <c r="C113" s="235"/>
      <c r="D113" s="235"/>
      <c r="E113" s="235"/>
      <c r="F113" s="235"/>
      <c r="G113" s="235"/>
      <c r="H113" s="235"/>
      <c r="I113" s="235"/>
      <c r="J113" s="235"/>
      <c r="K113" s="235"/>
      <c r="L113" s="235"/>
      <c r="M113" s="235"/>
      <c r="N113" s="235"/>
      <c r="O113" s="235"/>
      <c r="P113" s="235"/>
    </row>
    <row r="114" spans="2:17" s="62" customFormat="1" x14ac:dyDescent="0.3">
      <c r="B114" s="60"/>
      <c r="C114" s="60"/>
      <c r="D114" s="60"/>
      <c r="E114" s="60"/>
      <c r="F114" s="60"/>
      <c r="G114" s="60"/>
      <c r="H114" s="60"/>
      <c r="I114" s="60"/>
      <c r="J114" s="60"/>
      <c r="K114" s="60"/>
      <c r="L114" s="60"/>
      <c r="M114" s="60"/>
      <c r="N114" s="60"/>
      <c r="O114" s="60"/>
      <c r="P114" s="60"/>
      <c r="Q114" s="61"/>
    </row>
    <row r="115" spans="2:17" x14ac:dyDescent="0.3">
      <c r="B115" s="2"/>
      <c r="C115" s="2"/>
      <c r="D115" s="2"/>
      <c r="E115" s="2"/>
      <c r="F115" s="2"/>
      <c r="G115" s="2"/>
      <c r="H115" s="2"/>
      <c r="I115" s="2"/>
      <c r="J115" s="2"/>
      <c r="K115" s="2"/>
      <c r="L115" s="2"/>
      <c r="M115" s="2"/>
      <c r="N115" s="2"/>
      <c r="O115" s="2"/>
      <c r="P115" s="2"/>
      <c r="Q115" s="3"/>
    </row>
    <row r="116" spans="2:17" ht="44.25" customHeight="1" x14ac:dyDescent="0.3">
      <c r="B116" s="2"/>
      <c r="C116" s="2"/>
      <c r="D116" s="2"/>
      <c r="E116" s="220" t="s">
        <v>103</v>
      </c>
      <c r="F116" s="220"/>
      <c r="G116" s="220"/>
      <c r="H116" s="220"/>
      <c r="I116" s="220"/>
      <c r="J116" s="220"/>
      <c r="K116" s="220"/>
      <c r="L116" s="220"/>
      <c r="M116" s="220"/>
      <c r="N116" s="2"/>
      <c r="O116" s="2"/>
      <c r="P116" s="2"/>
      <c r="Q116" s="3"/>
    </row>
    <row r="117" spans="2:17" x14ac:dyDescent="0.3">
      <c r="B117" s="2"/>
      <c r="C117" s="2"/>
      <c r="D117" s="2"/>
      <c r="E117" s="2"/>
      <c r="F117" s="2"/>
      <c r="G117" s="2"/>
      <c r="H117" s="2"/>
      <c r="I117" s="2"/>
      <c r="J117" s="2"/>
      <c r="K117" s="2"/>
      <c r="L117" s="2"/>
      <c r="M117" s="2"/>
      <c r="N117" s="2"/>
      <c r="O117" s="2"/>
      <c r="P117" s="2"/>
      <c r="Q117" s="3"/>
    </row>
    <row r="118" spans="2:17" x14ac:dyDescent="0.3">
      <c r="B118" s="63" t="s">
        <v>1</v>
      </c>
    </row>
    <row r="119" spans="2:17" x14ac:dyDescent="0.3">
      <c r="B119" s="12"/>
    </row>
    <row r="120" spans="2:17" x14ac:dyDescent="0.3">
      <c r="B120" t="s">
        <v>117</v>
      </c>
    </row>
    <row r="121" spans="2:17" x14ac:dyDescent="0.3">
      <c r="B121" t="s">
        <v>350</v>
      </c>
    </row>
    <row r="122" spans="2:17" x14ac:dyDescent="0.3"/>
    <row r="123" spans="2:17" x14ac:dyDescent="0.3">
      <c r="B123" s="63" t="s">
        <v>2</v>
      </c>
      <c r="C123" s="64"/>
    </row>
    <row r="124" spans="2:17" x14ac:dyDescent="0.3"/>
    <row r="125" spans="2:17" x14ac:dyDescent="0.3"/>
    <row r="126" spans="2:17" x14ac:dyDescent="0.3">
      <c r="F126" s="217" t="s">
        <v>25</v>
      </c>
      <c r="G126" s="217"/>
      <c r="H126" s="217"/>
      <c r="I126" s="217"/>
      <c r="J126" s="217"/>
      <c r="K126" s="217"/>
      <c r="L126" s="217"/>
      <c r="M126" s="217"/>
      <c r="N126" s="217"/>
      <c r="O126" s="217"/>
    </row>
    <row r="127" spans="2:17" x14ac:dyDescent="0.3">
      <c r="B127" s="253" t="s">
        <v>400</v>
      </c>
      <c r="C127" s="254"/>
      <c r="D127" s="254"/>
      <c r="E127" s="255"/>
      <c r="F127" s="208" t="s">
        <v>24</v>
      </c>
      <c r="G127" s="218"/>
      <c r="H127" s="218"/>
      <c r="I127" s="218"/>
      <c r="J127" s="209"/>
      <c r="K127" s="208" t="s">
        <v>401</v>
      </c>
      <c r="L127" s="218"/>
      <c r="M127" s="218"/>
      <c r="N127" s="218"/>
      <c r="O127" s="209"/>
    </row>
    <row r="128" spans="2:17" x14ac:dyDescent="0.3">
      <c r="B128" s="256"/>
      <c r="C128" s="257"/>
      <c r="D128" s="257"/>
      <c r="E128" s="258"/>
      <c r="F128" s="138">
        <v>2015</v>
      </c>
      <c r="G128" s="138">
        <v>2016</v>
      </c>
      <c r="H128" s="138">
        <v>2017</v>
      </c>
      <c r="I128" s="138">
        <v>2018</v>
      </c>
      <c r="J128" s="138">
        <v>2019</v>
      </c>
      <c r="K128" s="19">
        <v>2015</v>
      </c>
      <c r="L128" s="19">
        <v>2016</v>
      </c>
      <c r="M128" s="19">
        <v>2017</v>
      </c>
      <c r="N128" s="19">
        <v>2018</v>
      </c>
      <c r="O128" s="19">
        <v>2019</v>
      </c>
    </row>
    <row r="129" spans="2:17" x14ac:dyDescent="0.3">
      <c r="B129" s="214" t="s">
        <v>391</v>
      </c>
      <c r="C129" s="215"/>
      <c r="D129" s="215"/>
      <c r="E129" s="216"/>
      <c r="F129" s="80">
        <v>789133</v>
      </c>
      <c r="G129" s="80">
        <v>1914803</v>
      </c>
      <c r="H129" s="80">
        <v>2339591</v>
      </c>
      <c r="I129" s="80">
        <v>986367</v>
      </c>
      <c r="J129" s="80">
        <f>I129-(I129*0.022)</f>
        <v>964666.92599999998</v>
      </c>
      <c r="K129" s="140">
        <v>93361481</v>
      </c>
      <c r="L129" s="140">
        <v>72484224</v>
      </c>
      <c r="M129" s="140">
        <v>65070425</v>
      </c>
      <c r="N129" s="140">
        <v>35105426</v>
      </c>
      <c r="O129" s="80">
        <f>N129-(N129*0.022)</f>
        <v>34333106.627999999</v>
      </c>
    </row>
    <row r="130" spans="2:17" x14ac:dyDescent="0.3">
      <c r="B130" s="214" t="s">
        <v>392</v>
      </c>
      <c r="C130" s="215"/>
      <c r="D130" s="215"/>
      <c r="E130" s="216"/>
      <c r="F130" s="80">
        <v>82074986</v>
      </c>
      <c r="G130" s="80">
        <v>92827860</v>
      </c>
      <c r="H130" s="80">
        <v>89174557</v>
      </c>
      <c r="I130" s="80">
        <v>87030629</v>
      </c>
      <c r="J130" s="80">
        <f>I130-(I130*0.022)</f>
        <v>85115955.162</v>
      </c>
      <c r="K130" s="140">
        <v>779516998</v>
      </c>
      <c r="L130" s="140">
        <v>835727675</v>
      </c>
      <c r="M130" s="140">
        <v>779380740</v>
      </c>
      <c r="N130" s="140">
        <v>773021402</v>
      </c>
      <c r="O130" s="80">
        <f>N130-(N130*0.022)</f>
        <v>756014931.15600002</v>
      </c>
    </row>
    <row r="131" spans="2:17" x14ac:dyDescent="0.3">
      <c r="B131" s="214" t="s">
        <v>393</v>
      </c>
      <c r="C131" s="215"/>
      <c r="D131" s="215"/>
      <c r="E131" s="216"/>
      <c r="F131" s="80">
        <v>401482290</v>
      </c>
      <c r="G131" s="80">
        <v>416997185</v>
      </c>
      <c r="H131" s="80">
        <v>386372013</v>
      </c>
      <c r="I131" s="80">
        <v>386506493</v>
      </c>
      <c r="J131" s="80">
        <f>I131*1.041</f>
        <v>402353259.213</v>
      </c>
      <c r="K131" s="140">
        <v>7025338884</v>
      </c>
      <c r="L131" s="140">
        <v>8112172194</v>
      </c>
      <c r="M131" s="140">
        <v>7663747805</v>
      </c>
      <c r="N131" s="140">
        <v>7544906851</v>
      </c>
      <c r="O131" s="148">
        <f>N131*1.041</f>
        <v>7854248031.8909998</v>
      </c>
    </row>
    <row r="132" spans="2:17" x14ac:dyDescent="0.3">
      <c r="B132" s="214" t="s">
        <v>394</v>
      </c>
      <c r="C132" s="215"/>
      <c r="D132" s="215"/>
      <c r="E132" s="216"/>
      <c r="F132" s="80">
        <v>29046046</v>
      </c>
      <c r="G132" s="80">
        <v>25128929</v>
      </c>
      <c r="H132" s="80">
        <v>19640576</v>
      </c>
      <c r="I132" s="80">
        <v>17157926</v>
      </c>
      <c r="J132" s="80">
        <f>I132-(I132*0.022)</f>
        <v>16780451.627999999</v>
      </c>
      <c r="K132" s="140">
        <v>75567294</v>
      </c>
      <c r="L132" s="140">
        <v>84858585</v>
      </c>
      <c r="M132" s="140">
        <v>67379686</v>
      </c>
      <c r="N132" s="140">
        <v>56630842</v>
      </c>
      <c r="O132" s="80">
        <f>N132-(N132*0.022)</f>
        <v>55384963.476000004</v>
      </c>
    </row>
    <row r="133" spans="2:17" ht="15" customHeight="1" x14ac:dyDescent="0.3">
      <c r="B133" s="214" t="s">
        <v>395</v>
      </c>
      <c r="C133" s="215"/>
      <c r="D133" s="215"/>
      <c r="E133" s="216"/>
      <c r="F133" s="80">
        <v>17927033</v>
      </c>
      <c r="G133" s="80">
        <v>20604413</v>
      </c>
      <c r="H133" s="80">
        <v>19020562</v>
      </c>
      <c r="I133" s="80">
        <v>16746796</v>
      </c>
      <c r="J133" s="80">
        <f>I133-(I133*0.074)</f>
        <v>15507533.096000001</v>
      </c>
      <c r="K133" s="140">
        <v>742163284</v>
      </c>
      <c r="L133" s="140">
        <v>929087936</v>
      </c>
      <c r="M133" s="140">
        <v>916597704</v>
      </c>
      <c r="N133" s="140">
        <v>844872378</v>
      </c>
      <c r="O133" s="80">
        <f>N133-(N133*0.074)</f>
        <v>782351822.028</v>
      </c>
    </row>
    <row r="134" spans="2:17" x14ac:dyDescent="0.3">
      <c r="B134" s="214"/>
      <c r="C134" s="215"/>
      <c r="D134" s="215"/>
      <c r="E134" s="216"/>
      <c r="F134" s="80"/>
      <c r="G134" s="80"/>
      <c r="H134" s="80"/>
      <c r="I134" s="80"/>
      <c r="J134" s="80"/>
      <c r="K134" s="140"/>
      <c r="L134" s="140"/>
      <c r="M134" s="140"/>
      <c r="N134" s="140"/>
      <c r="O134" s="140"/>
    </row>
    <row r="135" spans="2:17" x14ac:dyDescent="0.3">
      <c r="B135" s="214"/>
      <c r="C135" s="215"/>
      <c r="D135" s="215"/>
      <c r="E135" s="216"/>
      <c r="F135" s="80"/>
      <c r="G135" s="80"/>
      <c r="H135" s="80"/>
      <c r="I135" s="80"/>
      <c r="J135" s="80"/>
      <c r="K135" s="140"/>
      <c r="L135" s="140"/>
      <c r="M135" s="140"/>
      <c r="N135" s="140"/>
      <c r="O135" s="140"/>
    </row>
    <row r="136" spans="2:17" ht="31.5" customHeight="1" x14ac:dyDescent="0.3">
      <c r="B136" s="214"/>
      <c r="C136" s="215"/>
      <c r="D136" s="215"/>
      <c r="E136" s="216"/>
      <c r="F136" s="80"/>
      <c r="G136" s="80"/>
      <c r="H136" s="80"/>
      <c r="I136" s="80"/>
      <c r="J136" s="80"/>
      <c r="K136" s="140"/>
      <c r="L136" s="140"/>
      <c r="M136" s="140"/>
      <c r="N136" s="140"/>
      <c r="O136" s="140"/>
    </row>
    <row r="137" spans="2:17" ht="49.5" customHeight="1" x14ac:dyDescent="0.3">
      <c r="B137" s="214"/>
      <c r="C137" s="215"/>
      <c r="D137" s="215"/>
      <c r="E137" s="216"/>
      <c r="F137" s="80"/>
      <c r="G137" s="80"/>
      <c r="H137" s="80"/>
      <c r="I137" s="80"/>
      <c r="J137" s="80"/>
      <c r="K137" s="140"/>
      <c r="L137" s="140"/>
      <c r="M137" s="140"/>
      <c r="N137" s="140"/>
      <c r="O137" s="140"/>
    </row>
    <row r="138" spans="2:17" x14ac:dyDescent="0.3">
      <c r="B138" s="214"/>
      <c r="C138" s="215"/>
      <c r="D138" s="215"/>
      <c r="E138" s="216"/>
      <c r="F138" s="80"/>
      <c r="G138" s="80"/>
      <c r="H138" s="80"/>
      <c r="I138" s="80"/>
      <c r="J138" s="80"/>
      <c r="K138" s="140"/>
      <c r="L138" s="140"/>
      <c r="M138" s="140"/>
      <c r="N138" s="140"/>
      <c r="O138" s="140"/>
    </row>
    <row r="139" spans="2:17" x14ac:dyDescent="0.3">
      <c r="B139" s="214"/>
      <c r="C139" s="215"/>
      <c r="D139" s="215"/>
      <c r="E139" s="216"/>
      <c r="F139" s="80"/>
      <c r="G139" s="80"/>
      <c r="H139" s="80"/>
      <c r="I139" s="80"/>
      <c r="J139" s="80"/>
      <c r="K139" s="140"/>
      <c r="L139" s="140"/>
      <c r="M139" s="140"/>
      <c r="N139" s="140"/>
      <c r="O139" s="140"/>
    </row>
    <row r="140" spans="2:17" x14ac:dyDescent="0.3">
      <c r="B140" s="267" t="s">
        <v>5</v>
      </c>
      <c r="C140" s="268"/>
      <c r="D140" s="268"/>
      <c r="E140" s="269"/>
      <c r="F140" s="80">
        <f>+SUM(F129:F139)</f>
        <v>531319488</v>
      </c>
      <c r="G140" s="80">
        <f t="shared" ref="G140:O140" si="1">+SUM(G129:G139)</f>
        <v>557473190</v>
      </c>
      <c r="H140" s="80">
        <f t="shared" si="1"/>
        <v>516547299</v>
      </c>
      <c r="I140" s="80">
        <f t="shared" si="1"/>
        <v>508428211</v>
      </c>
      <c r="J140" s="80">
        <f t="shared" si="1"/>
        <v>520721866.02500004</v>
      </c>
      <c r="K140" s="140">
        <f>+SUM(K129:K139)</f>
        <v>8715947941</v>
      </c>
      <c r="L140" s="140">
        <f t="shared" si="1"/>
        <v>10034330614</v>
      </c>
      <c r="M140" s="140">
        <f>+SUM(M129:M139)</f>
        <v>9492176360</v>
      </c>
      <c r="N140" s="140">
        <f t="shared" si="1"/>
        <v>9254536899</v>
      </c>
      <c r="O140" s="140">
        <f t="shared" si="1"/>
        <v>9482332855.1789989</v>
      </c>
      <c r="Q140" s="10"/>
    </row>
    <row r="141" spans="2:17" x14ac:dyDescent="0.3">
      <c r="B141" s="24"/>
      <c r="C141" s="24"/>
      <c r="D141" s="24"/>
      <c r="E141" s="24"/>
      <c r="F141" s="25"/>
      <c r="G141" s="25"/>
      <c r="H141" s="25"/>
      <c r="I141" s="25"/>
      <c r="J141" s="25"/>
      <c r="K141" s="26"/>
      <c r="L141" s="26"/>
      <c r="M141" s="26"/>
      <c r="N141" s="26"/>
      <c r="O141" s="26"/>
      <c r="Q141" s="10"/>
    </row>
    <row r="142" spans="2:17" x14ac:dyDescent="0.3">
      <c r="B142" s="20"/>
      <c r="C142" s="20"/>
      <c r="D142" s="20"/>
      <c r="E142" s="20"/>
      <c r="F142" s="20"/>
      <c r="G142" s="10"/>
      <c r="H142" s="10"/>
      <c r="I142" s="10"/>
      <c r="J142" s="10"/>
      <c r="Q142" s="10"/>
    </row>
    <row r="143" spans="2:17" x14ac:dyDescent="0.3">
      <c r="B143" s="63" t="s">
        <v>9</v>
      </c>
      <c r="C143" s="20"/>
      <c r="D143" s="20"/>
      <c r="E143" s="20"/>
      <c r="F143" s="20"/>
      <c r="G143" s="10"/>
      <c r="H143" s="10"/>
      <c r="J143" s="10"/>
      <c r="L143" s="125"/>
      <c r="Q143" s="10"/>
    </row>
    <row r="144" spans="2:17" x14ac:dyDescent="0.3">
      <c r="B144" s="12"/>
      <c r="C144" s="20"/>
      <c r="D144" s="20"/>
      <c r="E144" s="20"/>
      <c r="F144" s="20"/>
      <c r="G144" s="10"/>
      <c r="H144" s="10"/>
      <c r="I144" s="10"/>
      <c r="J144" s="10"/>
      <c r="Q144" s="10"/>
    </row>
    <row r="145" spans="2:17" x14ac:dyDescent="0.3">
      <c r="B145" s="12"/>
      <c r="C145" s="20"/>
      <c r="D145" s="20"/>
      <c r="E145" s="20"/>
      <c r="F145" s="20"/>
      <c r="G145" s="10"/>
      <c r="H145" s="10"/>
      <c r="I145" s="10"/>
      <c r="J145" s="10"/>
      <c r="Q145" s="10"/>
    </row>
    <row r="146" spans="2:17" x14ac:dyDescent="0.3">
      <c r="B146" s="12"/>
      <c r="C146" s="20"/>
      <c r="D146" s="20"/>
      <c r="E146" s="20"/>
      <c r="F146" s="20"/>
      <c r="G146" s="10"/>
      <c r="H146" s="10"/>
      <c r="I146" s="10"/>
      <c r="J146" s="10"/>
      <c r="Q146" s="10"/>
    </row>
    <row r="147" spans="2:17" x14ac:dyDescent="0.3">
      <c r="B147" s="12"/>
      <c r="C147" s="20"/>
      <c r="D147" s="20"/>
      <c r="E147" s="20"/>
      <c r="F147" s="20"/>
      <c r="G147" s="10"/>
      <c r="H147" s="10"/>
      <c r="I147" s="10"/>
      <c r="J147" s="10"/>
      <c r="Q147" s="10"/>
    </row>
    <row r="148" spans="2:17" x14ac:dyDescent="0.3">
      <c r="B148" s="12"/>
      <c r="C148" s="20"/>
      <c r="D148" s="20"/>
      <c r="E148" s="20"/>
      <c r="F148" s="20"/>
      <c r="G148" s="10"/>
      <c r="H148" s="10"/>
      <c r="I148" s="10"/>
      <c r="J148" s="10"/>
      <c r="Q148" s="10"/>
    </row>
    <row r="149" spans="2:17" x14ac:dyDescent="0.3">
      <c r="B149" s="12"/>
      <c r="C149" s="20"/>
      <c r="D149" s="20"/>
      <c r="E149" s="20"/>
      <c r="F149" s="20"/>
      <c r="G149" s="10"/>
      <c r="H149" s="10"/>
      <c r="I149" s="10"/>
      <c r="J149" s="10"/>
      <c r="Q149" s="10"/>
    </row>
    <row r="150" spans="2:17" x14ac:dyDescent="0.3">
      <c r="B150" s="12"/>
      <c r="C150" s="20"/>
      <c r="D150" s="20"/>
      <c r="E150" s="20"/>
      <c r="F150" s="20"/>
      <c r="G150" s="10"/>
      <c r="H150" s="10"/>
      <c r="I150" s="10"/>
      <c r="J150" s="10"/>
      <c r="Q150" s="10"/>
    </row>
    <row r="151" spans="2:17" x14ac:dyDescent="0.3">
      <c r="B151" s="12"/>
      <c r="C151" s="20"/>
      <c r="D151" s="20"/>
      <c r="E151" s="20"/>
      <c r="F151" s="20"/>
      <c r="G151" s="10"/>
      <c r="H151" s="10"/>
      <c r="I151" s="10"/>
      <c r="J151" s="10"/>
      <c r="Q151" s="10"/>
    </row>
    <row r="152" spans="2:17" x14ac:dyDescent="0.3">
      <c r="B152" s="12"/>
      <c r="C152" s="20"/>
      <c r="D152" s="20"/>
      <c r="E152" s="20"/>
      <c r="F152" s="20"/>
      <c r="G152" s="10"/>
      <c r="H152" s="10"/>
      <c r="I152" s="10"/>
      <c r="J152" s="10"/>
      <c r="Q152" s="10"/>
    </row>
    <row r="153" spans="2:17" x14ac:dyDescent="0.3">
      <c r="B153" s="12"/>
      <c r="C153" s="20"/>
      <c r="D153" s="20"/>
      <c r="E153" s="20"/>
      <c r="F153" s="20"/>
      <c r="G153" s="10"/>
      <c r="H153" s="10"/>
      <c r="I153" s="10"/>
      <c r="J153" s="10"/>
      <c r="Q153" s="10"/>
    </row>
    <row r="154" spans="2:17" x14ac:dyDescent="0.3">
      <c r="B154" s="12"/>
      <c r="C154" s="20"/>
      <c r="D154" s="20"/>
      <c r="E154" s="20"/>
      <c r="F154" s="20"/>
      <c r="G154" s="10"/>
      <c r="H154" s="10"/>
      <c r="I154" s="10"/>
      <c r="J154" s="10"/>
      <c r="Q154" s="10"/>
    </row>
    <row r="155" spans="2:17" x14ac:dyDescent="0.3">
      <c r="B155" s="12"/>
      <c r="C155" s="20"/>
      <c r="D155" s="20"/>
      <c r="E155" s="20"/>
      <c r="F155" s="20"/>
      <c r="G155" s="10"/>
      <c r="H155" s="10"/>
      <c r="I155" s="10"/>
      <c r="J155" s="10"/>
      <c r="Q155" s="10"/>
    </row>
    <row r="156" spans="2:17" x14ac:dyDescent="0.3">
      <c r="B156" s="12"/>
      <c r="C156" s="20"/>
      <c r="D156" s="20"/>
      <c r="E156" s="20"/>
      <c r="F156" s="20"/>
      <c r="G156" s="10"/>
      <c r="H156" s="10"/>
      <c r="I156" s="10"/>
      <c r="J156" s="10"/>
      <c r="Q156" s="10"/>
    </row>
    <row r="157" spans="2:17" x14ac:dyDescent="0.3">
      <c r="B157" s="12"/>
      <c r="C157" s="20"/>
      <c r="D157" s="20"/>
      <c r="E157" s="20"/>
      <c r="F157" s="20"/>
      <c r="G157" s="10"/>
      <c r="H157" s="10"/>
      <c r="I157" s="10"/>
      <c r="J157" s="10"/>
      <c r="Q157" s="10"/>
    </row>
    <row r="158" spans="2:17" x14ac:dyDescent="0.3"/>
    <row r="159" spans="2:17" x14ac:dyDescent="0.3"/>
    <row r="160" spans="2:17" x14ac:dyDescent="0.3">
      <c r="B160" s="8"/>
    </row>
    <row r="161" spans="2:17" ht="15" customHeight="1" x14ac:dyDescent="0.3"/>
    <row r="162" spans="2:17" x14ac:dyDescent="0.3"/>
    <row r="163" spans="2:17" x14ac:dyDescent="0.3"/>
    <row r="164" spans="2:17" x14ac:dyDescent="0.3"/>
    <row r="165" spans="2:17" x14ac:dyDescent="0.3"/>
    <row r="166" spans="2:17" x14ac:dyDescent="0.3"/>
    <row r="167" spans="2:17" x14ac:dyDescent="0.3"/>
    <row r="168" spans="2:17" x14ac:dyDescent="0.3"/>
    <row r="169" spans="2:17" x14ac:dyDescent="0.3"/>
    <row r="170" spans="2:17" x14ac:dyDescent="0.3"/>
    <row r="171" spans="2:17" x14ac:dyDescent="0.3"/>
    <row r="172" spans="2:17" x14ac:dyDescent="0.3">
      <c r="B172" s="63" t="s">
        <v>115</v>
      </c>
      <c r="C172" s="63"/>
      <c r="D172" s="2"/>
      <c r="E172" s="2"/>
      <c r="F172" s="2"/>
      <c r="G172" s="2"/>
      <c r="H172" s="2"/>
      <c r="I172" s="2"/>
      <c r="J172" s="2"/>
      <c r="K172" s="2"/>
      <c r="L172" s="2"/>
      <c r="M172" s="2"/>
      <c r="N172" s="2"/>
      <c r="O172" s="2"/>
      <c r="P172" s="2"/>
      <c r="Q172" s="2"/>
    </row>
    <row r="173" spans="2:17" x14ac:dyDescent="0.3">
      <c r="B173" s="12"/>
      <c r="C173" s="2"/>
      <c r="D173" s="2"/>
      <c r="E173" s="2"/>
      <c r="F173" s="2"/>
      <c r="G173" s="2"/>
      <c r="H173" s="2"/>
      <c r="I173" s="2"/>
      <c r="J173" s="2"/>
      <c r="K173" s="2"/>
      <c r="L173" s="2"/>
      <c r="M173" s="2"/>
      <c r="N173" s="2"/>
      <c r="O173" s="2"/>
      <c r="P173" s="2"/>
      <c r="Q173" s="2"/>
    </row>
    <row r="174" spans="2:17" x14ac:dyDescent="0.3">
      <c r="B174" s="270"/>
      <c r="C174" s="270"/>
      <c r="D174" s="270"/>
      <c r="E174" s="270"/>
      <c r="F174" s="270"/>
      <c r="G174" s="270"/>
      <c r="H174" s="270"/>
      <c r="I174" s="270"/>
      <c r="J174" s="270"/>
      <c r="K174" s="270"/>
      <c r="L174" s="270"/>
      <c r="M174" s="270"/>
      <c r="N174" s="270"/>
      <c r="O174" s="270"/>
      <c r="P174" s="270"/>
      <c r="Q174" s="2"/>
    </row>
    <row r="175" spans="2:17" x14ac:dyDescent="0.3">
      <c r="B175" s="270"/>
      <c r="C175" s="270"/>
      <c r="D175" s="270"/>
      <c r="E175" s="270"/>
      <c r="F175" s="270"/>
      <c r="G175" s="270"/>
      <c r="H175" s="270"/>
      <c r="I175" s="270"/>
      <c r="J175" s="270"/>
      <c r="K175" s="270"/>
      <c r="L175" s="270"/>
      <c r="M175" s="270"/>
      <c r="N175" s="270"/>
      <c r="O175" s="270"/>
      <c r="P175" s="270"/>
      <c r="Q175" s="2"/>
    </row>
    <row r="176" spans="2:17" x14ac:dyDescent="0.3">
      <c r="B176" s="270"/>
      <c r="C176" s="270"/>
      <c r="D176" s="270"/>
      <c r="E176" s="270"/>
      <c r="F176" s="270"/>
      <c r="G176" s="270"/>
      <c r="H176" s="270"/>
      <c r="I176" s="270"/>
      <c r="J176" s="270"/>
      <c r="K176" s="270"/>
      <c r="L176" s="270"/>
      <c r="M176" s="270"/>
      <c r="N176" s="270"/>
      <c r="O176" s="270"/>
      <c r="P176" s="270"/>
      <c r="Q176" s="2"/>
    </row>
    <row r="177" spans="2:17" s="62" customFormat="1" x14ac:dyDescent="0.3">
      <c r="B177" s="65"/>
      <c r="C177" s="65"/>
      <c r="D177" s="65"/>
      <c r="E177" s="65"/>
      <c r="F177" s="65"/>
      <c r="G177" s="65"/>
      <c r="H177" s="65"/>
      <c r="I177" s="65"/>
      <c r="J177" s="65"/>
      <c r="K177" s="65"/>
      <c r="L177" s="65"/>
      <c r="M177" s="65"/>
      <c r="N177" s="65"/>
      <c r="O177" s="65"/>
      <c r="P177" s="65"/>
      <c r="Q177" s="60"/>
    </row>
    <row r="178" spans="2:17" x14ac:dyDescent="0.3">
      <c r="B178" s="27"/>
      <c r="C178" s="27"/>
      <c r="D178" s="27"/>
      <c r="E178" s="27"/>
      <c r="F178" s="27"/>
      <c r="G178" s="27"/>
      <c r="H178" s="27"/>
      <c r="I178" s="27"/>
      <c r="J178" s="27"/>
      <c r="K178" s="27"/>
      <c r="L178" s="27"/>
      <c r="M178" s="27"/>
      <c r="N178" s="27"/>
      <c r="O178" s="27"/>
      <c r="P178" s="27"/>
      <c r="Q178" s="2"/>
    </row>
    <row r="179" spans="2:17" ht="44.25" customHeight="1" x14ac:dyDescent="0.3">
      <c r="B179" s="2"/>
      <c r="C179" s="2"/>
      <c r="D179" s="2"/>
      <c r="E179" s="220" t="s">
        <v>104</v>
      </c>
      <c r="F179" s="220"/>
      <c r="G179" s="220"/>
      <c r="H179" s="220"/>
      <c r="I179" s="220"/>
      <c r="J179" s="220"/>
      <c r="K179" s="220"/>
      <c r="L179" s="220"/>
      <c r="M179" s="220"/>
      <c r="N179" s="2"/>
      <c r="O179" s="2"/>
      <c r="P179" s="2"/>
      <c r="Q179" s="3"/>
    </row>
    <row r="180" spans="2:17" x14ac:dyDescent="0.3"/>
    <row r="181" spans="2:17" x14ac:dyDescent="0.3">
      <c r="B181" s="63" t="s">
        <v>1</v>
      </c>
    </row>
    <row r="182" spans="2:17" x14ac:dyDescent="0.3">
      <c r="B182" s="12"/>
    </row>
    <row r="183" spans="2:17" x14ac:dyDescent="0.3">
      <c r="B183" t="s">
        <v>116</v>
      </c>
    </row>
    <row r="184" spans="2:17" x14ac:dyDescent="0.3">
      <c r="B184" t="s">
        <v>351</v>
      </c>
    </row>
    <row r="185" spans="2:17" x14ac:dyDescent="0.3"/>
    <row r="186" spans="2:17" x14ac:dyDescent="0.3">
      <c r="B186" s="63" t="s">
        <v>2</v>
      </c>
      <c r="C186" s="66"/>
      <c r="K186" s="67" t="s">
        <v>9</v>
      </c>
    </row>
    <row r="187" spans="2:17" x14ac:dyDescent="0.3"/>
    <row r="188" spans="2:17" x14ac:dyDescent="0.3"/>
    <row r="189" spans="2:17" x14ac:dyDescent="0.3"/>
    <row r="190" spans="2:17" x14ac:dyDescent="0.3"/>
    <row r="191" spans="2:17" x14ac:dyDescent="0.3">
      <c r="F191" s="217" t="s">
        <v>402</v>
      </c>
      <c r="G191" s="217"/>
      <c r="H191" s="217"/>
      <c r="I191" s="217"/>
      <c r="J191" s="217"/>
    </row>
    <row r="192" spans="2:17" x14ac:dyDescent="0.3">
      <c r="B192" s="217" t="s">
        <v>21</v>
      </c>
      <c r="C192" s="217"/>
      <c r="D192" s="217"/>
      <c r="E192" s="217"/>
      <c r="F192" s="107">
        <v>2015</v>
      </c>
      <c r="G192" s="107">
        <v>2016</v>
      </c>
      <c r="H192" s="107">
        <v>2017</v>
      </c>
      <c r="I192" s="107">
        <v>2018</v>
      </c>
      <c r="J192" s="107">
        <v>2019</v>
      </c>
    </row>
    <row r="193" spans="2:17" x14ac:dyDescent="0.3">
      <c r="B193" s="224" t="s">
        <v>16</v>
      </c>
      <c r="C193" s="225"/>
      <c r="D193" s="225"/>
      <c r="E193" s="226"/>
      <c r="F193" s="139">
        <v>15533845871</v>
      </c>
      <c r="G193" s="139">
        <v>17789574832</v>
      </c>
      <c r="H193" s="139">
        <v>16356528968</v>
      </c>
      <c r="I193" s="139">
        <v>16424719438</v>
      </c>
      <c r="J193" s="139">
        <f>(I193+(I193*3.8%))</f>
        <v>17048858776.643999</v>
      </c>
    </row>
    <row r="194" spans="2:17" x14ac:dyDescent="0.3">
      <c r="B194" s="224" t="s">
        <v>17</v>
      </c>
      <c r="C194" s="225"/>
      <c r="D194" s="225"/>
      <c r="E194" s="226"/>
      <c r="F194" s="139">
        <v>2507427860</v>
      </c>
      <c r="G194" s="139">
        <v>3487046009</v>
      </c>
      <c r="H194" s="139">
        <v>2806842521</v>
      </c>
      <c r="I194" s="139">
        <v>2797090185</v>
      </c>
      <c r="J194" s="139">
        <f t="shared" ref="J194:J197" si="2">(I194+(I194*3.8%))</f>
        <v>2903379612.0300002</v>
      </c>
    </row>
    <row r="195" spans="2:17" x14ac:dyDescent="0.3">
      <c r="B195" s="224" t="s">
        <v>19</v>
      </c>
      <c r="C195" s="225"/>
      <c r="D195" s="225"/>
      <c r="E195" s="226"/>
      <c r="F195" s="139">
        <v>10565600571</v>
      </c>
      <c r="G195" s="139">
        <v>12086010146</v>
      </c>
      <c r="H195" s="139">
        <v>11415519888</v>
      </c>
      <c r="I195" s="139">
        <v>11270919764</v>
      </c>
      <c r="J195" s="139">
        <f t="shared" si="2"/>
        <v>11699214715.032</v>
      </c>
    </row>
    <row r="196" spans="2:17" x14ac:dyDescent="0.3">
      <c r="B196" s="224" t="s">
        <v>18</v>
      </c>
      <c r="C196" s="225"/>
      <c r="D196" s="225"/>
      <c r="E196" s="226"/>
      <c r="F196" s="139">
        <v>2302892618</v>
      </c>
      <c r="G196" s="139">
        <v>2128735874</v>
      </c>
      <c r="H196" s="139">
        <v>2001030897</v>
      </c>
      <c r="I196" s="139">
        <v>2237866439</v>
      </c>
      <c r="J196" s="139">
        <f t="shared" si="2"/>
        <v>2322905363.6820002</v>
      </c>
    </row>
    <row r="197" spans="2:17" x14ac:dyDescent="0.3">
      <c r="B197" s="224" t="s">
        <v>20</v>
      </c>
      <c r="C197" s="225"/>
      <c r="D197" s="225"/>
      <c r="E197" s="226"/>
      <c r="F197" s="139">
        <v>833644358</v>
      </c>
      <c r="G197" s="139">
        <v>871363794</v>
      </c>
      <c r="H197" s="139">
        <v>826061002</v>
      </c>
      <c r="I197" s="139">
        <v>822544069</v>
      </c>
      <c r="J197" s="139">
        <f t="shared" si="2"/>
        <v>853800743.62199998</v>
      </c>
    </row>
    <row r="198" spans="2:17" x14ac:dyDescent="0.3">
      <c r="B198" s="229"/>
      <c r="C198" s="229"/>
      <c r="D198" s="229"/>
      <c r="E198" s="229"/>
      <c r="F198" s="229"/>
      <c r="G198" s="10"/>
      <c r="H198" s="10"/>
      <c r="I198" s="10"/>
      <c r="J198" s="10"/>
      <c r="Q198" s="10"/>
    </row>
    <row r="199" spans="2:17" x14ac:dyDescent="0.3">
      <c r="B199" s="20"/>
      <c r="C199" s="20"/>
      <c r="D199" s="20"/>
      <c r="E199" s="20"/>
      <c r="F199" s="20"/>
      <c r="G199" s="10"/>
      <c r="H199" s="10"/>
      <c r="I199" s="10"/>
      <c r="J199" s="10"/>
      <c r="Q199" s="10"/>
    </row>
    <row r="200" spans="2:17" x14ac:dyDescent="0.3">
      <c r="B200" s="20"/>
      <c r="C200" s="20"/>
      <c r="D200" s="20"/>
      <c r="E200" s="20"/>
      <c r="F200" s="20"/>
      <c r="G200" s="10"/>
      <c r="H200" s="10"/>
      <c r="I200" s="10"/>
      <c r="J200" s="10"/>
      <c r="Q200" s="10"/>
    </row>
    <row r="201" spans="2:17" x14ac:dyDescent="0.3">
      <c r="F201" s="175"/>
      <c r="G201" s="175"/>
      <c r="H201" s="176"/>
      <c r="I201" s="176"/>
    </row>
    <row r="202" spans="2:17" x14ac:dyDescent="0.3"/>
    <row r="203" spans="2:17" x14ac:dyDescent="0.3"/>
    <row r="204" spans="2:17" x14ac:dyDescent="0.3"/>
    <row r="205" spans="2:17" x14ac:dyDescent="0.3"/>
    <row r="206" spans="2:17" x14ac:dyDescent="0.3"/>
    <row r="207" spans="2:17" x14ac:dyDescent="0.3"/>
    <row r="208" spans="2:17" x14ac:dyDescent="0.3"/>
    <row r="209" spans="2:17" x14ac:dyDescent="0.3"/>
    <row r="210" spans="2:17" x14ac:dyDescent="0.3">
      <c r="B210" s="63" t="s">
        <v>115</v>
      </c>
      <c r="C210" s="66"/>
    </row>
    <row r="211" spans="2:17" x14ac:dyDescent="0.3">
      <c r="B211" s="8"/>
    </row>
    <row r="212" spans="2:17" ht="15" customHeight="1" x14ac:dyDescent="0.3">
      <c r="B212" s="230"/>
      <c r="C212" s="230"/>
      <c r="D212" s="230"/>
      <c r="E212" s="230"/>
      <c r="F212" s="230"/>
      <c r="G212" s="230"/>
      <c r="H212" s="230"/>
      <c r="I212" s="230"/>
      <c r="J212" s="230"/>
      <c r="K212" s="230"/>
      <c r="L212" s="230"/>
      <c r="M212" s="230"/>
      <c r="N212" s="230"/>
      <c r="O212" s="230"/>
      <c r="P212" s="230"/>
    </row>
    <row r="213" spans="2:17" x14ac:dyDescent="0.3">
      <c r="B213" s="230"/>
      <c r="C213" s="230"/>
      <c r="D213" s="230"/>
      <c r="E213" s="230"/>
      <c r="F213" s="230"/>
      <c r="G213" s="230"/>
      <c r="H213" s="230"/>
      <c r="I213" s="230"/>
      <c r="J213" s="230"/>
      <c r="K213" s="230"/>
      <c r="L213" s="230"/>
      <c r="M213" s="230"/>
      <c r="N213" s="230"/>
      <c r="O213" s="230"/>
      <c r="P213" s="230"/>
    </row>
    <row r="214" spans="2:17" x14ac:dyDescent="0.3">
      <c r="B214" s="230"/>
      <c r="C214" s="230"/>
      <c r="D214" s="230"/>
      <c r="E214" s="230"/>
      <c r="F214" s="230"/>
      <c r="G214" s="230"/>
      <c r="H214" s="230"/>
      <c r="I214" s="230"/>
      <c r="J214" s="230"/>
      <c r="K214" s="230"/>
      <c r="L214" s="230"/>
      <c r="M214" s="230"/>
      <c r="N214" s="230"/>
      <c r="O214" s="230"/>
      <c r="P214" s="230"/>
    </row>
    <row r="215" spans="2:17" s="59" customFormat="1" ht="15" thickBot="1" x14ac:dyDescent="0.35">
      <c r="B215" s="71"/>
      <c r="C215" s="58"/>
      <c r="D215" s="58"/>
      <c r="E215" s="58"/>
      <c r="F215" s="58"/>
      <c r="G215" s="58"/>
      <c r="H215" s="58"/>
      <c r="I215" s="58"/>
      <c r="J215" s="58"/>
      <c r="K215" s="58"/>
      <c r="L215" s="58"/>
      <c r="M215" s="58"/>
      <c r="N215" s="58"/>
      <c r="O215" s="58"/>
      <c r="P215" s="58"/>
      <c r="Q215" s="58"/>
    </row>
    <row r="216" spans="2:17" s="70" customFormat="1" ht="15" thickTop="1" x14ac:dyDescent="0.3">
      <c r="B216" s="68"/>
      <c r="C216" s="69"/>
      <c r="D216" s="69"/>
      <c r="E216" s="69"/>
      <c r="F216" s="69"/>
      <c r="G216" s="69"/>
      <c r="H216" s="69"/>
      <c r="I216" s="69"/>
      <c r="J216" s="69"/>
      <c r="K216" s="69"/>
      <c r="L216" s="69"/>
      <c r="M216" s="69"/>
      <c r="N216" s="69"/>
      <c r="O216" s="69"/>
      <c r="P216" s="69"/>
      <c r="Q216" s="69"/>
    </row>
    <row r="217" spans="2:17" ht="15.6" x14ac:dyDescent="0.3">
      <c r="B217" s="2"/>
      <c r="C217" s="198" t="s">
        <v>343</v>
      </c>
      <c r="D217" s="198"/>
      <c r="E217" s="198"/>
      <c r="F217" s="198"/>
      <c r="G217" s="198"/>
      <c r="H217" s="198"/>
      <c r="I217" s="198"/>
      <c r="J217" s="198"/>
      <c r="K217" s="198"/>
      <c r="L217" s="198"/>
      <c r="M217" s="198"/>
      <c r="N217" s="198"/>
      <c r="O217" s="198"/>
      <c r="P217" s="2"/>
      <c r="Q217" s="3"/>
    </row>
    <row r="218" spans="2:17" x14ac:dyDescent="0.3">
      <c r="B218" s="1"/>
      <c r="C218" s="1"/>
      <c r="D218" s="1"/>
      <c r="E218" s="1"/>
    </row>
    <row r="219" spans="2:17" x14ac:dyDescent="0.3">
      <c r="B219" s="1"/>
      <c r="C219" s="1"/>
      <c r="D219" s="1"/>
      <c r="E219" s="1"/>
    </row>
    <row r="220" spans="2:17" x14ac:dyDescent="0.3">
      <c r="B220" s="1"/>
      <c r="C220" s="1"/>
      <c r="D220" s="1"/>
      <c r="E220" s="1"/>
    </row>
    <row r="221" spans="2:17" x14ac:dyDescent="0.3">
      <c r="B221" s="1"/>
      <c r="C221" s="1"/>
      <c r="D221" s="1"/>
      <c r="E221" s="1"/>
    </row>
    <row r="222" spans="2:17" x14ac:dyDescent="0.3">
      <c r="B222" s="1"/>
      <c r="C222" s="1"/>
      <c r="D222" s="1"/>
      <c r="E222" s="1"/>
    </row>
    <row r="223" spans="2:17" x14ac:dyDescent="0.3">
      <c r="B223" s="1"/>
      <c r="C223" s="1"/>
      <c r="D223" s="1"/>
      <c r="E223" s="1"/>
    </row>
    <row r="224" spans="2:17" x14ac:dyDescent="0.3">
      <c r="B224" s="1"/>
      <c r="C224" s="1"/>
      <c r="D224" s="1"/>
      <c r="E224" s="1"/>
    </row>
    <row r="225" spans="2:5" x14ac:dyDescent="0.3">
      <c r="B225" s="1"/>
      <c r="C225" s="1"/>
      <c r="D225" s="1"/>
      <c r="E225" s="1"/>
    </row>
    <row r="226" spans="2:5" x14ac:dyDescent="0.3">
      <c r="B226" s="1"/>
      <c r="C226" s="1"/>
      <c r="D226" s="1"/>
      <c r="E226" s="1"/>
    </row>
    <row r="227" spans="2:5" x14ac:dyDescent="0.3">
      <c r="B227" s="1"/>
      <c r="C227" s="1"/>
      <c r="D227" s="1"/>
      <c r="E227" s="1"/>
    </row>
    <row r="228" spans="2:5" x14ac:dyDescent="0.3">
      <c r="B228" s="1"/>
      <c r="C228" s="1"/>
      <c r="D228" s="1"/>
      <c r="E228" s="1"/>
    </row>
    <row r="229" spans="2:5" x14ac:dyDescent="0.3">
      <c r="B229" s="1"/>
      <c r="C229" s="1"/>
      <c r="D229" s="1"/>
      <c r="E229" s="1"/>
    </row>
    <row r="230" spans="2:5" x14ac:dyDescent="0.3">
      <c r="B230" s="1"/>
      <c r="C230" s="1"/>
      <c r="D230" s="1"/>
      <c r="E230" s="1"/>
    </row>
    <row r="231" spans="2:5" x14ac:dyDescent="0.3">
      <c r="B231" s="1"/>
      <c r="C231" s="1"/>
      <c r="D231" s="1"/>
      <c r="E231" s="1"/>
    </row>
    <row r="232" spans="2:5" x14ac:dyDescent="0.3">
      <c r="B232" s="1"/>
      <c r="C232" s="1"/>
      <c r="D232" s="1"/>
      <c r="E232" s="1"/>
    </row>
    <row r="233" spans="2:5" x14ac:dyDescent="0.3">
      <c r="B233" s="1"/>
      <c r="C233" s="1"/>
      <c r="D233" s="1"/>
      <c r="E233" s="1"/>
    </row>
    <row r="234" spans="2:5" x14ac:dyDescent="0.3">
      <c r="B234" s="1"/>
      <c r="C234" s="1"/>
      <c r="D234" s="1"/>
      <c r="E234" s="1"/>
    </row>
    <row r="235" spans="2:5" x14ac:dyDescent="0.3">
      <c r="B235" s="1"/>
      <c r="C235" s="1"/>
      <c r="D235" s="1"/>
      <c r="E235" s="1"/>
    </row>
    <row r="236" spans="2:5" x14ac:dyDescent="0.3">
      <c r="B236" s="1"/>
      <c r="C236" s="1"/>
      <c r="D236" s="1"/>
      <c r="E236" s="1"/>
    </row>
    <row r="237" spans="2:5" x14ac:dyDescent="0.3">
      <c r="B237" s="1"/>
      <c r="C237" s="1"/>
      <c r="D237" s="1"/>
      <c r="E237" s="1"/>
    </row>
    <row r="238" spans="2:5" x14ac:dyDescent="0.3">
      <c r="B238" s="1"/>
      <c r="C238" s="1"/>
      <c r="D238" s="1"/>
      <c r="E238" s="1"/>
    </row>
    <row r="239" spans="2:5" x14ac:dyDescent="0.3">
      <c r="B239" s="1"/>
      <c r="C239" s="1"/>
      <c r="D239" s="1"/>
      <c r="E239" s="1"/>
    </row>
    <row r="240" spans="2:5" x14ac:dyDescent="0.3">
      <c r="B240" s="1"/>
      <c r="C240" s="1"/>
      <c r="D240" s="1"/>
      <c r="E240" s="1"/>
    </row>
    <row r="241" spans="2:17" x14ac:dyDescent="0.3">
      <c r="B241" s="1"/>
      <c r="C241" s="1"/>
      <c r="D241" s="1"/>
      <c r="E241" s="1"/>
    </row>
    <row r="242" spans="2:17" x14ac:dyDescent="0.3">
      <c r="B242" s="1"/>
      <c r="C242" s="1"/>
      <c r="D242" s="1"/>
      <c r="E242" s="1"/>
    </row>
    <row r="243" spans="2:17" ht="44.25" customHeight="1" x14ac:dyDescent="0.3">
      <c r="B243" s="2"/>
      <c r="C243" s="2"/>
      <c r="D243" s="194" t="s">
        <v>106</v>
      </c>
      <c r="E243" s="194"/>
      <c r="F243" s="194"/>
      <c r="G243" s="194"/>
      <c r="H243" s="194"/>
      <c r="I243" s="194"/>
      <c r="J243" s="194"/>
      <c r="K243" s="194"/>
      <c r="L243" s="194"/>
      <c r="M243" s="194"/>
      <c r="N243" s="194"/>
      <c r="O243" s="2"/>
      <c r="P243" s="2"/>
      <c r="Q243" s="2"/>
    </row>
    <row r="244" spans="2:17" x14ac:dyDescent="0.3">
      <c r="B244" s="2"/>
      <c r="C244" s="2"/>
      <c r="D244" s="46"/>
      <c r="E244" s="46"/>
      <c r="F244" s="46"/>
      <c r="G244" s="46"/>
      <c r="H244" s="46"/>
      <c r="I244" s="46"/>
      <c r="J244" s="46"/>
      <c r="K244" s="46"/>
      <c r="L244" s="46"/>
      <c r="M244" s="46"/>
      <c r="N244" s="46"/>
      <c r="O244" s="47"/>
      <c r="P244" s="2"/>
      <c r="Q244" s="2"/>
    </row>
    <row r="245" spans="2:17" x14ac:dyDescent="0.3">
      <c r="B245" s="2"/>
      <c r="C245" s="2"/>
      <c r="D245" s="46"/>
      <c r="E245" s="46"/>
      <c r="F245" s="46"/>
      <c r="G245" s="46"/>
      <c r="H245" s="46"/>
      <c r="I245" s="46"/>
      <c r="J245" s="46"/>
      <c r="K245" s="46"/>
      <c r="L245" s="46"/>
      <c r="M245" s="46"/>
      <c r="N245" s="46"/>
      <c r="O245" s="47"/>
      <c r="P245" s="2"/>
      <c r="Q245" s="2"/>
    </row>
    <row r="246" spans="2:17" ht="15" customHeight="1" x14ac:dyDescent="0.3">
      <c r="B246" s="195" t="s">
        <v>73</v>
      </c>
      <c r="C246" s="195"/>
      <c r="D246" s="195"/>
      <c r="E246" s="195"/>
      <c r="F246" s="195"/>
      <c r="G246" s="195"/>
      <c r="H246" s="195"/>
      <c r="I246" s="195"/>
      <c r="J246" s="48" t="s">
        <v>74</v>
      </c>
      <c r="K246" s="195" t="s">
        <v>75</v>
      </c>
      <c r="L246" s="195"/>
      <c r="M246" s="195"/>
      <c r="N246" s="195"/>
      <c r="O246" s="195"/>
      <c r="P246" s="195"/>
    </row>
    <row r="247" spans="2:17" ht="58.5" customHeight="1" x14ac:dyDescent="0.3">
      <c r="B247" s="196" t="s">
        <v>90</v>
      </c>
      <c r="C247" s="196"/>
      <c r="D247" s="196"/>
      <c r="E247" s="196"/>
      <c r="F247" s="196"/>
      <c r="G247" s="196"/>
      <c r="H247" s="196"/>
      <c r="I247" s="196"/>
      <c r="J247" s="137">
        <v>3</v>
      </c>
      <c r="K247" s="199" t="s">
        <v>452</v>
      </c>
      <c r="L247" s="199"/>
      <c r="M247" s="199"/>
      <c r="N247" s="199"/>
      <c r="O247" s="199"/>
      <c r="P247" s="199"/>
    </row>
    <row r="248" spans="2:17" ht="58.5" customHeight="1" x14ac:dyDescent="0.3">
      <c r="B248" s="196" t="s">
        <v>91</v>
      </c>
      <c r="C248" s="196"/>
      <c r="D248" s="196"/>
      <c r="E248" s="196"/>
      <c r="F248" s="196"/>
      <c r="G248" s="196"/>
      <c r="H248" s="196"/>
      <c r="I248" s="196"/>
      <c r="J248" s="137">
        <v>3</v>
      </c>
      <c r="K248" s="199" t="s">
        <v>453</v>
      </c>
      <c r="L248" s="199"/>
      <c r="M248" s="199"/>
      <c r="N248" s="199"/>
      <c r="O248" s="199"/>
      <c r="P248" s="199"/>
    </row>
    <row r="249" spans="2:17" ht="58.5" customHeight="1" x14ac:dyDescent="0.3">
      <c r="B249" s="196" t="s">
        <v>92</v>
      </c>
      <c r="C249" s="196"/>
      <c r="D249" s="196"/>
      <c r="E249" s="196"/>
      <c r="F249" s="196"/>
      <c r="G249" s="196"/>
      <c r="H249" s="196"/>
      <c r="I249" s="196"/>
      <c r="J249" s="137">
        <v>3</v>
      </c>
      <c r="K249" s="199" t="s">
        <v>454</v>
      </c>
      <c r="L249" s="199"/>
      <c r="M249" s="199"/>
      <c r="N249" s="199"/>
      <c r="O249" s="199"/>
      <c r="P249" s="199"/>
    </row>
    <row r="250" spans="2:17" ht="58.5" customHeight="1" x14ac:dyDescent="0.3">
      <c r="B250" s="196" t="s">
        <v>93</v>
      </c>
      <c r="C250" s="196"/>
      <c r="D250" s="196"/>
      <c r="E250" s="196"/>
      <c r="F250" s="196"/>
      <c r="G250" s="196"/>
      <c r="H250" s="196"/>
      <c r="I250" s="196"/>
      <c r="J250" s="50">
        <v>1</v>
      </c>
      <c r="K250" s="199" t="s">
        <v>530</v>
      </c>
      <c r="L250" s="199"/>
      <c r="M250" s="199"/>
      <c r="N250" s="199"/>
      <c r="O250" s="199"/>
      <c r="P250" s="199"/>
    </row>
    <row r="251" spans="2:17" ht="58.5" customHeight="1" x14ac:dyDescent="0.3">
      <c r="B251" s="196" t="s">
        <v>94</v>
      </c>
      <c r="C251" s="196"/>
      <c r="D251" s="196"/>
      <c r="E251" s="196"/>
      <c r="F251" s="196"/>
      <c r="G251" s="196"/>
      <c r="H251" s="196"/>
      <c r="I251" s="196"/>
      <c r="J251" s="50">
        <v>3</v>
      </c>
      <c r="K251" s="199" t="s">
        <v>456</v>
      </c>
      <c r="L251" s="199"/>
      <c r="M251" s="199"/>
      <c r="N251" s="199"/>
      <c r="O251" s="199"/>
      <c r="P251" s="199"/>
    </row>
    <row r="252" spans="2:17" ht="58.5" customHeight="1" x14ac:dyDescent="0.3">
      <c r="B252" s="196" t="s">
        <v>95</v>
      </c>
      <c r="C252" s="196"/>
      <c r="D252" s="196"/>
      <c r="E252" s="196"/>
      <c r="F252" s="196"/>
      <c r="G252" s="196"/>
      <c r="H252" s="196"/>
      <c r="I252" s="196"/>
      <c r="J252" s="137">
        <v>3</v>
      </c>
      <c r="K252" s="199" t="s">
        <v>455</v>
      </c>
      <c r="L252" s="199"/>
      <c r="M252" s="199"/>
      <c r="N252" s="199"/>
      <c r="O252" s="199"/>
      <c r="P252" s="199"/>
    </row>
    <row r="253" spans="2:17" s="62" customFormat="1" ht="15" customHeight="1" x14ac:dyDescent="0.3">
      <c r="B253" s="87"/>
      <c r="C253" s="87"/>
      <c r="D253" s="87"/>
      <c r="E253" s="87"/>
      <c r="F253" s="87"/>
      <c r="G253" s="87"/>
      <c r="H253" s="87"/>
      <c r="I253" s="87"/>
      <c r="J253" s="88"/>
      <c r="K253" s="87"/>
      <c r="L253" s="87"/>
      <c r="M253" s="87"/>
      <c r="N253" s="87"/>
      <c r="O253" s="87"/>
      <c r="P253" s="87"/>
    </row>
    <row r="254" spans="2:17" ht="15" customHeight="1" x14ac:dyDescent="0.3">
      <c r="B254" s="49"/>
      <c r="C254" s="49"/>
      <c r="D254" s="49"/>
      <c r="E254" s="49"/>
      <c r="F254" s="49"/>
      <c r="G254" s="49"/>
      <c r="H254" s="49"/>
      <c r="I254" s="49"/>
      <c r="J254" s="54"/>
      <c r="K254" s="49"/>
      <c r="L254" s="49"/>
      <c r="M254" s="49"/>
      <c r="N254" s="49"/>
      <c r="O254" s="49"/>
      <c r="P254" s="49"/>
    </row>
    <row r="255" spans="2:17" ht="44.25" customHeight="1" x14ac:dyDescent="0.3">
      <c r="B255" s="2"/>
      <c r="D255" s="194" t="s">
        <v>105</v>
      </c>
      <c r="E255" s="194"/>
      <c r="F255" s="194"/>
      <c r="G255" s="194"/>
      <c r="H255" s="194"/>
      <c r="I255" s="194"/>
      <c r="J255" s="194"/>
      <c r="K255" s="194"/>
      <c r="L255" s="194"/>
      <c r="M255" s="194"/>
      <c r="N255" s="194"/>
      <c r="O255" s="2"/>
      <c r="P255" s="2"/>
      <c r="Q255" s="2"/>
    </row>
    <row r="256" spans="2:17" ht="15" customHeight="1" x14ac:dyDescent="0.3">
      <c r="B256" s="55"/>
      <c r="C256" s="55"/>
      <c r="D256" s="55"/>
      <c r="E256" s="55"/>
      <c r="F256" s="55"/>
      <c r="G256" s="55"/>
      <c r="H256" s="55"/>
      <c r="I256" s="55"/>
      <c r="J256" s="54"/>
      <c r="K256" s="55"/>
      <c r="L256" s="55"/>
      <c r="M256" s="55"/>
      <c r="N256" s="55"/>
      <c r="O256" s="55"/>
      <c r="P256" s="55"/>
    </row>
    <row r="257" spans="2:17" ht="44.25" customHeight="1" x14ac:dyDescent="0.3">
      <c r="B257" s="2"/>
      <c r="C257" s="2"/>
      <c r="D257" s="2"/>
      <c r="E257" s="227" t="s">
        <v>107</v>
      </c>
      <c r="F257" s="220"/>
      <c r="G257" s="220"/>
      <c r="H257" s="220"/>
      <c r="I257" s="220"/>
      <c r="J257" s="220"/>
      <c r="K257" s="220"/>
      <c r="L257" s="220"/>
      <c r="M257" s="220"/>
      <c r="N257" s="2"/>
      <c r="O257" s="2"/>
      <c r="P257" s="2"/>
      <c r="Q257" s="3"/>
    </row>
    <row r="258" spans="2:17" x14ac:dyDescent="0.3">
      <c r="B258" s="1"/>
      <c r="C258" s="1"/>
      <c r="D258" s="1"/>
      <c r="E258" s="1"/>
    </row>
    <row r="259" spans="2:17" x14ac:dyDescent="0.3">
      <c r="B259" s="63" t="s">
        <v>1</v>
      </c>
    </row>
    <row r="260" spans="2:17" x14ac:dyDescent="0.3">
      <c r="B260" s="12"/>
    </row>
    <row r="261" spans="2:17" x14ac:dyDescent="0.3">
      <c r="B261" t="s">
        <v>118</v>
      </c>
    </row>
    <row r="262" spans="2:17" x14ac:dyDescent="0.3">
      <c r="B262" t="s">
        <v>119</v>
      </c>
    </row>
    <row r="263" spans="2:17" x14ac:dyDescent="0.3"/>
    <row r="264" spans="2:17" x14ac:dyDescent="0.3"/>
    <row r="265" spans="2:17" x14ac:dyDescent="0.3">
      <c r="B265" s="63" t="s">
        <v>2</v>
      </c>
      <c r="C265" s="66"/>
      <c r="M265" s="12"/>
    </row>
    <row r="266" spans="2:17" x14ac:dyDescent="0.3"/>
    <row r="267" spans="2:17" x14ac:dyDescent="0.3"/>
    <row r="268" spans="2:17" ht="15" customHeight="1" x14ac:dyDescent="0.3">
      <c r="D268" s="259" t="s">
        <v>31</v>
      </c>
      <c r="E268" s="260"/>
      <c r="F268" s="260"/>
      <c r="G268" s="260"/>
      <c r="H268" s="260"/>
      <c r="I268" s="260"/>
      <c r="J268" s="260"/>
      <c r="K268" s="261"/>
    </row>
    <row r="269" spans="2:17" x14ac:dyDescent="0.3">
      <c r="B269" s="217" t="s">
        <v>15</v>
      </c>
      <c r="C269" s="217"/>
      <c r="D269" s="208" t="s">
        <v>29</v>
      </c>
      <c r="E269" s="209"/>
      <c r="F269" s="208" t="s">
        <v>26</v>
      </c>
      <c r="G269" s="209"/>
      <c r="H269" s="208" t="s">
        <v>28</v>
      </c>
      <c r="I269" s="209"/>
      <c r="J269" s="208" t="s">
        <v>27</v>
      </c>
      <c r="K269" s="209"/>
    </row>
    <row r="270" spans="2:17" x14ac:dyDescent="0.3">
      <c r="B270" s="219" t="s">
        <v>398</v>
      </c>
      <c r="C270" s="219"/>
      <c r="D270" s="212">
        <v>298943.40999999997</v>
      </c>
      <c r="E270" s="213"/>
      <c r="F270" s="210"/>
      <c r="G270" s="211"/>
      <c r="H270" s="210"/>
      <c r="I270" s="211"/>
      <c r="J270" s="210"/>
      <c r="K270" s="211"/>
      <c r="M270" s="141"/>
    </row>
    <row r="271" spans="2:17" x14ac:dyDescent="0.3">
      <c r="B271" s="219"/>
      <c r="C271" s="219"/>
      <c r="D271" s="237"/>
      <c r="E271" s="238"/>
      <c r="F271" s="210"/>
      <c r="G271" s="211"/>
      <c r="H271" s="210"/>
      <c r="I271" s="211"/>
      <c r="J271" s="210"/>
      <c r="K271" s="211"/>
    </row>
    <row r="272" spans="2:17" x14ac:dyDescent="0.3">
      <c r="B272" s="219"/>
      <c r="C272" s="219"/>
      <c r="D272" s="237"/>
      <c r="E272" s="238"/>
      <c r="F272" s="210"/>
      <c r="G272" s="211"/>
      <c r="H272" s="210"/>
      <c r="I272" s="211"/>
      <c r="J272" s="210"/>
      <c r="K272" s="211"/>
    </row>
    <row r="273" spans="2:11" x14ac:dyDescent="0.3">
      <c r="B273" s="219"/>
      <c r="C273" s="219"/>
      <c r="F273" s="210"/>
      <c r="G273" s="211"/>
      <c r="H273" s="210"/>
      <c r="I273" s="211"/>
      <c r="J273" s="210"/>
      <c r="K273" s="211"/>
    </row>
    <row r="274" spans="2:11" x14ac:dyDescent="0.3">
      <c r="B274" s="219"/>
      <c r="C274" s="219"/>
      <c r="D274" s="237"/>
      <c r="E274" s="238"/>
      <c r="F274" s="210"/>
      <c r="G274" s="211"/>
      <c r="H274" s="210"/>
      <c r="I274" s="211"/>
      <c r="J274" s="210"/>
      <c r="K274" s="211"/>
    </row>
    <row r="275" spans="2:11" x14ac:dyDescent="0.3">
      <c r="B275" s="219"/>
      <c r="C275" s="219"/>
      <c r="D275" s="210"/>
      <c r="E275" s="211"/>
      <c r="F275" s="210"/>
      <c r="G275" s="211"/>
      <c r="H275" s="210"/>
      <c r="I275" s="211"/>
      <c r="J275" s="210">
        <f>+SUM(D275:I275)</f>
        <v>0</v>
      </c>
      <c r="K275" s="211"/>
    </row>
    <row r="276" spans="2:11" x14ac:dyDescent="0.3"/>
    <row r="277" spans="2:11" x14ac:dyDescent="0.3"/>
    <row r="278" spans="2:11" x14ac:dyDescent="0.3">
      <c r="B278" s="63" t="s">
        <v>9</v>
      </c>
    </row>
    <row r="279" spans="2:11" x14ac:dyDescent="0.3"/>
    <row r="280" spans="2:11" x14ac:dyDescent="0.3"/>
    <row r="281" spans="2:11" x14ac:dyDescent="0.3"/>
    <row r="282" spans="2:11" x14ac:dyDescent="0.3"/>
    <row r="283" spans="2:11" x14ac:dyDescent="0.3"/>
    <row r="284" spans="2:11" x14ac:dyDescent="0.3"/>
    <row r="285" spans="2:11" x14ac:dyDescent="0.3"/>
    <row r="286" spans="2:11" x14ac:dyDescent="0.3"/>
    <row r="287" spans="2:11" x14ac:dyDescent="0.3"/>
    <row r="288" spans="2:11"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row r="301" x14ac:dyDescent="0.3"/>
    <row r="302" x14ac:dyDescent="0.3"/>
    <row r="303" x14ac:dyDescent="0.3"/>
    <row r="304" x14ac:dyDescent="0.3"/>
    <row r="305" x14ac:dyDescent="0.3"/>
    <row r="306" x14ac:dyDescent="0.3"/>
    <row r="307" x14ac:dyDescent="0.3"/>
    <row r="308" x14ac:dyDescent="0.3"/>
    <row r="309" x14ac:dyDescent="0.3"/>
    <row r="310" x14ac:dyDescent="0.3"/>
    <row r="311" x14ac:dyDescent="0.3"/>
    <row r="312" x14ac:dyDescent="0.3"/>
    <row r="313" x14ac:dyDescent="0.3"/>
    <row r="314" x14ac:dyDescent="0.3"/>
    <row r="315" x14ac:dyDescent="0.3"/>
    <row r="316" x14ac:dyDescent="0.3"/>
    <row r="317" x14ac:dyDescent="0.3"/>
    <row r="318" x14ac:dyDescent="0.3"/>
    <row r="319" x14ac:dyDescent="0.3"/>
    <row r="320" x14ac:dyDescent="0.3"/>
    <row r="321" spans="2:17" x14ac:dyDescent="0.3">
      <c r="B321" s="63" t="s">
        <v>115</v>
      </c>
      <c r="C321" s="66"/>
    </row>
    <row r="322" spans="2:17" x14ac:dyDescent="0.3">
      <c r="B322" s="8"/>
    </row>
    <row r="323" spans="2:17" x14ac:dyDescent="0.3">
      <c r="B323" s="230"/>
      <c r="C323" s="230"/>
      <c r="D323" s="230"/>
      <c r="E323" s="230"/>
      <c r="F323" s="230"/>
      <c r="G323" s="230"/>
      <c r="H323" s="230"/>
      <c r="I323" s="230"/>
      <c r="J323" s="230"/>
      <c r="K323" s="230"/>
      <c r="L323" s="230"/>
      <c r="M323" s="230"/>
      <c r="N323" s="230"/>
      <c r="O323" s="230"/>
      <c r="P323" s="230"/>
    </row>
    <row r="324" spans="2:17" x14ac:dyDescent="0.3">
      <c r="B324" s="230"/>
      <c r="C324" s="230"/>
      <c r="D324" s="230"/>
      <c r="E324" s="230"/>
      <c r="F324" s="230"/>
      <c r="G324" s="230"/>
      <c r="H324" s="230"/>
      <c r="I324" s="230"/>
      <c r="J324" s="230"/>
      <c r="K324" s="230"/>
      <c r="L324" s="230"/>
      <c r="M324" s="230"/>
      <c r="N324" s="230"/>
      <c r="O324" s="230"/>
      <c r="P324" s="230"/>
    </row>
    <row r="325" spans="2:17" x14ac:dyDescent="0.3">
      <c r="B325" s="230"/>
      <c r="C325" s="230"/>
      <c r="D325" s="230"/>
      <c r="E325" s="230"/>
      <c r="F325" s="230"/>
      <c r="G325" s="230"/>
      <c r="H325" s="230"/>
      <c r="I325" s="230"/>
      <c r="J325" s="230"/>
      <c r="K325" s="230"/>
      <c r="L325" s="230"/>
      <c r="M325" s="230"/>
      <c r="N325" s="230"/>
      <c r="O325" s="230"/>
      <c r="P325" s="230"/>
    </row>
    <row r="326" spans="2:17" s="62" customFormat="1" x14ac:dyDescent="0.3"/>
    <row r="327" spans="2:17" x14ac:dyDescent="0.3"/>
    <row r="328" spans="2:17" ht="44.25" customHeight="1" x14ac:dyDescent="0.3">
      <c r="B328" s="2"/>
      <c r="C328" s="2"/>
      <c r="D328" s="2"/>
      <c r="E328" s="227" t="s">
        <v>112</v>
      </c>
      <c r="F328" s="220"/>
      <c r="G328" s="220"/>
      <c r="H328" s="220"/>
      <c r="I328" s="220"/>
      <c r="J328" s="220"/>
      <c r="K328" s="220"/>
      <c r="L328" s="220"/>
      <c r="M328" s="220"/>
      <c r="N328" s="2"/>
      <c r="O328" s="2"/>
      <c r="P328" s="2"/>
      <c r="Q328" s="3"/>
    </row>
    <row r="329" spans="2:17" x14ac:dyDescent="0.3"/>
    <row r="330" spans="2:17" x14ac:dyDescent="0.3">
      <c r="B330" s="17"/>
      <c r="C330" s="17"/>
      <c r="D330" s="17"/>
      <c r="E330" s="17"/>
      <c r="F330" s="17"/>
      <c r="G330" s="17"/>
      <c r="H330" s="17"/>
      <c r="I330" s="17"/>
      <c r="J330" s="17"/>
      <c r="K330" s="17"/>
      <c r="L330" s="17"/>
      <c r="M330" s="17"/>
      <c r="N330" s="17"/>
      <c r="O330" s="17"/>
      <c r="P330" s="17"/>
      <c r="Q330" s="17"/>
    </row>
    <row r="331" spans="2:17" x14ac:dyDescent="0.3">
      <c r="B331" s="72" t="s">
        <v>1</v>
      </c>
    </row>
    <row r="332" spans="2:17" x14ac:dyDescent="0.3">
      <c r="B332" s="12"/>
    </row>
    <row r="333" spans="2:17" x14ac:dyDescent="0.3">
      <c r="B333" t="s">
        <v>352</v>
      </c>
    </row>
    <row r="334" spans="2:17" x14ac:dyDescent="0.3">
      <c r="B334" t="s">
        <v>134</v>
      </c>
    </row>
    <row r="335" spans="2:17" x14ac:dyDescent="0.3"/>
    <row r="336" spans="2:17" x14ac:dyDescent="0.3"/>
    <row r="337" spans="2:13" x14ac:dyDescent="0.3">
      <c r="B337" s="63" t="s">
        <v>2</v>
      </c>
      <c r="C337" s="64"/>
      <c r="M337" s="12"/>
    </row>
    <row r="338" spans="2:13" x14ac:dyDescent="0.3"/>
    <row r="339" spans="2:13" x14ac:dyDescent="0.3">
      <c r="D339" s="236" t="s">
        <v>30</v>
      </c>
      <c r="E339" s="236"/>
      <c r="F339" s="236"/>
      <c r="G339" s="236"/>
      <c r="H339" s="236"/>
      <c r="I339" s="236"/>
      <c r="J339" s="236"/>
      <c r="K339" s="236"/>
    </row>
    <row r="340" spans="2:13" x14ac:dyDescent="0.3">
      <c r="B340" s="217" t="s">
        <v>15</v>
      </c>
      <c r="C340" s="217"/>
      <c r="D340" s="241" t="s">
        <v>29</v>
      </c>
      <c r="E340" s="242"/>
      <c r="F340" s="241" t="s">
        <v>26</v>
      </c>
      <c r="G340" s="242"/>
      <c r="H340" s="241" t="s">
        <v>28</v>
      </c>
      <c r="I340" s="242"/>
      <c r="J340" s="217" t="s">
        <v>27</v>
      </c>
      <c r="K340" s="217"/>
    </row>
    <row r="341" spans="2:13" x14ac:dyDescent="0.3">
      <c r="B341" s="219" t="s">
        <v>398</v>
      </c>
      <c r="C341" s="219"/>
      <c r="D341" s="240">
        <v>196850.84</v>
      </c>
      <c r="E341" s="240"/>
      <c r="F341" s="240"/>
      <c r="G341" s="240"/>
      <c r="H341" s="240"/>
      <c r="I341" s="240"/>
      <c r="J341" s="210"/>
      <c r="K341" s="211"/>
    </row>
    <row r="342" spans="2:13" x14ac:dyDescent="0.3">
      <c r="B342" s="219" t="s">
        <v>435</v>
      </c>
      <c r="C342" s="219"/>
      <c r="D342" s="239">
        <f>(92599*26%)</f>
        <v>24075.74</v>
      </c>
      <c r="E342" s="239"/>
      <c r="F342" s="239"/>
      <c r="G342" s="239"/>
      <c r="H342" s="239"/>
      <c r="I342" s="239"/>
      <c r="J342" s="210"/>
      <c r="K342" s="211"/>
    </row>
    <row r="343" spans="2:13" x14ac:dyDescent="0.3">
      <c r="B343" s="219" t="s">
        <v>397</v>
      </c>
      <c r="C343" s="219"/>
      <c r="D343" s="239"/>
      <c r="E343" s="239"/>
      <c r="F343" s="239"/>
      <c r="G343" s="239"/>
      <c r="H343" s="239"/>
      <c r="I343" s="239"/>
      <c r="J343" s="210"/>
      <c r="K343" s="211"/>
    </row>
    <row r="344" spans="2:13" x14ac:dyDescent="0.3">
      <c r="B344" s="219"/>
      <c r="C344" s="219"/>
      <c r="F344" s="243"/>
      <c r="G344" s="243"/>
      <c r="H344" s="243"/>
      <c r="I344" s="243"/>
      <c r="J344" s="243"/>
      <c r="K344" s="243"/>
    </row>
    <row r="345" spans="2:13" x14ac:dyDescent="0.3">
      <c r="B345" s="219"/>
      <c r="C345" s="219"/>
      <c r="D345" s="239"/>
      <c r="E345" s="239"/>
      <c r="F345" s="243"/>
      <c r="G345" s="243"/>
      <c r="H345" s="243"/>
      <c r="I345" s="243"/>
      <c r="J345" s="243"/>
      <c r="K345" s="243"/>
    </row>
    <row r="346" spans="2:13" x14ac:dyDescent="0.3">
      <c r="B346" s="219"/>
      <c r="C346" s="219"/>
      <c r="D346" s="243"/>
      <c r="E346" s="243"/>
      <c r="F346" s="243"/>
      <c r="G346" s="243"/>
      <c r="H346" s="243"/>
      <c r="I346" s="243"/>
      <c r="J346" s="243"/>
      <c r="K346" s="243"/>
    </row>
    <row r="347" spans="2:13" x14ac:dyDescent="0.3"/>
    <row r="348" spans="2:13" x14ac:dyDescent="0.3"/>
    <row r="349" spans="2:13" x14ac:dyDescent="0.3">
      <c r="B349" s="63" t="s">
        <v>9</v>
      </c>
    </row>
    <row r="350" spans="2:13" x14ac:dyDescent="0.3"/>
    <row r="351" spans="2:13" x14ac:dyDescent="0.3"/>
    <row r="352" spans="2:13" x14ac:dyDescent="0.3"/>
    <row r="353" x14ac:dyDescent="0.3"/>
    <row r="354" x14ac:dyDescent="0.3"/>
    <row r="355" x14ac:dyDescent="0.3"/>
    <row r="356" x14ac:dyDescent="0.3"/>
    <row r="357" x14ac:dyDescent="0.3"/>
    <row r="358" x14ac:dyDescent="0.3"/>
    <row r="359" x14ac:dyDescent="0.3"/>
    <row r="360" x14ac:dyDescent="0.3"/>
    <row r="361" x14ac:dyDescent="0.3"/>
    <row r="362" x14ac:dyDescent="0.3"/>
    <row r="363" x14ac:dyDescent="0.3"/>
    <row r="364" x14ac:dyDescent="0.3"/>
    <row r="365" x14ac:dyDescent="0.3"/>
    <row r="366" x14ac:dyDescent="0.3"/>
    <row r="367" x14ac:dyDescent="0.3"/>
    <row r="368" x14ac:dyDescent="0.3"/>
    <row r="369" x14ac:dyDescent="0.3"/>
    <row r="370" x14ac:dyDescent="0.3"/>
    <row r="371" x14ac:dyDescent="0.3"/>
    <row r="372" x14ac:dyDescent="0.3"/>
    <row r="373" x14ac:dyDescent="0.3"/>
    <row r="374" x14ac:dyDescent="0.3"/>
    <row r="375" x14ac:dyDescent="0.3"/>
    <row r="376" x14ac:dyDescent="0.3"/>
    <row r="377" x14ac:dyDescent="0.3"/>
    <row r="378" x14ac:dyDescent="0.3"/>
    <row r="379" x14ac:dyDescent="0.3"/>
    <row r="380" x14ac:dyDescent="0.3"/>
    <row r="381" x14ac:dyDescent="0.3"/>
    <row r="382" x14ac:dyDescent="0.3"/>
    <row r="383" x14ac:dyDescent="0.3"/>
    <row r="384" x14ac:dyDescent="0.3"/>
    <row r="385" spans="2:17" x14ac:dyDescent="0.3"/>
    <row r="386" spans="2:17" x14ac:dyDescent="0.3"/>
    <row r="387" spans="2:17" x14ac:dyDescent="0.3"/>
    <row r="388" spans="2:17" x14ac:dyDescent="0.3"/>
    <row r="389" spans="2:17" x14ac:dyDescent="0.3"/>
    <row r="390" spans="2:17" x14ac:dyDescent="0.3"/>
    <row r="391" spans="2:17" x14ac:dyDescent="0.3"/>
    <row r="392" spans="2:17" x14ac:dyDescent="0.3">
      <c r="B392" s="63" t="s">
        <v>115</v>
      </c>
      <c r="C392" s="66"/>
    </row>
    <row r="393" spans="2:17" x14ac:dyDescent="0.3">
      <c r="B393" s="8"/>
    </row>
    <row r="394" spans="2:17" x14ac:dyDescent="0.3">
      <c r="B394" s="230"/>
      <c r="C394" s="230"/>
      <c r="D394" s="230"/>
      <c r="E394" s="230"/>
      <c r="F394" s="230"/>
      <c r="G394" s="230"/>
      <c r="H394" s="230"/>
      <c r="I394" s="230"/>
      <c r="J394" s="230"/>
      <c r="K394" s="230"/>
      <c r="L394" s="230"/>
      <c r="M394" s="230"/>
      <c r="N394" s="230"/>
      <c r="O394" s="230"/>
      <c r="P394" s="230"/>
    </row>
    <row r="395" spans="2:17" x14ac:dyDescent="0.3">
      <c r="B395" s="230"/>
      <c r="C395" s="230"/>
      <c r="D395" s="230"/>
      <c r="E395" s="230"/>
      <c r="F395" s="230"/>
      <c r="G395" s="230"/>
      <c r="H395" s="230"/>
      <c r="I395" s="230"/>
      <c r="J395" s="230"/>
      <c r="K395" s="230"/>
      <c r="L395" s="230"/>
      <c r="M395" s="230"/>
      <c r="N395" s="230"/>
      <c r="O395" s="230"/>
      <c r="P395" s="230"/>
    </row>
    <row r="396" spans="2:17" x14ac:dyDescent="0.3">
      <c r="B396" s="230"/>
      <c r="C396" s="230"/>
      <c r="D396" s="230"/>
      <c r="E396" s="230"/>
      <c r="F396" s="230"/>
      <c r="G396" s="230"/>
      <c r="H396" s="230"/>
      <c r="I396" s="230"/>
      <c r="J396" s="230"/>
      <c r="K396" s="230"/>
      <c r="L396" s="230"/>
      <c r="M396" s="230"/>
      <c r="N396" s="230"/>
      <c r="O396" s="230"/>
      <c r="P396" s="230"/>
    </row>
    <row r="397" spans="2:17" s="62" customFormat="1" x14ac:dyDescent="0.3"/>
    <row r="398" spans="2:17" x14ac:dyDescent="0.3"/>
    <row r="399" spans="2:17" ht="44.25" customHeight="1" x14ac:dyDescent="0.3">
      <c r="B399" s="2"/>
      <c r="C399" s="2"/>
      <c r="D399" s="2"/>
      <c r="E399" s="248" t="s">
        <v>108</v>
      </c>
      <c r="F399" s="249"/>
      <c r="G399" s="249"/>
      <c r="H399" s="249"/>
      <c r="I399" s="249"/>
      <c r="J399" s="249"/>
      <c r="K399" s="249"/>
      <c r="L399" s="249"/>
      <c r="M399" s="249"/>
      <c r="N399" s="2"/>
      <c r="O399" s="2"/>
      <c r="P399" s="2"/>
      <c r="Q399" s="3"/>
    </row>
    <row r="400" spans="2:17" x14ac:dyDescent="0.3"/>
    <row r="401" spans="2:17" x14ac:dyDescent="0.3"/>
    <row r="402" spans="2:17" ht="15" customHeight="1" x14ac:dyDescent="0.3">
      <c r="B402" s="244" t="s">
        <v>120</v>
      </c>
      <c r="C402" s="244"/>
      <c r="D402" s="244"/>
      <c r="E402" s="244"/>
      <c r="F402" s="244"/>
      <c r="G402" s="244"/>
      <c r="H402" s="244"/>
      <c r="I402" s="244"/>
      <c r="J402" s="244"/>
      <c r="K402" s="244"/>
      <c r="L402" s="244"/>
      <c r="M402" s="244"/>
      <c r="N402" s="244"/>
      <c r="O402" s="244"/>
      <c r="P402" s="244"/>
      <c r="Q402" s="11"/>
    </row>
    <row r="403" spans="2:17" x14ac:dyDescent="0.3">
      <c r="B403" s="244"/>
      <c r="C403" s="244"/>
      <c r="D403" s="244"/>
      <c r="E403" s="244"/>
      <c r="F403" s="244"/>
      <c r="G403" s="244"/>
      <c r="H403" s="244"/>
      <c r="I403" s="244"/>
      <c r="J403" s="244"/>
      <c r="K403" s="244"/>
      <c r="L403" s="244"/>
      <c r="M403" s="244"/>
      <c r="N403" s="244"/>
      <c r="O403" s="244"/>
      <c r="P403" s="244"/>
      <c r="Q403" s="11"/>
    </row>
    <row r="404" spans="2:17" x14ac:dyDescent="0.3">
      <c r="B404" s="17"/>
      <c r="C404" s="17"/>
      <c r="D404" s="17"/>
      <c r="E404" s="17"/>
      <c r="F404" s="17"/>
      <c r="G404" s="17"/>
      <c r="H404" s="17"/>
      <c r="I404" s="17"/>
      <c r="J404" s="17"/>
      <c r="K404" s="17"/>
      <c r="L404" s="17"/>
      <c r="M404" s="17"/>
      <c r="N404" s="17"/>
      <c r="O404" s="17"/>
      <c r="P404" s="17"/>
      <c r="Q404" s="17"/>
    </row>
    <row r="405" spans="2:17" x14ac:dyDescent="0.3">
      <c r="B405" s="45" t="s">
        <v>1</v>
      </c>
    </row>
    <row r="406" spans="2:17" x14ac:dyDescent="0.3">
      <c r="B406" s="12"/>
    </row>
    <row r="407" spans="2:17" x14ac:dyDescent="0.3">
      <c r="B407" t="s">
        <v>135</v>
      </c>
    </row>
    <row r="408" spans="2:17" x14ac:dyDescent="0.3"/>
    <row r="409" spans="2:17" x14ac:dyDescent="0.3">
      <c r="F409" s="115"/>
    </row>
    <row r="410" spans="2:17" x14ac:dyDescent="0.3">
      <c r="B410" s="45" t="s">
        <v>2</v>
      </c>
      <c r="C410" s="73"/>
      <c r="J410" s="45" t="s">
        <v>32</v>
      </c>
      <c r="M410" s="12"/>
    </row>
    <row r="411" spans="2:17" x14ac:dyDescent="0.3">
      <c r="J411" s="5" t="s">
        <v>34</v>
      </c>
      <c r="K411" s="5" t="s">
        <v>33</v>
      </c>
    </row>
    <row r="412" spans="2:17" ht="15" customHeight="1" x14ac:dyDescent="0.3">
      <c r="D412" s="262" t="s">
        <v>402</v>
      </c>
      <c r="E412" s="262"/>
      <c r="F412" s="262"/>
      <c r="G412" s="262"/>
      <c r="H412" s="262"/>
      <c r="L412" s="245" t="s">
        <v>376</v>
      </c>
      <c r="M412" s="246"/>
      <c r="N412" s="246"/>
      <c r="O412" s="246"/>
      <c r="P412" s="247"/>
    </row>
    <row r="413" spans="2:17" x14ac:dyDescent="0.3">
      <c r="B413" s="223" t="s">
        <v>15</v>
      </c>
      <c r="C413" s="223"/>
      <c r="D413" s="108">
        <v>2015</v>
      </c>
      <c r="E413" s="108">
        <v>2016</v>
      </c>
      <c r="F413" s="108">
        <v>2017</v>
      </c>
      <c r="G413" s="108">
        <v>2018</v>
      </c>
      <c r="H413" s="178">
        <v>2019</v>
      </c>
      <c r="J413" s="223" t="s">
        <v>8</v>
      </c>
      <c r="K413" s="223"/>
      <c r="L413" s="108">
        <v>2015</v>
      </c>
      <c r="M413" s="108">
        <v>2016</v>
      </c>
      <c r="N413" s="108">
        <v>2017</v>
      </c>
      <c r="O413" s="108">
        <v>2018</v>
      </c>
      <c r="P413" s="106">
        <v>2019</v>
      </c>
    </row>
    <row r="414" spans="2:17" ht="15" customHeight="1" x14ac:dyDescent="0.3">
      <c r="B414" s="251" t="s">
        <v>16</v>
      </c>
      <c r="C414" s="252"/>
      <c r="D414" s="113">
        <f>F193</f>
        <v>15533845871</v>
      </c>
      <c r="E414" s="113">
        <f>G193</f>
        <v>17789574832</v>
      </c>
      <c r="F414" s="113">
        <f>H193</f>
        <v>16356528968</v>
      </c>
      <c r="G414" s="113">
        <f>I193</f>
        <v>16424719438</v>
      </c>
      <c r="H414" s="179">
        <f>(G414+(G414*3.8%))</f>
        <v>17048858776.643999</v>
      </c>
      <c r="J414" s="147" t="str">
        <f t="shared" ref="J414:J419" si="3">+IF(B415="", "",CONCATENATE($J$411,B415,$K$411))</f>
        <v>Costos transporte Preparación, hilatura, tejeduría y acabado de productos textiles/ Ventas</v>
      </c>
      <c r="K414" s="147"/>
      <c r="L414" s="149">
        <f t="shared" ref="L414:P419" si="4">+IF(D415="","",IFERROR((D415/D$414),""))</f>
        <v>2.8390921582615723E-4</v>
      </c>
      <c r="M414" s="149">
        <f t="shared" si="4"/>
        <v>3.1446114102385648E-4</v>
      </c>
      <c r="N414" s="149">
        <f t="shared" si="4"/>
        <v>3.2766915343013258E-4</v>
      </c>
      <c r="O414" s="149">
        <f>+IF(G415="","",IFERROR((G415/G$414),""))</f>
        <v>2.8712526979847458E-4</v>
      </c>
      <c r="P414" s="149">
        <f>+IF(H415="","",IFERROR((H415/H$414),""))</f>
        <v>2.8712526979847463E-4</v>
      </c>
    </row>
    <row r="415" spans="2:17" ht="15" customHeight="1" x14ac:dyDescent="0.3">
      <c r="B415" s="251" t="s">
        <v>391</v>
      </c>
      <c r="C415" s="252"/>
      <c r="D415" s="113">
        <v>4410202</v>
      </c>
      <c r="E415" s="113">
        <v>5594130</v>
      </c>
      <c r="F415" s="113">
        <v>5359530</v>
      </c>
      <c r="G415" s="113">
        <v>4715952</v>
      </c>
      <c r="H415" s="179">
        <f t="shared" ref="H415:H420" si="5">(G415+(G415*3.8%))</f>
        <v>4895158.176</v>
      </c>
      <c r="J415" s="147" t="str">
        <f t="shared" si="3"/>
        <v>Costos transporte Fabricación de otros productos textiles/ Ventas</v>
      </c>
      <c r="K415" s="147"/>
      <c r="L415" s="149">
        <f t="shared" si="4"/>
        <v>2.7754582064244817E-4</v>
      </c>
      <c r="M415" s="149">
        <f t="shared" si="4"/>
        <v>2.6607375638262247E-4</v>
      </c>
      <c r="N415" s="149">
        <f t="shared" si="4"/>
        <v>2.9640059999800809E-4</v>
      </c>
      <c r="O415" s="149">
        <f>+IF(G416="","",IFERROR((G416/G$414),""))</f>
        <v>3.0717663209073076E-4</v>
      </c>
      <c r="P415" s="149">
        <f>+IF(H416="","",IFERROR((H416/H$414),""))</f>
        <v>3.0717663209073076E-4</v>
      </c>
    </row>
    <row r="416" spans="2:17" ht="15" customHeight="1" x14ac:dyDescent="0.3">
      <c r="B416" s="145" t="s">
        <v>392</v>
      </c>
      <c r="C416" s="146"/>
      <c r="D416" s="113">
        <v>4311354</v>
      </c>
      <c r="E416" s="113">
        <v>4733339</v>
      </c>
      <c r="F416" s="113">
        <v>4848085</v>
      </c>
      <c r="G416" s="113">
        <v>5045290</v>
      </c>
      <c r="H416" s="179">
        <f t="shared" si="5"/>
        <v>5237011.0199999996</v>
      </c>
      <c r="J416" s="147" t="str">
        <f t="shared" si="3"/>
        <v>Costos transporte Confección de prendas de vestir, excepto prendas de piel/ Ventas</v>
      </c>
      <c r="K416" s="147"/>
      <c r="L416" s="149">
        <f t="shared" si="4"/>
        <v>8.0725508055995313E-4</v>
      </c>
      <c r="M416" s="149">
        <f t="shared" si="4"/>
        <v>7.6288872152175107E-4</v>
      </c>
      <c r="N416" s="149">
        <f t="shared" si="4"/>
        <v>8.7750396359032696E-4</v>
      </c>
      <c r="O416" s="149">
        <f t="shared" si="4"/>
        <v>7.1764336946478072E-4</v>
      </c>
      <c r="P416" s="149">
        <f t="shared" si="4"/>
        <v>7.1764336946478083E-4</v>
      </c>
    </row>
    <row r="417" spans="2:16" ht="15" customHeight="1" x14ac:dyDescent="0.3">
      <c r="B417" s="145" t="s">
        <v>393</v>
      </c>
      <c r="C417" s="146"/>
      <c r="D417" s="113">
        <v>12539776</v>
      </c>
      <c r="E417" s="113">
        <v>13571466</v>
      </c>
      <c r="F417" s="113">
        <v>14352919</v>
      </c>
      <c r="G417" s="113">
        <v>11787091</v>
      </c>
      <c r="H417" s="179">
        <f t="shared" si="5"/>
        <v>12235000.458000001</v>
      </c>
      <c r="J417" s="147" t="str">
        <f t="shared" si="3"/>
        <v>Costos transporte Fabricación de artículos de punto y ganchillo/ Ventas</v>
      </c>
      <c r="K417" s="147"/>
      <c r="L417" s="149">
        <f t="shared" si="4"/>
        <v>4.526934320320578E-5</v>
      </c>
      <c r="M417" s="149">
        <f t="shared" si="4"/>
        <v>2.1301239831677163E-5</v>
      </c>
      <c r="N417" s="149">
        <f t="shared" si="4"/>
        <v>2.4026002140725094E-5</v>
      </c>
      <c r="O417" s="149">
        <f t="shared" si="4"/>
        <v>2.1674647250068904E-6</v>
      </c>
      <c r="P417" s="149">
        <f t="shared" si="4"/>
        <v>2.1674647250068909E-6</v>
      </c>
    </row>
    <row r="418" spans="2:16" ht="15" customHeight="1" x14ac:dyDescent="0.3">
      <c r="B418" s="145" t="s">
        <v>394</v>
      </c>
      <c r="C418" s="146"/>
      <c r="D418" s="113">
        <v>703207</v>
      </c>
      <c r="E418" s="113">
        <v>378940</v>
      </c>
      <c r="F418" s="113">
        <v>392982</v>
      </c>
      <c r="G418" s="113">
        <v>35600</v>
      </c>
      <c r="H418" s="179">
        <f t="shared" si="5"/>
        <v>36952.800000000003</v>
      </c>
      <c r="J418" s="147" t="str">
        <f t="shared" si="3"/>
        <v>Costos transporte Curtido y recurtido de cueros; fabricación de otros productos/ Ventas</v>
      </c>
      <c r="K418" s="147"/>
      <c r="L418" s="149">
        <f t="shared" si="4"/>
        <v>1.7991610211722049E-4</v>
      </c>
      <c r="M418" s="149">
        <f t="shared" si="4"/>
        <v>1.4158809436351345E-4</v>
      </c>
      <c r="N418" s="149">
        <f t="shared" si="4"/>
        <v>1.5682318693766519E-4</v>
      </c>
      <c r="O418" s="149">
        <f>+IF(G419="","",IFERROR((G419/G$414),""))</f>
        <v>1.3887853662343939E-4</v>
      </c>
      <c r="P418" s="149">
        <f>+IF(H419="","",IFERROR((H419/H$414),""))</f>
        <v>1.3887853662343942E-4</v>
      </c>
    </row>
    <row r="419" spans="2:16" ht="15" customHeight="1" x14ac:dyDescent="0.3">
      <c r="B419" s="145" t="s">
        <v>396</v>
      </c>
      <c r="C419" s="146"/>
      <c r="D419" s="113">
        <v>2794789</v>
      </c>
      <c r="E419" s="113">
        <v>2518792</v>
      </c>
      <c r="F419" s="113">
        <v>2565083</v>
      </c>
      <c r="G419" s="113">
        <v>2281041</v>
      </c>
      <c r="H419" s="179">
        <f t="shared" si="5"/>
        <v>2367720.5580000002</v>
      </c>
      <c r="J419" s="147" t="str">
        <f t="shared" si="3"/>
        <v>Costos transporte Fabricación de calzado/ Ventas</v>
      </c>
      <c r="K419" s="147"/>
      <c r="L419" s="149">
        <f t="shared" si="4"/>
        <v>8.1108182124565642E-5</v>
      </c>
      <c r="M419" s="149">
        <f t="shared" si="4"/>
        <v>1.186492662097367E-4</v>
      </c>
      <c r="N419" s="149">
        <f t="shared" si="4"/>
        <v>2.0498517787970332E-4</v>
      </c>
      <c r="O419" s="149">
        <f t="shared" si="4"/>
        <v>2.2252240068978887E-4</v>
      </c>
      <c r="P419" s="149">
        <f t="shared" si="4"/>
        <v>2.2252240068978889E-4</v>
      </c>
    </row>
    <row r="420" spans="2:16" x14ac:dyDescent="0.3">
      <c r="B420" s="145" t="s">
        <v>395</v>
      </c>
      <c r="C420" s="146"/>
      <c r="D420" s="113">
        <v>1259922</v>
      </c>
      <c r="E420" s="113">
        <v>2110720</v>
      </c>
      <c r="F420" s="113">
        <v>3352846</v>
      </c>
      <c r="G420" s="113">
        <v>3654868</v>
      </c>
      <c r="H420" s="179">
        <f t="shared" si="5"/>
        <v>3793752.9840000002</v>
      </c>
      <c r="J420" s="250"/>
      <c r="K420" s="250"/>
      <c r="L420" s="149" t="str">
        <f>+IF(D421="","",IFERROR((D421/D$414),""))</f>
        <v/>
      </c>
      <c r="M420" s="150"/>
      <c r="N420" s="150"/>
      <c r="O420" s="150"/>
      <c r="P420" s="114"/>
    </row>
    <row r="421" spans="2:16" x14ac:dyDescent="0.3">
      <c r="B421" s="250"/>
      <c r="C421" s="250"/>
      <c r="D421" s="113"/>
      <c r="E421" s="113"/>
      <c r="F421" s="113"/>
      <c r="G421" s="113"/>
      <c r="H421" s="113"/>
      <c r="J421" s="250" t="str">
        <f>+IF(B422="", "",CONCATENATE($J$411,B422,$K$411))</f>
        <v/>
      </c>
      <c r="K421" s="250"/>
      <c r="L421" s="114"/>
      <c r="M421" s="114"/>
      <c r="N421" s="114"/>
      <c r="O421" s="114"/>
      <c r="P421" s="114"/>
    </row>
    <row r="422" spans="2:16" x14ac:dyDescent="0.3">
      <c r="G422" s="141"/>
    </row>
    <row r="423" spans="2:16" x14ac:dyDescent="0.3"/>
    <row r="424" spans="2:16" x14ac:dyDescent="0.3">
      <c r="K424" s="45" t="s">
        <v>115</v>
      </c>
      <c r="L424" s="43"/>
    </row>
    <row r="425" spans="2:16" x14ac:dyDescent="0.3"/>
    <row r="426" spans="2:16" x14ac:dyDescent="0.3">
      <c r="K426" s="263"/>
      <c r="L426" s="263"/>
      <c r="M426" s="263"/>
      <c r="N426" s="263"/>
      <c r="O426" s="263"/>
      <c r="P426" s="263"/>
    </row>
    <row r="427" spans="2:16" x14ac:dyDescent="0.3">
      <c r="K427" s="263"/>
      <c r="L427" s="263"/>
      <c r="M427" s="263"/>
      <c r="N427" s="263"/>
      <c r="O427" s="263"/>
      <c r="P427" s="263"/>
    </row>
    <row r="428" spans="2:16" x14ac:dyDescent="0.3">
      <c r="K428" s="263"/>
      <c r="L428" s="263"/>
      <c r="M428" s="263"/>
      <c r="N428" s="263"/>
      <c r="O428" s="263"/>
      <c r="P428" s="263"/>
    </row>
    <row r="429" spans="2:16" x14ac:dyDescent="0.3">
      <c r="K429" s="263"/>
      <c r="L429" s="263"/>
      <c r="M429" s="263"/>
      <c r="N429" s="263"/>
      <c r="O429" s="263"/>
      <c r="P429" s="263"/>
    </row>
    <row r="430" spans="2:16" x14ac:dyDescent="0.3">
      <c r="K430" s="263"/>
      <c r="L430" s="263"/>
      <c r="M430" s="263"/>
      <c r="N430" s="263"/>
      <c r="O430" s="263"/>
      <c r="P430" s="263"/>
    </row>
    <row r="431" spans="2:16" x14ac:dyDescent="0.3">
      <c r="K431" s="263"/>
      <c r="L431" s="263"/>
      <c r="M431" s="263"/>
      <c r="N431" s="263"/>
      <c r="O431" s="263"/>
      <c r="P431" s="263"/>
    </row>
    <row r="432" spans="2:16" x14ac:dyDescent="0.3">
      <c r="K432" s="263"/>
      <c r="L432" s="263"/>
      <c r="M432" s="263"/>
      <c r="N432" s="263"/>
      <c r="O432" s="263"/>
      <c r="P432" s="263"/>
    </row>
    <row r="433" spans="2:17" x14ac:dyDescent="0.3">
      <c r="K433" s="263"/>
      <c r="L433" s="263"/>
      <c r="M433" s="263"/>
      <c r="N433" s="263"/>
      <c r="O433" s="263"/>
      <c r="P433" s="263"/>
    </row>
    <row r="434" spans="2:17" x14ac:dyDescent="0.3">
      <c r="K434" s="263"/>
      <c r="L434" s="263"/>
      <c r="M434" s="263"/>
      <c r="N434" s="263"/>
      <c r="O434" s="263"/>
      <c r="P434" s="263"/>
    </row>
    <row r="435" spans="2:17" x14ac:dyDescent="0.3">
      <c r="K435" s="263"/>
      <c r="L435" s="263"/>
      <c r="M435" s="263"/>
      <c r="N435" s="263"/>
      <c r="O435" s="263"/>
      <c r="P435" s="263"/>
    </row>
    <row r="436" spans="2:17" x14ac:dyDescent="0.3">
      <c r="K436" s="263"/>
      <c r="L436" s="263"/>
      <c r="M436" s="263"/>
      <c r="N436" s="263"/>
      <c r="O436" s="263"/>
      <c r="P436" s="263"/>
    </row>
    <row r="437" spans="2:17" x14ac:dyDescent="0.3">
      <c r="K437" s="263"/>
      <c r="L437" s="263"/>
      <c r="M437" s="263"/>
      <c r="N437" s="263"/>
      <c r="O437" s="263"/>
      <c r="P437" s="263"/>
    </row>
    <row r="438" spans="2:17" x14ac:dyDescent="0.3"/>
    <row r="439" spans="2:17" x14ac:dyDescent="0.3"/>
    <row r="440" spans="2:17" x14ac:dyDescent="0.3"/>
    <row r="441" spans="2:17" x14ac:dyDescent="0.3"/>
    <row r="442" spans="2:17" x14ac:dyDescent="0.3"/>
    <row r="443" spans="2:17" s="62" customFormat="1" x14ac:dyDescent="0.3"/>
    <row r="444" spans="2:17" x14ac:dyDescent="0.3">
      <c r="B444" s="8"/>
    </row>
    <row r="445" spans="2:17" ht="44.25" customHeight="1" x14ac:dyDescent="0.3">
      <c r="B445" s="2"/>
      <c r="C445" s="2"/>
      <c r="D445" s="2"/>
      <c r="E445" s="248" t="s">
        <v>109</v>
      </c>
      <c r="F445" s="249"/>
      <c r="G445" s="249"/>
      <c r="H445" s="249"/>
      <c r="I445" s="249"/>
      <c r="J445" s="249"/>
      <c r="K445" s="249"/>
      <c r="L445" s="249"/>
      <c r="M445" s="249"/>
      <c r="N445" s="2"/>
      <c r="O445" s="2"/>
      <c r="P445" s="2"/>
      <c r="Q445" s="3"/>
    </row>
    <row r="446" spans="2:17" x14ac:dyDescent="0.3"/>
    <row r="447" spans="2:17" ht="15" customHeight="1" x14ac:dyDescent="0.3">
      <c r="B447" s="244" t="s">
        <v>121</v>
      </c>
      <c r="C447" s="244"/>
      <c r="D447" s="244"/>
      <c r="E447" s="244"/>
      <c r="F447" s="244"/>
      <c r="G447" s="244"/>
      <c r="H447" s="244"/>
      <c r="I447" s="244"/>
      <c r="J447" s="244"/>
      <c r="K447" s="244"/>
      <c r="L447" s="244"/>
      <c r="M447" s="244"/>
      <c r="N447" s="244"/>
      <c r="O447" s="244"/>
      <c r="P447" s="244"/>
      <c r="Q447" s="11"/>
    </row>
    <row r="448" spans="2:17" x14ac:dyDescent="0.3">
      <c r="B448" s="244"/>
      <c r="C448" s="244"/>
      <c r="D448" s="244"/>
      <c r="E448" s="244"/>
      <c r="F448" s="244"/>
      <c r="G448" s="244"/>
      <c r="H448" s="244"/>
      <c r="I448" s="244"/>
      <c r="J448" s="244"/>
      <c r="K448" s="244"/>
      <c r="L448" s="244"/>
      <c r="M448" s="244"/>
      <c r="N448" s="244"/>
      <c r="O448" s="244"/>
      <c r="P448" s="244"/>
      <c r="Q448" s="11"/>
    </row>
    <row r="449" spans="2:17" x14ac:dyDescent="0.3">
      <c r="B449" s="17"/>
      <c r="C449" s="17"/>
      <c r="D449" s="17"/>
      <c r="E449" s="17"/>
      <c r="F449" s="17"/>
      <c r="G449" s="17"/>
      <c r="H449" s="17"/>
      <c r="I449" s="17"/>
      <c r="J449" s="17"/>
      <c r="K449" s="17"/>
      <c r="L449" s="17"/>
      <c r="M449" s="17"/>
      <c r="N449" s="17"/>
      <c r="O449" s="17"/>
      <c r="P449" s="17"/>
      <c r="Q449" s="17"/>
    </row>
    <row r="450" spans="2:17" x14ac:dyDescent="0.3">
      <c r="B450" s="45" t="s">
        <v>1</v>
      </c>
    </row>
    <row r="451" spans="2:17" x14ac:dyDescent="0.3">
      <c r="B451" s="12"/>
    </row>
    <row r="452" spans="2:17" x14ac:dyDescent="0.3">
      <c r="B452" t="s">
        <v>353</v>
      </c>
    </row>
    <row r="453" spans="2:17" x14ac:dyDescent="0.3"/>
    <row r="454" spans="2:17" x14ac:dyDescent="0.3">
      <c r="B454" s="45" t="s">
        <v>2</v>
      </c>
      <c r="C454" s="73"/>
      <c r="J454" s="45" t="s">
        <v>32</v>
      </c>
      <c r="M454" s="12"/>
    </row>
    <row r="455" spans="2:17" x14ac:dyDescent="0.3">
      <c r="J455" s="12"/>
      <c r="M455" s="12"/>
    </row>
    <row r="456" spans="2:17" x14ac:dyDescent="0.3">
      <c r="J456" s="12"/>
      <c r="M456" s="12"/>
    </row>
    <row r="457" spans="2:17" x14ac:dyDescent="0.3">
      <c r="J457" s="5"/>
      <c r="K457" s="5"/>
    </row>
    <row r="458" spans="2:17" ht="15" customHeight="1" x14ac:dyDescent="0.3">
      <c r="D458" s="262" t="s">
        <v>402</v>
      </c>
      <c r="E458" s="262"/>
      <c r="F458" s="262"/>
      <c r="G458" s="262"/>
      <c r="H458" s="262"/>
      <c r="L458" s="262" t="s">
        <v>4</v>
      </c>
      <c r="M458" s="262"/>
      <c r="N458" s="262"/>
      <c r="O458" s="262"/>
      <c r="P458" s="262"/>
    </row>
    <row r="459" spans="2:17" x14ac:dyDescent="0.3">
      <c r="B459" s="223" t="s">
        <v>15</v>
      </c>
      <c r="C459" s="223"/>
      <c r="D459" s="18" t="s">
        <v>10</v>
      </c>
      <c r="E459" s="18" t="s">
        <v>11</v>
      </c>
      <c r="F459" s="18" t="s">
        <v>12</v>
      </c>
      <c r="G459" s="18" t="s">
        <v>22</v>
      </c>
      <c r="H459" s="16" t="s">
        <v>23</v>
      </c>
      <c r="J459" s="223" t="s">
        <v>8</v>
      </c>
      <c r="K459" s="223"/>
      <c r="L459" s="18" t="s">
        <v>10</v>
      </c>
      <c r="M459" s="18" t="s">
        <v>11</v>
      </c>
      <c r="N459" s="18" t="s">
        <v>12</v>
      </c>
      <c r="O459" s="18" t="s">
        <v>22</v>
      </c>
      <c r="P459" s="16" t="s">
        <v>23</v>
      </c>
    </row>
    <row r="460" spans="2:17" s="81" customFormat="1" ht="30" customHeight="1" x14ac:dyDescent="0.3">
      <c r="B460" s="264" t="s">
        <v>16</v>
      </c>
      <c r="C460" s="264"/>
      <c r="D460" s="182">
        <v>15533845871</v>
      </c>
      <c r="E460" s="182">
        <v>17789574832</v>
      </c>
      <c r="F460" s="182">
        <v>16356528968</v>
      </c>
      <c r="G460" s="182">
        <v>16424719438</v>
      </c>
      <c r="H460" s="80"/>
      <c r="J460" s="265" t="s">
        <v>36</v>
      </c>
      <c r="K460" s="266"/>
      <c r="L460" s="183">
        <f>+IF(D461="","",IFERROR((D461/D$414),""))</f>
        <v>6.1575491861013583E-3</v>
      </c>
      <c r="M460" s="183">
        <f>+IF(E461="","",IFERROR((E461/E$414),""))</f>
        <v>3.4859468753828622E-2</v>
      </c>
      <c r="N460" s="183">
        <f>+IF(F461="","",IFERROR((F461/F$414),""))</f>
        <v>3.9494372018893491E-3</v>
      </c>
      <c r="O460" s="183">
        <f>+IF(G461="","",IFERROR((G461/G$414),""))</f>
        <v>-9.9553953793387173E-3</v>
      </c>
      <c r="P460" s="183" t="str">
        <f>+IF(H461="","",IFERROR((H461/H$414),""))</f>
        <v/>
      </c>
    </row>
    <row r="461" spans="2:17" s="81" customFormat="1" ht="30" customHeight="1" x14ac:dyDescent="0.3">
      <c r="B461" s="264" t="s">
        <v>35</v>
      </c>
      <c r="C461" s="264"/>
      <c r="D461" s="182">
        <v>95650420</v>
      </c>
      <c r="E461" s="182">
        <v>620135128</v>
      </c>
      <c r="F461" s="182">
        <v>64599084</v>
      </c>
      <c r="G461" s="182">
        <v>-163514576</v>
      </c>
      <c r="H461" s="80"/>
    </row>
    <row r="462" spans="2:17" x14ac:dyDescent="0.3"/>
    <row r="463" spans="2:17" x14ac:dyDescent="0.3"/>
    <row r="464" spans="2:17" x14ac:dyDescent="0.3"/>
    <row r="465" spans="11:16" x14ac:dyDescent="0.3">
      <c r="K465" s="45" t="s">
        <v>115</v>
      </c>
      <c r="L465" s="43"/>
    </row>
    <row r="466" spans="11:16" x14ac:dyDescent="0.3"/>
    <row r="467" spans="11:16" x14ac:dyDescent="0.3">
      <c r="K467" s="263" t="s">
        <v>354</v>
      </c>
      <c r="L467" s="263"/>
      <c r="M467" s="263"/>
      <c r="N467" s="263"/>
      <c r="O467" s="263"/>
      <c r="P467" s="263"/>
    </row>
    <row r="468" spans="11:16" x14ac:dyDescent="0.3">
      <c r="K468" s="263"/>
      <c r="L468" s="263"/>
      <c r="M468" s="263"/>
      <c r="N468" s="263"/>
      <c r="O468" s="263"/>
      <c r="P468" s="263"/>
    </row>
    <row r="469" spans="11:16" x14ac:dyDescent="0.3">
      <c r="K469" s="263"/>
      <c r="L469" s="263"/>
      <c r="M469" s="263"/>
      <c r="N469" s="263"/>
      <c r="O469" s="263"/>
      <c r="P469" s="263"/>
    </row>
    <row r="470" spans="11:16" x14ac:dyDescent="0.3">
      <c r="K470" s="263"/>
      <c r="L470" s="263"/>
      <c r="M470" s="263"/>
      <c r="N470" s="263"/>
      <c r="O470" s="263"/>
      <c r="P470" s="263"/>
    </row>
    <row r="471" spans="11:16" x14ac:dyDescent="0.3">
      <c r="K471" s="263"/>
      <c r="L471" s="263"/>
      <c r="M471" s="263"/>
      <c r="N471" s="263"/>
      <c r="O471" s="263"/>
      <c r="P471" s="263"/>
    </row>
    <row r="472" spans="11:16" x14ac:dyDescent="0.3">
      <c r="K472" s="263"/>
      <c r="L472" s="263"/>
      <c r="M472" s="263"/>
      <c r="N472" s="263"/>
      <c r="O472" s="263"/>
      <c r="P472" s="263"/>
    </row>
    <row r="473" spans="11:16" x14ac:dyDescent="0.3">
      <c r="K473" s="263"/>
      <c r="L473" s="263"/>
      <c r="M473" s="263"/>
      <c r="N473" s="263"/>
      <c r="O473" s="263"/>
      <c r="P473" s="263"/>
    </row>
    <row r="474" spans="11:16" x14ac:dyDescent="0.3">
      <c r="K474" s="263"/>
      <c r="L474" s="263"/>
      <c r="M474" s="263"/>
      <c r="N474" s="263"/>
      <c r="O474" s="263"/>
      <c r="P474" s="263"/>
    </row>
    <row r="475" spans="11:16" x14ac:dyDescent="0.3">
      <c r="K475" s="263"/>
      <c r="L475" s="263"/>
      <c r="M475" s="263"/>
      <c r="N475" s="263"/>
      <c r="O475" s="263"/>
      <c r="P475" s="263"/>
    </row>
    <row r="476" spans="11:16" x14ac:dyDescent="0.3">
      <c r="K476" s="263"/>
      <c r="L476" s="263"/>
      <c r="M476" s="263"/>
      <c r="N476" s="263"/>
      <c r="O476" s="263"/>
      <c r="P476" s="263"/>
    </row>
    <row r="477" spans="11:16" x14ac:dyDescent="0.3">
      <c r="K477" s="263"/>
      <c r="L477" s="263"/>
      <c r="M477" s="263"/>
      <c r="N477" s="263"/>
      <c r="O477" s="263"/>
      <c r="P477" s="263"/>
    </row>
    <row r="478" spans="11:16" x14ac:dyDescent="0.3">
      <c r="K478" s="263"/>
      <c r="L478" s="263"/>
      <c r="M478" s="263"/>
      <c r="N478" s="263"/>
      <c r="O478" s="263"/>
      <c r="P478" s="263"/>
    </row>
    <row r="479" spans="11:16" x14ac:dyDescent="0.3"/>
    <row r="480" spans="11:16" x14ac:dyDescent="0.3"/>
    <row r="481" spans="2:2" x14ac:dyDescent="0.3"/>
    <row r="482" spans="2:2" x14ac:dyDescent="0.3">
      <c r="B482" s="8"/>
    </row>
    <row r="492" spans="2:2" x14ac:dyDescent="0.3"/>
    <row r="493" spans="2:2" x14ac:dyDescent="0.3"/>
    <row r="494" spans="2:2" s="59" customFormat="1" ht="15" thickBot="1" x14ac:dyDescent="0.35"/>
    <row r="495" spans="2:2" ht="15" thickTop="1" x14ac:dyDescent="0.3"/>
    <row r="578" x14ac:dyDescent="0.3"/>
    <row r="579" x14ac:dyDescent="0.3"/>
  </sheetData>
  <mergeCells count="180">
    <mergeCell ref="K48:P48"/>
    <mergeCell ref="B49:I49"/>
    <mergeCell ref="K49:P49"/>
    <mergeCell ref="B252:I252"/>
    <mergeCell ref="K252:P252"/>
    <mergeCell ref="B247:I247"/>
    <mergeCell ref="K247:P247"/>
    <mergeCell ref="B248:I248"/>
    <mergeCell ref="K248:P248"/>
    <mergeCell ref="B249:I249"/>
    <mergeCell ref="K249:P249"/>
    <mergeCell ref="B250:I250"/>
    <mergeCell ref="K250:P250"/>
    <mergeCell ref="B251:I251"/>
    <mergeCell ref="K251:P251"/>
    <mergeCell ref="B81:I81"/>
    <mergeCell ref="B103:C103"/>
    <mergeCell ref="B104:C104"/>
    <mergeCell ref="K79:P79"/>
    <mergeCell ref="E88:M88"/>
    <mergeCell ref="C217:O217"/>
    <mergeCell ref="B140:E140"/>
    <mergeCell ref="B174:P176"/>
    <mergeCell ref="B193:E193"/>
    <mergeCell ref="K467:P478"/>
    <mergeCell ref="B461:C461"/>
    <mergeCell ref="D458:H458"/>
    <mergeCell ref="L458:P458"/>
    <mergeCell ref="B459:C459"/>
    <mergeCell ref="J459:K459"/>
    <mergeCell ref="B460:C460"/>
    <mergeCell ref="J460:K460"/>
    <mergeCell ref="J421:K421"/>
    <mergeCell ref="E445:M445"/>
    <mergeCell ref="K426:P437"/>
    <mergeCell ref="B447:P448"/>
    <mergeCell ref="B421:C421"/>
    <mergeCell ref="B413:C413"/>
    <mergeCell ref="J420:K420"/>
    <mergeCell ref="B414:C414"/>
    <mergeCell ref="B415:C415"/>
    <mergeCell ref="K81:P81"/>
    <mergeCell ref="B82:I82"/>
    <mergeCell ref="K82:P82"/>
    <mergeCell ref="D243:N243"/>
    <mergeCell ref="B246:I246"/>
    <mergeCell ref="J413:K413"/>
    <mergeCell ref="B127:E128"/>
    <mergeCell ref="B133:E133"/>
    <mergeCell ref="B134:E134"/>
    <mergeCell ref="B135:E135"/>
    <mergeCell ref="B136:E136"/>
    <mergeCell ref="B137:E137"/>
    <mergeCell ref="B138:E138"/>
    <mergeCell ref="D268:K268"/>
    <mergeCell ref="B394:P396"/>
    <mergeCell ref="D412:H412"/>
    <mergeCell ref="B346:C346"/>
    <mergeCell ref="D346:E346"/>
    <mergeCell ref="F346:G346"/>
    <mergeCell ref="H346:I346"/>
    <mergeCell ref="J346:K346"/>
    <mergeCell ref="B345:C345"/>
    <mergeCell ref="D345:E345"/>
    <mergeCell ref="F345:G345"/>
    <mergeCell ref="H345:I345"/>
    <mergeCell ref="J345:K345"/>
    <mergeCell ref="B402:P403"/>
    <mergeCell ref="L412:P412"/>
    <mergeCell ref="E399:M399"/>
    <mergeCell ref="B344:C344"/>
    <mergeCell ref="D343:E343"/>
    <mergeCell ref="F344:G344"/>
    <mergeCell ref="H344:I344"/>
    <mergeCell ref="J344:K344"/>
    <mergeCell ref="B343:C343"/>
    <mergeCell ref="F343:G343"/>
    <mergeCell ref="H343:I343"/>
    <mergeCell ref="J343:K343"/>
    <mergeCell ref="D272:E272"/>
    <mergeCell ref="E328:M328"/>
    <mergeCell ref="B342:C342"/>
    <mergeCell ref="D342:E342"/>
    <mergeCell ref="F342:G342"/>
    <mergeCell ref="H342:I342"/>
    <mergeCell ref="J342:K342"/>
    <mergeCell ref="B341:C341"/>
    <mergeCell ref="D341:E341"/>
    <mergeCell ref="F341:G341"/>
    <mergeCell ref="H341:I341"/>
    <mergeCell ref="J341:K341"/>
    <mergeCell ref="J272:K272"/>
    <mergeCell ref="B340:C340"/>
    <mergeCell ref="D340:E340"/>
    <mergeCell ref="F340:G340"/>
    <mergeCell ref="H340:I340"/>
    <mergeCell ref="J340:K340"/>
    <mergeCell ref="B271:C271"/>
    <mergeCell ref="B272:C272"/>
    <mergeCell ref="B323:P325"/>
    <mergeCell ref="D339:K339"/>
    <mergeCell ref="D275:E275"/>
    <mergeCell ref="B275:C275"/>
    <mergeCell ref="J273:K273"/>
    <mergeCell ref="J274:K274"/>
    <mergeCell ref="J275:K275"/>
    <mergeCell ref="F275:G275"/>
    <mergeCell ref="H275:I275"/>
    <mergeCell ref="D274:E274"/>
    <mergeCell ref="F273:G273"/>
    <mergeCell ref="H273:I273"/>
    <mergeCell ref="F274:G274"/>
    <mergeCell ref="H274:I274"/>
    <mergeCell ref="B273:C273"/>
    <mergeCell ref="B274:C274"/>
    <mergeCell ref="H272:I272"/>
    <mergeCell ref="F272:G272"/>
    <mergeCell ref="H271:I271"/>
    <mergeCell ref="F271:G271"/>
    <mergeCell ref="D271:E271"/>
    <mergeCell ref="J271:K271"/>
    <mergeCell ref="B2:P2"/>
    <mergeCell ref="C31:O31"/>
    <mergeCell ref="D86:N86"/>
    <mergeCell ref="B90:P91"/>
    <mergeCell ref="B198:F198"/>
    <mergeCell ref="B212:P214"/>
    <mergeCell ref="B197:E197"/>
    <mergeCell ref="D100:H100"/>
    <mergeCell ref="J101:K101"/>
    <mergeCell ref="L100:P100"/>
    <mergeCell ref="B107:H107"/>
    <mergeCell ref="B111:P113"/>
    <mergeCell ref="B106:C106"/>
    <mergeCell ref="B105:C105"/>
    <mergeCell ref="B50:I50"/>
    <mergeCell ref="K50:P50"/>
    <mergeCell ref="D44:N44"/>
    <mergeCell ref="B46:I46"/>
    <mergeCell ref="K46:P46"/>
    <mergeCell ref="B47:I47"/>
    <mergeCell ref="D77:N77"/>
    <mergeCell ref="K47:P47"/>
    <mergeCell ref="B79:I79"/>
    <mergeCell ref="B48:I48"/>
    <mergeCell ref="B194:E194"/>
    <mergeCell ref="B195:E195"/>
    <mergeCell ref="B196:E196"/>
    <mergeCell ref="B192:E192"/>
    <mergeCell ref="F191:J191"/>
    <mergeCell ref="D269:E269"/>
    <mergeCell ref="F269:G269"/>
    <mergeCell ref="H269:I269"/>
    <mergeCell ref="B269:C269"/>
    <mergeCell ref="D255:N255"/>
    <mergeCell ref="E257:M257"/>
    <mergeCell ref="C54:O54"/>
    <mergeCell ref="B80:I80"/>
    <mergeCell ref="K80:P80"/>
    <mergeCell ref="J269:K269"/>
    <mergeCell ref="J270:K270"/>
    <mergeCell ref="D270:E270"/>
    <mergeCell ref="B129:E129"/>
    <mergeCell ref="B130:E130"/>
    <mergeCell ref="F126:O126"/>
    <mergeCell ref="F127:J127"/>
    <mergeCell ref="K127:O127"/>
    <mergeCell ref="B131:E131"/>
    <mergeCell ref="B132:E132"/>
    <mergeCell ref="B270:C270"/>
    <mergeCell ref="F270:G270"/>
    <mergeCell ref="H270:I270"/>
    <mergeCell ref="B83:I83"/>
    <mergeCell ref="K83:P83"/>
    <mergeCell ref="E116:M116"/>
    <mergeCell ref="E179:M179"/>
    <mergeCell ref="K246:P246"/>
    <mergeCell ref="B102:C102"/>
    <mergeCell ref="B139:E139"/>
    <mergeCell ref="B101:C101"/>
  </mergeCells>
  <conditionalFormatting sqref="J47:J48">
    <cfRule type="iconSet" priority="29">
      <iconSet iconSet="3Symbols" showValue="0">
        <cfvo type="percent" val="0"/>
        <cfvo type="num" val="2"/>
        <cfvo type="num" val="3"/>
      </iconSet>
    </cfRule>
    <cfRule type="iconSet" priority="30">
      <iconSet iconSet="3Symbols" showValue="0">
        <cfvo type="percent" val="0"/>
        <cfvo type="num" val="2"/>
        <cfvo type="num" val="3"/>
      </iconSet>
    </cfRule>
  </conditionalFormatting>
  <conditionalFormatting sqref="J253:J254 J256">
    <cfRule type="iconSet" priority="31">
      <iconSet iconSet="3Symbols" showValue="0">
        <cfvo type="percent" val="0"/>
        <cfvo type="num" val="2"/>
        <cfvo type="num" val="3"/>
      </iconSet>
    </cfRule>
    <cfRule type="iconSet" priority="32">
      <iconSet iconSet="3Symbols" showValue="0">
        <cfvo type="percent" val="0"/>
        <cfvo type="num" val="2"/>
        <cfvo type="num" val="3"/>
      </iconSet>
    </cfRule>
  </conditionalFormatting>
  <conditionalFormatting sqref="J80:J81">
    <cfRule type="iconSet" priority="15">
      <iconSet iconSet="3Symbols" showValue="0">
        <cfvo type="percent" val="0"/>
        <cfvo type="num" val="2"/>
        <cfvo type="num" val="3"/>
      </iconSet>
    </cfRule>
    <cfRule type="iconSet" priority="16">
      <iconSet iconSet="3Symbols" showValue="0">
        <cfvo type="percent" val="0"/>
        <cfvo type="num" val="2"/>
        <cfvo type="num" val="3"/>
      </iconSet>
    </cfRule>
  </conditionalFormatting>
  <conditionalFormatting sqref="J82">
    <cfRule type="iconSet" priority="43">
      <iconSet iconSet="3Symbols" showValue="0">
        <cfvo type="percent" val="0"/>
        <cfvo type="num" val="2"/>
        <cfvo type="num" val="3"/>
      </iconSet>
    </cfRule>
    <cfRule type="iconSet" priority="44">
      <iconSet iconSet="3Symbols" showValue="0">
        <cfvo type="percent" val="0"/>
        <cfvo type="num" val="2"/>
        <cfvo type="num" val="3"/>
      </iconSet>
    </cfRule>
  </conditionalFormatting>
  <conditionalFormatting sqref="J83">
    <cfRule type="iconSet" priority="45">
      <iconSet iconSet="3Symbols" showValue="0">
        <cfvo type="percent" val="0"/>
        <cfvo type="num" val="2"/>
        <cfvo type="num" val="3"/>
      </iconSet>
    </cfRule>
    <cfRule type="iconSet" priority="46">
      <iconSet iconSet="3Symbols" showValue="0">
        <cfvo type="percent" val="0"/>
        <cfvo type="num" val="2"/>
        <cfvo type="num" val="3"/>
      </iconSet>
    </cfRule>
  </conditionalFormatting>
  <conditionalFormatting sqref="J49">
    <cfRule type="iconSet" priority="101">
      <iconSet iconSet="3Symbols" showValue="0">
        <cfvo type="percent" val="0"/>
        <cfvo type="num" val="2"/>
        <cfvo type="num" val="3"/>
      </iconSet>
    </cfRule>
    <cfRule type="iconSet" priority="102">
      <iconSet iconSet="3Symbols" showValue="0">
        <cfvo type="percent" val="0"/>
        <cfvo type="num" val="2"/>
        <cfvo type="num" val="3"/>
      </iconSet>
    </cfRule>
  </conditionalFormatting>
  <conditionalFormatting sqref="J250:J251">
    <cfRule type="iconSet" priority="103">
      <iconSet iconSet="3Symbols" showValue="0">
        <cfvo type="percent" val="0"/>
        <cfvo type="num" val="2"/>
        <cfvo type="num" val="3"/>
      </iconSet>
    </cfRule>
    <cfRule type="iconSet" priority="104">
      <iconSet iconSet="3Symbols" showValue="0">
        <cfvo type="percent" val="0"/>
        <cfvo type="num" val="2"/>
        <cfvo type="num" val="3"/>
      </iconSet>
    </cfRule>
  </conditionalFormatting>
  <conditionalFormatting sqref="J50">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247">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248">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249">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252">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xWindow="731" yWindow="430" count="2">
    <dataValidation allowBlank="1" showInputMessage="1" showErrorMessage="1" promptTitle="Estado" prompt="(3) Finalizado_x000a_(2) En proceso_x000a_(1) Pendiente" sqref="J256 J253:J254" xr:uid="{00000000-0002-0000-0200-000000000000}"/>
    <dataValidation allowBlank="1" showInputMessage="1" showErrorMessage="1" promptTitle="Escriba el número del estado" prompt="(3) Finalizado_x000a_(2) En proceso_x000a_(1) Pendiente" sqref="J247:J252 J47:J50 J80:J83" xr:uid="{00000000-0002-0000-0200-000001000000}"/>
  </dataValidations>
  <pageMargins left="0.7" right="0.7" top="0.75" bottom="0.75" header="0.3" footer="0.3"/>
  <pageSetup orientation="portrait" horizontalDpi="300" verticalDpi="300" r:id="rId1"/>
  <ignoredErrors>
    <ignoredError sqref="F140:J140 L140:O140"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S494"/>
  <sheetViews>
    <sheetView showGridLines="0" showRowColHeaders="0" topLeftCell="A3" zoomScale="70" zoomScaleNormal="70" workbookViewId="0">
      <selection activeCell="B47" sqref="B47:I47"/>
    </sheetView>
  </sheetViews>
  <sheetFormatPr defaultColWidth="0" defaultRowHeight="15" customHeight="1" zeroHeight="1" x14ac:dyDescent="0.3"/>
  <cols>
    <col min="1" max="1" width="3.33203125" customWidth="1"/>
    <col min="2" max="2" width="14.44140625" customWidth="1"/>
    <col min="3" max="3" width="15.109375" customWidth="1"/>
    <col min="4" max="5" width="17.6640625" bestFit="1" customWidth="1"/>
    <col min="6" max="9" width="13.6640625" customWidth="1"/>
    <col min="10" max="10" width="14.5546875" customWidth="1"/>
    <col min="11" max="14" width="13.6640625" customWidth="1"/>
    <col min="15" max="15" width="12.5546875" customWidth="1"/>
    <col min="16" max="16" width="13.88671875" customWidth="1"/>
    <col min="17" max="17" width="14.109375" customWidth="1"/>
    <col min="18" max="18" width="4.6640625" customWidth="1"/>
    <col min="19" max="19" width="11.44140625" hidden="1" customWidth="1"/>
  </cols>
  <sheetData>
    <row r="1" spans="2:18" ht="14.4" x14ac:dyDescent="0.3"/>
    <row r="2" spans="2:18" ht="39.75" customHeight="1" x14ac:dyDescent="0.3">
      <c r="B2" s="197" t="s">
        <v>37</v>
      </c>
      <c r="C2" s="197"/>
      <c r="D2" s="197"/>
      <c r="E2" s="197"/>
      <c r="F2" s="197"/>
      <c r="G2" s="197"/>
      <c r="H2" s="197"/>
      <c r="I2" s="197"/>
      <c r="J2" s="197"/>
      <c r="K2" s="197"/>
      <c r="L2" s="197"/>
      <c r="M2" s="197"/>
      <c r="N2" s="197"/>
      <c r="O2" s="197"/>
      <c r="P2" s="197"/>
      <c r="Q2" s="197"/>
      <c r="R2" s="2"/>
    </row>
    <row r="3" spans="2:18" ht="14.4" x14ac:dyDescent="0.3">
      <c r="B3" s="2"/>
      <c r="C3" s="2"/>
      <c r="D3" s="2"/>
      <c r="E3" s="2"/>
      <c r="F3" s="2"/>
      <c r="G3" s="2"/>
      <c r="H3" s="2"/>
      <c r="I3" s="2"/>
      <c r="J3" s="2"/>
      <c r="K3" s="2"/>
      <c r="L3" s="2"/>
      <c r="M3" s="2"/>
      <c r="N3" s="2"/>
      <c r="O3" s="2"/>
      <c r="P3" s="2"/>
      <c r="Q3" s="2"/>
      <c r="R3" s="2"/>
    </row>
    <row r="4" spans="2:18" ht="14.4" x14ac:dyDescent="0.3">
      <c r="B4" s="2"/>
      <c r="C4" s="2"/>
      <c r="D4" s="2"/>
      <c r="E4" s="2"/>
      <c r="F4" s="2"/>
      <c r="G4" s="2"/>
      <c r="H4" s="2"/>
      <c r="I4" s="2"/>
      <c r="J4" s="2"/>
      <c r="K4" s="2"/>
      <c r="L4" s="2"/>
      <c r="M4" s="2"/>
      <c r="N4" s="2"/>
      <c r="O4" s="2"/>
      <c r="P4" s="2"/>
      <c r="Q4" s="2"/>
      <c r="R4" s="2"/>
    </row>
    <row r="5" spans="2:18" ht="14.4" x14ac:dyDescent="0.3">
      <c r="B5" s="2"/>
      <c r="C5" s="2"/>
      <c r="D5" s="2"/>
      <c r="E5" s="2"/>
      <c r="F5" s="2"/>
      <c r="G5" s="2"/>
      <c r="H5" s="2"/>
      <c r="I5" s="2"/>
      <c r="J5" s="2"/>
      <c r="K5" s="2"/>
      <c r="L5" s="2"/>
      <c r="M5" s="2"/>
      <c r="N5" s="2"/>
      <c r="O5" s="2"/>
      <c r="P5" s="2"/>
      <c r="Q5" s="2"/>
      <c r="R5" s="2"/>
    </row>
    <row r="6" spans="2:18" ht="14.4" x14ac:dyDescent="0.3">
      <c r="B6" s="2"/>
      <c r="C6" s="2"/>
      <c r="D6" s="2"/>
      <c r="E6" s="2"/>
      <c r="F6" s="2"/>
      <c r="G6" s="2"/>
      <c r="H6" s="2"/>
      <c r="I6" s="2"/>
      <c r="J6" s="2"/>
      <c r="K6" s="2"/>
      <c r="L6" s="2"/>
      <c r="M6" s="2"/>
      <c r="N6" s="2"/>
      <c r="O6" s="2"/>
      <c r="P6" s="2"/>
      <c r="Q6" s="2"/>
      <c r="R6" s="2"/>
    </row>
    <row r="7" spans="2:18" ht="14.4" x14ac:dyDescent="0.3">
      <c r="B7" s="2"/>
      <c r="C7" s="2"/>
      <c r="D7" s="2"/>
      <c r="E7" s="2"/>
      <c r="F7" s="2"/>
      <c r="G7" s="2"/>
      <c r="H7" s="2"/>
      <c r="I7" s="2"/>
      <c r="J7" s="2"/>
      <c r="K7" s="2"/>
      <c r="L7" s="2"/>
      <c r="M7" s="2"/>
      <c r="N7" s="2"/>
      <c r="O7" s="2"/>
      <c r="P7" s="2"/>
      <c r="Q7" s="2"/>
      <c r="R7" s="2"/>
    </row>
    <row r="8" spans="2:18" ht="14.4" x14ac:dyDescent="0.3">
      <c r="B8" s="2"/>
      <c r="C8" s="2"/>
      <c r="D8" s="2"/>
      <c r="E8" s="2"/>
      <c r="F8" s="2"/>
      <c r="G8" s="2"/>
      <c r="H8" s="2"/>
      <c r="I8" s="2"/>
      <c r="J8" s="2"/>
      <c r="K8" s="2"/>
      <c r="L8" s="2"/>
      <c r="M8" s="2"/>
      <c r="N8" s="2"/>
      <c r="O8" s="2"/>
      <c r="P8" s="2"/>
      <c r="Q8" s="2"/>
      <c r="R8" s="2"/>
    </row>
    <row r="9" spans="2:18" ht="14.4" x14ac:dyDescent="0.3">
      <c r="B9" s="2"/>
      <c r="C9" s="2"/>
      <c r="D9" s="2"/>
      <c r="E9" s="2"/>
      <c r="F9" s="2"/>
      <c r="G9" s="2"/>
      <c r="H9" s="2"/>
      <c r="I9" s="2"/>
      <c r="J9" s="2"/>
      <c r="K9" s="2"/>
      <c r="L9" s="2"/>
      <c r="M9" s="2"/>
      <c r="N9" s="2"/>
      <c r="O9" s="2"/>
      <c r="P9" s="2"/>
      <c r="Q9" s="2"/>
      <c r="R9" s="2"/>
    </row>
    <row r="10" spans="2:18" ht="14.4" x14ac:dyDescent="0.3">
      <c r="B10" s="2"/>
      <c r="C10" s="2"/>
      <c r="D10" s="2"/>
      <c r="E10" s="2"/>
      <c r="F10" s="2"/>
      <c r="G10" s="2"/>
      <c r="H10" s="2"/>
      <c r="I10" s="2"/>
      <c r="J10" s="2"/>
      <c r="K10" s="2"/>
      <c r="L10" s="2"/>
      <c r="M10" s="2"/>
      <c r="N10" s="2"/>
      <c r="O10" s="2"/>
      <c r="P10" s="2"/>
      <c r="Q10" s="2"/>
      <c r="R10" s="2"/>
    </row>
    <row r="11" spans="2:18" ht="14.4" x14ac:dyDescent="0.3">
      <c r="B11" s="2"/>
      <c r="C11" s="2"/>
      <c r="D11" s="2"/>
      <c r="E11" s="2"/>
      <c r="F11" s="2"/>
      <c r="G11" s="2"/>
      <c r="H11" s="2"/>
      <c r="I11" s="2"/>
      <c r="J11" s="2"/>
      <c r="K11" s="2"/>
      <c r="L11" s="2"/>
      <c r="M11" s="2"/>
      <c r="N11" s="2"/>
      <c r="O11" s="2"/>
      <c r="P11" s="2"/>
      <c r="Q11" s="2"/>
      <c r="R11" s="2"/>
    </row>
    <row r="12" spans="2:18" ht="14.4" x14ac:dyDescent="0.3">
      <c r="B12" s="2"/>
      <c r="C12" s="2"/>
      <c r="D12" s="2"/>
      <c r="E12" s="2"/>
      <c r="F12" s="2"/>
      <c r="G12" s="2"/>
      <c r="H12" s="2"/>
      <c r="I12" s="2"/>
      <c r="J12" s="2"/>
      <c r="K12" s="2"/>
      <c r="L12" s="2"/>
      <c r="M12" s="2"/>
      <c r="N12" s="2"/>
      <c r="O12" s="2"/>
      <c r="P12" s="2"/>
      <c r="Q12" s="2"/>
      <c r="R12" s="2"/>
    </row>
    <row r="13" spans="2:18" ht="14.4" x14ac:dyDescent="0.3">
      <c r="B13" s="2"/>
      <c r="C13" s="2"/>
      <c r="D13" s="2"/>
      <c r="E13" s="2"/>
      <c r="F13" s="2"/>
      <c r="G13" s="2"/>
      <c r="H13" s="2"/>
      <c r="I13" s="2"/>
      <c r="J13" s="2"/>
      <c r="K13" s="2"/>
      <c r="L13" s="2"/>
      <c r="M13" s="2"/>
      <c r="N13" s="2"/>
      <c r="O13" s="2"/>
      <c r="P13" s="2"/>
      <c r="Q13" s="2"/>
      <c r="R13" s="2"/>
    </row>
    <row r="14" spans="2:18" ht="14.4" x14ac:dyDescent="0.3">
      <c r="B14" s="2"/>
      <c r="C14" s="2"/>
      <c r="D14" s="2"/>
      <c r="E14" s="2"/>
      <c r="F14" s="2"/>
      <c r="G14" s="2"/>
      <c r="H14" s="2"/>
      <c r="I14" s="2"/>
      <c r="J14" s="2"/>
      <c r="K14" s="2"/>
      <c r="L14" s="2"/>
      <c r="M14" s="2"/>
      <c r="N14" s="2"/>
      <c r="O14" s="2"/>
      <c r="P14" s="2"/>
      <c r="Q14" s="2"/>
      <c r="R14" s="2"/>
    </row>
    <row r="15" spans="2:18" ht="14.4" x14ac:dyDescent="0.3">
      <c r="B15" s="2"/>
      <c r="C15" s="2"/>
      <c r="D15" s="2"/>
      <c r="E15" s="2"/>
      <c r="F15" s="2"/>
      <c r="G15" s="2"/>
      <c r="H15" s="2"/>
      <c r="I15" s="2"/>
      <c r="J15" s="2"/>
      <c r="K15" s="2"/>
      <c r="L15" s="2"/>
      <c r="M15" s="2"/>
      <c r="N15" s="2"/>
      <c r="O15" s="2"/>
      <c r="P15" s="2"/>
      <c r="Q15" s="2"/>
      <c r="R15" s="2"/>
    </row>
    <row r="16" spans="2:18" ht="14.4" x14ac:dyDescent="0.3">
      <c r="B16" s="2"/>
      <c r="C16" s="2"/>
      <c r="D16" s="2"/>
      <c r="E16" s="2"/>
      <c r="F16" s="2"/>
      <c r="G16" s="2"/>
      <c r="H16" s="2"/>
      <c r="I16" s="2"/>
      <c r="J16" s="2"/>
      <c r="K16" s="2"/>
      <c r="L16" s="2"/>
      <c r="M16" s="2"/>
      <c r="N16" s="2"/>
      <c r="O16" s="2"/>
      <c r="P16" s="2"/>
      <c r="Q16" s="2"/>
      <c r="R16" s="2"/>
    </row>
    <row r="17" spans="2:18" ht="14.4" x14ac:dyDescent="0.3">
      <c r="B17" s="2"/>
      <c r="C17" s="2"/>
      <c r="D17" s="2"/>
      <c r="E17" s="2"/>
      <c r="F17" s="2"/>
      <c r="G17" s="2"/>
      <c r="H17" s="2"/>
      <c r="I17" s="2"/>
      <c r="J17" s="2"/>
      <c r="K17" s="2"/>
      <c r="L17" s="2"/>
      <c r="M17" s="2"/>
      <c r="N17" s="2"/>
      <c r="O17" s="2"/>
      <c r="P17" s="2"/>
      <c r="Q17" s="2"/>
      <c r="R17" s="2"/>
    </row>
    <row r="18" spans="2:18" ht="14.4" x14ac:dyDescent="0.3">
      <c r="B18" s="2"/>
      <c r="C18" s="2"/>
      <c r="D18" s="2"/>
      <c r="E18" s="2"/>
      <c r="F18" s="2"/>
      <c r="G18" s="2"/>
      <c r="H18" s="2"/>
      <c r="I18" s="2"/>
      <c r="J18" s="2"/>
      <c r="K18" s="2"/>
      <c r="L18" s="2"/>
      <c r="M18" s="2"/>
      <c r="N18" s="2"/>
      <c r="O18" s="2"/>
      <c r="P18" s="2"/>
      <c r="Q18" s="2"/>
      <c r="R18" s="2"/>
    </row>
    <row r="19" spans="2:18" ht="14.4" x14ac:dyDescent="0.3">
      <c r="B19" s="2"/>
      <c r="C19" s="2"/>
      <c r="D19" s="2"/>
      <c r="E19" s="2"/>
      <c r="F19" s="2"/>
      <c r="G19" s="2"/>
      <c r="H19" s="2"/>
      <c r="I19" s="2"/>
      <c r="J19" s="2"/>
      <c r="K19" s="2"/>
      <c r="L19" s="2"/>
      <c r="M19" s="2"/>
      <c r="N19" s="2"/>
      <c r="O19" s="2"/>
      <c r="P19" s="2"/>
      <c r="Q19" s="2"/>
      <c r="R19" s="2"/>
    </row>
    <row r="20" spans="2:18" ht="14.4" x14ac:dyDescent="0.3">
      <c r="B20" s="2"/>
      <c r="C20" s="2"/>
      <c r="D20" s="2"/>
      <c r="E20" s="2"/>
      <c r="F20" s="2"/>
      <c r="G20" s="2"/>
      <c r="H20" s="2"/>
      <c r="I20" s="2"/>
      <c r="J20" s="2"/>
      <c r="K20" s="2"/>
      <c r="L20" s="2"/>
      <c r="M20" s="2"/>
      <c r="N20" s="2"/>
      <c r="O20" s="2"/>
      <c r="P20" s="2"/>
      <c r="Q20" s="2"/>
      <c r="R20" s="2"/>
    </row>
    <row r="21" spans="2:18" ht="14.4" x14ac:dyDescent="0.3">
      <c r="B21" s="2"/>
      <c r="C21" s="2"/>
      <c r="D21" s="2"/>
      <c r="E21" s="2"/>
      <c r="F21" s="2"/>
      <c r="G21" s="2"/>
      <c r="H21" s="2"/>
      <c r="I21" s="2"/>
      <c r="J21" s="2"/>
      <c r="K21" s="2"/>
      <c r="L21" s="2"/>
      <c r="M21" s="2"/>
      <c r="N21" s="2"/>
      <c r="O21" s="2"/>
      <c r="P21" s="2"/>
      <c r="Q21" s="2"/>
      <c r="R21" s="2"/>
    </row>
    <row r="22" spans="2:18" ht="14.4" x14ac:dyDescent="0.3">
      <c r="B22" s="2"/>
      <c r="C22" s="2"/>
      <c r="D22" s="2"/>
      <c r="E22" s="2"/>
      <c r="F22" s="2"/>
      <c r="G22" s="2"/>
      <c r="H22" s="2"/>
      <c r="I22" s="2"/>
      <c r="J22" s="2"/>
      <c r="K22" s="2"/>
      <c r="L22" s="2"/>
      <c r="M22" s="2"/>
      <c r="N22" s="2"/>
      <c r="O22" s="2"/>
      <c r="P22" s="2"/>
      <c r="Q22" s="2"/>
      <c r="R22" s="2"/>
    </row>
    <row r="23" spans="2:18" ht="14.4" x14ac:dyDescent="0.3">
      <c r="B23" s="2"/>
      <c r="C23" s="2"/>
      <c r="D23" s="2"/>
      <c r="E23" s="2"/>
      <c r="F23" s="2"/>
      <c r="G23" s="2"/>
      <c r="H23" s="2"/>
      <c r="I23" s="2"/>
      <c r="J23" s="2"/>
      <c r="K23" s="2"/>
      <c r="L23" s="2"/>
      <c r="M23" s="2"/>
      <c r="N23" s="2"/>
      <c r="O23" s="2"/>
      <c r="P23" s="2"/>
      <c r="Q23" s="2"/>
      <c r="R23" s="2"/>
    </row>
    <row r="24" spans="2:18" ht="14.4" x14ac:dyDescent="0.3">
      <c r="B24" s="2"/>
      <c r="C24" s="2"/>
      <c r="D24" s="2"/>
      <c r="E24" s="2"/>
      <c r="F24" s="2"/>
      <c r="G24" s="2"/>
      <c r="H24" s="2"/>
      <c r="I24" s="2"/>
      <c r="J24" s="2"/>
      <c r="K24" s="2"/>
      <c r="L24" s="2"/>
      <c r="M24" s="2"/>
      <c r="N24" s="2"/>
      <c r="O24" s="2"/>
      <c r="P24" s="2"/>
      <c r="Q24" s="2"/>
      <c r="R24" s="2"/>
    </row>
    <row r="25" spans="2:18" ht="14.4" x14ac:dyDescent="0.3">
      <c r="B25" s="2"/>
      <c r="C25" s="2"/>
      <c r="D25" s="2"/>
      <c r="E25" s="2"/>
      <c r="F25" s="2"/>
      <c r="G25" s="2"/>
      <c r="H25" s="2"/>
      <c r="I25" s="2"/>
      <c r="J25" s="2"/>
      <c r="K25" s="2"/>
      <c r="L25" s="2"/>
      <c r="M25" s="2"/>
      <c r="N25" s="2"/>
      <c r="O25" s="2"/>
      <c r="P25" s="2"/>
      <c r="Q25" s="2"/>
      <c r="R25" s="2"/>
    </row>
    <row r="26" spans="2:18" ht="14.4" x14ac:dyDescent="0.3">
      <c r="B26" s="2"/>
      <c r="C26" s="2"/>
      <c r="D26" s="2"/>
      <c r="E26" s="2"/>
      <c r="F26" s="2"/>
      <c r="G26" s="2"/>
      <c r="H26" s="2"/>
      <c r="I26" s="2"/>
      <c r="J26" s="2"/>
      <c r="K26" s="2"/>
      <c r="L26" s="2"/>
      <c r="M26" s="2"/>
      <c r="N26" s="2"/>
      <c r="O26" s="2"/>
      <c r="P26" s="2"/>
      <c r="Q26" s="2"/>
      <c r="R26" s="2"/>
    </row>
    <row r="27" spans="2:18" ht="14.4" x14ac:dyDescent="0.3">
      <c r="B27" s="2"/>
      <c r="C27" s="2"/>
      <c r="D27" s="2"/>
      <c r="E27" s="2"/>
      <c r="F27" s="2"/>
      <c r="G27" s="2"/>
      <c r="H27" s="2"/>
      <c r="I27" s="2"/>
      <c r="J27" s="2"/>
      <c r="K27" s="2"/>
      <c r="L27" s="2"/>
      <c r="M27" s="2"/>
      <c r="N27" s="2"/>
      <c r="O27" s="2"/>
      <c r="P27" s="2"/>
      <c r="Q27" s="2"/>
      <c r="R27" s="2"/>
    </row>
    <row r="28" spans="2:18" ht="14.4" x14ac:dyDescent="0.3">
      <c r="B28" s="2"/>
      <c r="C28" s="2"/>
      <c r="D28" s="2"/>
      <c r="E28" s="2"/>
      <c r="F28" s="2"/>
      <c r="G28" s="2"/>
      <c r="H28" s="2"/>
      <c r="I28" s="2"/>
      <c r="J28" s="2"/>
      <c r="K28" s="2"/>
      <c r="L28" s="2"/>
      <c r="M28" s="2"/>
      <c r="N28" s="2"/>
      <c r="O28" s="2"/>
      <c r="P28" s="2"/>
      <c r="Q28" s="2"/>
      <c r="R28" s="2"/>
    </row>
    <row r="29" spans="2:18" ht="14.4" x14ac:dyDescent="0.3">
      <c r="B29" s="2"/>
      <c r="C29" s="2"/>
      <c r="D29" s="2"/>
      <c r="E29" s="2"/>
      <c r="F29" s="2"/>
      <c r="G29" s="2"/>
      <c r="H29" s="2"/>
      <c r="I29" s="2"/>
      <c r="J29" s="2"/>
      <c r="K29" s="2"/>
      <c r="L29" s="2"/>
      <c r="M29" s="2"/>
      <c r="N29" s="2"/>
      <c r="O29" s="2"/>
      <c r="P29" s="2"/>
      <c r="Q29" s="2"/>
      <c r="R29" s="2"/>
    </row>
    <row r="30" spans="2:18" ht="14.4" x14ac:dyDescent="0.3">
      <c r="B30" s="2"/>
      <c r="C30" s="2"/>
      <c r="D30" s="2"/>
      <c r="E30" s="2"/>
      <c r="F30" s="2"/>
      <c r="G30" s="2"/>
      <c r="H30" s="2"/>
      <c r="I30" s="2"/>
      <c r="J30" s="2"/>
      <c r="K30" s="2"/>
      <c r="L30" s="2"/>
      <c r="M30" s="2"/>
      <c r="N30" s="2"/>
      <c r="O30" s="2"/>
      <c r="P30" s="2"/>
      <c r="Q30" s="2"/>
      <c r="R30" s="2"/>
    </row>
    <row r="31" spans="2:18" ht="15.6" x14ac:dyDescent="0.3">
      <c r="B31" s="2"/>
      <c r="C31" s="198" t="s">
        <v>136</v>
      </c>
      <c r="D31" s="198"/>
      <c r="E31" s="198"/>
      <c r="F31" s="198"/>
      <c r="G31" s="198"/>
      <c r="H31" s="198"/>
      <c r="I31" s="198"/>
      <c r="J31" s="198"/>
      <c r="K31" s="198"/>
      <c r="L31" s="198"/>
      <c r="M31" s="198"/>
      <c r="N31" s="198"/>
      <c r="O31" s="198"/>
      <c r="P31" s="198"/>
      <c r="Q31" s="2"/>
      <c r="R31" s="3"/>
    </row>
    <row r="32" spans="2:18" ht="14.4" x14ac:dyDescent="0.3">
      <c r="B32" s="2"/>
      <c r="C32" s="2"/>
      <c r="D32" s="2"/>
      <c r="E32" s="2"/>
      <c r="F32" s="2"/>
      <c r="G32" s="2"/>
      <c r="H32" s="2"/>
      <c r="I32" s="2"/>
      <c r="J32" s="2"/>
      <c r="K32" s="2"/>
      <c r="L32" s="2"/>
      <c r="M32" s="2"/>
      <c r="N32" s="2"/>
      <c r="O32" s="2"/>
      <c r="P32" s="2"/>
      <c r="Q32" s="2"/>
      <c r="R32" s="2"/>
    </row>
    <row r="33" spans="2:18" ht="14.4" x14ac:dyDescent="0.3">
      <c r="B33" s="2"/>
      <c r="C33" s="2"/>
      <c r="D33" s="2"/>
      <c r="E33" s="2"/>
      <c r="F33" s="2"/>
      <c r="G33" s="2"/>
      <c r="H33" s="2"/>
      <c r="I33" s="2"/>
      <c r="J33" s="2"/>
      <c r="K33" s="2"/>
      <c r="L33" s="2"/>
      <c r="M33" s="2"/>
      <c r="N33" s="2"/>
      <c r="O33" s="2"/>
      <c r="P33" s="2"/>
      <c r="Q33" s="2"/>
      <c r="R33" s="2"/>
    </row>
    <row r="34" spans="2:18" ht="14.4" x14ac:dyDescent="0.3">
      <c r="B34" s="2"/>
      <c r="C34" s="2"/>
      <c r="D34" s="2"/>
      <c r="E34" s="2"/>
      <c r="F34" s="2"/>
      <c r="G34" s="2"/>
      <c r="H34" s="2"/>
      <c r="I34" s="2"/>
      <c r="J34" s="2"/>
      <c r="K34" s="2"/>
      <c r="L34" s="2"/>
      <c r="M34" s="2"/>
      <c r="N34" s="2"/>
      <c r="O34" s="2"/>
      <c r="P34" s="2"/>
      <c r="Q34" s="2"/>
      <c r="R34" s="2"/>
    </row>
    <row r="35" spans="2:18" ht="14.4" x14ac:dyDescent="0.3">
      <c r="B35" s="2"/>
      <c r="C35" s="2"/>
      <c r="D35" s="2"/>
      <c r="E35" s="2"/>
      <c r="F35" s="2"/>
      <c r="G35" s="2"/>
      <c r="H35" s="2"/>
      <c r="I35" s="2"/>
      <c r="J35" s="2"/>
      <c r="K35" s="2"/>
      <c r="L35" s="2"/>
      <c r="M35" s="2"/>
      <c r="N35" s="2"/>
      <c r="O35" s="2"/>
      <c r="P35" s="2"/>
      <c r="Q35" s="2"/>
      <c r="R35" s="2"/>
    </row>
    <row r="36" spans="2:18" ht="14.4" x14ac:dyDescent="0.3">
      <c r="B36" s="2"/>
      <c r="C36" s="2"/>
      <c r="D36" s="2"/>
      <c r="E36" s="2"/>
      <c r="F36" s="2"/>
      <c r="G36" s="2"/>
      <c r="H36" s="2"/>
      <c r="I36" s="2"/>
      <c r="J36" s="2"/>
      <c r="K36" s="2"/>
      <c r="L36" s="2"/>
      <c r="M36" s="2"/>
      <c r="N36" s="2"/>
      <c r="O36" s="2"/>
      <c r="P36" s="2"/>
      <c r="Q36" s="2"/>
      <c r="R36" s="2"/>
    </row>
    <row r="37" spans="2:18" ht="14.4" x14ac:dyDescent="0.3">
      <c r="B37" s="2"/>
      <c r="C37" s="2"/>
      <c r="D37" s="2"/>
      <c r="E37" s="2"/>
      <c r="F37" s="2"/>
      <c r="G37" s="2"/>
      <c r="H37" s="2"/>
      <c r="I37" s="2"/>
      <c r="J37" s="2"/>
      <c r="K37" s="2"/>
      <c r="L37" s="2"/>
      <c r="M37" s="2"/>
      <c r="N37" s="2"/>
      <c r="O37" s="2"/>
      <c r="P37" s="2"/>
      <c r="Q37" s="2"/>
      <c r="R37" s="2"/>
    </row>
    <row r="38" spans="2:18" ht="14.4" x14ac:dyDescent="0.3">
      <c r="B38" s="2"/>
      <c r="C38" s="2"/>
      <c r="D38" s="2"/>
      <c r="E38" s="2"/>
      <c r="F38" s="2"/>
      <c r="G38" s="2"/>
      <c r="H38" s="2"/>
      <c r="I38" s="2"/>
      <c r="J38" s="2"/>
      <c r="K38" s="2"/>
      <c r="L38" s="2"/>
      <c r="M38" s="2"/>
      <c r="N38" s="2"/>
      <c r="O38" s="2"/>
      <c r="P38" s="2"/>
      <c r="Q38" s="2"/>
      <c r="R38" s="2"/>
    </row>
    <row r="39" spans="2:18" ht="14.4" x14ac:dyDescent="0.3">
      <c r="B39" s="2"/>
      <c r="C39" s="2"/>
      <c r="D39" s="2"/>
      <c r="E39" s="2"/>
      <c r="F39" s="2"/>
      <c r="G39" s="2"/>
      <c r="H39" s="2"/>
      <c r="I39" s="2"/>
      <c r="J39" s="2"/>
      <c r="K39" s="2"/>
      <c r="L39" s="2"/>
      <c r="M39" s="2"/>
      <c r="N39" s="2"/>
      <c r="O39" s="2"/>
      <c r="P39" s="2"/>
      <c r="Q39" s="2"/>
      <c r="R39" s="2"/>
    </row>
    <row r="40" spans="2:18" ht="14.4" x14ac:dyDescent="0.3">
      <c r="B40" s="2"/>
      <c r="C40" s="2"/>
      <c r="D40" s="2"/>
      <c r="E40" s="2"/>
      <c r="F40" s="2"/>
      <c r="G40" s="2"/>
      <c r="H40" s="2"/>
      <c r="I40" s="2"/>
      <c r="J40" s="2"/>
      <c r="K40" s="2"/>
      <c r="L40" s="2"/>
      <c r="M40" s="2"/>
      <c r="N40" s="2"/>
      <c r="O40" s="2"/>
      <c r="P40" s="2"/>
      <c r="Q40" s="2"/>
      <c r="R40" s="2"/>
    </row>
    <row r="41" spans="2:18" ht="14.4" x14ac:dyDescent="0.3">
      <c r="B41" s="2"/>
      <c r="C41" s="2"/>
      <c r="D41" s="2"/>
      <c r="E41" s="2"/>
      <c r="F41" s="2"/>
      <c r="G41" s="2"/>
      <c r="H41" s="2"/>
      <c r="I41" s="2"/>
      <c r="J41" s="2"/>
      <c r="K41" s="2"/>
      <c r="L41" s="2"/>
      <c r="M41" s="2"/>
      <c r="N41" s="2"/>
      <c r="O41" s="2"/>
      <c r="P41" s="2"/>
      <c r="Q41" s="2"/>
      <c r="R41" s="2"/>
    </row>
    <row r="42" spans="2:18" ht="14.4" x14ac:dyDescent="0.3">
      <c r="B42" s="2"/>
      <c r="C42" s="2"/>
      <c r="D42" s="2"/>
      <c r="E42" s="2"/>
      <c r="F42" s="2"/>
      <c r="G42" s="2"/>
      <c r="H42" s="2"/>
      <c r="I42" s="2"/>
      <c r="J42" s="2"/>
      <c r="K42" s="2"/>
      <c r="L42" s="2"/>
      <c r="M42" s="2"/>
      <c r="N42" s="2"/>
      <c r="O42" s="2"/>
      <c r="P42" s="2"/>
      <c r="Q42" s="2"/>
      <c r="R42" s="2"/>
    </row>
    <row r="43" spans="2:18" ht="14.4" x14ac:dyDescent="0.3">
      <c r="B43" s="2"/>
      <c r="C43" s="2"/>
      <c r="D43" s="2"/>
      <c r="E43" s="2"/>
      <c r="F43" s="2"/>
      <c r="G43" s="2"/>
      <c r="H43" s="2"/>
      <c r="I43" s="2"/>
      <c r="J43" s="2"/>
      <c r="K43" s="2"/>
      <c r="L43" s="2"/>
      <c r="M43" s="2"/>
      <c r="N43" s="2"/>
      <c r="O43" s="2"/>
      <c r="P43" s="2"/>
      <c r="Q43" s="2"/>
      <c r="R43" s="2"/>
    </row>
    <row r="44" spans="2:18" ht="44.25" customHeight="1" x14ac:dyDescent="0.3">
      <c r="B44" s="2"/>
      <c r="C44" s="2"/>
      <c r="D44" s="194" t="s">
        <v>137</v>
      </c>
      <c r="E44" s="194"/>
      <c r="F44" s="194"/>
      <c r="G44" s="194"/>
      <c r="H44" s="194"/>
      <c r="I44" s="194"/>
      <c r="J44" s="194"/>
      <c r="K44" s="194"/>
      <c r="L44" s="194"/>
      <c r="M44" s="194"/>
      <c r="N44" s="194"/>
      <c r="O44" s="194"/>
      <c r="P44" s="2"/>
      <c r="Q44" s="2"/>
      <c r="R44" s="2"/>
    </row>
    <row r="45" spans="2:18" ht="14.4" x14ac:dyDescent="0.3">
      <c r="B45" s="2"/>
      <c r="C45" s="2"/>
      <c r="D45" s="2"/>
      <c r="E45" s="2"/>
      <c r="F45" s="2"/>
      <c r="G45" s="2"/>
      <c r="H45" s="2"/>
      <c r="I45" s="2"/>
      <c r="J45" s="2"/>
      <c r="K45" s="2"/>
      <c r="L45" s="2"/>
      <c r="M45" s="2"/>
      <c r="N45" s="2"/>
      <c r="O45" s="2"/>
      <c r="P45" s="2"/>
      <c r="Q45" s="2"/>
      <c r="R45" s="2"/>
    </row>
    <row r="46" spans="2:18" ht="15" customHeight="1" x14ac:dyDescent="0.3">
      <c r="B46" s="195" t="s">
        <v>73</v>
      </c>
      <c r="C46" s="195"/>
      <c r="D46" s="195"/>
      <c r="E46" s="195"/>
      <c r="F46" s="195"/>
      <c r="G46" s="195"/>
      <c r="H46" s="195"/>
      <c r="I46" s="195"/>
      <c r="J46" s="272" t="s">
        <v>74</v>
      </c>
      <c r="K46" s="273"/>
      <c r="L46" s="195" t="s">
        <v>75</v>
      </c>
      <c r="M46" s="195"/>
      <c r="N46" s="195"/>
      <c r="O46" s="195"/>
      <c r="P46" s="195"/>
      <c r="Q46" s="195"/>
    </row>
    <row r="47" spans="2:18" ht="72" customHeight="1" x14ac:dyDescent="0.3">
      <c r="B47" s="196" t="s">
        <v>138</v>
      </c>
      <c r="C47" s="196"/>
      <c r="D47" s="196"/>
      <c r="E47" s="196"/>
      <c r="F47" s="196"/>
      <c r="G47" s="196"/>
      <c r="H47" s="196"/>
      <c r="I47" s="196"/>
      <c r="J47" s="204">
        <v>3</v>
      </c>
      <c r="K47" s="206"/>
      <c r="L47" s="204" t="s">
        <v>457</v>
      </c>
      <c r="M47" s="205"/>
      <c r="N47" s="205"/>
      <c r="O47" s="205"/>
      <c r="P47" s="205"/>
      <c r="Q47" s="206"/>
    </row>
    <row r="48" spans="2:18" ht="72" customHeight="1" x14ac:dyDescent="0.3">
      <c r="B48" s="196" t="s">
        <v>139</v>
      </c>
      <c r="C48" s="196"/>
      <c r="D48" s="196"/>
      <c r="E48" s="196"/>
      <c r="F48" s="196"/>
      <c r="G48" s="196"/>
      <c r="H48" s="196"/>
      <c r="I48" s="196"/>
      <c r="J48" s="204">
        <v>3</v>
      </c>
      <c r="K48" s="206"/>
      <c r="L48" s="204" t="s">
        <v>458</v>
      </c>
      <c r="M48" s="205"/>
      <c r="N48" s="205"/>
      <c r="O48" s="205"/>
      <c r="P48" s="205"/>
      <c r="Q48" s="206"/>
    </row>
    <row r="49" spans="2:18" ht="72" customHeight="1" x14ac:dyDescent="0.3">
      <c r="B49" s="196" t="s">
        <v>140</v>
      </c>
      <c r="C49" s="196"/>
      <c r="D49" s="196"/>
      <c r="E49" s="196"/>
      <c r="F49" s="196"/>
      <c r="G49" s="196"/>
      <c r="H49" s="196"/>
      <c r="I49" s="196"/>
      <c r="J49" s="204">
        <v>3</v>
      </c>
      <c r="K49" s="206"/>
      <c r="L49" s="204" t="s">
        <v>459</v>
      </c>
      <c r="M49" s="205"/>
      <c r="N49" s="205"/>
      <c r="O49" s="205"/>
      <c r="P49" s="205"/>
      <c r="Q49" s="206"/>
    </row>
    <row r="50" spans="2:18" s="59" customFormat="1" thickBot="1" x14ac:dyDescent="0.35">
      <c r="B50" s="58"/>
      <c r="C50" s="58"/>
      <c r="D50" s="58"/>
      <c r="E50" s="58"/>
      <c r="F50" s="58"/>
      <c r="G50" s="58"/>
      <c r="H50" s="58"/>
      <c r="I50" s="58"/>
      <c r="J50" s="58"/>
      <c r="K50" s="58"/>
      <c r="L50" s="58"/>
      <c r="M50" s="58"/>
      <c r="N50" s="58"/>
      <c r="O50" s="58"/>
      <c r="P50" s="58"/>
      <c r="Q50" s="58"/>
      <c r="R50" s="58"/>
    </row>
    <row r="51" spans="2:18" thickTop="1" x14ac:dyDescent="0.3">
      <c r="B51" s="2"/>
      <c r="C51" s="2"/>
      <c r="D51" s="2"/>
      <c r="E51" s="2"/>
      <c r="F51" s="2"/>
      <c r="G51" s="2"/>
      <c r="H51" s="2"/>
      <c r="I51" s="2"/>
      <c r="J51" s="2"/>
      <c r="K51" s="2"/>
      <c r="L51" s="2"/>
      <c r="M51" s="2"/>
      <c r="N51" s="2"/>
      <c r="O51" s="2"/>
      <c r="P51" s="2"/>
      <c r="Q51" s="2"/>
      <c r="R51" s="2"/>
    </row>
    <row r="52" spans="2:18" ht="15.6" x14ac:dyDescent="0.3">
      <c r="B52" s="2"/>
      <c r="C52" s="198" t="s">
        <v>141</v>
      </c>
      <c r="D52" s="198"/>
      <c r="E52" s="198"/>
      <c r="F52" s="198"/>
      <c r="G52" s="198"/>
      <c r="H52" s="198"/>
      <c r="I52" s="198"/>
      <c r="J52" s="198"/>
      <c r="K52" s="198"/>
      <c r="L52" s="198"/>
      <c r="M52" s="198"/>
      <c r="N52" s="198"/>
      <c r="O52" s="198"/>
      <c r="P52" s="198"/>
      <c r="Q52" s="2"/>
      <c r="R52" s="3"/>
    </row>
    <row r="53" spans="2:18" ht="14.4" x14ac:dyDescent="0.3">
      <c r="B53" s="2"/>
      <c r="C53" s="2"/>
      <c r="D53" s="2"/>
      <c r="E53" s="2"/>
      <c r="F53" s="2"/>
      <c r="G53" s="2"/>
      <c r="H53" s="2"/>
      <c r="I53" s="2"/>
      <c r="J53" s="2"/>
      <c r="K53" s="2"/>
      <c r="L53" s="2"/>
      <c r="M53" s="2"/>
      <c r="N53" s="2"/>
      <c r="O53" s="2"/>
      <c r="P53" s="2"/>
      <c r="Q53" s="2"/>
      <c r="R53" s="2"/>
    </row>
    <row r="54" spans="2:18" ht="14.4" x14ac:dyDescent="0.3">
      <c r="B54" s="2"/>
      <c r="C54" s="2"/>
      <c r="D54" s="2"/>
      <c r="E54" s="2"/>
      <c r="F54" s="2"/>
      <c r="G54" s="2"/>
      <c r="H54" s="2"/>
      <c r="I54" s="2"/>
      <c r="J54" s="2"/>
      <c r="K54" s="2"/>
      <c r="L54" s="2"/>
      <c r="M54" s="2"/>
      <c r="N54" s="2"/>
      <c r="O54" s="2"/>
      <c r="P54" s="2"/>
      <c r="Q54" s="2"/>
      <c r="R54" s="2"/>
    </row>
    <row r="55" spans="2:18" ht="14.4" x14ac:dyDescent="0.3">
      <c r="B55" s="2"/>
      <c r="C55" s="2"/>
      <c r="D55" s="2"/>
      <c r="E55" s="2"/>
      <c r="F55" s="2"/>
      <c r="G55" s="2"/>
      <c r="H55" s="2"/>
      <c r="I55" s="2"/>
      <c r="J55" s="2"/>
      <c r="K55" s="2"/>
      <c r="L55" s="2"/>
      <c r="M55" s="2"/>
      <c r="N55" s="2"/>
      <c r="O55" s="2"/>
      <c r="P55" s="2"/>
      <c r="Q55" s="2"/>
      <c r="R55" s="2"/>
    </row>
    <row r="56" spans="2:18" ht="14.4" x14ac:dyDescent="0.3">
      <c r="B56" s="2"/>
      <c r="C56" s="2"/>
      <c r="D56" s="2"/>
      <c r="E56" s="2"/>
      <c r="F56" s="2"/>
      <c r="G56" s="2"/>
      <c r="H56" s="2"/>
      <c r="I56" s="2"/>
      <c r="J56" s="2"/>
      <c r="K56" s="2"/>
      <c r="L56" s="2"/>
      <c r="M56" s="2"/>
      <c r="N56" s="2"/>
      <c r="O56" s="2"/>
      <c r="P56" s="2"/>
      <c r="Q56" s="2"/>
      <c r="R56" s="2"/>
    </row>
    <row r="57" spans="2:18" ht="14.4" x14ac:dyDescent="0.3">
      <c r="B57" s="2"/>
      <c r="C57" s="2"/>
      <c r="D57" s="2"/>
      <c r="E57" s="2"/>
      <c r="F57" s="2"/>
      <c r="G57" s="2"/>
      <c r="H57" s="2"/>
      <c r="I57" s="2"/>
      <c r="J57" s="2"/>
      <c r="K57" s="2"/>
      <c r="L57" s="2"/>
      <c r="M57" s="2"/>
      <c r="N57" s="2"/>
      <c r="O57" s="2"/>
      <c r="P57" s="2"/>
      <c r="Q57" s="2"/>
      <c r="R57" s="2"/>
    </row>
    <row r="58" spans="2:18" ht="14.4" x14ac:dyDescent="0.3">
      <c r="B58" s="2"/>
      <c r="C58" s="2"/>
      <c r="D58" s="2"/>
      <c r="E58" s="2"/>
      <c r="F58" s="2"/>
      <c r="G58" s="2"/>
      <c r="H58" s="2"/>
      <c r="I58" s="2"/>
      <c r="J58" s="2"/>
      <c r="K58" s="2"/>
      <c r="L58" s="2"/>
      <c r="M58" s="2"/>
      <c r="N58" s="2"/>
      <c r="O58" s="2"/>
      <c r="P58" s="2"/>
      <c r="Q58" s="2"/>
      <c r="R58" s="2"/>
    </row>
    <row r="59" spans="2:18" ht="14.4" x14ac:dyDescent="0.3">
      <c r="B59" s="2"/>
      <c r="C59" s="2"/>
      <c r="D59" s="2"/>
      <c r="E59" s="2"/>
      <c r="F59" s="2"/>
      <c r="G59" s="2"/>
      <c r="H59" s="2"/>
      <c r="I59" s="2"/>
      <c r="J59" s="2"/>
      <c r="K59" s="2"/>
      <c r="L59" s="2"/>
      <c r="M59" s="2"/>
      <c r="N59" s="2"/>
      <c r="O59" s="2"/>
      <c r="P59" s="2"/>
      <c r="Q59" s="2"/>
      <c r="R59" s="2"/>
    </row>
    <row r="60" spans="2:18" ht="14.4" x14ac:dyDescent="0.3">
      <c r="B60" s="2"/>
      <c r="C60" s="2"/>
      <c r="D60" s="2"/>
      <c r="E60" s="2"/>
      <c r="F60" s="2"/>
      <c r="G60" s="2"/>
      <c r="H60" s="2"/>
      <c r="I60" s="2"/>
      <c r="J60" s="2"/>
      <c r="K60" s="2"/>
      <c r="L60" s="2"/>
      <c r="M60" s="2"/>
      <c r="N60" s="2"/>
      <c r="O60" s="2"/>
      <c r="P60" s="2"/>
      <c r="Q60" s="2"/>
      <c r="R60" s="2"/>
    </row>
    <row r="61" spans="2:18" ht="14.4" x14ac:dyDescent="0.3">
      <c r="B61" s="2"/>
      <c r="C61" s="2"/>
      <c r="D61" s="2"/>
      <c r="E61" s="2"/>
      <c r="F61" s="2"/>
      <c r="G61" s="2"/>
      <c r="H61" s="2"/>
      <c r="I61" s="2"/>
      <c r="J61" s="2"/>
      <c r="K61" s="2"/>
      <c r="L61" s="2"/>
      <c r="M61" s="2"/>
      <c r="N61" s="2"/>
      <c r="O61" s="2"/>
      <c r="P61" s="2"/>
      <c r="Q61" s="2"/>
      <c r="R61" s="2"/>
    </row>
    <row r="62" spans="2:18" ht="14.4" x14ac:dyDescent="0.3">
      <c r="B62" s="2"/>
      <c r="C62" s="2"/>
      <c r="D62" s="2"/>
      <c r="E62" s="2"/>
      <c r="F62" s="2"/>
      <c r="G62" s="2"/>
      <c r="H62" s="2"/>
      <c r="I62" s="2"/>
      <c r="J62" s="2"/>
      <c r="K62" s="2"/>
      <c r="L62" s="2"/>
      <c r="M62" s="2"/>
      <c r="N62" s="2"/>
      <c r="O62" s="2"/>
      <c r="P62" s="2"/>
      <c r="Q62" s="2"/>
      <c r="R62" s="2"/>
    </row>
    <row r="63" spans="2:18" ht="14.4" x14ac:dyDescent="0.3">
      <c r="B63" s="2"/>
      <c r="C63" s="2"/>
      <c r="D63" s="2"/>
      <c r="E63" s="2"/>
      <c r="F63" s="2"/>
      <c r="G63" s="2"/>
      <c r="H63" s="2"/>
      <c r="I63" s="2"/>
      <c r="J63" s="2"/>
      <c r="K63" s="2"/>
      <c r="L63" s="2"/>
      <c r="M63" s="2"/>
      <c r="N63" s="2"/>
      <c r="O63" s="2"/>
      <c r="P63" s="2"/>
      <c r="Q63" s="2"/>
      <c r="R63" s="2"/>
    </row>
    <row r="64" spans="2:18" ht="14.4" x14ac:dyDescent="0.3">
      <c r="B64" s="2"/>
      <c r="C64" s="2"/>
      <c r="D64" s="2"/>
      <c r="E64" s="2"/>
      <c r="F64" s="2"/>
      <c r="G64" s="2"/>
      <c r="H64" s="2"/>
      <c r="I64" s="2"/>
      <c r="J64" s="2"/>
      <c r="K64" s="2"/>
      <c r="L64" s="2"/>
      <c r="M64" s="2"/>
      <c r="N64" s="2"/>
      <c r="O64" s="2"/>
      <c r="P64" s="2"/>
      <c r="Q64" s="2"/>
      <c r="R64" s="2"/>
    </row>
    <row r="65" spans="2:18" ht="14.4" x14ac:dyDescent="0.3">
      <c r="B65" s="2"/>
      <c r="C65" s="2"/>
      <c r="D65" s="2"/>
      <c r="E65" s="2"/>
      <c r="F65" s="2"/>
      <c r="G65" s="2"/>
      <c r="H65" s="2"/>
      <c r="I65" s="2"/>
      <c r="J65" s="2"/>
      <c r="K65" s="2"/>
      <c r="L65" s="2"/>
      <c r="M65" s="2"/>
      <c r="N65" s="2"/>
      <c r="O65" s="2"/>
      <c r="P65" s="2"/>
      <c r="Q65" s="2"/>
      <c r="R65" s="2"/>
    </row>
    <row r="66" spans="2:18" ht="14.4" x14ac:dyDescent="0.3">
      <c r="B66" s="2"/>
      <c r="C66" s="2"/>
      <c r="D66" s="2"/>
      <c r="E66" s="2"/>
      <c r="F66" s="2"/>
      <c r="G66" s="2"/>
      <c r="H66" s="2"/>
      <c r="I66" s="2"/>
      <c r="J66" s="2"/>
      <c r="K66" s="2"/>
      <c r="L66" s="2"/>
      <c r="M66" s="2"/>
      <c r="N66" s="2"/>
      <c r="O66" s="2"/>
      <c r="P66" s="2"/>
      <c r="Q66" s="2"/>
      <c r="R66" s="2"/>
    </row>
    <row r="67" spans="2:18" ht="14.4" x14ac:dyDescent="0.3">
      <c r="B67" s="2"/>
      <c r="C67" s="2"/>
      <c r="D67" s="2"/>
      <c r="E67" s="2"/>
      <c r="F67" s="2"/>
      <c r="G67" s="2"/>
      <c r="H67" s="2"/>
      <c r="I67" s="2"/>
      <c r="J67" s="2"/>
      <c r="K67" s="2"/>
      <c r="L67" s="2"/>
      <c r="M67" s="2"/>
      <c r="N67" s="2"/>
      <c r="O67" s="2"/>
      <c r="P67" s="2"/>
      <c r="Q67" s="2"/>
      <c r="R67" s="2"/>
    </row>
    <row r="68" spans="2:18" ht="14.4" x14ac:dyDescent="0.3">
      <c r="B68" s="2"/>
      <c r="C68" s="2"/>
      <c r="D68" s="2"/>
      <c r="E68" s="2"/>
      <c r="F68" s="2"/>
      <c r="G68" s="2"/>
      <c r="H68" s="2"/>
      <c r="I68" s="2"/>
      <c r="J68" s="2"/>
      <c r="K68" s="2"/>
      <c r="L68" s="2"/>
      <c r="M68" s="2"/>
      <c r="N68" s="2"/>
      <c r="O68" s="2"/>
      <c r="P68" s="2"/>
      <c r="Q68" s="2"/>
      <c r="R68" s="2"/>
    </row>
    <row r="69" spans="2:18" ht="14.4" x14ac:dyDescent="0.3">
      <c r="B69" s="2"/>
      <c r="C69" s="2"/>
      <c r="D69" s="2"/>
      <c r="E69" s="2"/>
      <c r="F69" s="2"/>
      <c r="G69" s="2"/>
      <c r="H69" s="2"/>
      <c r="I69" s="2"/>
      <c r="J69" s="2"/>
      <c r="K69" s="2"/>
      <c r="L69" s="2"/>
      <c r="M69" s="2"/>
      <c r="N69" s="2"/>
      <c r="O69" s="2"/>
      <c r="P69" s="2"/>
      <c r="Q69" s="2"/>
      <c r="R69" s="2"/>
    </row>
    <row r="70" spans="2:18" ht="14.4" x14ac:dyDescent="0.3">
      <c r="B70" s="2"/>
      <c r="C70" s="2"/>
      <c r="D70" s="2"/>
      <c r="E70" s="2"/>
      <c r="F70" s="2"/>
      <c r="G70" s="2"/>
      <c r="H70" s="2"/>
      <c r="I70" s="2"/>
      <c r="J70" s="2"/>
      <c r="K70" s="2"/>
      <c r="L70" s="2"/>
      <c r="M70" s="2"/>
      <c r="N70" s="2"/>
      <c r="O70" s="2"/>
      <c r="P70" s="2"/>
      <c r="Q70" s="2"/>
      <c r="R70" s="2"/>
    </row>
    <row r="71" spans="2:18" ht="14.4" x14ac:dyDescent="0.3">
      <c r="B71" s="2"/>
      <c r="C71" s="2"/>
      <c r="D71" s="2"/>
      <c r="E71" s="2"/>
      <c r="F71" s="2"/>
      <c r="G71" s="2"/>
      <c r="H71" s="2"/>
      <c r="I71" s="2"/>
      <c r="J71" s="2"/>
      <c r="K71" s="2"/>
      <c r="L71" s="2"/>
      <c r="M71" s="2"/>
      <c r="N71" s="2"/>
      <c r="O71" s="2"/>
      <c r="P71" s="2"/>
      <c r="Q71" s="2"/>
      <c r="R71" s="2"/>
    </row>
    <row r="72" spans="2:18" ht="14.4" x14ac:dyDescent="0.3">
      <c r="B72" s="2"/>
      <c r="C72" s="2"/>
      <c r="D72" s="2"/>
      <c r="E72" s="2"/>
      <c r="F72" s="2"/>
      <c r="G72" s="2"/>
      <c r="H72" s="2"/>
      <c r="I72" s="2"/>
      <c r="J72" s="2"/>
      <c r="K72" s="2"/>
      <c r="L72" s="2"/>
      <c r="M72" s="2"/>
      <c r="N72" s="2"/>
      <c r="O72" s="2"/>
      <c r="P72" s="2"/>
      <c r="Q72" s="2"/>
      <c r="R72" s="2"/>
    </row>
    <row r="73" spans="2:18" ht="14.4" x14ac:dyDescent="0.3">
      <c r="B73" s="2"/>
      <c r="C73" s="2"/>
      <c r="D73" s="2"/>
      <c r="E73" s="2"/>
      <c r="F73" s="2"/>
      <c r="G73" s="2"/>
      <c r="H73" s="2"/>
      <c r="I73" s="2"/>
      <c r="J73" s="2"/>
      <c r="K73" s="2"/>
      <c r="L73" s="2"/>
      <c r="M73" s="2"/>
      <c r="N73" s="2"/>
      <c r="O73" s="2"/>
      <c r="P73" s="2"/>
      <c r="Q73" s="2"/>
      <c r="R73" s="2"/>
    </row>
    <row r="74" spans="2:18" ht="14.4" x14ac:dyDescent="0.3">
      <c r="B74" s="2"/>
      <c r="C74" s="2"/>
      <c r="D74" s="2"/>
      <c r="E74" s="2"/>
      <c r="F74" s="2"/>
      <c r="G74" s="2"/>
      <c r="H74" s="2"/>
      <c r="I74" s="2"/>
      <c r="J74" s="2"/>
      <c r="K74" s="2"/>
      <c r="L74" s="2"/>
      <c r="M74" s="2"/>
      <c r="N74" s="2"/>
      <c r="O74" s="2"/>
      <c r="P74" s="2"/>
      <c r="Q74" s="2"/>
      <c r="R74" s="2"/>
    </row>
    <row r="75" spans="2:18" ht="14.4" x14ac:dyDescent="0.3">
      <c r="B75" s="2"/>
      <c r="C75" s="2"/>
      <c r="D75" s="2"/>
      <c r="E75" s="2"/>
      <c r="F75" s="2"/>
      <c r="G75" s="2"/>
      <c r="H75" s="2"/>
      <c r="I75" s="2"/>
      <c r="J75" s="2"/>
      <c r="K75" s="2"/>
      <c r="L75" s="2"/>
      <c r="M75" s="2"/>
      <c r="N75" s="2"/>
      <c r="O75" s="2"/>
      <c r="P75" s="2"/>
      <c r="Q75" s="2"/>
      <c r="R75" s="2"/>
    </row>
    <row r="76" spans="2:18" ht="14.4" x14ac:dyDescent="0.3">
      <c r="B76" s="2"/>
      <c r="C76" s="2"/>
      <c r="D76" s="2"/>
      <c r="E76" s="2"/>
      <c r="F76" s="2"/>
      <c r="G76" s="2"/>
      <c r="H76" s="2"/>
      <c r="I76" s="2"/>
      <c r="J76" s="2"/>
      <c r="K76" s="2"/>
      <c r="L76" s="2"/>
      <c r="M76" s="2"/>
      <c r="N76" s="2"/>
      <c r="O76" s="2"/>
      <c r="P76" s="2"/>
      <c r="Q76" s="2"/>
      <c r="R76" s="2"/>
    </row>
    <row r="77" spans="2:18" ht="14.4" x14ac:dyDescent="0.3">
      <c r="B77" s="2"/>
      <c r="C77" s="2"/>
      <c r="D77" s="2"/>
      <c r="E77" s="2"/>
      <c r="F77" s="2"/>
      <c r="G77" s="2"/>
      <c r="H77" s="2"/>
      <c r="I77" s="2"/>
      <c r="J77" s="2"/>
      <c r="K77" s="2"/>
      <c r="L77" s="2"/>
      <c r="M77" s="2"/>
      <c r="N77" s="2"/>
      <c r="O77" s="2"/>
      <c r="P77" s="2"/>
      <c r="Q77" s="2"/>
      <c r="R77" s="2"/>
    </row>
    <row r="78" spans="2:18" ht="14.4" x14ac:dyDescent="0.3">
      <c r="B78" s="2"/>
      <c r="C78" s="2"/>
      <c r="D78" s="2"/>
      <c r="E78" s="2"/>
      <c r="F78" s="2"/>
      <c r="G78" s="2"/>
      <c r="H78" s="2"/>
      <c r="I78" s="2"/>
      <c r="J78" s="2"/>
      <c r="K78" s="2"/>
      <c r="L78" s="2"/>
      <c r="M78" s="2"/>
      <c r="N78" s="2"/>
      <c r="O78" s="2"/>
      <c r="P78" s="2"/>
      <c r="Q78" s="2"/>
      <c r="R78" s="2"/>
    </row>
    <row r="79" spans="2:18" ht="14.4" x14ac:dyDescent="0.3">
      <c r="B79" s="2"/>
      <c r="C79" s="2"/>
      <c r="D79" s="2"/>
      <c r="E79" s="2"/>
      <c r="F79" s="2"/>
      <c r="G79" s="2"/>
      <c r="H79" s="2"/>
      <c r="I79" s="2"/>
      <c r="J79" s="2"/>
      <c r="K79" s="2"/>
      <c r="L79" s="2"/>
      <c r="M79" s="2"/>
      <c r="N79" s="2"/>
      <c r="O79" s="2"/>
      <c r="P79" s="2"/>
      <c r="Q79" s="2"/>
      <c r="R79" s="2"/>
    </row>
    <row r="80" spans="2:18" ht="14.4" x14ac:dyDescent="0.3">
      <c r="B80" s="2"/>
      <c r="C80" s="2"/>
      <c r="D80" s="2"/>
      <c r="E80" s="2"/>
      <c r="F80" s="2"/>
      <c r="G80" s="2"/>
      <c r="H80" s="2"/>
      <c r="I80" s="2"/>
      <c r="J80" s="2"/>
      <c r="K80" s="2"/>
      <c r="L80" s="2"/>
      <c r="M80" s="2"/>
      <c r="N80" s="2"/>
      <c r="O80" s="2"/>
      <c r="P80" s="2"/>
      <c r="Q80" s="2"/>
      <c r="R80" s="2"/>
    </row>
    <row r="81" spans="2:18" ht="14.4" x14ac:dyDescent="0.3">
      <c r="B81" s="2"/>
      <c r="C81" s="2"/>
      <c r="D81" s="2"/>
      <c r="E81" s="2"/>
      <c r="F81" s="2"/>
      <c r="G81" s="2"/>
      <c r="H81" s="2"/>
      <c r="I81" s="2"/>
      <c r="J81" s="2"/>
      <c r="K81" s="2"/>
      <c r="L81" s="2"/>
      <c r="M81" s="2"/>
      <c r="N81" s="2"/>
      <c r="O81" s="2"/>
      <c r="P81" s="2"/>
      <c r="Q81" s="2"/>
      <c r="R81" s="2"/>
    </row>
    <row r="82" spans="2:18" ht="44.25" customHeight="1" x14ac:dyDescent="0.3">
      <c r="B82" s="2"/>
      <c r="C82" s="2"/>
      <c r="D82" s="194" t="s">
        <v>142</v>
      </c>
      <c r="E82" s="194"/>
      <c r="F82" s="194"/>
      <c r="G82" s="194"/>
      <c r="H82" s="194"/>
      <c r="I82" s="194"/>
      <c r="J82" s="194"/>
      <c r="K82" s="194"/>
      <c r="L82" s="194"/>
      <c r="M82" s="194"/>
      <c r="N82" s="194"/>
      <c r="O82" s="194"/>
      <c r="P82" s="2"/>
      <c r="Q82" s="2"/>
      <c r="R82" s="2"/>
    </row>
    <row r="83" spans="2:18" ht="14.4" x14ac:dyDescent="0.3">
      <c r="B83" s="1"/>
      <c r="C83" s="1"/>
      <c r="D83" s="1"/>
      <c r="E83" s="1"/>
    </row>
    <row r="84" spans="2:18" ht="15.6" x14ac:dyDescent="0.3">
      <c r="B84" s="271" t="s">
        <v>143</v>
      </c>
      <c r="C84" s="271"/>
      <c r="D84" s="271"/>
      <c r="E84" s="271"/>
      <c r="F84" s="271"/>
      <c r="G84" s="271"/>
      <c r="H84" s="271"/>
      <c r="I84" s="271"/>
      <c r="J84" s="271"/>
      <c r="K84" s="271"/>
      <c r="L84" s="271"/>
      <c r="M84" s="271"/>
      <c r="N84" s="271"/>
      <c r="O84" s="271"/>
      <c r="P84" s="271"/>
      <c r="Q84" s="271"/>
    </row>
    <row r="85" spans="2:18" ht="15" customHeight="1" x14ac:dyDescent="0.3">
      <c r="B85" s="195" t="s">
        <v>73</v>
      </c>
      <c r="C85" s="195"/>
      <c r="D85" s="195"/>
      <c r="E85" s="195"/>
      <c r="F85" s="195"/>
      <c r="G85" s="195"/>
      <c r="H85" s="195"/>
      <c r="I85" s="195"/>
      <c r="J85" s="272" t="s">
        <v>74</v>
      </c>
      <c r="K85" s="273"/>
      <c r="L85" s="195" t="s">
        <v>75</v>
      </c>
      <c r="M85" s="195"/>
      <c r="N85" s="195"/>
      <c r="O85" s="195"/>
      <c r="P85" s="195"/>
      <c r="Q85" s="195"/>
    </row>
    <row r="86" spans="2:18" ht="72" customHeight="1" x14ac:dyDescent="0.3">
      <c r="B86" s="196" t="s">
        <v>148</v>
      </c>
      <c r="C86" s="196"/>
      <c r="D86" s="196"/>
      <c r="E86" s="196"/>
      <c r="F86" s="196"/>
      <c r="G86" s="196"/>
      <c r="H86" s="196"/>
      <c r="I86" s="196"/>
      <c r="J86" s="204">
        <v>3</v>
      </c>
      <c r="K86" s="206"/>
      <c r="L86" s="204" t="s">
        <v>460</v>
      </c>
      <c r="M86" s="205"/>
      <c r="N86" s="205"/>
      <c r="O86" s="205"/>
      <c r="P86" s="205"/>
      <c r="Q86" s="206"/>
    </row>
    <row r="87" spans="2:18" ht="72" customHeight="1" x14ac:dyDescent="0.3">
      <c r="B87" s="196" t="s">
        <v>149</v>
      </c>
      <c r="C87" s="196"/>
      <c r="D87" s="196"/>
      <c r="E87" s="196"/>
      <c r="F87" s="196"/>
      <c r="G87" s="196"/>
      <c r="H87" s="196"/>
      <c r="I87" s="196"/>
      <c r="J87" s="204">
        <v>3</v>
      </c>
      <c r="K87" s="206"/>
      <c r="L87" s="204" t="s">
        <v>461</v>
      </c>
      <c r="M87" s="205"/>
      <c r="N87" s="205"/>
      <c r="O87" s="205"/>
      <c r="P87" s="205"/>
      <c r="Q87" s="206"/>
    </row>
    <row r="88" spans="2:18" ht="14.4" x14ac:dyDescent="0.3">
      <c r="B88" s="1"/>
      <c r="C88" s="1"/>
      <c r="D88" s="1"/>
      <c r="E88" s="1"/>
    </row>
    <row r="89" spans="2:18" ht="15.6" x14ac:dyDescent="0.3">
      <c r="B89" s="271" t="s">
        <v>144</v>
      </c>
      <c r="C89" s="271"/>
      <c r="D89" s="271"/>
      <c r="E89" s="271"/>
      <c r="F89" s="271"/>
      <c r="G89" s="271"/>
      <c r="H89" s="271"/>
      <c r="I89" s="271"/>
      <c r="J89" s="271"/>
      <c r="K89" s="271"/>
      <c r="L89" s="271"/>
      <c r="M89" s="271"/>
      <c r="N89" s="271"/>
      <c r="O89" s="271"/>
      <c r="P89" s="271"/>
      <c r="Q89" s="271"/>
    </row>
    <row r="90" spans="2:18" ht="15" customHeight="1" x14ac:dyDescent="0.3">
      <c r="B90" s="195" t="s">
        <v>73</v>
      </c>
      <c r="C90" s="195"/>
      <c r="D90" s="195"/>
      <c r="E90" s="195"/>
      <c r="F90" s="195"/>
      <c r="G90" s="195"/>
      <c r="H90" s="195"/>
      <c r="I90" s="195"/>
      <c r="J90" s="272" t="s">
        <v>74</v>
      </c>
      <c r="K90" s="273"/>
      <c r="L90" s="195" t="s">
        <v>75</v>
      </c>
      <c r="M90" s="195"/>
      <c r="N90" s="195"/>
      <c r="O90" s="195"/>
      <c r="P90" s="195"/>
      <c r="Q90" s="195"/>
    </row>
    <row r="91" spans="2:18" ht="46.5" customHeight="1" x14ac:dyDescent="0.3">
      <c r="B91" s="196" t="s">
        <v>150</v>
      </c>
      <c r="C91" s="196"/>
      <c r="D91" s="196"/>
      <c r="E91" s="196"/>
      <c r="F91" s="196"/>
      <c r="G91" s="196"/>
      <c r="H91" s="196"/>
      <c r="I91" s="196"/>
      <c r="J91" s="204">
        <v>3</v>
      </c>
      <c r="K91" s="206"/>
      <c r="L91" s="199" t="s">
        <v>462</v>
      </c>
      <c r="M91" s="199"/>
      <c r="N91" s="199"/>
      <c r="O91" s="199"/>
      <c r="P91" s="199"/>
      <c r="Q91" s="199"/>
    </row>
    <row r="92" spans="2:18" ht="46.5" customHeight="1" x14ac:dyDescent="0.3">
      <c r="B92" s="196" t="s">
        <v>151</v>
      </c>
      <c r="C92" s="196"/>
      <c r="D92" s="196"/>
      <c r="E92" s="196"/>
      <c r="F92" s="196"/>
      <c r="G92" s="196"/>
      <c r="H92" s="196"/>
      <c r="I92" s="196"/>
      <c r="J92" s="204">
        <v>3</v>
      </c>
      <c r="K92" s="206"/>
      <c r="L92" s="199" t="s">
        <v>463</v>
      </c>
      <c r="M92" s="199"/>
      <c r="N92" s="199"/>
      <c r="O92" s="199"/>
      <c r="P92" s="199"/>
      <c r="Q92" s="199"/>
    </row>
    <row r="93" spans="2:18" ht="46.5" customHeight="1" x14ac:dyDescent="0.3">
      <c r="B93" s="196" t="s">
        <v>152</v>
      </c>
      <c r="C93" s="196"/>
      <c r="D93" s="196"/>
      <c r="E93" s="196"/>
      <c r="F93" s="196"/>
      <c r="G93" s="196"/>
      <c r="H93" s="196"/>
      <c r="I93" s="196"/>
      <c r="J93" s="204">
        <v>3</v>
      </c>
      <c r="K93" s="206"/>
      <c r="L93" s="199" t="s">
        <v>464</v>
      </c>
      <c r="M93" s="199"/>
      <c r="N93" s="199"/>
      <c r="O93" s="199"/>
      <c r="P93" s="199"/>
      <c r="Q93" s="199"/>
    </row>
    <row r="94" spans="2:18" ht="46.5" customHeight="1" x14ac:dyDescent="0.3">
      <c r="B94" s="196" t="s">
        <v>153</v>
      </c>
      <c r="C94" s="196"/>
      <c r="D94" s="196"/>
      <c r="E94" s="196"/>
      <c r="F94" s="196"/>
      <c r="G94" s="196"/>
      <c r="H94" s="196"/>
      <c r="I94" s="196"/>
      <c r="J94" s="204">
        <v>3</v>
      </c>
      <c r="K94" s="206"/>
      <c r="L94" s="199" t="s">
        <v>465</v>
      </c>
      <c r="M94" s="199"/>
      <c r="N94" s="199"/>
      <c r="O94" s="199"/>
      <c r="P94" s="199"/>
      <c r="Q94" s="199"/>
    </row>
    <row r="95" spans="2:18" ht="46.5" customHeight="1" x14ac:dyDescent="0.3">
      <c r="B95" s="196" t="s">
        <v>154</v>
      </c>
      <c r="C95" s="196"/>
      <c r="D95" s="196"/>
      <c r="E95" s="196"/>
      <c r="F95" s="196"/>
      <c r="G95" s="196"/>
      <c r="H95" s="196"/>
      <c r="I95" s="196"/>
      <c r="J95" s="204">
        <v>3</v>
      </c>
      <c r="K95" s="206"/>
      <c r="L95" s="199" t="s">
        <v>466</v>
      </c>
      <c r="M95" s="199"/>
      <c r="N95" s="199"/>
      <c r="O95" s="199"/>
      <c r="P95" s="199"/>
      <c r="Q95" s="199"/>
    </row>
    <row r="96" spans="2:18" ht="46.5" customHeight="1" x14ac:dyDescent="0.3">
      <c r="B96" s="196" t="s">
        <v>155</v>
      </c>
      <c r="C96" s="196"/>
      <c r="D96" s="196"/>
      <c r="E96" s="196"/>
      <c r="F96" s="196"/>
      <c r="G96" s="196"/>
      <c r="H96" s="196"/>
      <c r="I96" s="196"/>
      <c r="J96" s="204">
        <v>3</v>
      </c>
      <c r="K96" s="206"/>
      <c r="L96" s="199" t="s">
        <v>467</v>
      </c>
      <c r="M96" s="199"/>
      <c r="N96" s="199"/>
      <c r="O96" s="199"/>
      <c r="P96" s="199"/>
      <c r="Q96" s="199"/>
    </row>
    <row r="97" spans="2:17" ht="46.5" customHeight="1" x14ac:dyDescent="0.3">
      <c r="B97" s="196" t="s">
        <v>156</v>
      </c>
      <c r="C97" s="196"/>
      <c r="D97" s="196"/>
      <c r="E97" s="196"/>
      <c r="F97" s="196"/>
      <c r="G97" s="196"/>
      <c r="H97" s="196"/>
      <c r="I97" s="196"/>
      <c r="J97" s="204">
        <v>3</v>
      </c>
      <c r="K97" s="206"/>
      <c r="L97" s="199" t="s">
        <v>472</v>
      </c>
      <c r="M97" s="199"/>
      <c r="N97" s="199"/>
      <c r="O97" s="199"/>
      <c r="P97" s="199"/>
      <c r="Q97" s="199"/>
    </row>
    <row r="98" spans="2:17" ht="15" customHeight="1" x14ac:dyDescent="0.3">
      <c r="B98" s="1"/>
      <c r="C98" s="1"/>
      <c r="D98" s="1"/>
      <c r="E98" s="1"/>
    </row>
    <row r="99" spans="2:17" ht="15.6" x14ac:dyDescent="0.3">
      <c r="B99" s="271" t="s">
        <v>145</v>
      </c>
      <c r="C99" s="271"/>
      <c r="D99" s="271"/>
      <c r="E99" s="271"/>
      <c r="F99" s="271"/>
      <c r="G99" s="271"/>
      <c r="H99" s="271"/>
      <c r="I99" s="271"/>
      <c r="J99" s="271"/>
      <c r="K99" s="271"/>
      <c r="L99" s="271"/>
      <c r="M99" s="271"/>
      <c r="N99" s="271"/>
      <c r="O99" s="271"/>
      <c r="P99" s="271"/>
      <c r="Q99" s="271"/>
    </row>
    <row r="100" spans="2:17" ht="15" customHeight="1" x14ac:dyDescent="0.3">
      <c r="B100" s="195" t="s">
        <v>73</v>
      </c>
      <c r="C100" s="195"/>
      <c r="D100" s="195"/>
      <c r="E100" s="195"/>
      <c r="F100" s="195"/>
      <c r="G100" s="195"/>
      <c r="H100" s="195"/>
      <c r="I100" s="195"/>
      <c r="J100" s="272" t="s">
        <v>74</v>
      </c>
      <c r="K100" s="273"/>
      <c r="L100" s="195" t="s">
        <v>75</v>
      </c>
      <c r="M100" s="195"/>
      <c r="N100" s="195"/>
      <c r="O100" s="195"/>
      <c r="P100" s="195"/>
      <c r="Q100" s="195"/>
    </row>
    <row r="101" spans="2:17" ht="56.25" customHeight="1" x14ac:dyDescent="0.3">
      <c r="B101" s="196" t="s">
        <v>157</v>
      </c>
      <c r="C101" s="196"/>
      <c r="D101" s="196"/>
      <c r="E101" s="196"/>
      <c r="F101" s="196"/>
      <c r="G101" s="196"/>
      <c r="H101" s="196"/>
      <c r="I101" s="196"/>
      <c r="J101" s="204">
        <v>3</v>
      </c>
      <c r="K101" s="206"/>
      <c r="L101" s="199" t="s">
        <v>471</v>
      </c>
      <c r="M101" s="199"/>
      <c r="N101" s="199"/>
      <c r="O101" s="199"/>
      <c r="P101" s="199"/>
      <c r="Q101" s="199"/>
    </row>
    <row r="102" spans="2:17" ht="56.25" customHeight="1" x14ac:dyDescent="0.3">
      <c r="B102" s="196" t="s">
        <v>158</v>
      </c>
      <c r="C102" s="196"/>
      <c r="D102" s="196"/>
      <c r="E102" s="196"/>
      <c r="F102" s="196"/>
      <c r="G102" s="196"/>
      <c r="H102" s="196"/>
      <c r="I102" s="196"/>
      <c r="J102" s="204">
        <v>3</v>
      </c>
      <c r="K102" s="206"/>
      <c r="L102" s="199" t="s">
        <v>470</v>
      </c>
      <c r="M102" s="199"/>
      <c r="N102" s="199"/>
      <c r="O102" s="199"/>
      <c r="P102" s="199"/>
      <c r="Q102" s="199"/>
    </row>
    <row r="103" spans="2:17" ht="56.25" customHeight="1" x14ac:dyDescent="0.3">
      <c r="B103" s="196" t="s">
        <v>159</v>
      </c>
      <c r="C103" s="196"/>
      <c r="D103" s="196"/>
      <c r="E103" s="196"/>
      <c r="F103" s="196"/>
      <c r="G103" s="196"/>
      <c r="H103" s="196"/>
      <c r="I103" s="196"/>
      <c r="J103" s="204">
        <v>3</v>
      </c>
      <c r="K103" s="206"/>
      <c r="L103" s="199" t="s">
        <v>469</v>
      </c>
      <c r="M103" s="199"/>
      <c r="N103" s="199"/>
      <c r="O103" s="199"/>
      <c r="P103" s="199"/>
      <c r="Q103" s="199"/>
    </row>
    <row r="104" spans="2:17" ht="56.25" customHeight="1" x14ac:dyDescent="0.3">
      <c r="B104" s="196" t="s">
        <v>160</v>
      </c>
      <c r="C104" s="196"/>
      <c r="D104" s="196"/>
      <c r="E104" s="196"/>
      <c r="F104" s="196"/>
      <c r="G104" s="196"/>
      <c r="H104" s="196"/>
      <c r="I104" s="196"/>
      <c r="J104" s="204">
        <v>3</v>
      </c>
      <c r="K104" s="206"/>
      <c r="L104" s="199" t="s">
        <v>468</v>
      </c>
      <c r="M104" s="199"/>
      <c r="N104" s="199"/>
      <c r="O104" s="199"/>
      <c r="P104" s="199"/>
      <c r="Q104" s="199"/>
    </row>
    <row r="105" spans="2:17" ht="56.25" customHeight="1" x14ac:dyDescent="0.3">
      <c r="B105" s="196" t="s">
        <v>161</v>
      </c>
      <c r="C105" s="196"/>
      <c r="D105" s="196"/>
      <c r="E105" s="196"/>
      <c r="F105" s="196"/>
      <c r="G105" s="196"/>
      <c r="H105" s="196"/>
      <c r="I105" s="196"/>
      <c r="J105" s="204">
        <v>3</v>
      </c>
      <c r="K105" s="206"/>
      <c r="L105" s="199" t="s">
        <v>473</v>
      </c>
      <c r="M105" s="199"/>
      <c r="N105" s="199"/>
      <c r="O105" s="199"/>
      <c r="P105" s="199"/>
      <c r="Q105" s="199"/>
    </row>
    <row r="106" spans="2:17" ht="56.25" customHeight="1" x14ac:dyDescent="0.3">
      <c r="B106" s="196" t="s">
        <v>162</v>
      </c>
      <c r="C106" s="196"/>
      <c r="D106" s="196"/>
      <c r="E106" s="196"/>
      <c r="F106" s="196"/>
      <c r="G106" s="196"/>
      <c r="H106" s="196"/>
      <c r="I106" s="196"/>
      <c r="J106" s="204">
        <v>3</v>
      </c>
      <c r="K106" s="206"/>
      <c r="L106" s="199" t="s">
        <v>474</v>
      </c>
      <c r="M106" s="199"/>
      <c r="N106" s="199"/>
      <c r="O106" s="199"/>
      <c r="P106" s="199"/>
      <c r="Q106" s="199"/>
    </row>
    <row r="107" spans="2:17" ht="15" customHeight="1" x14ac:dyDescent="0.3">
      <c r="B107" s="1"/>
      <c r="C107" s="1"/>
      <c r="D107" s="1"/>
      <c r="E107" s="1"/>
    </row>
    <row r="108" spans="2:17" ht="15.6" x14ac:dyDescent="0.3">
      <c r="B108" s="271" t="s">
        <v>146</v>
      </c>
      <c r="C108" s="271"/>
      <c r="D108" s="271"/>
      <c r="E108" s="271"/>
      <c r="F108" s="271"/>
      <c r="G108" s="271"/>
      <c r="H108" s="271"/>
      <c r="I108" s="271"/>
      <c r="J108" s="271"/>
      <c r="K108" s="271"/>
      <c r="L108" s="271"/>
      <c r="M108" s="271"/>
      <c r="N108" s="271"/>
      <c r="O108" s="271"/>
      <c r="P108" s="271"/>
      <c r="Q108" s="271"/>
    </row>
    <row r="109" spans="2:17" ht="15" customHeight="1" x14ac:dyDescent="0.3">
      <c r="B109" s="195" t="s">
        <v>73</v>
      </c>
      <c r="C109" s="195"/>
      <c r="D109" s="195"/>
      <c r="E109" s="195"/>
      <c r="F109" s="195"/>
      <c r="G109" s="195"/>
      <c r="H109" s="195"/>
      <c r="I109" s="195"/>
      <c r="J109" s="272" t="s">
        <v>74</v>
      </c>
      <c r="K109" s="273"/>
      <c r="L109" s="195" t="s">
        <v>75</v>
      </c>
      <c r="M109" s="195"/>
      <c r="N109" s="195"/>
      <c r="O109" s="195"/>
      <c r="P109" s="195"/>
      <c r="Q109" s="195"/>
    </row>
    <row r="110" spans="2:17" ht="72" customHeight="1" x14ac:dyDescent="0.3">
      <c r="B110" s="196" t="s">
        <v>163</v>
      </c>
      <c r="C110" s="196"/>
      <c r="D110" s="196"/>
      <c r="E110" s="196"/>
      <c r="F110" s="196"/>
      <c r="G110" s="196"/>
      <c r="H110" s="196"/>
      <c r="I110" s="196"/>
      <c r="J110" s="204">
        <v>3</v>
      </c>
      <c r="K110" s="206"/>
      <c r="L110" s="199" t="s">
        <v>475</v>
      </c>
      <c r="M110" s="199"/>
      <c r="N110" s="199"/>
      <c r="O110" s="199"/>
      <c r="P110" s="199"/>
      <c r="Q110" s="199"/>
    </row>
    <row r="111" spans="2:17" ht="72" customHeight="1" x14ac:dyDescent="0.3">
      <c r="B111" s="196" t="s">
        <v>164</v>
      </c>
      <c r="C111" s="196"/>
      <c r="D111" s="196"/>
      <c r="E111" s="196"/>
      <c r="F111" s="196"/>
      <c r="G111" s="196"/>
      <c r="H111" s="196"/>
      <c r="I111" s="196"/>
      <c r="J111" s="204">
        <v>3</v>
      </c>
      <c r="K111" s="206"/>
      <c r="L111" s="199" t="s">
        <v>476</v>
      </c>
      <c r="M111" s="199"/>
      <c r="N111" s="199"/>
      <c r="O111" s="199"/>
      <c r="P111" s="199"/>
      <c r="Q111" s="199"/>
    </row>
    <row r="112" spans="2:17" ht="72" customHeight="1" x14ac:dyDescent="0.3">
      <c r="B112" s="196" t="s">
        <v>165</v>
      </c>
      <c r="C112" s="196"/>
      <c r="D112" s="196"/>
      <c r="E112" s="196"/>
      <c r="F112" s="196"/>
      <c r="G112" s="196"/>
      <c r="H112" s="196"/>
      <c r="I112" s="196"/>
      <c r="J112" s="204">
        <v>3</v>
      </c>
      <c r="K112" s="206"/>
      <c r="L112" s="199" t="s">
        <v>476</v>
      </c>
      <c r="M112" s="199"/>
      <c r="N112" s="199"/>
      <c r="O112" s="199"/>
      <c r="P112" s="199"/>
      <c r="Q112" s="199"/>
    </row>
    <row r="113" spans="2:18" ht="72" customHeight="1" x14ac:dyDescent="0.3">
      <c r="B113" s="196" t="s">
        <v>166</v>
      </c>
      <c r="C113" s="196"/>
      <c r="D113" s="196"/>
      <c r="E113" s="196"/>
      <c r="F113" s="196"/>
      <c r="G113" s="196"/>
      <c r="H113" s="196"/>
      <c r="I113" s="196"/>
      <c r="J113" s="204">
        <v>3</v>
      </c>
      <c r="K113" s="206"/>
      <c r="L113" s="199" t="s">
        <v>477</v>
      </c>
      <c r="M113" s="199"/>
      <c r="N113" s="199"/>
      <c r="O113" s="199"/>
      <c r="P113" s="199"/>
      <c r="Q113" s="199"/>
    </row>
    <row r="114" spans="2:18" ht="15" customHeight="1" x14ac:dyDescent="0.3">
      <c r="B114" s="1"/>
      <c r="C114" s="1"/>
      <c r="D114" s="1"/>
      <c r="E114" s="1"/>
    </row>
    <row r="115" spans="2:18" ht="15.6" x14ac:dyDescent="0.3">
      <c r="B115" s="271" t="s">
        <v>147</v>
      </c>
      <c r="C115" s="271"/>
      <c r="D115" s="271"/>
      <c r="E115" s="271"/>
      <c r="F115" s="271"/>
      <c r="G115" s="271"/>
      <c r="H115" s="271"/>
      <c r="I115" s="271"/>
      <c r="J115" s="271"/>
      <c r="K115" s="271"/>
      <c r="L115" s="271"/>
      <c r="M115" s="271"/>
      <c r="N115" s="271"/>
      <c r="O115" s="271"/>
      <c r="P115" s="271"/>
      <c r="Q115" s="271"/>
    </row>
    <row r="116" spans="2:18" ht="15" customHeight="1" x14ac:dyDescent="0.3">
      <c r="B116" s="195" t="s">
        <v>73</v>
      </c>
      <c r="C116" s="195"/>
      <c r="D116" s="195"/>
      <c r="E116" s="195"/>
      <c r="F116" s="195"/>
      <c r="G116" s="195"/>
      <c r="H116" s="195"/>
      <c r="I116" s="195"/>
      <c r="J116" s="272" t="s">
        <v>74</v>
      </c>
      <c r="K116" s="273"/>
      <c r="L116" s="195" t="s">
        <v>75</v>
      </c>
      <c r="M116" s="195"/>
      <c r="N116" s="195"/>
      <c r="O116" s="195"/>
      <c r="P116" s="195"/>
      <c r="Q116" s="195"/>
    </row>
    <row r="117" spans="2:18" ht="72" customHeight="1" x14ac:dyDescent="0.3">
      <c r="B117" s="196" t="s">
        <v>167</v>
      </c>
      <c r="C117" s="196"/>
      <c r="D117" s="196"/>
      <c r="E117" s="196"/>
      <c r="F117" s="196"/>
      <c r="G117" s="196"/>
      <c r="H117" s="196"/>
      <c r="I117" s="196"/>
      <c r="J117" s="204">
        <v>3</v>
      </c>
      <c r="K117" s="206"/>
      <c r="L117" s="199" t="s">
        <v>478</v>
      </c>
      <c r="M117" s="199"/>
      <c r="N117" s="199"/>
      <c r="O117" s="199"/>
      <c r="P117" s="199"/>
      <c r="Q117" s="199"/>
    </row>
    <row r="118" spans="2:18" ht="72" customHeight="1" x14ac:dyDescent="0.3">
      <c r="B118" s="196" t="s">
        <v>168</v>
      </c>
      <c r="C118" s="196"/>
      <c r="D118" s="196"/>
      <c r="E118" s="196"/>
      <c r="F118" s="196"/>
      <c r="G118" s="196"/>
      <c r="H118" s="196"/>
      <c r="I118" s="196"/>
      <c r="J118" s="204">
        <v>3</v>
      </c>
      <c r="K118" s="206"/>
      <c r="L118" s="199" t="s">
        <v>479</v>
      </c>
      <c r="M118" s="199"/>
      <c r="N118" s="199"/>
      <c r="O118" s="199"/>
      <c r="P118" s="199"/>
      <c r="Q118" s="199"/>
    </row>
    <row r="119" spans="2:18" ht="72" customHeight="1" x14ac:dyDescent="0.3">
      <c r="B119" s="196" t="s">
        <v>169</v>
      </c>
      <c r="C119" s="196"/>
      <c r="D119" s="196"/>
      <c r="E119" s="196"/>
      <c r="F119" s="196"/>
      <c r="G119" s="196"/>
      <c r="H119" s="196"/>
      <c r="I119" s="196"/>
      <c r="J119" s="204">
        <v>3</v>
      </c>
      <c r="K119" s="206"/>
      <c r="L119" s="199" t="s">
        <v>479</v>
      </c>
      <c r="M119" s="199"/>
      <c r="N119" s="199"/>
      <c r="O119" s="199"/>
      <c r="P119" s="199"/>
      <c r="Q119" s="199"/>
    </row>
    <row r="120" spans="2:18" s="62" customFormat="1" ht="14.4" x14ac:dyDescent="0.3">
      <c r="B120" s="89"/>
      <c r="C120" s="89"/>
      <c r="D120" s="89"/>
      <c r="E120" s="89"/>
    </row>
    <row r="121" spans="2:18" ht="14.4" x14ac:dyDescent="0.3">
      <c r="B121" s="1"/>
      <c r="C121" s="1"/>
      <c r="D121" s="1"/>
      <c r="E121" s="1"/>
    </row>
    <row r="122" spans="2:18" ht="44.25" customHeight="1" x14ac:dyDescent="0.3">
      <c r="B122" s="2"/>
      <c r="C122" s="2"/>
      <c r="D122" s="274" t="s">
        <v>170</v>
      </c>
      <c r="E122" s="194"/>
      <c r="F122" s="194"/>
      <c r="G122" s="194"/>
      <c r="H122" s="194"/>
      <c r="I122" s="194"/>
      <c r="J122" s="194"/>
      <c r="K122" s="194"/>
      <c r="L122" s="194"/>
      <c r="M122" s="194"/>
      <c r="N122" s="194"/>
      <c r="O122" s="194"/>
      <c r="P122" s="2"/>
      <c r="Q122" s="2"/>
      <c r="R122" s="2"/>
    </row>
    <row r="123" spans="2:18" ht="14.4" x14ac:dyDescent="0.3">
      <c r="B123" s="1"/>
      <c r="C123" s="1"/>
      <c r="D123" s="1"/>
      <c r="E123" s="1"/>
    </row>
    <row r="124" spans="2:18" ht="44.25" customHeight="1" x14ac:dyDescent="0.3">
      <c r="B124" s="2"/>
      <c r="C124" s="2"/>
      <c r="D124" s="2"/>
      <c r="E124" s="227" t="s">
        <v>171</v>
      </c>
      <c r="F124" s="227"/>
      <c r="G124" s="227"/>
      <c r="H124" s="227"/>
      <c r="I124" s="227"/>
      <c r="J124" s="227"/>
      <c r="K124" s="227"/>
      <c r="L124" s="227"/>
      <c r="M124" s="227"/>
      <c r="N124" s="227"/>
      <c r="O124" s="2"/>
      <c r="P124" s="2"/>
      <c r="Q124" s="2"/>
      <c r="R124" s="2"/>
    </row>
    <row r="125" spans="2:18" ht="14.4" x14ac:dyDescent="0.3">
      <c r="B125" s="1"/>
      <c r="C125" s="1"/>
      <c r="D125" s="1"/>
      <c r="E125" s="1"/>
    </row>
    <row r="126" spans="2:18" ht="14.4" x14ac:dyDescent="0.3">
      <c r="B126" s="63" t="s">
        <v>1</v>
      </c>
    </row>
    <row r="127" spans="2:18" ht="14.4" x14ac:dyDescent="0.3">
      <c r="B127" s="12"/>
    </row>
    <row r="128" spans="2:18" ht="14.4" x14ac:dyDescent="0.3">
      <c r="B128" t="s">
        <v>172</v>
      </c>
    </row>
    <row r="129" spans="2:17" ht="14.4" x14ac:dyDescent="0.3">
      <c r="B129" t="s">
        <v>351</v>
      </c>
    </row>
    <row r="130" spans="2:17" ht="14.4" x14ac:dyDescent="0.3"/>
    <row r="131" spans="2:17" ht="14.4" x14ac:dyDescent="0.3">
      <c r="B131" s="63" t="s">
        <v>2</v>
      </c>
      <c r="C131" s="66"/>
    </row>
    <row r="132" spans="2:17" ht="14.4" x14ac:dyDescent="0.3"/>
    <row r="133" spans="2:17" ht="14.4" x14ac:dyDescent="0.3"/>
    <row r="134" spans="2:17" ht="14.4" x14ac:dyDescent="0.3">
      <c r="F134" s="217" t="s">
        <v>424</v>
      </c>
      <c r="G134" s="217"/>
      <c r="H134" s="217"/>
      <c r="I134" s="217"/>
      <c r="J134" s="217"/>
      <c r="K134" s="217"/>
      <c r="L134" s="217"/>
      <c r="M134" s="217"/>
      <c r="N134" s="217"/>
      <c r="O134" s="217"/>
      <c r="P134" s="217"/>
      <c r="Q134" s="217"/>
    </row>
    <row r="135" spans="2:17" ht="14.4" x14ac:dyDescent="0.3">
      <c r="B135" s="217" t="s">
        <v>21</v>
      </c>
      <c r="C135" s="217"/>
      <c r="D135" s="217"/>
      <c r="E135" s="217"/>
      <c r="F135" s="21" t="s">
        <v>44</v>
      </c>
      <c r="G135" s="21" t="s">
        <v>45</v>
      </c>
      <c r="H135" s="21" t="s">
        <v>46</v>
      </c>
      <c r="I135" s="21" t="s">
        <v>47</v>
      </c>
      <c r="J135" s="21" t="s">
        <v>48</v>
      </c>
      <c r="K135" s="21" t="s">
        <v>49</v>
      </c>
      <c r="L135" s="21" t="s">
        <v>50</v>
      </c>
      <c r="M135" s="21" t="s">
        <v>51</v>
      </c>
      <c r="N135" s="21" t="s">
        <v>52</v>
      </c>
      <c r="O135" s="21" t="s">
        <v>53</v>
      </c>
      <c r="P135" s="21" t="s">
        <v>54</v>
      </c>
      <c r="Q135" s="21" t="s">
        <v>55</v>
      </c>
    </row>
    <row r="136" spans="2:17" ht="14.4" x14ac:dyDescent="0.3">
      <c r="B136" s="224" t="s">
        <v>16</v>
      </c>
      <c r="C136" s="225"/>
      <c r="D136" s="225"/>
      <c r="E136" s="226"/>
      <c r="F136" s="169">
        <v>73.895740716822345</v>
      </c>
      <c r="G136" s="169">
        <v>77.136442460924272</v>
      </c>
      <c r="H136" s="169">
        <v>88.197424641928038</v>
      </c>
      <c r="I136" s="169">
        <v>83.460493078628346</v>
      </c>
      <c r="J136" s="169">
        <v>92.144563607714232</v>
      </c>
      <c r="K136" s="169">
        <v>89.113562009488916</v>
      </c>
      <c r="L136" s="169">
        <v>93.498284719086527</v>
      </c>
      <c r="M136" s="169">
        <v>92.568253341280908</v>
      </c>
      <c r="N136" s="169">
        <v>91.366495589177134</v>
      </c>
      <c r="O136" s="169">
        <v>100.04222472076776</v>
      </c>
      <c r="P136" s="169">
        <v>118.11584321987209</v>
      </c>
      <c r="Q136" s="169">
        <v>145.43861710491112</v>
      </c>
    </row>
    <row r="137" spans="2:17" ht="14.4" x14ac:dyDescent="0.3">
      <c r="B137" s="224" t="s">
        <v>17</v>
      </c>
      <c r="C137" s="225"/>
      <c r="D137" s="225"/>
      <c r="E137" s="226"/>
      <c r="F137" s="111"/>
      <c r="G137" s="111"/>
      <c r="H137" s="111"/>
      <c r="I137" s="111"/>
      <c r="J137" s="111"/>
      <c r="K137" s="111"/>
      <c r="L137" s="111"/>
      <c r="M137" s="111"/>
      <c r="N137" s="23"/>
      <c r="O137" s="23"/>
      <c r="P137" s="23"/>
      <c r="Q137" s="23"/>
    </row>
    <row r="138" spans="2:17" ht="14.4" x14ac:dyDescent="0.3">
      <c r="B138" s="224" t="s">
        <v>19</v>
      </c>
      <c r="C138" s="225"/>
      <c r="D138" s="225"/>
      <c r="E138" s="226"/>
      <c r="F138" s="111"/>
      <c r="G138" s="111"/>
      <c r="H138" s="111"/>
      <c r="I138" s="111"/>
      <c r="J138" s="111"/>
      <c r="K138" s="111"/>
      <c r="L138" s="111"/>
      <c r="M138" s="111"/>
      <c r="N138" s="23"/>
      <c r="O138" s="23"/>
      <c r="P138" s="23"/>
      <c r="Q138" s="23"/>
    </row>
    <row r="139" spans="2:17" ht="14.4" x14ac:dyDescent="0.3">
      <c r="B139" s="224" t="s">
        <v>18</v>
      </c>
      <c r="C139" s="225"/>
      <c r="D139" s="225"/>
      <c r="E139" s="226"/>
      <c r="F139" s="111"/>
      <c r="G139" s="111"/>
      <c r="H139" s="111"/>
      <c r="I139" s="111"/>
      <c r="J139" s="111"/>
      <c r="K139" s="111"/>
      <c r="L139" s="111"/>
      <c r="M139" s="111"/>
      <c r="N139" s="23"/>
      <c r="O139" s="23"/>
      <c r="P139" s="23"/>
      <c r="Q139" s="23"/>
    </row>
    <row r="140" spans="2:17" ht="14.4" x14ac:dyDescent="0.3">
      <c r="B140" s="224" t="s">
        <v>20</v>
      </c>
      <c r="C140" s="225"/>
      <c r="D140" s="225"/>
      <c r="E140" s="226"/>
      <c r="F140" s="111"/>
      <c r="G140" s="111"/>
      <c r="H140" s="111"/>
      <c r="I140" s="111"/>
      <c r="J140" s="111"/>
      <c r="K140" s="111"/>
      <c r="L140" s="111"/>
      <c r="M140" s="111"/>
      <c r="N140" s="23"/>
      <c r="O140" s="23"/>
      <c r="P140" s="23"/>
      <c r="Q140" s="23"/>
    </row>
    <row r="141" spans="2:17" ht="14.4" x14ac:dyDescent="0.3">
      <c r="F141" s="217" t="s">
        <v>423</v>
      </c>
      <c r="G141" s="217"/>
      <c r="H141" s="217"/>
      <c r="I141" s="217"/>
      <c r="J141" s="217"/>
      <c r="K141" s="217"/>
      <c r="L141" s="217"/>
      <c r="M141" s="217"/>
      <c r="N141" s="217"/>
      <c r="O141" s="217"/>
      <c r="P141" s="217"/>
      <c r="Q141" s="217"/>
    </row>
    <row r="142" spans="2:17" ht="14.4" x14ac:dyDescent="0.3">
      <c r="B142" s="217" t="s">
        <v>21</v>
      </c>
      <c r="C142" s="217"/>
      <c r="D142" s="217"/>
      <c r="E142" s="217"/>
      <c r="F142" s="21" t="s">
        <v>44</v>
      </c>
      <c r="G142" s="21" t="s">
        <v>45</v>
      </c>
      <c r="H142" s="21" t="s">
        <v>46</v>
      </c>
      <c r="I142" s="21" t="s">
        <v>47</v>
      </c>
      <c r="J142" s="21" t="s">
        <v>48</v>
      </c>
      <c r="K142" s="21" t="s">
        <v>49</v>
      </c>
      <c r="L142" s="21" t="s">
        <v>50</v>
      </c>
      <c r="M142" s="21" t="s">
        <v>51</v>
      </c>
      <c r="N142" s="21" t="s">
        <v>52</v>
      </c>
      <c r="O142" s="21" t="s">
        <v>53</v>
      </c>
      <c r="P142" s="21" t="s">
        <v>54</v>
      </c>
      <c r="Q142" s="21" t="s">
        <v>55</v>
      </c>
    </row>
    <row r="143" spans="2:17" ht="14.4" x14ac:dyDescent="0.3">
      <c r="B143" s="224" t="s">
        <v>16</v>
      </c>
      <c r="C143" s="225"/>
      <c r="D143" s="225"/>
      <c r="E143" s="226"/>
      <c r="F143" s="169">
        <v>75.59462996142986</v>
      </c>
      <c r="G143" s="169">
        <v>80.610329629617326</v>
      </c>
      <c r="H143" s="169">
        <v>84.505198841320876</v>
      </c>
      <c r="I143" s="169">
        <v>90.12381742352764</v>
      </c>
      <c r="J143" s="169">
        <v>95.625989968296423</v>
      </c>
      <c r="K143" s="169">
        <v>89.440502266396607</v>
      </c>
      <c r="L143" s="169">
        <v>96.009006078432606</v>
      </c>
      <c r="M143" s="169">
        <v>93.690595385701855</v>
      </c>
      <c r="N143" s="169">
        <v>94.698605954999493</v>
      </c>
      <c r="O143" s="169">
        <v>105.88893152833981</v>
      </c>
      <c r="P143" s="169">
        <v>120.48106127190481</v>
      </c>
      <c r="Q143" s="169">
        <v>141.56135012388478</v>
      </c>
    </row>
    <row r="144" spans="2:17" ht="14.4" x14ac:dyDescent="0.3">
      <c r="B144" s="224" t="s">
        <v>17</v>
      </c>
      <c r="C144" s="225"/>
      <c r="D144" s="225"/>
      <c r="E144" s="226"/>
      <c r="F144" s="23"/>
      <c r="G144" s="23"/>
      <c r="H144" s="23"/>
      <c r="I144" s="23"/>
      <c r="J144" s="23"/>
      <c r="K144" s="23"/>
      <c r="L144" s="23"/>
      <c r="M144" s="23"/>
      <c r="N144" s="23"/>
      <c r="O144" s="23"/>
      <c r="P144" s="23"/>
      <c r="Q144" s="23"/>
    </row>
    <row r="145" spans="2:18" ht="14.4" x14ac:dyDescent="0.3">
      <c r="B145" s="224" t="s">
        <v>19</v>
      </c>
      <c r="C145" s="225"/>
      <c r="D145" s="225"/>
      <c r="E145" s="226"/>
      <c r="F145" s="23"/>
      <c r="G145" s="23"/>
      <c r="H145" s="23"/>
      <c r="I145" s="23"/>
      <c r="J145" s="23"/>
      <c r="K145" s="23"/>
      <c r="L145" s="23"/>
      <c r="M145" s="23"/>
      <c r="N145" s="23"/>
      <c r="O145" s="23"/>
      <c r="P145" s="23"/>
      <c r="Q145" s="23"/>
    </row>
    <row r="146" spans="2:18" ht="14.4" x14ac:dyDescent="0.3">
      <c r="B146" s="224" t="s">
        <v>18</v>
      </c>
      <c r="C146" s="225"/>
      <c r="D146" s="225"/>
      <c r="E146" s="226"/>
      <c r="F146" s="23"/>
      <c r="G146" s="23"/>
      <c r="H146" s="23"/>
      <c r="I146" s="23"/>
      <c r="J146" s="23"/>
      <c r="K146" s="23"/>
      <c r="L146" s="23"/>
      <c r="M146" s="23"/>
      <c r="N146" s="23"/>
      <c r="O146" s="23"/>
      <c r="P146" s="23"/>
      <c r="Q146" s="23"/>
    </row>
    <row r="147" spans="2:18" ht="14.4" x14ac:dyDescent="0.3">
      <c r="B147" s="224" t="s">
        <v>20</v>
      </c>
      <c r="C147" s="225"/>
      <c r="D147" s="225"/>
      <c r="E147" s="226"/>
      <c r="F147" s="23"/>
      <c r="G147" s="23"/>
      <c r="H147" s="23"/>
      <c r="I147" s="23"/>
      <c r="J147" s="23"/>
      <c r="K147" s="23"/>
      <c r="L147" s="23"/>
      <c r="M147" s="23"/>
      <c r="N147" s="23"/>
      <c r="O147" s="23"/>
      <c r="P147" s="23"/>
      <c r="Q147" s="23"/>
    </row>
    <row r="148" spans="2:18" ht="14.4" x14ac:dyDescent="0.3">
      <c r="F148" s="217" t="s">
        <v>422</v>
      </c>
      <c r="G148" s="217"/>
      <c r="H148" s="217"/>
      <c r="I148" s="217"/>
      <c r="J148" s="217"/>
      <c r="K148" s="217"/>
      <c r="L148" s="217"/>
      <c r="M148" s="217"/>
      <c r="N148" s="217"/>
      <c r="O148" s="217"/>
      <c r="P148" s="217"/>
      <c r="Q148" s="217"/>
    </row>
    <row r="149" spans="2:18" ht="14.4" x14ac:dyDescent="0.3">
      <c r="B149" s="217" t="s">
        <v>21</v>
      </c>
      <c r="C149" s="217"/>
      <c r="D149" s="217"/>
      <c r="E149" s="217"/>
      <c r="F149" s="21" t="s">
        <v>44</v>
      </c>
      <c r="G149" s="21" t="s">
        <v>45</v>
      </c>
      <c r="H149" s="21" t="s">
        <v>46</v>
      </c>
      <c r="I149" s="21" t="s">
        <v>47</v>
      </c>
      <c r="J149" s="21" t="s">
        <v>48</v>
      </c>
      <c r="K149" s="21" t="s">
        <v>49</v>
      </c>
      <c r="L149" s="21" t="s">
        <v>50</v>
      </c>
      <c r="M149" s="21" t="s">
        <v>51</v>
      </c>
      <c r="N149" s="21" t="s">
        <v>52</v>
      </c>
      <c r="O149" s="21" t="s">
        <v>53</v>
      </c>
      <c r="P149" s="21" t="s">
        <v>54</v>
      </c>
      <c r="Q149" s="21" t="s">
        <v>55</v>
      </c>
    </row>
    <row r="150" spans="2:18" ht="14.4" x14ac:dyDescent="0.3">
      <c r="B150" s="224" t="s">
        <v>16</v>
      </c>
      <c r="C150" s="225"/>
      <c r="D150" s="225"/>
      <c r="E150" s="226"/>
      <c r="F150" s="168">
        <v>77.314356286039015</v>
      </c>
      <c r="G150" s="168">
        <v>63.969391864834741</v>
      </c>
      <c r="H150" s="168">
        <v>75.922541850578568</v>
      </c>
      <c r="I150" s="168">
        <v>71.576924185406355</v>
      </c>
      <c r="J150" s="168">
        <v>83.607989171534896</v>
      </c>
      <c r="K150" s="168">
        <v>96.361142179056188</v>
      </c>
      <c r="L150" s="168">
        <v>90.863208136969391</v>
      </c>
      <c r="M150" s="168">
        <v>87.629573080758917</v>
      </c>
      <c r="N150" s="168">
        <v>87.677096091210174</v>
      </c>
      <c r="O150" s="168">
        <v>89.882682786972694</v>
      </c>
      <c r="P150" s="168">
        <v>117.69162430057924</v>
      </c>
      <c r="Q150" s="168">
        <v>257.50347006605955</v>
      </c>
    </row>
    <row r="151" spans="2:18" ht="14.4" x14ac:dyDescent="0.3">
      <c r="B151" s="224" t="s">
        <v>17</v>
      </c>
      <c r="C151" s="225"/>
      <c r="D151" s="225"/>
      <c r="E151" s="226"/>
      <c r="F151" s="23"/>
      <c r="G151" s="23"/>
      <c r="H151" s="23"/>
      <c r="I151" s="23"/>
      <c r="J151" s="23"/>
      <c r="K151" s="23"/>
      <c r="L151" s="23"/>
      <c r="M151" s="23"/>
      <c r="N151" s="23"/>
      <c r="O151" s="23"/>
      <c r="P151" s="23"/>
      <c r="Q151" s="23"/>
    </row>
    <row r="152" spans="2:18" ht="14.4" x14ac:dyDescent="0.3">
      <c r="B152" s="224" t="s">
        <v>19</v>
      </c>
      <c r="C152" s="225"/>
      <c r="D152" s="225"/>
      <c r="E152" s="226"/>
      <c r="F152" s="23"/>
      <c r="G152" s="23"/>
      <c r="H152" s="23"/>
      <c r="I152" s="23"/>
      <c r="J152" s="23"/>
      <c r="K152" s="23"/>
      <c r="L152" s="23"/>
      <c r="M152" s="23"/>
      <c r="N152" s="23"/>
      <c r="O152" s="23"/>
      <c r="P152" s="23"/>
      <c r="Q152" s="23"/>
    </row>
    <row r="153" spans="2:18" ht="14.4" x14ac:dyDescent="0.3">
      <c r="B153" s="224" t="s">
        <v>18</v>
      </c>
      <c r="C153" s="225"/>
      <c r="D153" s="225"/>
      <c r="E153" s="226"/>
      <c r="F153" s="23"/>
      <c r="G153" s="23"/>
      <c r="H153" s="23"/>
      <c r="I153" s="23"/>
      <c r="J153" s="23"/>
      <c r="K153" s="23"/>
      <c r="L153" s="23"/>
      <c r="M153" s="23"/>
      <c r="N153" s="23"/>
      <c r="O153" s="23"/>
      <c r="P153" s="23"/>
      <c r="Q153" s="23"/>
    </row>
    <row r="154" spans="2:18" ht="14.4" x14ac:dyDescent="0.3">
      <c r="B154" s="224" t="s">
        <v>20</v>
      </c>
      <c r="C154" s="225"/>
      <c r="D154" s="225"/>
      <c r="E154" s="226"/>
      <c r="F154" s="23"/>
      <c r="G154" s="23"/>
      <c r="H154" s="23"/>
      <c r="I154" s="23"/>
      <c r="J154" s="23"/>
      <c r="K154" s="23"/>
      <c r="L154" s="23"/>
      <c r="M154" s="23"/>
      <c r="N154" s="23"/>
      <c r="O154" s="23"/>
      <c r="P154" s="23"/>
      <c r="Q154" s="23"/>
    </row>
    <row r="155" spans="2:18" ht="14.4" x14ac:dyDescent="0.3">
      <c r="B155" s="24"/>
      <c r="C155" s="24"/>
      <c r="D155" s="24"/>
      <c r="E155" s="24"/>
      <c r="F155" s="25"/>
      <c r="G155" s="25"/>
      <c r="H155" s="25"/>
      <c r="I155" s="25"/>
      <c r="J155" s="25"/>
      <c r="K155" s="26"/>
      <c r="L155" s="26"/>
      <c r="M155" s="26"/>
      <c r="N155" s="26"/>
      <c r="O155" s="26"/>
      <c r="R155" s="10"/>
    </row>
    <row r="156" spans="2:18" ht="14.4" x14ac:dyDescent="0.3">
      <c r="B156" s="20"/>
      <c r="C156" s="20"/>
      <c r="D156" s="20"/>
      <c r="E156" s="20"/>
      <c r="F156" s="20"/>
      <c r="G156" s="10"/>
      <c r="H156" s="10"/>
      <c r="I156" s="10"/>
      <c r="J156" s="10"/>
      <c r="R156" s="10"/>
    </row>
    <row r="157" spans="2:18" ht="14.4" x14ac:dyDescent="0.3">
      <c r="B157" s="63" t="s">
        <v>9</v>
      </c>
      <c r="C157" s="20"/>
      <c r="D157" s="20"/>
      <c r="E157" s="20"/>
      <c r="F157" s="20"/>
      <c r="G157" s="10"/>
      <c r="H157" s="10"/>
      <c r="J157" s="10"/>
      <c r="R157" s="10"/>
    </row>
    <row r="158" spans="2:18" ht="14.4" x14ac:dyDescent="0.3">
      <c r="B158" s="12"/>
      <c r="C158" s="20"/>
      <c r="D158" s="20"/>
      <c r="E158" s="20"/>
      <c r="F158" s="20"/>
      <c r="G158" s="10"/>
      <c r="H158" s="10"/>
      <c r="I158" s="10"/>
      <c r="J158" s="10"/>
      <c r="R158" s="10"/>
    </row>
    <row r="159" spans="2:18" ht="14.4" x14ac:dyDescent="0.3">
      <c r="B159" s="12"/>
      <c r="C159" s="20"/>
      <c r="D159" s="20"/>
      <c r="E159" s="20"/>
      <c r="F159" s="20"/>
      <c r="G159" s="10"/>
      <c r="H159" s="10"/>
      <c r="I159" s="10"/>
      <c r="J159" s="10"/>
      <c r="R159" s="10"/>
    </row>
    <row r="160" spans="2:18" ht="14.4" x14ac:dyDescent="0.3">
      <c r="B160" s="12"/>
      <c r="C160" s="20"/>
      <c r="D160" s="20"/>
      <c r="E160" s="20"/>
      <c r="F160" s="20"/>
      <c r="G160" s="10"/>
      <c r="H160" s="10"/>
      <c r="I160" s="10"/>
      <c r="J160" s="10"/>
      <c r="R160" s="10"/>
    </row>
    <row r="161" spans="2:18" ht="14.4" x14ac:dyDescent="0.3">
      <c r="B161" s="12"/>
      <c r="C161" s="20"/>
      <c r="D161" s="20"/>
      <c r="E161" s="20"/>
      <c r="F161" s="20"/>
      <c r="G161" s="10"/>
      <c r="H161" s="10"/>
      <c r="I161" s="10"/>
      <c r="J161" s="10"/>
      <c r="R161" s="10"/>
    </row>
    <row r="162" spans="2:18" ht="14.4" x14ac:dyDescent="0.3">
      <c r="B162" s="12"/>
      <c r="C162" s="20"/>
      <c r="D162" s="20"/>
      <c r="E162" s="20"/>
      <c r="F162" s="20"/>
      <c r="G162" s="10"/>
      <c r="H162" s="10"/>
      <c r="I162" s="10"/>
      <c r="J162" s="10"/>
      <c r="R162" s="10"/>
    </row>
    <row r="163" spans="2:18" ht="14.4" x14ac:dyDescent="0.3">
      <c r="B163" s="12"/>
      <c r="C163" s="20"/>
      <c r="D163" s="20"/>
      <c r="E163" s="20"/>
      <c r="F163" s="20"/>
      <c r="G163" s="10"/>
      <c r="H163" s="10"/>
      <c r="I163" s="10"/>
      <c r="J163" s="10"/>
      <c r="R163" s="10"/>
    </row>
    <row r="164" spans="2:18" ht="14.4" x14ac:dyDescent="0.3">
      <c r="B164" s="12"/>
      <c r="C164" s="20"/>
      <c r="D164" s="20"/>
      <c r="E164" s="20"/>
      <c r="F164" s="20"/>
      <c r="G164" s="10"/>
      <c r="H164" s="10"/>
      <c r="I164" s="10"/>
      <c r="J164" s="10"/>
      <c r="R164" s="10"/>
    </row>
    <row r="165" spans="2:18" ht="14.4" x14ac:dyDescent="0.3">
      <c r="B165" s="12"/>
      <c r="C165" s="20"/>
      <c r="D165" s="20"/>
      <c r="E165" s="20"/>
      <c r="F165" s="20"/>
      <c r="G165" s="10"/>
      <c r="H165" s="10"/>
      <c r="I165" s="10"/>
      <c r="J165" s="10"/>
      <c r="R165" s="10"/>
    </row>
    <row r="166" spans="2:18" ht="14.4" x14ac:dyDescent="0.3">
      <c r="B166" s="12"/>
      <c r="C166" s="20"/>
      <c r="D166" s="20"/>
      <c r="E166" s="20"/>
      <c r="F166" s="20"/>
      <c r="G166" s="10"/>
      <c r="H166" s="10"/>
      <c r="I166" s="10"/>
      <c r="J166" s="10"/>
      <c r="R166" s="10"/>
    </row>
    <row r="167" spans="2:18" ht="14.4" x14ac:dyDescent="0.3">
      <c r="B167" s="12"/>
      <c r="C167" s="20"/>
      <c r="D167" s="20"/>
      <c r="E167" s="20"/>
      <c r="F167" s="20"/>
      <c r="G167" s="10"/>
      <c r="H167" s="10"/>
      <c r="I167" s="10"/>
      <c r="J167" s="10"/>
      <c r="R167" s="10"/>
    </row>
    <row r="168" spans="2:18" ht="14.4" x14ac:dyDescent="0.3">
      <c r="B168" s="12"/>
      <c r="C168" s="20"/>
      <c r="D168" s="20"/>
      <c r="E168" s="20"/>
      <c r="F168" s="20"/>
      <c r="G168" s="10"/>
      <c r="H168" s="10"/>
      <c r="I168" s="10"/>
      <c r="J168" s="10"/>
      <c r="R168" s="10"/>
    </row>
    <row r="169" spans="2:18" ht="14.4" x14ac:dyDescent="0.3">
      <c r="B169" s="12"/>
      <c r="C169" s="20"/>
      <c r="D169" s="20"/>
      <c r="E169" s="20"/>
      <c r="F169" s="20"/>
      <c r="G169" s="10"/>
      <c r="H169" s="10"/>
      <c r="I169" s="10"/>
      <c r="J169" s="10"/>
      <c r="R169" s="10"/>
    </row>
    <row r="170" spans="2:18" ht="14.4" x14ac:dyDescent="0.3">
      <c r="B170" s="12"/>
      <c r="C170" s="20"/>
      <c r="D170" s="20"/>
      <c r="E170" s="20"/>
      <c r="F170" s="20"/>
      <c r="G170" s="10"/>
      <c r="H170" s="10"/>
      <c r="I170" s="10"/>
      <c r="J170" s="10"/>
      <c r="R170" s="10"/>
    </row>
    <row r="171" spans="2:18" ht="14.4" x14ac:dyDescent="0.3">
      <c r="B171" s="12"/>
      <c r="C171" s="20"/>
      <c r="D171" s="20"/>
      <c r="E171" s="20"/>
      <c r="F171" s="20"/>
      <c r="G171" s="10"/>
      <c r="H171" s="10"/>
      <c r="I171" s="10"/>
      <c r="J171" s="10"/>
      <c r="R171" s="10"/>
    </row>
    <row r="172" spans="2:18" ht="14.4" x14ac:dyDescent="0.3"/>
    <row r="173" spans="2:18" ht="14.4" x14ac:dyDescent="0.3"/>
    <row r="174" spans="2:18" ht="14.4" x14ac:dyDescent="0.3">
      <c r="B174" s="8"/>
    </row>
    <row r="175" spans="2:18" ht="15" customHeight="1" x14ac:dyDescent="0.3"/>
    <row r="176" spans="2:18"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spans="2:18" ht="14.4" x14ac:dyDescent="0.3"/>
    <row r="210" spans="2:18" ht="14.4" x14ac:dyDescent="0.3">
      <c r="B210" s="63" t="s">
        <v>115</v>
      </c>
      <c r="C210" s="63"/>
      <c r="D210" s="2"/>
      <c r="E210" s="2"/>
      <c r="F210" s="2"/>
      <c r="G210" s="2"/>
      <c r="H210" s="2"/>
      <c r="I210" s="2"/>
      <c r="J210" s="2"/>
      <c r="K210" s="2"/>
      <c r="L210" s="2"/>
      <c r="M210" s="2"/>
      <c r="N210" s="2"/>
      <c r="O210" s="2"/>
      <c r="P210" s="2"/>
      <c r="Q210" s="2"/>
      <c r="R210" s="2"/>
    </row>
    <row r="211" spans="2:18" ht="14.4" x14ac:dyDescent="0.3">
      <c r="B211" s="12"/>
      <c r="C211" s="2"/>
      <c r="D211" s="2"/>
      <c r="E211" s="2"/>
      <c r="F211" s="2"/>
      <c r="G211" s="2"/>
      <c r="H211" s="2"/>
      <c r="I211" s="2"/>
      <c r="J211" s="2"/>
      <c r="K211" s="2"/>
      <c r="L211" s="2"/>
      <c r="M211" s="2"/>
      <c r="N211" s="2"/>
      <c r="O211" s="2"/>
      <c r="P211" s="2"/>
      <c r="Q211" s="2"/>
      <c r="R211" s="2"/>
    </row>
    <row r="212" spans="2:18" ht="14.4" x14ac:dyDescent="0.3">
      <c r="B212" s="275"/>
      <c r="C212" s="275"/>
      <c r="D212" s="275"/>
      <c r="E212" s="275"/>
      <c r="F212" s="275"/>
      <c r="G212" s="275"/>
      <c r="H212" s="275"/>
      <c r="I212" s="275"/>
      <c r="J212" s="275"/>
      <c r="K212" s="275"/>
      <c r="L212" s="275"/>
      <c r="M212" s="275"/>
      <c r="N212" s="275"/>
      <c r="O212" s="275"/>
      <c r="P212" s="275"/>
      <c r="Q212" s="275"/>
      <c r="R212" s="2"/>
    </row>
    <row r="213" spans="2:18" ht="14.4" x14ac:dyDescent="0.3">
      <c r="B213" s="275"/>
      <c r="C213" s="275"/>
      <c r="D213" s="275"/>
      <c r="E213" s="275"/>
      <c r="F213" s="275"/>
      <c r="G213" s="275"/>
      <c r="H213" s="275"/>
      <c r="I213" s="275"/>
      <c r="J213" s="275"/>
      <c r="K213" s="275"/>
      <c r="L213" s="275"/>
      <c r="M213" s="275"/>
      <c r="N213" s="275"/>
      <c r="O213" s="275"/>
      <c r="P213" s="275"/>
      <c r="Q213" s="275"/>
      <c r="R213" s="2"/>
    </row>
    <row r="214" spans="2:18" ht="14.4" x14ac:dyDescent="0.3">
      <c r="B214" s="275"/>
      <c r="C214" s="275"/>
      <c r="D214" s="275"/>
      <c r="E214" s="275"/>
      <c r="F214" s="275"/>
      <c r="G214" s="275"/>
      <c r="H214" s="275"/>
      <c r="I214" s="275"/>
      <c r="J214" s="275"/>
      <c r="K214" s="275"/>
      <c r="L214" s="275"/>
      <c r="M214" s="275"/>
      <c r="N214" s="275"/>
      <c r="O214" s="275"/>
      <c r="P214" s="275"/>
      <c r="Q214" s="275"/>
      <c r="R214" s="2"/>
    </row>
    <row r="215" spans="2:18" s="59" customFormat="1" thickBot="1" x14ac:dyDescent="0.35">
      <c r="B215" s="82"/>
      <c r="C215" s="82"/>
      <c r="D215" s="82"/>
      <c r="E215" s="82"/>
      <c r="F215" s="82"/>
      <c r="G215" s="82"/>
      <c r="H215" s="82"/>
      <c r="I215" s="82"/>
      <c r="J215" s="82"/>
      <c r="K215" s="82"/>
      <c r="L215" s="82"/>
      <c r="M215" s="82"/>
      <c r="N215" s="82"/>
      <c r="O215" s="82"/>
      <c r="P215" s="82"/>
      <c r="Q215" s="82"/>
      <c r="R215" s="58"/>
    </row>
    <row r="494" ht="15" customHeight="1" thickTop="1" x14ac:dyDescent="0.3"/>
  </sheetData>
  <mergeCells count="127">
    <mergeCell ref="D122:O122"/>
    <mergeCell ref="E124:N124"/>
    <mergeCell ref="B212:Q214"/>
    <mergeCell ref="B119:I119"/>
    <mergeCell ref="J119:K119"/>
    <mergeCell ref="L119:Q119"/>
    <mergeCell ref="B93:I93"/>
    <mergeCell ref="J93:K93"/>
    <mergeCell ref="L93:Q93"/>
    <mergeCell ref="B94:I94"/>
    <mergeCell ref="J94:K94"/>
    <mergeCell ref="L94:Q94"/>
    <mergeCell ref="B95:I95"/>
    <mergeCell ref="J95:K95"/>
    <mergeCell ref="L95:Q95"/>
    <mergeCell ref="B96:I96"/>
    <mergeCell ref="J96:K96"/>
    <mergeCell ref="L96:Q96"/>
    <mergeCell ref="B102:I102"/>
    <mergeCell ref="B117:I117"/>
    <mergeCell ref="J117:K117"/>
    <mergeCell ref="L117:Q117"/>
    <mergeCell ref="B118:I118"/>
    <mergeCell ref="J118:K118"/>
    <mergeCell ref="L118:Q118"/>
    <mergeCell ref="B113:I113"/>
    <mergeCell ref="J113:K113"/>
    <mergeCell ref="L113:Q113"/>
    <mergeCell ref="B115:Q115"/>
    <mergeCell ref="B116:I116"/>
    <mergeCell ref="J116:K116"/>
    <mergeCell ref="L116:Q116"/>
    <mergeCell ref="B110:I110"/>
    <mergeCell ref="J110:K110"/>
    <mergeCell ref="L110:Q110"/>
    <mergeCell ref="B112:I112"/>
    <mergeCell ref="J112:K112"/>
    <mergeCell ref="L112:Q112"/>
    <mergeCell ref="B111:I111"/>
    <mergeCell ref="J111:K111"/>
    <mergeCell ref="L111:Q111"/>
    <mergeCell ref="B106:I106"/>
    <mergeCell ref="J106:K106"/>
    <mergeCell ref="L106:Q106"/>
    <mergeCell ref="B108:Q108"/>
    <mergeCell ref="B109:I109"/>
    <mergeCell ref="J109:K109"/>
    <mergeCell ref="L109:Q109"/>
    <mergeCell ref="B101:I101"/>
    <mergeCell ref="J101:K101"/>
    <mergeCell ref="L101:Q101"/>
    <mergeCell ref="B105:I105"/>
    <mergeCell ref="J105:K105"/>
    <mergeCell ref="L105:Q105"/>
    <mergeCell ref="J102:K102"/>
    <mergeCell ref="L102:Q102"/>
    <mergeCell ref="B103:I103"/>
    <mergeCell ref="J103:K103"/>
    <mergeCell ref="L103:Q103"/>
    <mergeCell ref="B104:I104"/>
    <mergeCell ref="J104:K104"/>
    <mergeCell ref="L104:Q104"/>
    <mergeCell ref="L87:Q87"/>
    <mergeCell ref="B97:I97"/>
    <mergeCell ref="J97:K97"/>
    <mergeCell ref="L97:Q97"/>
    <mergeCell ref="B99:Q99"/>
    <mergeCell ref="B100:I100"/>
    <mergeCell ref="J100:K100"/>
    <mergeCell ref="L100:Q100"/>
    <mergeCell ref="B91:I91"/>
    <mergeCell ref="J91:K91"/>
    <mergeCell ref="L91:Q91"/>
    <mergeCell ref="B92:I92"/>
    <mergeCell ref="J92:K92"/>
    <mergeCell ref="L92:Q92"/>
    <mergeCell ref="B2:Q2"/>
    <mergeCell ref="C52:P52"/>
    <mergeCell ref="B48:I48"/>
    <mergeCell ref="B49:I49"/>
    <mergeCell ref="J46:K46"/>
    <mergeCell ref="J47:K47"/>
    <mergeCell ref="J48:K48"/>
    <mergeCell ref="J49:K49"/>
    <mergeCell ref="L46:Q46"/>
    <mergeCell ref="L47:Q47"/>
    <mergeCell ref="L48:Q48"/>
    <mergeCell ref="L49:Q49"/>
    <mergeCell ref="D44:O44"/>
    <mergeCell ref="B46:I46"/>
    <mergeCell ref="B47:I47"/>
    <mergeCell ref="B138:E138"/>
    <mergeCell ref="B139:E139"/>
    <mergeCell ref="F134:Q134"/>
    <mergeCell ref="C31:P31"/>
    <mergeCell ref="D82:O82"/>
    <mergeCell ref="B135:E135"/>
    <mergeCell ref="B136:E136"/>
    <mergeCell ref="B140:E140"/>
    <mergeCell ref="B142:E142"/>
    <mergeCell ref="F141:Q141"/>
    <mergeCell ref="B137:E137"/>
    <mergeCell ref="B84:Q84"/>
    <mergeCell ref="B89:Q89"/>
    <mergeCell ref="B90:I90"/>
    <mergeCell ref="J90:K90"/>
    <mergeCell ref="L90:Q90"/>
    <mergeCell ref="B85:I85"/>
    <mergeCell ref="J85:K85"/>
    <mergeCell ref="L85:Q85"/>
    <mergeCell ref="B86:I86"/>
    <mergeCell ref="J86:K86"/>
    <mergeCell ref="L86:Q86"/>
    <mergeCell ref="B87:I87"/>
    <mergeCell ref="J87:K87"/>
    <mergeCell ref="B143:E143"/>
    <mergeCell ref="B144:E144"/>
    <mergeCell ref="B145:E145"/>
    <mergeCell ref="B152:E152"/>
    <mergeCell ref="B153:E153"/>
    <mergeCell ref="B154:E154"/>
    <mergeCell ref="B146:E146"/>
    <mergeCell ref="B147:E147"/>
    <mergeCell ref="F148:Q148"/>
    <mergeCell ref="B149:E149"/>
    <mergeCell ref="B150:E150"/>
    <mergeCell ref="B151:E151"/>
  </mergeCells>
  <conditionalFormatting sqref="J47:J48">
    <cfRule type="iconSet" priority="69">
      <iconSet iconSet="3Symbols" showValue="0">
        <cfvo type="percent" val="0"/>
        <cfvo type="num" val="2"/>
        <cfvo type="num" val="3"/>
      </iconSet>
    </cfRule>
    <cfRule type="iconSet" priority="70">
      <iconSet iconSet="3Symbols" showValue="0">
        <cfvo type="percent" val="0"/>
        <cfvo type="num" val="2"/>
        <cfvo type="num" val="3"/>
      </iconSet>
    </cfRule>
  </conditionalFormatting>
  <conditionalFormatting sqref="J86">
    <cfRule type="iconSet" priority="65">
      <iconSet iconSet="3Symbols" showValue="0">
        <cfvo type="percent" val="0"/>
        <cfvo type="num" val="2"/>
        <cfvo type="num" val="3"/>
      </iconSet>
    </cfRule>
    <cfRule type="iconSet" priority="66">
      <iconSet iconSet="3Symbols" showValue="0">
        <cfvo type="percent" val="0"/>
        <cfvo type="num" val="2"/>
        <cfvo type="num" val="3"/>
      </iconSet>
    </cfRule>
  </conditionalFormatting>
  <conditionalFormatting sqref="J91">
    <cfRule type="iconSet" priority="61">
      <iconSet iconSet="3Symbols" showValue="0">
        <cfvo type="percent" val="0"/>
        <cfvo type="num" val="2"/>
        <cfvo type="num" val="3"/>
      </iconSet>
    </cfRule>
    <cfRule type="iconSet" priority="62">
      <iconSet iconSet="3Symbols" showValue="0">
        <cfvo type="percent" val="0"/>
        <cfvo type="num" val="2"/>
        <cfvo type="num" val="3"/>
      </iconSet>
    </cfRule>
  </conditionalFormatting>
  <conditionalFormatting sqref="J87">
    <cfRule type="iconSet" priority="41">
      <iconSet iconSet="3Symbols" showValue="0">
        <cfvo type="percent" val="0"/>
        <cfvo type="num" val="2"/>
        <cfvo type="num" val="3"/>
      </iconSet>
    </cfRule>
    <cfRule type="iconSet" priority="42">
      <iconSet iconSet="3Symbols" showValue="0">
        <cfvo type="percent" val="0"/>
        <cfvo type="num" val="2"/>
        <cfvo type="num" val="3"/>
      </iconSet>
    </cfRule>
  </conditionalFormatting>
  <conditionalFormatting sqref="J92">
    <cfRule type="iconSet" priority="39">
      <iconSet iconSet="3Symbols" showValue="0">
        <cfvo type="percent" val="0"/>
        <cfvo type="num" val="2"/>
        <cfvo type="num" val="3"/>
      </iconSet>
    </cfRule>
    <cfRule type="iconSet" priority="40">
      <iconSet iconSet="3Symbols" showValue="0">
        <cfvo type="percent" val="0"/>
        <cfvo type="num" val="2"/>
        <cfvo type="num" val="3"/>
      </iconSet>
    </cfRule>
  </conditionalFormatting>
  <conditionalFormatting sqref="J93">
    <cfRule type="iconSet" priority="37">
      <iconSet iconSet="3Symbols" showValue="0">
        <cfvo type="percent" val="0"/>
        <cfvo type="num" val="2"/>
        <cfvo type="num" val="3"/>
      </iconSet>
    </cfRule>
    <cfRule type="iconSet" priority="38">
      <iconSet iconSet="3Symbols" showValue="0">
        <cfvo type="percent" val="0"/>
        <cfvo type="num" val="2"/>
        <cfvo type="num" val="3"/>
      </iconSet>
    </cfRule>
  </conditionalFormatting>
  <conditionalFormatting sqref="J94">
    <cfRule type="iconSet" priority="35">
      <iconSet iconSet="3Symbols" showValue="0">
        <cfvo type="percent" val="0"/>
        <cfvo type="num" val="2"/>
        <cfvo type="num" val="3"/>
      </iconSet>
    </cfRule>
    <cfRule type="iconSet" priority="36">
      <iconSet iconSet="3Symbols" showValue="0">
        <cfvo type="percent" val="0"/>
        <cfvo type="num" val="2"/>
        <cfvo type="num" val="3"/>
      </iconSet>
    </cfRule>
  </conditionalFormatting>
  <conditionalFormatting sqref="J95">
    <cfRule type="iconSet" priority="33">
      <iconSet iconSet="3Symbols" showValue="0">
        <cfvo type="percent" val="0"/>
        <cfvo type="num" val="2"/>
        <cfvo type="num" val="3"/>
      </iconSet>
    </cfRule>
    <cfRule type="iconSet" priority="34">
      <iconSet iconSet="3Symbols" showValue="0">
        <cfvo type="percent" val="0"/>
        <cfvo type="num" val="2"/>
        <cfvo type="num" val="3"/>
      </iconSet>
    </cfRule>
  </conditionalFormatting>
  <conditionalFormatting sqref="J96">
    <cfRule type="iconSet" priority="31">
      <iconSet iconSet="3Symbols" showValue="0">
        <cfvo type="percent" val="0"/>
        <cfvo type="num" val="2"/>
        <cfvo type="num" val="3"/>
      </iconSet>
    </cfRule>
    <cfRule type="iconSet" priority="32">
      <iconSet iconSet="3Symbols" showValue="0">
        <cfvo type="percent" val="0"/>
        <cfvo type="num" val="2"/>
        <cfvo type="num" val="3"/>
      </iconSet>
    </cfRule>
  </conditionalFormatting>
  <conditionalFormatting sqref="J101">
    <cfRule type="iconSet" priority="29">
      <iconSet iconSet="3Symbols" showValue="0">
        <cfvo type="percent" val="0"/>
        <cfvo type="num" val="2"/>
        <cfvo type="num" val="3"/>
      </iconSet>
    </cfRule>
    <cfRule type="iconSet" priority="30">
      <iconSet iconSet="3Symbols" showValue="0">
        <cfvo type="percent" val="0"/>
        <cfvo type="num" val="2"/>
        <cfvo type="num" val="3"/>
      </iconSet>
    </cfRule>
  </conditionalFormatting>
  <conditionalFormatting sqref="J102">
    <cfRule type="iconSet" priority="27">
      <iconSet iconSet="3Symbols" showValue="0">
        <cfvo type="percent" val="0"/>
        <cfvo type="num" val="2"/>
        <cfvo type="num" val="3"/>
      </iconSet>
    </cfRule>
    <cfRule type="iconSet" priority="28">
      <iconSet iconSet="3Symbols" showValue="0">
        <cfvo type="percent" val="0"/>
        <cfvo type="num" val="2"/>
        <cfvo type="num" val="3"/>
      </iconSet>
    </cfRule>
  </conditionalFormatting>
  <conditionalFormatting sqref="J103">
    <cfRule type="iconSet" priority="25">
      <iconSet iconSet="3Symbols" showValue="0">
        <cfvo type="percent" val="0"/>
        <cfvo type="num" val="2"/>
        <cfvo type="num" val="3"/>
      </iconSet>
    </cfRule>
    <cfRule type="iconSet" priority="26">
      <iconSet iconSet="3Symbols" showValue="0">
        <cfvo type="percent" val="0"/>
        <cfvo type="num" val="2"/>
        <cfvo type="num" val="3"/>
      </iconSet>
    </cfRule>
  </conditionalFormatting>
  <conditionalFormatting sqref="J105">
    <cfRule type="iconSet" priority="23">
      <iconSet iconSet="3Symbols" showValue="0">
        <cfvo type="percent" val="0"/>
        <cfvo type="num" val="2"/>
        <cfvo type="num" val="3"/>
      </iconSet>
    </cfRule>
    <cfRule type="iconSet" priority="24">
      <iconSet iconSet="3Symbols" showValue="0">
        <cfvo type="percent" val="0"/>
        <cfvo type="num" val="2"/>
        <cfvo type="num" val="3"/>
      </iconSet>
    </cfRule>
  </conditionalFormatting>
  <conditionalFormatting sqref="J106">
    <cfRule type="iconSet" priority="21">
      <iconSet iconSet="3Symbols" showValue="0">
        <cfvo type="percent" val="0"/>
        <cfvo type="num" val="2"/>
        <cfvo type="num" val="3"/>
      </iconSet>
    </cfRule>
    <cfRule type="iconSet" priority="22">
      <iconSet iconSet="3Symbols" showValue="0">
        <cfvo type="percent" val="0"/>
        <cfvo type="num" val="2"/>
        <cfvo type="num" val="3"/>
      </iconSet>
    </cfRule>
  </conditionalFormatting>
  <conditionalFormatting sqref="J110">
    <cfRule type="iconSet" priority="19">
      <iconSet iconSet="3Symbols" showValue="0">
        <cfvo type="percent" val="0"/>
        <cfvo type="num" val="2"/>
        <cfvo type="num" val="3"/>
      </iconSet>
    </cfRule>
    <cfRule type="iconSet" priority="20">
      <iconSet iconSet="3Symbols" showValue="0">
        <cfvo type="percent" val="0"/>
        <cfvo type="num" val="2"/>
        <cfvo type="num" val="3"/>
      </iconSet>
    </cfRule>
  </conditionalFormatting>
  <conditionalFormatting sqref="J111">
    <cfRule type="iconSet" priority="17">
      <iconSet iconSet="3Symbols" showValue="0">
        <cfvo type="percent" val="0"/>
        <cfvo type="num" val="2"/>
        <cfvo type="num" val="3"/>
      </iconSet>
    </cfRule>
    <cfRule type="iconSet" priority="18">
      <iconSet iconSet="3Symbols" showValue="0">
        <cfvo type="percent" val="0"/>
        <cfvo type="num" val="2"/>
        <cfvo type="num" val="3"/>
      </iconSet>
    </cfRule>
  </conditionalFormatting>
  <conditionalFormatting sqref="J49">
    <cfRule type="iconSet" priority="15">
      <iconSet iconSet="3Symbols" showValue="0">
        <cfvo type="percent" val="0"/>
        <cfvo type="num" val="2"/>
        <cfvo type="num" val="3"/>
      </iconSet>
    </cfRule>
    <cfRule type="iconSet" priority="16">
      <iconSet iconSet="3Symbols" showValue="0">
        <cfvo type="percent" val="0"/>
        <cfvo type="num" val="2"/>
        <cfvo type="num" val="3"/>
      </iconSet>
    </cfRule>
  </conditionalFormatting>
  <conditionalFormatting sqref="J97">
    <cfRule type="iconSet" priority="13">
      <iconSet iconSet="3Symbols" showValue="0">
        <cfvo type="percent" val="0"/>
        <cfvo type="num" val="2"/>
        <cfvo type="num" val="3"/>
      </iconSet>
    </cfRule>
    <cfRule type="iconSet" priority="14">
      <iconSet iconSet="3Symbols" showValue="0">
        <cfvo type="percent" val="0"/>
        <cfvo type="num" val="2"/>
        <cfvo type="num" val="3"/>
      </iconSet>
    </cfRule>
  </conditionalFormatting>
  <conditionalFormatting sqref="J104">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J112">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113">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117">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118">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119">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101:J106 J110:J113 J86:J87 J47:J49 J91:J97 J117:J119" xr:uid="{00000000-0002-0000-0300-000000000000}"/>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T822"/>
  <sheetViews>
    <sheetView showGridLines="0" showRowColHeaders="0" zoomScale="70" zoomScaleNormal="70" workbookViewId="0">
      <selection activeCell="G755" sqref="G755"/>
    </sheetView>
  </sheetViews>
  <sheetFormatPr defaultColWidth="0" defaultRowHeight="0" customHeight="1" zeroHeight="1" x14ac:dyDescent="0.3"/>
  <cols>
    <col min="1" max="1" width="2.44140625" customWidth="1"/>
    <col min="2" max="2" width="8" customWidth="1"/>
    <col min="3" max="4" width="15.109375" customWidth="1"/>
    <col min="5" max="5" width="18.109375" customWidth="1"/>
    <col min="6" max="6" width="15.109375" customWidth="1"/>
    <col min="7" max="16" width="13.6640625" customWidth="1"/>
    <col min="17" max="18" width="15.6640625" customWidth="1"/>
    <col min="19" max="19" width="2.6640625" customWidth="1"/>
    <col min="20" max="20" width="11.44140625" hidden="1" customWidth="1"/>
  </cols>
  <sheetData>
    <row r="1" spans="2:19" ht="14.4" x14ac:dyDescent="0.3"/>
    <row r="2" spans="2:19" ht="39.75" customHeight="1" x14ac:dyDescent="0.3">
      <c r="B2" s="197" t="s">
        <v>243</v>
      </c>
      <c r="C2" s="197"/>
      <c r="D2" s="197"/>
      <c r="E2" s="197"/>
      <c r="F2" s="197"/>
      <c r="G2" s="197"/>
      <c r="H2" s="197"/>
      <c r="I2" s="197"/>
      <c r="J2" s="197"/>
      <c r="K2" s="197"/>
      <c r="L2" s="197"/>
      <c r="M2" s="197"/>
      <c r="N2" s="197"/>
      <c r="O2" s="197"/>
      <c r="P2" s="197"/>
      <c r="Q2" s="197"/>
      <c r="R2" s="197"/>
      <c r="S2" s="2"/>
    </row>
    <row r="3" spans="2:19" ht="14.4" x14ac:dyDescent="0.3">
      <c r="B3" s="2"/>
      <c r="C3" s="2"/>
      <c r="D3" s="2"/>
      <c r="E3" s="2"/>
      <c r="F3" s="2"/>
      <c r="G3" s="2"/>
      <c r="H3" s="2"/>
      <c r="I3" s="2"/>
      <c r="J3" s="2"/>
      <c r="K3" s="2"/>
      <c r="L3" s="2"/>
      <c r="M3" s="2"/>
      <c r="N3" s="2"/>
      <c r="O3" s="2"/>
      <c r="P3" s="2"/>
      <c r="Q3" s="2"/>
      <c r="R3" s="2"/>
      <c r="S3" s="2"/>
    </row>
    <row r="4" spans="2:19" ht="14.4" x14ac:dyDescent="0.3">
      <c r="B4" s="2"/>
      <c r="C4" s="2"/>
      <c r="D4" s="2"/>
      <c r="E4" s="2"/>
      <c r="F4" s="2"/>
      <c r="G4" s="2"/>
      <c r="H4" s="2"/>
      <c r="I4" s="2"/>
      <c r="J4" s="2"/>
      <c r="K4" s="2"/>
      <c r="L4" s="2"/>
      <c r="M4" s="2"/>
      <c r="N4" s="2"/>
      <c r="O4" s="2"/>
      <c r="P4" s="2"/>
      <c r="Q4" s="2"/>
      <c r="R4" s="2"/>
      <c r="S4" s="2"/>
    </row>
    <row r="5" spans="2:19" ht="14.4" x14ac:dyDescent="0.3">
      <c r="B5" s="2"/>
      <c r="C5" s="2"/>
      <c r="D5" s="2"/>
      <c r="E5" s="2"/>
      <c r="F5" s="2"/>
      <c r="G5" s="2"/>
      <c r="H5" s="2"/>
      <c r="I5" s="2"/>
      <c r="J5" s="2"/>
      <c r="K5" s="2"/>
      <c r="L5" s="2"/>
      <c r="M5" s="2"/>
      <c r="N5" s="2"/>
      <c r="O5" s="2"/>
      <c r="P5" s="2"/>
      <c r="Q5" s="2"/>
      <c r="R5" s="2"/>
      <c r="S5" s="2"/>
    </row>
    <row r="6" spans="2:19" ht="14.4" x14ac:dyDescent="0.3">
      <c r="B6" s="2"/>
      <c r="C6" s="2"/>
      <c r="D6" s="2"/>
      <c r="E6" s="2"/>
      <c r="F6" s="2"/>
      <c r="G6" s="2"/>
      <c r="H6" s="2"/>
      <c r="I6" s="2"/>
      <c r="J6" s="2"/>
      <c r="K6" s="2"/>
      <c r="L6" s="2"/>
      <c r="M6" s="2"/>
      <c r="N6" s="2"/>
      <c r="O6" s="2"/>
      <c r="P6" s="2"/>
      <c r="Q6" s="2"/>
      <c r="R6" s="2"/>
      <c r="S6" s="2"/>
    </row>
    <row r="7" spans="2:19" ht="14.4" x14ac:dyDescent="0.3">
      <c r="B7" s="2"/>
      <c r="C7" s="2"/>
      <c r="D7" s="2"/>
      <c r="E7" s="2"/>
      <c r="F7" s="2"/>
      <c r="G7" s="2"/>
      <c r="H7" s="2"/>
      <c r="I7" s="2"/>
      <c r="J7" s="2"/>
      <c r="K7" s="2"/>
      <c r="L7" s="2"/>
      <c r="M7" s="2"/>
      <c r="N7" s="2"/>
      <c r="O7" s="2"/>
      <c r="P7" s="2"/>
      <c r="Q7" s="2"/>
      <c r="R7" s="2"/>
      <c r="S7" s="2"/>
    </row>
    <row r="8" spans="2:19" ht="14.4" x14ac:dyDescent="0.3">
      <c r="B8" s="2"/>
      <c r="C8" s="2"/>
      <c r="D8" s="2"/>
      <c r="E8" s="2"/>
      <c r="F8" s="2"/>
      <c r="G8" s="2"/>
      <c r="H8" s="2"/>
      <c r="I8" s="2"/>
      <c r="J8" s="2"/>
      <c r="K8" s="2"/>
      <c r="L8" s="2"/>
      <c r="M8" s="2"/>
      <c r="N8" s="2"/>
      <c r="O8" s="2"/>
      <c r="P8" s="2"/>
      <c r="Q8" s="2"/>
      <c r="R8" s="2"/>
      <c r="S8" s="2"/>
    </row>
    <row r="9" spans="2:19" ht="14.4" x14ac:dyDescent="0.3">
      <c r="B9" s="2"/>
      <c r="C9" s="2"/>
      <c r="D9" s="2"/>
      <c r="E9" s="2"/>
      <c r="F9" s="2"/>
      <c r="G9" s="2"/>
      <c r="H9" s="2"/>
      <c r="I9" s="2"/>
      <c r="J9" s="2"/>
      <c r="K9" s="2"/>
      <c r="L9" s="2"/>
      <c r="M9" s="2"/>
      <c r="N9" s="2"/>
      <c r="O9" s="2"/>
      <c r="P9" s="2"/>
      <c r="Q9" s="2"/>
      <c r="R9" s="2"/>
      <c r="S9" s="2"/>
    </row>
    <row r="10" spans="2:19" ht="14.4" x14ac:dyDescent="0.3">
      <c r="B10" s="2"/>
      <c r="C10" s="2"/>
      <c r="D10" s="2"/>
      <c r="E10" s="2"/>
      <c r="F10" s="2"/>
      <c r="G10" s="2"/>
      <c r="H10" s="2"/>
      <c r="I10" s="2"/>
      <c r="J10" s="2"/>
      <c r="K10" s="2"/>
      <c r="L10" s="2"/>
      <c r="M10" s="2"/>
      <c r="N10" s="2"/>
      <c r="O10" s="2"/>
      <c r="P10" s="2"/>
      <c r="Q10" s="2"/>
      <c r="R10" s="2"/>
      <c r="S10" s="2"/>
    </row>
    <row r="11" spans="2:19" ht="14.4" x14ac:dyDescent="0.3">
      <c r="B11" s="2"/>
      <c r="C11" s="2"/>
      <c r="D11" s="2"/>
      <c r="E11" s="2"/>
      <c r="F11" s="2"/>
      <c r="G11" s="2"/>
      <c r="H11" s="2"/>
      <c r="I11" s="2"/>
      <c r="J11" s="2"/>
      <c r="K11" s="2"/>
      <c r="L11" s="2"/>
      <c r="M11" s="2"/>
      <c r="N11" s="2"/>
      <c r="O11" s="2"/>
      <c r="P11" s="2"/>
      <c r="Q11" s="2"/>
      <c r="R11" s="2"/>
      <c r="S11" s="2"/>
    </row>
    <row r="12" spans="2:19" ht="14.4" x14ac:dyDescent="0.3">
      <c r="B12" s="2"/>
      <c r="C12" s="2"/>
      <c r="D12" s="2"/>
      <c r="E12" s="2"/>
      <c r="F12" s="2"/>
      <c r="G12" s="2"/>
      <c r="H12" s="2"/>
      <c r="I12" s="2"/>
      <c r="J12" s="2"/>
      <c r="K12" s="2"/>
      <c r="L12" s="2"/>
      <c r="M12" s="2"/>
      <c r="N12" s="2"/>
      <c r="O12" s="2"/>
      <c r="P12" s="2"/>
      <c r="Q12" s="2"/>
      <c r="R12" s="2"/>
      <c r="S12" s="2"/>
    </row>
    <row r="13" spans="2:19" ht="14.4" x14ac:dyDescent="0.3">
      <c r="B13" s="2"/>
      <c r="C13" s="2"/>
      <c r="D13" s="2"/>
      <c r="E13" s="2"/>
      <c r="F13" s="2"/>
      <c r="G13" s="2"/>
      <c r="H13" s="2"/>
      <c r="I13" s="2"/>
      <c r="J13" s="2"/>
      <c r="K13" s="2"/>
      <c r="L13" s="2"/>
      <c r="M13" s="2"/>
      <c r="N13" s="2"/>
      <c r="O13" s="2"/>
      <c r="P13" s="2"/>
      <c r="Q13" s="2"/>
      <c r="R13" s="2"/>
      <c r="S13" s="2"/>
    </row>
    <row r="14" spans="2:19" ht="14.4" x14ac:dyDescent="0.3">
      <c r="B14" s="2"/>
      <c r="C14" s="2"/>
      <c r="D14" s="2"/>
      <c r="E14" s="2"/>
      <c r="F14" s="2"/>
      <c r="G14" s="2"/>
      <c r="H14" s="2"/>
      <c r="I14" s="2"/>
      <c r="J14" s="2"/>
      <c r="K14" s="2"/>
      <c r="L14" s="2"/>
      <c r="M14" s="2"/>
      <c r="N14" s="2"/>
      <c r="O14" s="2"/>
      <c r="P14" s="2"/>
      <c r="Q14" s="2"/>
      <c r="R14" s="2"/>
      <c r="S14" s="2"/>
    </row>
    <row r="15" spans="2:19" ht="14.4" x14ac:dyDescent="0.3">
      <c r="B15" s="2"/>
      <c r="C15" s="2"/>
      <c r="D15" s="2"/>
      <c r="E15" s="2"/>
      <c r="F15" s="2"/>
      <c r="G15" s="2"/>
      <c r="H15" s="2"/>
      <c r="I15" s="2"/>
      <c r="J15" s="2"/>
      <c r="K15" s="2"/>
      <c r="L15" s="2"/>
      <c r="M15" s="2"/>
      <c r="N15" s="2"/>
      <c r="O15" s="2"/>
      <c r="P15" s="2"/>
      <c r="Q15" s="2"/>
      <c r="R15" s="2"/>
      <c r="S15" s="2"/>
    </row>
    <row r="16" spans="2:19" ht="14.4" x14ac:dyDescent="0.3">
      <c r="B16" s="2"/>
      <c r="C16" s="2"/>
      <c r="D16" s="2"/>
      <c r="E16" s="2"/>
      <c r="F16" s="2"/>
      <c r="G16" s="2"/>
      <c r="H16" s="2"/>
      <c r="I16" s="2"/>
      <c r="J16" s="2"/>
      <c r="K16" s="2"/>
      <c r="L16" s="2"/>
      <c r="M16" s="2"/>
      <c r="N16" s="2"/>
      <c r="O16" s="2"/>
      <c r="P16" s="2"/>
      <c r="Q16" s="2"/>
      <c r="R16" s="2"/>
      <c r="S16" s="2"/>
    </row>
    <row r="17" spans="2:19" ht="14.4" x14ac:dyDescent="0.3">
      <c r="B17" s="2"/>
      <c r="C17" s="2"/>
      <c r="D17" s="2"/>
      <c r="E17" s="2"/>
      <c r="F17" s="2"/>
      <c r="G17" s="2"/>
      <c r="H17" s="2"/>
      <c r="I17" s="2"/>
      <c r="J17" s="2"/>
      <c r="K17" s="2"/>
      <c r="L17" s="2"/>
      <c r="M17" s="2"/>
      <c r="N17" s="2"/>
      <c r="O17" s="2"/>
      <c r="P17" s="2"/>
      <c r="Q17" s="2"/>
      <c r="R17" s="2"/>
      <c r="S17" s="2"/>
    </row>
    <row r="18" spans="2:19" ht="14.4" x14ac:dyDescent="0.3">
      <c r="B18" s="2"/>
      <c r="C18" s="2"/>
      <c r="D18" s="2"/>
      <c r="E18" s="2"/>
      <c r="F18" s="2"/>
      <c r="G18" s="2"/>
      <c r="H18" s="2"/>
      <c r="I18" s="2"/>
      <c r="J18" s="2"/>
      <c r="K18" s="2"/>
      <c r="L18" s="2"/>
      <c r="M18" s="2"/>
      <c r="N18" s="2"/>
      <c r="O18" s="2"/>
      <c r="P18" s="2"/>
      <c r="Q18" s="2"/>
      <c r="R18" s="2"/>
      <c r="S18" s="2"/>
    </row>
    <row r="19" spans="2:19" ht="14.4" x14ac:dyDescent="0.3">
      <c r="B19" s="2"/>
      <c r="C19" s="2"/>
      <c r="D19" s="2"/>
      <c r="E19" s="2"/>
      <c r="F19" s="2"/>
      <c r="G19" s="2"/>
      <c r="H19" s="2"/>
      <c r="I19" s="2"/>
      <c r="J19" s="2"/>
      <c r="K19" s="2"/>
      <c r="L19" s="2"/>
      <c r="M19" s="2"/>
      <c r="N19" s="2"/>
      <c r="O19" s="2"/>
      <c r="P19" s="2"/>
      <c r="Q19" s="2"/>
      <c r="R19" s="2"/>
      <c r="S19" s="2"/>
    </row>
    <row r="20" spans="2:19" ht="14.4" x14ac:dyDescent="0.3">
      <c r="B20" s="2"/>
      <c r="C20" s="2"/>
      <c r="D20" s="2"/>
      <c r="E20" s="2"/>
      <c r="F20" s="2"/>
      <c r="G20" s="2"/>
      <c r="H20" s="2"/>
      <c r="I20" s="2"/>
      <c r="J20" s="2"/>
      <c r="K20" s="2"/>
      <c r="L20" s="2"/>
      <c r="M20" s="2"/>
      <c r="N20" s="2"/>
      <c r="O20" s="2"/>
      <c r="P20" s="2"/>
      <c r="Q20" s="2"/>
      <c r="R20" s="2"/>
      <c r="S20" s="2"/>
    </row>
    <row r="21" spans="2:19" ht="14.4" x14ac:dyDescent="0.3">
      <c r="B21" s="2"/>
      <c r="C21" s="2"/>
      <c r="D21" s="2"/>
      <c r="E21" s="2"/>
      <c r="F21" s="2"/>
      <c r="G21" s="2"/>
      <c r="H21" s="2"/>
      <c r="I21" s="2"/>
      <c r="J21" s="2"/>
      <c r="K21" s="2"/>
      <c r="L21" s="2"/>
      <c r="M21" s="2"/>
      <c r="N21" s="2"/>
      <c r="O21" s="2"/>
      <c r="P21" s="2"/>
      <c r="Q21" s="2"/>
      <c r="R21" s="2"/>
      <c r="S21" s="2"/>
    </row>
    <row r="22" spans="2:19" ht="14.4" x14ac:dyDescent="0.3">
      <c r="B22" s="2"/>
      <c r="C22" s="2"/>
      <c r="D22" s="2"/>
      <c r="E22" s="2"/>
      <c r="F22" s="2"/>
      <c r="G22" s="2"/>
      <c r="H22" s="2"/>
      <c r="I22" s="2"/>
      <c r="J22" s="2"/>
      <c r="K22" s="2"/>
      <c r="L22" s="2"/>
      <c r="M22" s="2"/>
      <c r="N22" s="2"/>
      <c r="O22" s="2"/>
      <c r="P22" s="2"/>
      <c r="Q22" s="2"/>
      <c r="R22" s="2"/>
      <c r="S22" s="2"/>
    </row>
    <row r="23" spans="2:19" ht="14.4" x14ac:dyDescent="0.3">
      <c r="B23" s="2"/>
      <c r="C23" s="2"/>
      <c r="D23" s="2"/>
      <c r="E23" s="2"/>
      <c r="F23" s="2"/>
      <c r="G23" s="2"/>
      <c r="H23" s="2"/>
      <c r="I23" s="2"/>
      <c r="J23" s="2"/>
      <c r="K23" s="2"/>
      <c r="L23" s="2"/>
      <c r="M23" s="2"/>
      <c r="N23" s="2"/>
      <c r="O23" s="2"/>
      <c r="P23" s="2"/>
      <c r="Q23" s="2"/>
      <c r="R23" s="2"/>
      <c r="S23" s="2"/>
    </row>
    <row r="24" spans="2:19" ht="14.4" x14ac:dyDescent="0.3">
      <c r="B24" s="2"/>
      <c r="C24" s="2"/>
      <c r="D24" s="2"/>
      <c r="E24" s="2"/>
      <c r="F24" s="2"/>
      <c r="G24" s="2"/>
      <c r="H24" s="2"/>
      <c r="I24" s="2"/>
      <c r="J24" s="2"/>
      <c r="K24" s="2"/>
      <c r="L24" s="2"/>
      <c r="M24" s="2"/>
      <c r="N24" s="2"/>
      <c r="O24" s="2"/>
      <c r="P24" s="2"/>
      <c r="Q24" s="2"/>
      <c r="R24" s="2"/>
      <c r="S24" s="2"/>
    </row>
    <row r="25" spans="2:19" ht="14.4" x14ac:dyDescent="0.3">
      <c r="B25" s="2"/>
      <c r="C25" s="2"/>
      <c r="D25" s="2"/>
      <c r="E25" s="2"/>
      <c r="F25" s="2"/>
      <c r="G25" s="2"/>
      <c r="H25" s="2"/>
      <c r="I25" s="2"/>
      <c r="J25" s="2"/>
      <c r="K25" s="2"/>
      <c r="L25" s="2"/>
      <c r="M25" s="2"/>
      <c r="N25" s="2"/>
      <c r="O25" s="2"/>
      <c r="P25" s="2"/>
      <c r="Q25" s="2"/>
      <c r="R25" s="2"/>
      <c r="S25" s="2"/>
    </row>
    <row r="26" spans="2:19" ht="14.4" x14ac:dyDescent="0.3">
      <c r="B26" s="2"/>
      <c r="C26" s="2"/>
      <c r="D26" s="2"/>
      <c r="E26" s="2"/>
      <c r="F26" s="2"/>
      <c r="G26" s="2"/>
      <c r="H26" s="2"/>
      <c r="I26" s="2"/>
      <c r="J26" s="2"/>
      <c r="K26" s="2"/>
      <c r="L26" s="2"/>
      <c r="M26" s="2"/>
      <c r="N26" s="2"/>
      <c r="O26" s="2"/>
      <c r="P26" s="2"/>
      <c r="Q26" s="2"/>
      <c r="R26" s="2"/>
      <c r="S26" s="2"/>
    </row>
    <row r="27" spans="2:19" ht="14.4" x14ac:dyDescent="0.3">
      <c r="B27" s="2"/>
      <c r="C27" s="2"/>
      <c r="D27" s="2"/>
      <c r="E27" s="2"/>
      <c r="F27" s="2"/>
      <c r="G27" s="2"/>
      <c r="H27" s="2"/>
      <c r="I27" s="2"/>
      <c r="J27" s="2"/>
      <c r="K27" s="2"/>
      <c r="L27" s="2"/>
      <c r="M27" s="2"/>
      <c r="N27" s="2"/>
      <c r="O27" s="2"/>
      <c r="P27" s="2"/>
      <c r="Q27" s="2"/>
      <c r="R27" s="2"/>
      <c r="S27" s="2"/>
    </row>
    <row r="28" spans="2:19" ht="14.4" x14ac:dyDescent="0.3">
      <c r="B28" s="2"/>
      <c r="C28" s="2"/>
      <c r="D28" s="2"/>
      <c r="E28" s="2"/>
      <c r="F28" s="2"/>
      <c r="G28" s="2"/>
      <c r="H28" s="2"/>
      <c r="I28" s="2"/>
      <c r="J28" s="2"/>
      <c r="K28" s="2"/>
      <c r="L28" s="2"/>
      <c r="M28" s="2"/>
      <c r="N28" s="2"/>
      <c r="O28" s="2"/>
      <c r="P28" s="2"/>
      <c r="Q28" s="2"/>
      <c r="R28" s="2"/>
      <c r="S28" s="2"/>
    </row>
    <row r="29" spans="2:19" ht="14.4" x14ac:dyDescent="0.3">
      <c r="B29" s="2"/>
      <c r="C29" s="2"/>
      <c r="D29" s="2"/>
      <c r="E29" s="2"/>
      <c r="F29" s="2"/>
      <c r="G29" s="2"/>
      <c r="H29" s="2"/>
      <c r="I29" s="2"/>
      <c r="J29" s="2"/>
      <c r="K29" s="2"/>
      <c r="L29" s="2"/>
      <c r="M29" s="2"/>
      <c r="N29" s="2"/>
      <c r="O29" s="2"/>
      <c r="P29" s="2"/>
      <c r="Q29" s="2"/>
      <c r="R29" s="2"/>
      <c r="S29" s="2"/>
    </row>
    <row r="30" spans="2:19" ht="14.4" x14ac:dyDescent="0.3">
      <c r="B30" s="2"/>
      <c r="C30" s="2"/>
      <c r="D30" s="2"/>
      <c r="E30" s="2"/>
      <c r="F30" s="2"/>
      <c r="G30" s="2"/>
      <c r="H30" s="2"/>
      <c r="I30" s="2"/>
      <c r="J30" s="2"/>
      <c r="K30" s="2"/>
      <c r="L30" s="2"/>
      <c r="M30" s="2"/>
      <c r="N30" s="2"/>
      <c r="O30" s="2"/>
      <c r="P30" s="2"/>
      <c r="Q30" s="2"/>
      <c r="R30" s="2"/>
      <c r="S30" s="2"/>
    </row>
    <row r="31" spans="2:19" ht="14.4" x14ac:dyDescent="0.3">
      <c r="B31" s="2"/>
      <c r="C31" s="2"/>
      <c r="D31" s="2"/>
      <c r="E31" s="2"/>
      <c r="F31" s="2"/>
      <c r="G31" s="2"/>
      <c r="H31" s="2"/>
      <c r="I31" s="2"/>
      <c r="J31" s="2"/>
      <c r="K31" s="2"/>
      <c r="L31" s="2"/>
      <c r="M31" s="2"/>
      <c r="N31" s="2"/>
      <c r="O31" s="2"/>
      <c r="P31" s="2"/>
      <c r="Q31" s="2"/>
      <c r="R31" s="2"/>
      <c r="S31" s="2"/>
    </row>
    <row r="32" spans="2:19" ht="15.6" x14ac:dyDescent="0.3">
      <c r="B32" s="2"/>
      <c r="C32" s="198" t="s">
        <v>173</v>
      </c>
      <c r="D32" s="198"/>
      <c r="E32" s="198"/>
      <c r="F32" s="198"/>
      <c r="G32" s="198"/>
      <c r="H32" s="198"/>
      <c r="I32" s="198"/>
      <c r="J32" s="198"/>
      <c r="K32" s="198"/>
      <c r="L32" s="198"/>
      <c r="M32" s="198"/>
      <c r="N32" s="198"/>
      <c r="O32" s="198"/>
      <c r="P32" s="198"/>
      <c r="Q32" s="198"/>
      <c r="R32" s="2"/>
      <c r="S32" s="3"/>
    </row>
    <row r="33" spans="2:19" ht="14.4" x14ac:dyDescent="0.3">
      <c r="B33" s="2"/>
      <c r="C33" s="2"/>
      <c r="D33" s="2"/>
      <c r="E33" s="2"/>
      <c r="F33" s="2"/>
      <c r="G33" s="2"/>
      <c r="H33" s="2"/>
      <c r="I33" s="2"/>
      <c r="J33" s="2"/>
      <c r="K33" s="2"/>
      <c r="L33" s="2"/>
      <c r="M33" s="2"/>
      <c r="N33" s="2"/>
      <c r="O33" s="2"/>
      <c r="P33" s="2"/>
      <c r="Q33" s="2"/>
      <c r="R33" s="2"/>
      <c r="S33" s="2"/>
    </row>
    <row r="34" spans="2:19" ht="14.4" x14ac:dyDescent="0.3">
      <c r="B34" s="2"/>
      <c r="C34" s="2"/>
      <c r="D34" s="2"/>
      <c r="E34" s="2"/>
      <c r="F34" s="2"/>
      <c r="G34" s="2"/>
      <c r="H34" s="2"/>
      <c r="I34" s="2"/>
      <c r="J34" s="2"/>
      <c r="K34" s="2"/>
      <c r="L34" s="2"/>
      <c r="M34" s="2"/>
      <c r="N34" s="2"/>
      <c r="O34" s="2"/>
      <c r="P34" s="2"/>
      <c r="Q34" s="2"/>
      <c r="R34" s="2"/>
      <c r="S34" s="2"/>
    </row>
    <row r="35" spans="2:19" ht="14.4" x14ac:dyDescent="0.3">
      <c r="B35" s="2"/>
      <c r="C35" s="2"/>
      <c r="D35" s="2"/>
      <c r="E35" s="2"/>
      <c r="F35" s="2"/>
      <c r="G35" s="2"/>
      <c r="H35" s="2"/>
      <c r="I35" s="2"/>
      <c r="J35" s="2"/>
      <c r="K35" s="2"/>
      <c r="L35" s="2"/>
      <c r="M35" s="2"/>
      <c r="N35" s="2"/>
      <c r="O35" s="2"/>
      <c r="P35" s="2"/>
      <c r="Q35" s="2"/>
      <c r="R35" s="2"/>
      <c r="S35" s="2"/>
    </row>
    <row r="36" spans="2:19" ht="14.4" x14ac:dyDescent="0.3">
      <c r="B36" s="2"/>
      <c r="C36" s="2"/>
      <c r="D36" s="2"/>
      <c r="E36" s="2"/>
      <c r="F36" s="2"/>
      <c r="G36" s="2"/>
      <c r="H36" s="2"/>
      <c r="I36" s="2"/>
      <c r="J36" s="2"/>
      <c r="K36" s="2"/>
      <c r="L36" s="2"/>
      <c r="M36" s="2"/>
      <c r="N36" s="2"/>
      <c r="O36" s="2"/>
      <c r="P36" s="2"/>
      <c r="Q36" s="2"/>
      <c r="R36" s="2"/>
      <c r="S36" s="2"/>
    </row>
    <row r="37" spans="2:19" ht="14.4" x14ac:dyDescent="0.3">
      <c r="B37" s="2"/>
      <c r="C37" s="2"/>
      <c r="D37" s="2"/>
      <c r="E37" s="2"/>
      <c r="F37" s="2"/>
      <c r="G37" s="2"/>
      <c r="H37" s="2"/>
      <c r="I37" s="2"/>
      <c r="J37" s="2"/>
      <c r="K37" s="2"/>
      <c r="L37" s="2"/>
      <c r="M37" s="2"/>
      <c r="N37" s="2"/>
      <c r="O37" s="2"/>
      <c r="P37" s="2"/>
      <c r="Q37" s="2"/>
      <c r="R37" s="2"/>
      <c r="S37" s="2"/>
    </row>
    <row r="38" spans="2:19" ht="14.4" x14ac:dyDescent="0.3">
      <c r="B38" s="2"/>
      <c r="C38" s="2"/>
      <c r="D38" s="2"/>
      <c r="E38" s="2"/>
      <c r="F38" s="2"/>
      <c r="G38" s="2"/>
      <c r="H38" s="2"/>
      <c r="I38" s="2"/>
      <c r="J38" s="2"/>
      <c r="K38" s="2"/>
      <c r="L38" s="2"/>
      <c r="M38" s="2"/>
      <c r="N38" s="2"/>
      <c r="O38" s="2"/>
      <c r="P38" s="2"/>
      <c r="Q38" s="2"/>
      <c r="R38" s="2"/>
      <c r="S38" s="2"/>
    </row>
    <row r="39" spans="2:19" ht="14.4" x14ac:dyDescent="0.3">
      <c r="B39" s="2"/>
      <c r="C39" s="2"/>
      <c r="D39" s="2"/>
      <c r="E39" s="2"/>
      <c r="F39" s="2"/>
      <c r="G39" s="2"/>
      <c r="H39" s="2"/>
      <c r="I39" s="2"/>
      <c r="J39" s="2"/>
      <c r="K39" s="2"/>
      <c r="L39" s="2"/>
      <c r="M39" s="2"/>
      <c r="N39" s="2"/>
      <c r="O39" s="2"/>
      <c r="P39" s="2"/>
      <c r="Q39" s="2"/>
      <c r="R39" s="2"/>
      <c r="S39" s="2"/>
    </row>
    <row r="40" spans="2:19" ht="14.4" x14ac:dyDescent="0.3">
      <c r="B40" s="2"/>
      <c r="C40" s="2"/>
      <c r="D40" s="2"/>
      <c r="E40" s="2"/>
      <c r="F40" s="2"/>
      <c r="G40" s="2"/>
      <c r="H40" s="2"/>
      <c r="I40" s="2"/>
      <c r="J40" s="2"/>
      <c r="K40" s="2"/>
      <c r="L40" s="2"/>
      <c r="M40" s="2"/>
      <c r="N40" s="2"/>
      <c r="O40" s="2"/>
      <c r="P40" s="2"/>
      <c r="Q40" s="2"/>
      <c r="R40" s="2"/>
      <c r="S40" s="2"/>
    </row>
    <row r="41" spans="2:19" ht="14.4" x14ac:dyDescent="0.3">
      <c r="B41" s="2"/>
      <c r="C41" s="2"/>
      <c r="D41" s="2"/>
      <c r="E41" s="2"/>
      <c r="F41" s="2"/>
      <c r="G41" s="2"/>
      <c r="H41" s="2"/>
      <c r="I41" s="2"/>
      <c r="J41" s="2"/>
      <c r="K41" s="2"/>
      <c r="L41" s="2"/>
      <c r="M41" s="2"/>
      <c r="N41" s="2"/>
      <c r="O41" s="2"/>
      <c r="P41" s="2"/>
      <c r="Q41" s="2"/>
      <c r="R41" s="2"/>
      <c r="S41" s="2"/>
    </row>
    <row r="42" spans="2:19" ht="14.4" x14ac:dyDescent="0.3">
      <c r="B42" s="2"/>
      <c r="C42" s="2"/>
      <c r="D42" s="2"/>
      <c r="E42" s="2"/>
      <c r="F42" s="2"/>
      <c r="G42" s="2"/>
      <c r="H42" s="2"/>
      <c r="I42" s="2"/>
      <c r="J42" s="2"/>
      <c r="K42" s="2"/>
      <c r="L42" s="2"/>
      <c r="M42" s="2"/>
      <c r="N42" s="2"/>
      <c r="O42" s="2"/>
      <c r="P42" s="2"/>
      <c r="Q42" s="2"/>
      <c r="R42" s="2"/>
      <c r="S42" s="2"/>
    </row>
    <row r="43" spans="2:19" ht="14.4" x14ac:dyDescent="0.3">
      <c r="B43" s="2"/>
      <c r="C43" s="2"/>
      <c r="D43" s="2"/>
      <c r="E43" s="2"/>
      <c r="F43" s="2"/>
      <c r="G43" s="2"/>
      <c r="H43" s="2"/>
      <c r="I43" s="2"/>
      <c r="J43" s="2"/>
      <c r="K43" s="2"/>
      <c r="L43" s="2"/>
      <c r="M43" s="2"/>
      <c r="N43" s="2"/>
      <c r="O43" s="2"/>
      <c r="P43" s="2"/>
      <c r="Q43" s="2"/>
      <c r="R43" s="2"/>
      <c r="S43" s="2"/>
    </row>
    <row r="44" spans="2:19" ht="14.4" x14ac:dyDescent="0.3">
      <c r="B44" s="2"/>
      <c r="C44" s="2"/>
      <c r="D44" s="2"/>
      <c r="E44" s="2"/>
      <c r="F44" s="2"/>
      <c r="G44" s="2"/>
      <c r="H44" s="2"/>
      <c r="I44" s="2"/>
      <c r="J44" s="2"/>
      <c r="K44" s="2"/>
      <c r="L44" s="2"/>
      <c r="M44" s="2"/>
      <c r="N44" s="2"/>
      <c r="O44" s="2"/>
      <c r="P44" s="2"/>
      <c r="Q44" s="2"/>
      <c r="R44" s="2"/>
      <c r="S44" s="2"/>
    </row>
    <row r="45" spans="2:19" ht="14.4" x14ac:dyDescent="0.3">
      <c r="B45" s="2"/>
      <c r="C45" s="2"/>
      <c r="D45" s="2"/>
      <c r="E45" s="2"/>
      <c r="F45" s="2"/>
      <c r="G45" s="2"/>
      <c r="H45" s="2"/>
      <c r="I45" s="2"/>
      <c r="J45" s="2"/>
      <c r="K45" s="2"/>
      <c r="L45" s="2"/>
      <c r="M45" s="2"/>
      <c r="N45" s="2"/>
      <c r="O45" s="2"/>
      <c r="P45" s="2"/>
      <c r="Q45" s="2"/>
      <c r="R45" s="2"/>
      <c r="S45" s="2"/>
    </row>
    <row r="46" spans="2:19" ht="14.4" x14ac:dyDescent="0.3">
      <c r="B46" s="2"/>
      <c r="C46" s="2"/>
      <c r="D46" s="2"/>
      <c r="E46" s="2"/>
      <c r="F46" s="2"/>
      <c r="G46" s="2"/>
      <c r="H46" s="2"/>
      <c r="I46" s="2"/>
      <c r="J46" s="2"/>
      <c r="K46" s="2"/>
      <c r="L46" s="2"/>
      <c r="M46" s="2"/>
      <c r="N46" s="2"/>
      <c r="O46" s="2"/>
      <c r="P46" s="2"/>
      <c r="Q46" s="2"/>
      <c r="R46" s="2"/>
      <c r="S46" s="2"/>
    </row>
    <row r="47" spans="2:19" ht="44.25" customHeight="1" x14ac:dyDescent="0.3">
      <c r="B47" s="2"/>
      <c r="C47" s="2"/>
      <c r="D47" s="194" t="s">
        <v>174</v>
      </c>
      <c r="E47" s="194"/>
      <c r="F47" s="194"/>
      <c r="G47" s="194"/>
      <c r="H47" s="194"/>
      <c r="I47" s="194"/>
      <c r="J47" s="194"/>
      <c r="K47" s="194"/>
      <c r="L47" s="194"/>
      <c r="M47" s="194"/>
      <c r="N47" s="194"/>
      <c r="O47" s="194"/>
      <c r="P47" s="194"/>
      <c r="Q47" s="2"/>
      <c r="R47" s="2"/>
    </row>
    <row r="48" spans="2:19" ht="14.4" x14ac:dyDescent="0.3">
      <c r="B48" s="2"/>
      <c r="C48" s="2"/>
      <c r="D48" s="2"/>
      <c r="E48" s="2"/>
      <c r="F48" s="2"/>
      <c r="G48" s="2"/>
      <c r="H48" s="2"/>
      <c r="I48" s="2"/>
      <c r="J48" s="2"/>
      <c r="K48" s="2"/>
      <c r="L48" s="2"/>
      <c r="M48" s="2"/>
      <c r="N48" s="2"/>
      <c r="O48" s="2"/>
      <c r="P48" s="2"/>
      <c r="Q48" s="2"/>
      <c r="R48" s="2"/>
      <c r="S48" s="2"/>
    </row>
    <row r="49" spans="2:19" ht="15" customHeight="1" x14ac:dyDescent="0.3">
      <c r="B49" s="195" t="s">
        <v>73</v>
      </c>
      <c r="C49" s="195"/>
      <c r="D49" s="195"/>
      <c r="E49" s="195"/>
      <c r="F49" s="195"/>
      <c r="G49" s="195"/>
      <c r="H49" s="195"/>
      <c r="I49" s="195"/>
      <c r="J49" s="272" t="s">
        <v>74</v>
      </c>
      <c r="K49" s="273"/>
      <c r="L49" s="195" t="s">
        <v>75</v>
      </c>
      <c r="M49" s="195"/>
      <c r="N49" s="195"/>
      <c r="O49" s="195"/>
      <c r="P49" s="195"/>
      <c r="Q49" s="195"/>
      <c r="R49" s="195"/>
    </row>
    <row r="50" spans="2:19" ht="72" customHeight="1" x14ac:dyDescent="0.3">
      <c r="B50" s="196" t="s">
        <v>175</v>
      </c>
      <c r="C50" s="196"/>
      <c r="D50" s="196"/>
      <c r="E50" s="196"/>
      <c r="F50" s="196"/>
      <c r="G50" s="196"/>
      <c r="H50" s="196"/>
      <c r="I50" s="196"/>
      <c r="J50" s="204">
        <v>3</v>
      </c>
      <c r="K50" s="206"/>
      <c r="L50" s="199" t="s">
        <v>480</v>
      </c>
      <c r="M50" s="199"/>
      <c r="N50" s="199"/>
      <c r="O50" s="199"/>
      <c r="P50" s="199"/>
      <c r="Q50" s="199"/>
      <c r="R50" s="199"/>
    </row>
    <row r="51" spans="2:19" ht="72" customHeight="1" x14ac:dyDescent="0.3">
      <c r="B51" s="196" t="s">
        <v>176</v>
      </c>
      <c r="C51" s="196"/>
      <c r="D51" s="196"/>
      <c r="E51" s="196"/>
      <c r="F51" s="196"/>
      <c r="G51" s="196"/>
      <c r="H51" s="196"/>
      <c r="I51" s="196"/>
      <c r="J51" s="204">
        <v>3</v>
      </c>
      <c r="K51" s="206"/>
      <c r="L51" s="199" t="s">
        <v>481</v>
      </c>
      <c r="M51" s="199"/>
      <c r="N51" s="199"/>
      <c r="O51" s="199"/>
      <c r="P51" s="199"/>
      <c r="Q51" s="199"/>
      <c r="R51" s="199"/>
    </row>
    <row r="52" spans="2:19" s="62" customFormat="1" ht="14.4" x14ac:dyDescent="0.3">
      <c r="B52" s="60"/>
      <c r="C52" s="60"/>
      <c r="D52" s="60"/>
      <c r="E52" s="60"/>
      <c r="F52" s="60"/>
      <c r="G52" s="60"/>
      <c r="H52" s="60"/>
      <c r="I52" s="60"/>
      <c r="J52" s="60"/>
      <c r="K52" s="60"/>
      <c r="L52" s="60"/>
      <c r="M52" s="60"/>
      <c r="N52" s="60"/>
      <c r="O52" s="60"/>
      <c r="P52" s="60"/>
      <c r="Q52" s="60"/>
      <c r="R52" s="60"/>
      <c r="S52" s="60"/>
    </row>
    <row r="53" spans="2:19" ht="14.4" x14ac:dyDescent="0.3">
      <c r="B53" s="2"/>
      <c r="C53" s="2"/>
      <c r="D53" s="2"/>
      <c r="E53" s="2"/>
      <c r="F53" s="2"/>
      <c r="G53" s="2"/>
      <c r="H53" s="2"/>
      <c r="I53" s="2"/>
      <c r="J53" s="2"/>
      <c r="K53" s="2"/>
      <c r="L53" s="2"/>
      <c r="M53" s="2"/>
      <c r="N53" s="2"/>
      <c r="O53" s="2"/>
      <c r="P53" s="2"/>
      <c r="Q53" s="2"/>
      <c r="R53" s="2"/>
      <c r="S53" s="2"/>
    </row>
    <row r="54" spans="2:19" ht="44.25" customHeight="1" x14ac:dyDescent="0.3">
      <c r="B54" s="2"/>
      <c r="C54" s="2"/>
      <c r="D54" s="274" t="s">
        <v>178</v>
      </c>
      <c r="E54" s="274"/>
      <c r="F54" s="274"/>
      <c r="G54" s="274"/>
      <c r="H54" s="274"/>
      <c r="I54" s="274"/>
      <c r="J54" s="274"/>
      <c r="K54" s="274"/>
      <c r="L54" s="274"/>
      <c r="M54" s="274"/>
      <c r="N54" s="274"/>
      <c r="O54" s="274"/>
      <c r="P54" s="274"/>
      <c r="Q54" s="2"/>
      <c r="R54" s="2"/>
    </row>
    <row r="55" spans="2:19" ht="14.4" x14ac:dyDescent="0.3">
      <c r="B55" s="1"/>
      <c r="C55" s="1"/>
      <c r="D55" s="1"/>
      <c r="E55" s="1"/>
    </row>
    <row r="56" spans="2:19" ht="44.25" customHeight="1" x14ac:dyDescent="0.3">
      <c r="B56" s="2"/>
      <c r="C56" s="2"/>
      <c r="D56" s="2"/>
      <c r="E56" s="227" t="s">
        <v>179</v>
      </c>
      <c r="F56" s="227"/>
      <c r="G56" s="227"/>
      <c r="H56" s="227"/>
      <c r="I56" s="227"/>
      <c r="J56" s="227"/>
      <c r="K56" s="227"/>
      <c r="L56" s="227"/>
      <c r="M56" s="227"/>
      <c r="N56" s="227"/>
      <c r="O56" s="227"/>
      <c r="P56" s="2"/>
      <c r="Q56" s="2"/>
      <c r="R56" s="2"/>
    </row>
    <row r="57" spans="2:19" ht="14.4" x14ac:dyDescent="0.3">
      <c r="B57" s="2"/>
      <c r="C57" s="2"/>
      <c r="D57" s="2"/>
      <c r="E57" s="2"/>
      <c r="F57" s="2"/>
      <c r="G57" s="2"/>
      <c r="H57" s="2"/>
      <c r="I57" s="2"/>
      <c r="J57" s="2"/>
      <c r="K57" s="2"/>
      <c r="L57" s="2"/>
      <c r="M57" s="2"/>
      <c r="N57" s="2"/>
      <c r="O57" s="2"/>
      <c r="P57" s="2"/>
      <c r="Q57" s="2"/>
      <c r="R57" s="2"/>
      <c r="S57" s="2"/>
    </row>
    <row r="58" spans="2:19" ht="14.4" x14ac:dyDescent="0.3">
      <c r="B58" s="63" t="s">
        <v>1</v>
      </c>
    </row>
    <row r="59" spans="2:19" ht="14.4" x14ac:dyDescent="0.3">
      <c r="B59" s="12"/>
    </row>
    <row r="60" spans="2:19" ht="14.4" x14ac:dyDescent="0.3">
      <c r="B60" t="s">
        <v>177</v>
      </c>
    </row>
    <row r="61" spans="2:19" ht="14.4" x14ac:dyDescent="0.3"/>
    <row r="62" spans="2:19" ht="14.4" x14ac:dyDescent="0.3"/>
    <row r="63" spans="2:19" ht="14.4" x14ac:dyDescent="0.3">
      <c r="B63" s="63" t="s">
        <v>2</v>
      </c>
      <c r="C63" s="66"/>
      <c r="I63" s="63" t="s">
        <v>9</v>
      </c>
    </row>
    <row r="64" spans="2:19" ht="14.4" x14ac:dyDescent="0.3"/>
    <row r="65" spans="3:18" ht="14.4" x14ac:dyDescent="0.3"/>
    <row r="66" spans="3:18" ht="14.4" x14ac:dyDescent="0.3">
      <c r="C66" s="35" t="s">
        <v>62</v>
      </c>
      <c r="D66" s="36"/>
      <c r="E66" s="38"/>
      <c r="J66" s="208" t="s">
        <v>63</v>
      </c>
      <c r="K66" s="218"/>
      <c r="L66" s="209"/>
      <c r="N66" s="208" t="s">
        <v>64</v>
      </c>
      <c r="O66" s="218"/>
      <c r="P66" s="209"/>
    </row>
    <row r="67" spans="3:18" ht="44.25" customHeight="1" x14ac:dyDescent="0.3">
      <c r="C67" s="39" t="s">
        <v>61</v>
      </c>
      <c r="D67" s="40" t="s">
        <v>56</v>
      </c>
      <c r="E67" s="34" t="s">
        <v>67</v>
      </c>
      <c r="J67" s="39" t="s">
        <v>61</v>
      </c>
      <c r="K67" s="40" t="s">
        <v>56</v>
      </c>
      <c r="L67" s="34" t="s">
        <v>65</v>
      </c>
      <c r="N67" s="39" t="s">
        <v>61</v>
      </c>
      <c r="O67" s="40" t="s">
        <v>56</v>
      </c>
      <c r="P67" s="34" t="s">
        <v>66</v>
      </c>
    </row>
    <row r="68" spans="3:18" ht="14.4" x14ac:dyDescent="0.3">
      <c r="C68" s="291">
        <v>2014</v>
      </c>
      <c r="D68" s="33" t="s">
        <v>57</v>
      </c>
      <c r="E68" s="160">
        <v>2625.7473594046101</v>
      </c>
      <c r="J68" s="291">
        <v>2015</v>
      </c>
      <c r="K68" s="33" t="s">
        <v>57</v>
      </c>
      <c r="L68" s="41">
        <f t="shared" ref="L68:L73" si="0">+(E73-E68)/E68</f>
        <v>-5.3644497717933323E-2</v>
      </c>
      <c r="N68" s="291">
        <v>2015</v>
      </c>
      <c r="O68" s="33" t="s">
        <v>57</v>
      </c>
      <c r="P68" s="41">
        <f>+(E73-E71)/E71</f>
        <v>-9.1654892010132986E-3</v>
      </c>
    </row>
    <row r="69" spans="3:18" ht="14.4" x14ac:dyDescent="0.3">
      <c r="C69" s="292"/>
      <c r="D69" s="33" t="s">
        <v>58</v>
      </c>
      <c r="E69" s="160">
        <v>2603.9309016225902</v>
      </c>
      <c r="J69" s="292"/>
      <c r="K69" s="33" t="s">
        <v>58</v>
      </c>
      <c r="L69" s="41">
        <f t="shared" si="0"/>
        <v>-1.6120886926428345E-2</v>
      </c>
      <c r="N69" s="292"/>
      <c r="O69" s="33" t="s">
        <v>58</v>
      </c>
      <c r="P69" s="41">
        <f>+(E74-E73)/E73</f>
        <v>3.1012539998119332E-2</v>
      </c>
      <c r="R69" s="10"/>
    </row>
    <row r="70" spans="3:18" ht="14.4" x14ac:dyDescent="0.3">
      <c r="C70" s="292"/>
      <c r="D70" s="33" t="s">
        <v>59</v>
      </c>
      <c r="E70" s="160">
        <v>2565.4453639650301</v>
      </c>
      <c r="J70" s="292"/>
      <c r="K70" s="33" t="s">
        <v>59</v>
      </c>
      <c r="L70" s="41">
        <f t="shared" si="0"/>
        <v>4.2656704696144784E-2</v>
      </c>
      <c r="N70" s="292"/>
      <c r="O70" s="33" t="s">
        <v>59</v>
      </c>
      <c r="P70" s="41">
        <f>+(E75-E74)/E74</f>
        <v>4.4077925440148352E-2</v>
      </c>
      <c r="R70" s="10"/>
    </row>
    <row r="71" spans="3:18" ht="14.4" x14ac:dyDescent="0.3">
      <c r="C71" s="292"/>
      <c r="D71" s="33" t="s">
        <v>60</v>
      </c>
      <c r="E71" s="160">
        <v>2507.8763750077701</v>
      </c>
      <c r="J71" s="292"/>
      <c r="K71" s="33" t="s">
        <v>60</v>
      </c>
      <c r="L71" s="41">
        <f t="shared" si="0"/>
        <v>4.5217989883424244E-2</v>
      </c>
      <c r="N71" s="292"/>
      <c r="O71" s="33" t="s">
        <v>60</v>
      </c>
      <c r="P71" s="41">
        <f>+(E76-E75)/E75</f>
        <v>-2.0038779148526229E-2</v>
      </c>
      <c r="R71" s="10"/>
    </row>
    <row r="72" spans="3:18" ht="14.4" x14ac:dyDescent="0.3">
      <c r="C72" s="293"/>
      <c r="D72" s="110" t="s">
        <v>5</v>
      </c>
      <c r="E72" s="161">
        <f>SUM(E68:E71)</f>
        <v>10303</v>
      </c>
      <c r="G72" s="141"/>
      <c r="J72" s="293"/>
      <c r="K72" s="32" t="s">
        <v>5</v>
      </c>
      <c r="L72" s="41">
        <f t="shared" si="0"/>
        <v>3.8823643598942933E-3</v>
      </c>
      <c r="N72" s="293"/>
      <c r="O72" s="32" t="s">
        <v>5</v>
      </c>
      <c r="P72" s="41">
        <f>+(E77-E72)/E72</f>
        <v>3.8823643598942933E-3</v>
      </c>
      <c r="R72" s="10"/>
    </row>
    <row r="73" spans="3:18" ht="14.4" x14ac:dyDescent="0.3">
      <c r="C73" s="291">
        <v>2015</v>
      </c>
      <c r="D73" s="33" t="s">
        <v>57</v>
      </c>
      <c r="E73" s="160">
        <v>2484.89046117516</v>
      </c>
      <c r="J73" s="291">
        <v>2016</v>
      </c>
      <c r="K73" s="33" t="s">
        <v>57</v>
      </c>
      <c r="L73" s="41">
        <f t="shared" si="0"/>
        <v>8.1510261368725537E-2</v>
      </c>
      <c r="N73" s="291">
        <v>2016</v>
      </c>
      <c r="O73" s="33" t="s">
        <v>57</v>
      </c>
      <c r="P73" s="41">
        <f>+(E78-E76)/E76</f>
        <v>2.5238468070075369E-2</v>
      </c>
      <c r="R73" s="10"/>
    </row>
    <row r="74" spans="3:18" ht="14.4" x14ac:dyDescent="0.3">
      <c r="C74" s="292"/>
      <c r="D74" s="33" t="s">
        <v>58</v>
      </c>
      <c r="E74" s="160">
        <v>2561.9532259932998</v>
      </c>
      <c r="J74" s="292"/>
      <c r="K74" s="33" t="s">
        <v>58</v>
      </c>
      <c r="L74" s="41">
        <f t="shared" ref="L74:L90" si="1">+(E79-E74)/E74</f>
        <v>7.4735977689762409E-2</v>
      </c>
      <c r="N74" s="292"/>
      <c r="O74" s="33" t="s">
        <v>58</v>
      </c>
      <c r="P74" s="41">
        <f>+(E79-E78)/E78</f>
        <v>2.4554560197098878E-2</v>
      </c>
      <c r="R74" s="10"/>
    </row>
    <row r="75" spans="3:18" ht="14.4" x14ac:dyDescent="0.3">
      <c r="C75" s="292"/>
      <c r="D75" s="33" t="s">
        <v>59</v>
      </c>
      <c r="E75" s="160">
        <v>2674.87880926978</v>
      </c>
      <c r="J75" s="292"/>
      <c r="K75" s="33" t="s">
        <v>59</v>
      </c>
      <c r="L75" s="41">
        <f t="shared" si="1"/>
        <v>7.0577411975024876E-3</v>
      </c>
      <c r="N75" s="292"/>
      <c r="O75" s="33" t="s">
        <v>59</v>
      </c>
      <c r="P75" s="41">
        <f>+(E80-E79)/E79</f>
        <v>-2.1669713255430764E-2</v>
      </c>
      <c r="R75" s="10"/>
    </row>
    <row r="76" spans="3:18" ht="14.4" x14ac:dyDescent="0.3">
      <c r="C76" s="292"/>
      <c r="D76" s="33" t="s">
        <v>60</v>
      </c>
      <c r="E76" s="160">
        <v>2621.2775035617501</v>
      </c>
      <c r="J76" s="292"/>
      <c r="K76" s="33" t="s">
        <v>60</v>
      </c>
      <c r="L76" s="41">
        <f t="shared" si="1"/>
        <v>2.2549023308709591E-2</v>
      </c>
      <c r="N76" s="292"/>
      <c r="O76" s="33" t="s">
        <v>60</v>
      </c>
      <c r="P76" s="41">
        <f>+(E81-E80)/E80</f>
        <v>-4.9643150843292749E-3</v>
      </c>
      <c r="R76" s="10"/>
    </row>
    <row r="77" spans="3:18" ht="14.4" x14ac:dyDescent="0.3">
      <c r="C77" s="293"/>
      <c r="D77" s="110" t="s">
        <v>5</v>
      </c>
      <c r="E77" s="161">
        <f>SUM(E73:E76)</f>
        <v>10342.999999999991</v>
      </c>
      <c r="J77" s="293"/>
      <c r="K77" s="32" t="s">
        <v>5</v>
      </c>
      <c r="L77" s="41">
        <f t="shared" si="1"/>
        <v>4.563472880208929E-2</v>
      </c>
      <c r="N77" s="293"/>
      <c r="O77" s="32" t="s">
        <v>5</v>
      </c>
      <c r="P77" s="41">
        <f>+(E82-E77)/E77</f>
        <v>4.563472880208929E-2</v>
      </c>
      <c r="R77" s="10"/>
    </row>
    <row r="78" spans="3:18" ht="14.4" x14ac:dyDescent="0.3">
      <c r="C78" s="291">
        <v>2016</v>
      </c>
      <c r="D78" s="33" t="s">
        <v>57</v>
      </c>
      <c r="E78" s="160">
        <v>2687.4345321382002</v>
      </c>
      <c r="J78" s="291">
        <v>2017</v>
      </c>
      <c r="K78" s="33" t="s">
        <v>57</v>
      </c>
      <c r="L78" s="41">
        <f t="shared" si="1"/>
        <v>-4.9598579151302457E-3</v>
      </c>
      <c r="N78" s="291">
        <v>2017</v>
      </c>
      <c r="O78" s="33" t="s">
        <v>57</v>
      </c>
      <c r="P78" s="41">
        <f>+(E83-E81)/E81</f>
        <v>-2.3427653000303739E-3</v>
      </c>
      <c r="R78" s="10"/>
    </row>
    <row r="79" spans="3:18" ht="14.4" x14ac:dyDescent="0.3">
      <c r="C79" s="292"/>
      <c r="D79" s="33" t="s">
        <v>58</v>
      </c>
      <c r="E79" s="160">
        <v>2753.4233051333499</v>
      </c>
      <c r="J79" s="292"/>
      <c r="K79" s="33" t="s">
        <v>58</v>
      </c>
      <c r="L79" s="41">
        <f t="shared" si="1"/>
        <v>-5.5423266834998812E-2</v>
      </c>
      <c r="N79" s="292"/>
      <c r="O79" s="33" t="s">
        <v>58</v>
      </c>
      <c r="P79" s="41">
        <f>+(E84-E83)/E83</f>
        <v>-2.7405670898313993E-2</v>
      </c>
      <c r="R79" s="10"/>
    </row>
    <row r="80" spans="3:18" ht="14.4" x14ac:dyDescent="0.3">
      <c r="C80" s="292"/>
      <c r="D80" s="33" t="s">
        <v>59</v>
      </c>
      <c r="E80" s="160">
        <v>2693.7574116402898</v>
      </c>
      <c r="J80" s="292"/>
      <c r="K80" s="33" t="s">
        <v>59</v>
      </c>
      <c r="L80" s="41">
        <f t="shared" si="1"/>
        <v>-2.1730995445738633E-2</v>
      </c>
      <c r="N80" s="292"/>
      <c r="O80" s="33" t="s">
        <v>59</v>
      </c>
      <c r="P80" s="41">
        <f>+(E85-E84)/E84</f>
        <v>1.3226519493055573E-2</v>
      </c>
      <c r="R80" s="10"/>
    </row>
    <row r="81" spans="3:18" ht="14.4" x14ac:dyDescent="0.3">
      <c r="C81" s="292"/>
      <c r="D81" s="33" t="s">
        <v>60</v>
      </c>
      <c r="E81" s="160">
        <v>2680.3847510881601</v>
      </c>
      <c r="J81" s="292"/>
      <c r="K81" s="33" t="s">
        <v>60</v>
      </c>
      <c r="L81" s="41">
        <f t="shared" si="1"/>
        <v>-3.0043806933798479E-2</v>
      </c>
      <c r="N81" s="292"/>
      <c r="O81" s="33" t="s">
        <v>60</v>
      </c>
      <c r="P81" s="41">
        <f>+(E86-E85)/E85</f>
        <v>-1.3419600935244417E-2</v>
      </c>
      <c r="R81" s="10"/>
    </row>
    <row r="82" spans="3:18" ht="14.4" x14ac:dyDescent="0.3">
      <c r="C82" s="293"/>
      <c r="D82" s="110" t="s">
        <v>5</v>
      </c>
      <c r="E82" s="161">
        <f>SUM(E78:E81)</f>
        <v>10815</v>
      </c>
      <c r="J82" s="293"/>
      <c r="K82" s="32" t="s">
        <v>5</v>
      </c>
      <c r="L82" s="41">
        <f t="shared" si="1"/>
        <v>-2.8201571890892278E-2</v>
      </c>
      <c r="N82" s="293"/>
      <c r="O82" s="32" t="s">
        <v>5</v>
      </c>
      <c r="P82" s="41">
        <f>+(E87-E82)/E82</f>
        <v>-2.8201571890892278E-2</v>
      </c>
      <c r="R82" s="10"/>
    </row>
    <row r="83" spans="3:18" ht="14.4" x14ac:dyDescent="0.3">
      <c r="C83" s="291">
        <v>2017</v>
      </c>
      <c r="D83" s="33" t="s">
        <v>57</v>
      </c>
      <c r="E83" s="160">
        <v>2674.1052387025802</v>
      </c>
      <c r="J83" s="291">
        <v>2018</v>
      </c>
      <c r="K83" s="33" t="s">
        <v>57</v>
      </c>
      <c r="L83" s="41">
        <f t="shared" si="1"/>
        <v>-2.4788529025361602E-2</v>
      </c>
      <c r="N83" s="291">
        <v>2018</v>
      </c>
      <c r="O83" s="33" t="s">
        <v>57</v>
      </c>
      <c r="P83" s="41">
        <f>+(E88-E86)/E86</f>
        <v>3.0625984299923622E-3</v>
      </c>
      <c r="R83" s="10"/>
    </row>
    <row r="84" spans="3:18" ht="14.4" x14ac:dyDescent="0.3">
      <c r="C84" s="292"/>
      <c r="D84" s="33" t="s">
        <v>58</v>
      </c>
      <c r="E84" s="160">
        <v>2600.8195905832399</v>
      </c>
      <c r="J84" s="292"/>
      <c r="K84" s="33" t="s">
        <v>58</v>
      </c>
      <c r="L84" s="41">
        <f t="shared" si="1"/>
        <v>1.4357992978831057E-3</v>
      </c>
      <c r="N84" s="292"/>
      <c r="O84" s="33" t="s">
        <v>58</v>
      </c>
      <c r="P84" s="41">
        <f>+(E89-E88)/E88</f>
        <v>-1.2517199135107843E-3</v>
      </c>
      <c r="R84" s="10"/>
    </row>
    <row r="85" spans="3:18" ht="14.4" x14ac:dyDescent="0.3">
      <c r="C85" s="292"/>
      <c r="D85" s="33" t="s">
        <v>59</v>
      </c>
      <c r="E85" s="160">
        <v>2635.21938159601</v>
      </c>
      <c r="J85" s="292"/>
      <c r="K85" s="33" t="s">
        <v>59</v>
      </c>
      <c r="L85" s="41">
        <f t="shared" si="1"/>
        <v>-2.5365155802924862E-2</v>
      </c>
      <c r="N85" s="292"/>
      <c r="O85" s="33" t="s">
        <v>59</v>
      </c>
      <c r="P85" s="41">
        <f>+(E90-E89)/E89</f>
        <v>-1.3889985104563435E-2</v>
      </c>
      <c r="R85" s="10"/>
    </row>
    <row r="86" spans="3:18" ht="14.4" x14ac:dyDescent="0.3">
      <c r="C86" s="292"/>
      <c r="D86" s="33" t="s">
        <v>60</v>
      </c>
      <c r="E86" s="160">
        <v>2599.8557891181699</v>
      </c>
      <c r="J86" s="292"/>
      <c r="K86" s="33" t="s">
        <v>60</v>
      </c>
      <c r="L86" s="41">
        <f t="shared" si="1"/>
        <v>1.4383732640080025E-2</v>
      </c>
      <c r="N86" s="292"/>
      <c r="O86" s="33" t="s">
        <v>60</v>
      </c>
      <c r="P86" s="41">
        <f>+(E91-E90)/E90</f>
        <v>2.6816467430223014E-2</v>
      </c>
      <c r="R86" s="10"/>
    </row>
    <row r="87" spans="3:18" ht="14.4" x14ac:dyDescent="0.3">
      <c r="C87" s="293"/>
      <c r="D87" s="110" t="s">
        <v>5</v>
      </c>
      <c r="E87" s="161">
        <f>SUM(E83:E86)</f>
        <v>10510</v>
      </c>
      <c r="J87" s="293"/>
      <c r="K87" s="32" t="s">
        <v>5</v>
      </c>
      <c r="L87" s="41">
        <f t="shared" si="1"/>
        <v>-8.7535680304471931E-3</v>
      </c>
      <c r="N87" s="293"/>
      <c r="O87" s="32" t="s">
        <v>5</v>
      </c>
      <c r="P87" s="41">
        <f>+(E92-E87)/E87</f>
        <v>-8.7535680304471931E-3</v>
      </c>
      <c r="R87" s="10"/>
    </row>
    <row r="88" spans="3:18" ht="14.4" x14ac:dyDescent="0.3">
      <c r="C88" s="291">
        <v>2018</v>
      </c>
      <c r="D88" s="33" t="s">
        <v>57</v>
      </c>
      <c r="E88" s="160">
        <v>2607.8181033761298</v>
      </c>
      <c r="J88" s="291">
        <v>2019</v>
      </c>
      <c r="K88" s="33" t="s">
        <v>57</v>
      </c>
      <c r="L88" s="41">
        <f t="shared" si="1"/>
        <v>2.2272759079463536E-2</v>
      </c>
      <c r="N88" s="291">
        <v>2019</v>
      </c>
      <c r="O88" s="33" t="s">
        <v>57</v>
      </c>
      <c r="P88" s="41">
        <f>+(E93-E91)/E91</f>
        <v>1.0863578576603866E-2</v>
      </c>
      <c r="R88" s="10"/>
    </row>
    <row r="89" spans="3:18" ht="14.4" x14ac:dyDescent="0.3">
      <c r="C89" s="292"/>
      <c r="D89" s="33" t="s">
        <v>58</v>
      </c>
      <c r="E89" s="160">
        <v>2604.55384552532</v>
      </c>
      <c r="J89" s="292"/>
      <c r="K89" s="33" t="s">
        <v>58</v>
      </c>
      <c r="L89" s="41">
        <f t="shared" si="1"/>
        <v>1.7077477540038737E-2</v>
      </c>
      <c r="N89" s="292"/>
      <c r="O89" s="33" t="s">
        <v>58</v>
      </c>
      <c r="P89" s="41">
        <f>+(E94-E93)/E93</f>
        <v>-6.3274479479132643E-3</v>
      </c>
      <c r="R89" s="10"/>
    </row>
    <row r="90" spans="3:18" ht="14.4" x14ac:dyDescent="0.3">
      <c r="C90" s="292"/>
      <c r="D90" s="33" t="s">
        <v>59</v>
      </c>
      <c r="E90" s="160">
        <v>2568.3766314069399</v>
      </c>
      <c r="J90" s="292"/>
      <c r="K90" s="33" t="s">
        <v>59</v>
      </c>
      <c r="L90" s="41">
        <f t="shared" si="1"/>
        <v>2.4851848690437189E-2</v>
      </c>
      <c r="N90" s="292"/>
      <c r="O90" s="33" t="s">
        <v>59</v>
      </c>
      <c r="P90" s="41">
        <f>+(E95-E94)/E94</f>
        <v>-6.3523240903165913E-3</v>
      </c>
      <c r="R90" s="10"/>
    </row>
    <row r="91" spans="3:18" ht="14.4" x14ac:dyDescent="0.3">
      <c r="C91" s="292"/>
      <c r="D91" s="33" t="s">
        <v>60</v>
      </c>
      <c r="E91" s="160">
        <v>2637.25141969161</v>
      </c>
      <c r="J91" s="292"/>
      <c r="K91" s="33" t="s">
        <v>60</v>
      </c>
      <c r="L91" s="41"/>
      <c r="N91" s="292"/>
      <c r="O91" s="33" t="s">
        <v>60</v>
      </c>
      <c r="P91" s="41"/>
      <c r="R91" s="10"/>
    </row>
    <row r="92" spans="3:18" ht="14.4" x14ac:dyDescent="0.3">
      <c r="C92" s="293"/>
      <c r="D92" s="110" t="s">
        <v>5</v>
      </c>
      <c r="E92" s="161">
        <f>SUM(E88:E91)</f>
        <v>10418</v>
      </c>
      <c r="J92" s="293"/>
      <c r="K92" s="32" t="s">
        <v>5</v>
      </c>
      <c r="L92" s="41"/>
      <c r="N92" s="293"/>
      <c r="O92" s="32" t="s">
        <v>5</v>
      </c>
      <c r="P92" s="41"/>
      <c r="R92" s="10"/>
    </row>
    <row r="93" spans="3:18" ht="14.4" x14ac:dyDescent="0.3">
      <c r="C93" s="291">
        <v>2019</v>
      </c>
      <c r="D93" s="33" t="s">
        <v>57</v>
      </c>
      <c r="E93" s="160">
        <v>2665.9014077156899</v>
      </c>
      <c r="R93" s="10"/>
    </row>
    <row r="94" spans="3:18" ht="14.4" x14ac:dyDescent="0.3">
      <c r="C94" s="292"/>
      <c r="D94" s="33" t="s">
        <v>58</v>
      </c>
      <c r="E94" s="160">
        <v>2649.0330553241001</v>
      </c>
      <c r="R94" s="10"/>
    </row>
    <row r="95" spans="3:18" ht="14.4" x14ac:dyDescent="0.3">
      <c r="C95" s="292"/>
      <c r="D95" s="33" t="s">
        <v>59</v>
      </c>
      <c r="E95" s="160">
        <v>2632.2055388307199</v>
      </c>
      <c r="R95" s="10"/>
    </row>
    <row r="96" spans="3:18" ht="14.4" x14ac:dyDescent="0.3">
      <c r="C96" s="292"/>
      <c r="D96" s="33" t="s">
        <v>60</v>
      </c>
      <c r="E96" s="160">
        <v>2644.8631591625299</v>
      </c>
      <c r="R96" s="10"/>
    </row>
    <row r="97" spans="2:18" ht="14.4" x14ac:dyDescent="0.3">
      <c r="C97" s="293"/>
      <c r="D97" s="110" t="s">
        <v>5</v>
      </c>
      <c r="E97" s="161">
        <f>SUM(E93:E96)</f>
        <v>10592.003161033041</v>
      </c>
      <c r="R97" s="10"/>
    </row>
    <row r="98" spans="2:18" ht="14.4" x14ac:dyDescent="0.3">
      <c r="B98" s="20"/>
      <c r="C98" s="20"/>
      <c r="D98" s="20"/>
      <c r="E98" s="20"/>
      <c r="F98" s="20"/>
      <c r="G98" s="20"/>
      <c r="H98" s="10"/>
      <c r="I98" s="10"/>
      <c r="J98" s="10"/>
      <c r="R98" s="10"/>
    </row>
    <row r="99" spans="2:18" ht="14.4" x14ac:dyDescent="0.3">
      <c r="J99" s="10"/>
      <c r="R99" s="10"/>
    </row>
    <row r="100" spans="2:18" ht="14.4" x14ac:dyDescent="0.3">
      <c r="C100" s="20"/>
      <c r="D100" s="20"/>
      <c r="E100" s="20"/>
      <c r="F100" s="20"/>
      <c r="G100" s="20"/>
      <c r="H100" s="10"/>
      <c r="I100" s="10"/>
      <c r="J100" s="10"/>
      <c r="K100" s="10"/>
      <c r="R100" s="10"/>
    </row>
    <row r="101" spans="2:18" ht="14.4" x14ac:dyDescent="0.3">
      <c r="B101" s="20"/>
      <c r="C101" s="20"/>
      <c r="D101" s="20"/>
      <c r="E101" s="20"/>
      <c r="F101" s="20"/>
      <c r="G101" s="20"/>
      <c r="H101" s="10"/>
      <c r="I101" s="10"/>
      <c r="J101" s="10"/>
      <c r="K101" s="10"/>
      <c r="R101" s="10"/>
    </row>
    <row r="102" spans="2:18" ht="14.4" x14ac:dyDescent="0.3">
      <c r="B102" s="20"/>
      <c r="C102" s="20"/>
      <c r="D102" s="20"/>
      <c r="E102" s="20"/>
      <c r="F102" s="20"/>
      <c r="G102" s="20"/>
      <c r="H102" s="10"/>
      <c r="I102" s="10"/>
    </row>
    <row r="103" spans="2:18" ht="14.4" x14ac:dyDescent="0.3">
      <c r="B103" s="20"/>
      <c r="C103" s="20"/>
      <c r="D103" s="20"/>
      <c r="E103" s="20"/>
      <c r="F103" s="20"/>
      <c r="G103" s="20"/>
      <c r="H103" s="10"/>
      <c r="I103" s="10"/>
    </row>
    <row r="104" spans="2:18" ht="14.4" x14ac:dyDescent="0.3">
      <c r="B104" s="20"/>
      <c r="C104" s="20"/>
      <c r="D104" s="20"/>
      <c r="E104" s="20"/>
      <c r="F104" s="20"/>
      <c r="G104" s="20"/>
      <c r="H104" s="10"/>
      <c r="I104" s="10"/>
    </row>
    <row r="105" spans="2:18" ht="15" customHeight="1" x14ac:dyDescent="0.3">
      <c r="B105" s="20"/>
      <c r="C105" s="20"/>
      <c r="D105" s="20"/>
      <c r="E105" s="20"/>
      <c r="F105" s="20"/>
      <c r="G105" s="20"/>
      <c r="H105" s="10"/>
      <c r="I105" s="10"/>
    </row>
    <row r="106" spans="2:18" ht="14.4" x14ac:dyDescent="0.3">
      <c r="B106" s="20"/>
      <c r="C106" s="20"/>
      <c r="D106" s="20"/>
      <c r="E106" s="20"/>
      <c r="F106" s="20"/>
      <c r="G106" s="20"/>
      <c r="H106" s="10"/>
      <c r="I106" s="10"/>
    </row>
    <row r="107" spans="2:18" ht="14.4" x14ac:dyDescent="0.3">
      <c r="B107" s="20"/>
      <c r="C107" s="20"/>
      <c r="D107" s="20"/>
      <c r="E107" s="20"/>
      <c r="F107" s="20"/>
      <c r="G107" s="20"/>
      <c r="H107" s="10"/>
      <c r="I107" s="10"/>
    </row>
    <row r="108" spans="2:18" ht="14.4" x14ac:dyDescent="0.3">
      <c r="B108" s="20"/>
      <c r="C108" s="20"/>
      <c r="D108" s="20"/>
      <c r="E108" s="20"/>
      <c r="F108" s="20"/>
      <c r="G108" s="20"/>
      <c r="H108" s="10"/>
      <c r="I108" s="10"/>
    </row>
    <row r="109" spans="2:18" ht="14.4" x14ac:dyDescent="0.3">
      <c r="B109" s="20"/>
      <c r="C109" s="20"/>
      <c r="D109" s="20"/>
      <c r="E109" s="20"/>
      <c r="F109" s="20"/>
      <c r="G109" s="20"/>
      <c r="H109" s="10"/>
      <c r="I109" s="10"/>
    </row>
    <row r="110" spans="2:18" ht="14.4" x14ac:dyDescent="0.3">
      <c r="B110" s="20"/>
      <c r="C110" s="20"/>
      <c r="D110" s="20"/>
      <c r="E110" s="20"/>
      <c r="F110" s="20"/>
      <c r="G110" s="20"/>
      <c r="H110" s="10"/>
      <c r="I110" s="10"/>
    </row>
    <row r="111" spans="2:18" ht="14.4" x14ac:dyDescent="0.3">
      <c r="B111" s="20" t="s">
        <v>68</v>
      </c>
      <c r="C111" s="20"/>
      <c r="D111" s="20"/>
      <c r="E111" s="20"/>
      <c r="F111" s="20"/>
      <c r="G111" s="20"/>
      <c r="H111" s="10"/>
      <c r="I111" s="10"/>
    </row>
    <row r="112" spans="2:18" ht="14.4" x14ac:dyDescent="0.3">
      <c r="B112" s="20"/>
      <c r="C112" s="20"/>
      <c r="D112" s="20"/>
      <c r="E112" s="20"/>
      <c r="F112" s="20"/>
      <c r="G112" s="20"/>
      <c r="H112" s="10"/>
      <c r="I112" s="10"/>
    </row>
    <row r="113" spans="2:11" ht="14.4" x14ac:dyDescent="0.3">
      <c r="B113" s="20"/>
      <c r="C113" s="20"/>
      <c r="D113" s="20"/>
      <c r="E113" s="20"/>
      <c r="F113" s="20"/>
      <c r="G113" s="20"/>
      <c r="H113" s="10"/>
      <c r="I113" s="10"/>
    </row>
    <row r="114" spans="2:11" ht="14.4" x14ac:dyDescent="0.3">
      <c r="B114" s="20"/>
      <c r="C114" s="20"/>
      <c r="D114" s="20"/>
      <c r="E114" s="20"/>
      <c r="F114" s="20"/>
      <c r="G114" s="20"/>
      <c r="H114" s="10"/>
      <c r="I114" s="10"/>
      <c r="K114" s="12"/>
    </row>
    <row r="115" spans="2:11" ht="15" customHeight="1" x14ac:dyDescent="0.3"/>
    <row r="116" spans="2:11" ht="15" customHeight="1" x14ac:dyDescent="0.3"/>
    <row r="117" spans="2:11" ht="15" customHeight="1" x14ac:dyDescent="0.3"/>
    <row r="118" spans="2:11" ht="15" customHeight="1" x14ac:dyDescent="0.3"/>
    <row r="119" spans="2:11" ht="15" customHeight="1" x14ac:dyDescent="0.3"/>
    <row r="120" spans="2:11" ht="15" customHeight="1" x14ac:dyDescent="0.3"/>
    <row r="121" spans="2:11" ht="15" customHeight="1" x14ac:dyDescent="0.3"/>
    <row r="122" spans="2:11" ht="15" customHeight="1" x14ac:dyDescent="0.3"/>
    <row r="123" spans="2:11" ht="15" customHeight="1" x14ac:dyDescent="0.3"/>
    <row r="124" spans="2:11" ht="15" customHeight="1" x14ac:dyDescent="0.3"/>
    <row r="125" spans="2:11" ht="15" customHeight="1" x14ac:dyDescent="0.3"/>
    <row r="126" spans="2:11" ht="15" customHeight="1" x14ac:dyDescent="0.3"/>
    <row r="127" spans="2:11" ht="15" customHeight="1" x14ac:dyDescent="0.3"/>
    <row r="128" spans="2:11"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5" customHeight="1" x14ac:dyDescent="0.3"/>
    <row r="185" ht="15" customHeight="1" x14ac:dyDescent="0.3"/>
    <row r="186" ht="15" customHeight="1" x14ac:dyDescent="0.3"/>
    <row r="187" ht="15" customHeight="1" x14ac:dyDescent="0.3"/>
    <row r="188" ht="15" customHeight="1" x14ac:dyDescent="0.3"/>
    <row r="189" ht="15" customHeight="1" x14ac:dyDescent="0.3"/>
    <row r="190" ht="15" customHeight="1" x14ac:dyDescent="0.3"/>
    <row r="191" ht="15" customHeight="1" x14ac:dyDescent="0.3"/>
    <row r="192" ht="15" customHeight="1" x14ac:dyDescent="0.3"/>
    <row r="193" spans="2:18" ht="15" customHeight="1" x14ac:dyDescent="0.3"/>
    <row r="194" spans="2:18" ht="15" customHeight="1" x14ac:dyDescent="0.3"/>
    <row r="195" spans="2:18" ht="15" customHeight="1" x14ac:dyDescent="0.3"/>
    <row r="196" spans="2:18" ht="15" customHeight="1" x14ac:dyDescent="0.3"/>
    <row r="197" spans="2:18" ht="15" customHeight="1" x14ac:dyDescent="0.3"/>
    <row r="198" spans="2:18" ht="15" customHeight="1" x14ac:dyDescent="0.3"/>
    <row r="199" spans="2:18" ht="15" customHeight="1" x14ac:dyDescent="0.3"/>
    <row r="200" spans="2:18" ht="15" customHeight="1" x14ac:dyDescent="0.3"/>
    <row r="201" spans="2:18" ht="14.4" x14ac:dyDescent="0.3">
      <c r="B201" s="63" t="s">
        <v>115</v>
      </c>
      <c r="C201" s="63"/>
      <c r="D201" s="2"/>
      <c r="E201" s="2"/>
      <c r="F201" s="2"/>
      <c r="G201" s="2"/>
      <c r="H201" s="2"/>
      <c r="I201" s="2"/>
      <c r="J201" s="2"/>
      <c r="K201" s="2"/>
      <c r="L201" s="2"/>
      <c r="M201" s="2"/>
      <c r="N201" s="2"/>
      <c r="O201" s="2"/>
      <c r="P201" s="2"/>
      <c r="Q201" s="2"/>
      <c r="R201" s="2"/>
    </row>
    <row r="202" spans="2:18" ht="14.4" x14ac:dyDescent="0.3">
      <c r="B202" s="12"/>
      <c r="C202" s="2"/>
      <c r="D202" s="2"/>
      <c r="E202" s="2"/>
      <c r="F202" s="2"/>
      <c r="G202" s="2"/>
      <c r="H202" s="2"/>
      <c r="I202" s="2"/>
      <c r="J202" s="2"/>
      <c r="K202" s="2"/>
      <c r="L202" s="2"/>
      <c r="M202" s="2"/>
      <c r="N202" s="2"/>
      <c r="O202" s="2"/>
      <c r="P202" s="2"/>
      <c r="Q202" s="2"/>
      <c r="R202" s="2"/>
    </row>
    <row r="203" spans="2:18" ht="14.4" x14ac:dyDescent="0.3">
      <c r="B203" s="275"/>
      <c r="C203" s="275"/>
      <c r="D203" s="275"/>
      <c r="E203" s="275"/>
      <c r="F203" s="275"/>
      <c r="G203" s="275"/>
      <c r="H203" s="275"/>
      <c r="I203" s="275"/>
      <c r="J203" s="275"/>
      <c r="K203" s="275"/>
      <c r="L203" s="275"/>
      <c r="M203" s="275"/>
      <c r="N203" s="275"/>
      <c r="O203" s="275"/>
      <c r="P203" s="275"/>
      <c r="Q203" s="275"/>
      <c r="R203" s="275"/>
    </row>
    <row r="204" spans="2:18" ht="14.4" x14ac:dyDescent="0.3">
      <c r="B204" s="275"/>
      <c r="C204" s="275"/>
      <c r="D204" s="275"/>
      <c r="E204" s="275"/>
      <c r="F204" s="275"/>
      <c r="G204" s="275"/>
      <c r="H204" s="275"/>
      <c r="I204" s="275"/>
      <c r="J204" s="275"/>
      <c r="K204" s="275"/>
      <c r="L204" s="275"/>
      <c r="M204" s="275"/>
      <c r="N204" s="275"/>
      <c r="O204" s="275"/>
      <c r="P204" s="275"/>
      <c r="Q204" s="275"/>
      <c r="R204" s="275"/>
    </row>
    <row r="205" spans="2:18" ht="14.4" x14ac:dyDescent="0.3">
      <c r="B205" s="275"/>
      <c r="C205" s="275"/>
      <c r="D205" s="275"/>
      <c r="E205" s="275"/>
      <c r="F205" s="275"/>
      <c r="G205" s="275"/>
      <c r="H205" s="275"/>
      <c r="I205" s="275"/>
      <c r="J205" s="275"/>
      <c r="K205" s="275"/>
      <c r="L205" s="275"/>
      <c r="M205" s="275"/>
      <c r="N205" s="275"/>
      <c r="O205" s="275"/>
      <c r="P205" s="275"/>
      <c r="Q205" s="275"/>
      <c r="R205" s="275"/>
    </row>
    <row r="206" spans="2:18" s="59" customFormat="1" ht="15" thickBot="1" x14ac:dyDescent="0.35">
      <c r="B206" s="82"/>
      <c r="C206" s="82"/>
      <c r="D206" s="82"/>
      <c r="E206" s="82"/>
      <c r="F206" s="82"/>
      <c r="G206" s="82"/>
      <c r="H206" s="82"/>
      <c r="I206" s="82"/>
      <c r="J206" s="82"/>
      <c r="K206" s="82"/>
      <c r="L206" s="82"/>
      <c r="M206" s="82"/>
      <c r="N206" s="82"/>
      <c r="O206" s="82"/>
      <c r="P206" s="82"/>
      <c r="Q206" s="82"/>
      <c r="R206" s="58"/>
    </row>
    <row r="207" spans="2:18" ht="15" customHeight="1" thickTop="1" x14ac:dyDescent="0.3"/>
    <row r="208" spans="2:18" ht="15" customHeight="1" x14ac:dyDescent="0.3"/>
    <row r="209" spans="2:19" ht="15.6" x14ac:dyDescent="0.3">
      <c r="B209" s="2"/>
      <c r="C209" s="198" t="s">
        <v>69</v>
      </c>
      <c r="D209" s="198"/>
      <c r="E209" s="198"/>
      <c r="F209" s="198"/>
      <c r="G209" s="198"/>
      <c r="H209" s="198"/>
      <c r="I209" s="198"/>
      <c r="J209" s="198"/>
      <c r="K209" s="198"/>
      <c r="L209" s="198"/>
      <c r="M209" s="198"/>
      <c r="N209" s="198"/>
      <c r="O209" s="198"/>
      <c r="P209" s="198"/>
      <c r="Q209" s="198"/>
      <c r="R209" s="2"/>
      <c r="S209" s="3"/>
    </row>
    <row r="210" spans="2:19" ht="14.4" x14ac:dyDescent="0.3">
      <c r="B210" s="2"/>
      <c r="C210" s="2"/>
      <c r="D210" s="2"/>
      <c r="E210" s="2"/>
      <c r="F210" s="2"/>
      <c r="G210" s="2"/>
      <c r="H210" s="2"/>
      <c r="I210" s="2"/>
      <c r="J210" s="2"/>
      <c r="K210" s="2"/>
      <c r="L210" s="2"/>
      <c r="M210" s="2"/>
      <c r="N210" s="2"/>
      <c r="O210" s="2"/>
      <c r="P210" s="2"/>
      <c r="Q210" s="2"/>
      <c r="R210" s="2"/>
      <c r="S210" s="2"/>
    </row>
    <row r="211" spans="2:19" ht="14.4" x14ac:dyDescent="0.3">
      <c r="B211" s="2"/>
      <c r="C211" s="2"/>
      <c r="D211" s="2"/>
      <c r="E211" s="2"/>
      <c r="F211" s="2"/>
      <c r="G211" s="2"/>
      <c r="H211" s="2"/>
      <c r="I211" s="2"/>
      <c r="J211" s="2"/>
      <c r="K211" s="2"/>
      <c r="L211" s="2"/>
      <c r="M211" s="2"/>
      <c r="N211" s="2"/>
      <c r="O211" s="2"/>
      <c r="P211" s="2"/>
      <c r="Q211" s="2"/>
      <c r="R211" s="2"/>
      <c r="S211" s="2"/>
    </row>
    <row r="212" spans="2:19" ht="14.4" x14ac:dyDescent="0.3">
      <c r="B212" s="2"/>
      <c r="C212" s="2"/>
      <c r="D212" s="2"/>
      <c r="E212" s="2"/>
      <c r="F212" s="2"/>
      <c r="G212" s="2"/>
      <c r="H212" s="2"/>
      <c r="I212" s="2"/>
      <c r="J212" s="2"/>
      <c r="K212" s="2"/>
      <c r="L212" s="2"/>
      <c r="M212" s="2"/>
      <c r="N212" s="2"/>
      <c r="O212" s="2"/>
      <c r="P212" s="2"/>
      <c r="Q212" s="2"/>
      <c r="R212" s="2"/>
      <c r="S212" s="2"/>
    </row>
    <row r="213" spans="2:19" ht="14.4" x14ac:dyDescent="0.3">
      <c r="B213" s="2"/>
      <c r="C213" s="2"/>
      <c r="D213" s="2"/>
      <c r="E213" s="2"/>
      <c r="F213" s="2"/>
      <c r="G213" s="2"/>
      <c r="H213" s="2"/>
      <c r="I213" s="2"/>
      <c r="J213" s="2"/>
      <c r="K213" s="2"/>
      <c r="L213" s="2"/>
      <c r="M213" s="2"/>
      <c r="N213" s="2"/>
      <c r="O213" s="2"/>
      <c r="P213" s="2"/>
      <c r="Q213" s="2"/>
      <c r="R213" s="2"/>
      <c r="S213" s="2"/>
    </row>
    <row r="214" spans="2:19" ht="14.4" x14ac:dyDescent="0.3">
      <c r="B214" s="2"/>
      <c r="C214" s="2"/>
      <c r="D214" s="2"/>
      <c r="E214" s="2"/>
      <c r="F214" s="2"/>
      <c r="G214" s="2"/>
      <c r="H214" s="2"/>
      <c r="I214" s="2"/>
      <c r="J214" s="2"/>
      <c r="K214" s="2"/>
      <c r="L214" s="2"/>
      <c r="M214" s="2"/>
      <c r="N214" s="2"/>
      <c r="O214" s="2"/>
      <c r="P214" s="2"/>
      <c r="Q214" s="2"/>
      <c r="R214" s="2"/>
      <c r="S214" s="2"/>
    </row>
    <row r="215" spans="2:19" ht="14.4" x14ac:dyDescent="0.3">
      <c r="B215" s="2"/>
      <c r="C215" s="2"/>
      <c r="D215" s="2"/>
      <c r="E215" s="2"/>
      <c r="F215" s="2"/>
      <c r="G215" s="2"/>
      <c r="H215" s="2"/>
      <c r="I215" s="2"/>
      <c r="J215" s="2"/>
      <c r="K215" s="2"/>
      <c r="L215" s="2"/>
      <c r="M215" s="2"/>
      <c r="N215" s="2"/>
      <c r="O215" s="2"/>
      <c r="P215" s="2"/>
      <c r="Q215" s="2"/>
      <c r="R215" s="2"/>
      <c r="S215" s="2"/>
    </row>
    <row r="216" spans="2:19" ht="14.4" x14ac:dyDescent="0.3">
      <c r="B216" s="2"/>
      <c r="C216" s="2"/>
      <c r="D216" s="2"/>
      <c r="E216" s="2"/>
      <c r="F216" s="2"/>
      <c r="G216" s="2"/>
      <c r="H216" s="2"/>
      <c r="I216" s="2"/>
      <c r="J216" s="2"/>
      <c r="K216" s="2"/>
      <c r="L216" s="2"/>
      <c r="M216" s="2"/>
      <c r="N216" s="2"/>
      <c r="O216" s="2"/>
      <c r="P216" s="2"/>
      <c r="Q216" s="2"/>
      <c r="R216" s="2"/>
      <c r="S216" s="2"/>
    </row>
    <row r="217" spans="2:19" ht="14.4" x14ac:dyDescent="0.3">
      <c r="B217" s="2"/>
      <c r="C217" s="2"/>
      <c r="D217" s="2"/>
      <c r="E217" s="2"/>
      <c r="F217" s="2"/>
      <c r="G217" s="2"/>
      <c r="H217" s="2"/>
      <c r="I217" s="2"/>
      <c r="J217" s="2"/>
      <c r="K217" s="2"/>
      <c r="L217" s="2"/>
      <c r="M217" s="2"/>
      <c r="N217" s="2"/>
      <c r="O217" s="2"/>
      <c r="P217" s="2"/>
      <c r="Q217" s="2"/>
      <c r="R217" s="2"/>
      <c r="S217" s="2"/>
    </row>
    <row r="218" spans="2:19" ht="14.4" x14ac:dyDescent="0.3">
      <c r="B218" s="2"/>
      <c r="C218" s="2"/>
      <c r="D218" s="2"/>
      <c r="E218" s="2"/>
      <c r="F218" s="2"/>
      <c r="G218" s="2"/>
      <c r="H218" s="2"/>
      <c r="I218" s="2"/>
      <c r="J218" s="2"/>
      <c r="K218" s="2"/>
      <c r="L218" s="2"/>
      <c r="M218" s="2"/>
      <c r="N218" s="2"/>
      <c r="O218" s="2"/>
      <c r="P218" s="2"/>
      <c r="Q218" s="2"/>
      <c r="R218" s="2"/>
      <c r="S218" s="2"/>
    </row>
    <row r="219" spans="2:19" ht="14.4" x14ac:dyDescent="0.3">
      <c r="B219" s="2"/>
      <c r="C219" s="2"/>
      <c r="D219" s="2"/>
      <c r="E219" s="2"/>
      <c r="F219" s="2"/>
      <c r="G219" s="2"/>
      <c r="H219" s="2"/>
      <c r="I219" s="2"/>
      <c r="J219" s="2"/>
      <c r="K219" s="2"/>
      <c r="L219" s="2"/>
      <c r="M219" s="2"/>
      <c r="N219" s="2"/>
      <c r="O219" s="2"/>
      <c r="P219" s="2"/>
      <c r="Q219" s="2"/>
      <c r="R219" s="2"/>
      <c r="S219" s="2"/>
    </row>
    <row r="220" spans="2:19" ht="14.4" x14ac:dyDescent="0.3">
      <c r="B220" s="2"/>
      <c r="C220" s="2"/>
      <c r="D220" s="2"/>
      <c r="E220" s="2"/>
      <c r="F220" s="2"/>
      <c r="G220" s="2"/>
      <c r="H220" s="2"/>
      <c r="I220" s="2"/>
      <c r="J220" s="2"/>
      <c r="K220" s="2"/>
      <c r="L220" s="2"/>
      <c r="M220" s="2"/>
      <c r="N220" s="2"/>
      <c r="O220" s="2"/>
      <c r="P220" s="2"/>
      <c r="Q220" s="2"/>
      <c r="R220" s="2"/>
      <c r="S220" s="2"/>
    </row>
    <row r="221" spans="2:19" ht="14.4" x14ac:dyDescent="0.3">
      <c r="B221" s="2"/>
      <c r="C221" s="2"/>
      <c r="D221" s="2"/>
      <c r="E221" s="2"/>
      <c r="F221" s="2"/>
      <c r="G221" s="2"/>
      <c r="H221" s="2"/>
      <c r="I221" s="2"/>
      <c r="J221" s="2"/>
      <c r="K221" s="2"/>
      <c r="L221" s="2"/>
      <c r="M221" s="2"/>
      <c r="N221" s="2"/>
      <c r="O221" s="2"/>
      <c r="P221" s="2"/>
      <c r="Q221" s="2"/>
      <c r="R221" s="2"/>
      <c r="S221" s="2"/>
    </row>
    <row r="222" spans="2:19" ht="14.4" x14ac:dyDescent="0.3">
      <c r="B222" s="2"/>
      <c r="C222" s="2"/>
      <c r="D222" s="2"/>
      <c r="E222" s="2"/>
      <c r="F222" s="2"/>
      <c r="G222" s="2"/>
      <c r="H222" s="2"/>
      <c r="I222" s="2"/>
      <c r="J222" s="2"/>
      <c r="K222" s="2"/>
      <c r="L222" s="2"/>
      <c r="M222" s="2"/>
      <c r="N222" s="2"/>
      <c r="O222" s="2"/>
      <c r="P222" s="2"/>
      <c r="Q222" s="2"/>
      <c r="R222" s="2"/>
      <c r="S222" s="2"/>
    </row>
    <row r="223" spans="2:19" ht="14.4" x14ac:dyDescent="0.3">
      <c r="B223" s="2"/>
      <c r="C223" s="2"/>
      <c r="D223" s="2"/>
      <c r="E223" s="2"/>
      <c r="F223" s="2"/>
      <c r="G223" s="2"/>
      <c r="H223" s="2"/>
      <c r="I223" s="2"/>
      <c r="J223" s="2"/>
      <c r="K223" s="2"/>
      <c r="L223" s="2"/>
      <c r="M223" s="2"/>
      <c r="N223" s="2"/>
      <c r="O223" s="2"/>
      <c r="P223" s="2"/>
      <c r="Q223" s="2"/>
      <c r="R223" s="2"/>
      <c r="S223" s="2"/>
    </row>
    <row r="224" spans="2:19" ht="14.4" x14ac:dyDescent="0.3">
      <c r="B224" s="2"/>
      <c r="C224" s="2"/>
      <c r="D224" s="2"/>
      <c r="E224" s="2"/>
      <c r="F224" s="2"/>
      <c r="G224" s="2"/>
      <c r="H224" s="2"/>
      <c r="I224" s="2"/>
      <c r="J224" s="2"/>
      <c r="K224" s="2"/>
      <c r="L224" s="2"/>
      <c r="M224" s="2"/>
      <c r="N224" s="2"/>
      <c r="O224" s="2"/>
      <c r="P224" s="2"/>
      <c r="Q224" s="2"/>
      <c r="R224" s="2"/>
      <c r="S224" s="2"/>
    </row>
    <row r="225" spans="2:19" ht="14.4" x14ac:dyDescent="0.3">
      <c r="B225" s="2"/>
      <c r="C225" s="2"/>
      <c r="D225" s="2"/>
      <c r="E225" s="2"/>
      <c r="F225" s="2"/>
      <c r="G225" s="2"/>
      <c r="H225" s="2"/>
      <c r="I225" s="2"/>
      <c r="J225" s="2"/>
      <c r="K225" s="2"/>
      <c r="L225" s="2"/>
      <c r="M225" s="2"/>
      <c r="N225" s="2"/>
      <c r="O225" s="2"/>
      <c r="P225" s="2"/>
      <c r="Q225" s="2"/>
      <c r="R225" s="2"/>
      <c r="S225" s="2"/>
    </row>
    <row r="226" spans="2:19" ht="14.4" x14ac:dyDescent="0.3">
      <c r="B226" s="2"/>
      <c r="C226" s="2"/>
      <c r="D226" s="2"/>
      <c r="E226" s="2"/>
      <c r="F226" s="2"/>
      <c r="G226" s="2"/>
      <c r="H226" s="2"/>
      <c r="I226" s="2"/>
      <c r="J226" s="2"/>
      <c r="K226" s="2"/>
      <c r="L226" s="2"/>
      <c r="M226" s="2"/>
      <c r="N226" s="2"/>
      <c r="O226" s="2"/>
      <c r="P226" s="2"/>
      <c r="Q226" s="2"/>
      <c r="R226" s="2"/>
      <c r="S226" s="2"/>
    </row>
    <row r="227" spans="2:19" ht="14.4" x14ac:dyDescent="0.3">
      <c r="B227" s="2"/>
      <c r="C227" s="2"/>
      <c r="D227" s="2"/>
      <c r="E227" s="2"/>
      <c r="F227" s="2"/>
      <c r="G227" s="2"/>
      <c r="H227" s="2"/>
      <c r="I227" s="2"/>
      <c r="J227" s="2"/>
      <c r="K227" s="2"/>
      <c r="L227" s="2"/>
      <c r="M227" s="2"/>
      <c r="N227" s="2"/>
      <c r="O227" s="2"/>
      <c r="P227" s="2"/>
      <c r="Q227" s="2"/>
      <c r="R227" s="2"/>
      <c r="S227" s="2"/>
    </row>
    <row r="228" spans="2:19" ht="14.4" x14ac:dyDescent="0.3">
      <c r="B228" s="2"/>
      <c r="C228" s="2"/>
      <c r="D228" s="2"/>
      <c r="E228" s="2"/>
      <c r="F228" s="2"/>
      <c r="G228" s="2"/>
      <c r="H228" s="2"/>
      <c r="I228" s="2"/>
      <c r="J228" s="2"/>
      <c r="K228" s="2"/>
      <c r="L228" s="2"/>
      <c r="M228" s="2"/>
      <c r="N228" s="2"/>
      <c r="O228" s="2"/>
      <c r="P228" s="2"/>
      <c r="Q228" s="2"/>
      <c r="R228" s="2"/>
      <c r="S228" s="2"/>
    </row>
    <row r="229" spans="2:19" ht="44.25" customHeight="1" x14ac:dyDescent="0.3">
      <c r="B229" s="2"/>
      <c r="C229" s="2"/>
      <c r="D229" s="194" t="s">
        <v>180</v>
      </c>
      <c r="E229" s="194"/>
      <c r="F229" s="194"/>
      <c r="G229" s="194"/>
      <c r="H229" s="194"/>
      <c r="I229" s="194"/>
      <c r="J229" s="194"/>
      <c r="K229" s="194"/>
      <c r="L229" s="194"/>
      <c r="M229" s="194"/>
      <c r="N229" s="194"/>
      <c r="O229" s="194"/>
      <c r="P229" s="194"/>
      <c r="Q229" s="2"/>
      <c r="R229" s="2"/>
    </row>
    <row r="230" spans="2:19" ht="14.4" x14ac:dyDescent="0.3">
      <c r="B230" s="2"/>
      <c r="C230" s="2"/>
      <c r="D230" s="2"/>
      <c r="E230" s="2"/>
      <c r="F230" s="2"/>
      <c r="G230" s="2"/>
      <c r="H230" s="2"/>
      <c r="I230" s="2"/>
      <c r="J230" s="2"/>
      <c r="K230" s="2"/>
      <c r="L230" s="2"/>
      <c r="M230" s="2"/>
      <c r="N230" s="2"/>
      <c r="O230" s="2"/>
      <c r="P230" s="2"/>
      <c r="Q230" s="2"/>
      <c r="R230" s="2"/>
      <c r="S230" s="2"/>
    </row>
    <row r="231" spans="2:19" ht="15" customHeight="1" x14ac:dyDescent="0.3">
      <c r="B231" s="195" t="s">
        <v>73</v>
      </c>
      <c r="C231" s="195"/>
      <c r="D231" s="195"/>
      <c r="E231" s="195"/>
      <c r="F231" s="195"/>
      <c r="G231" s="195"/>
      <c r="H231" s="195"/>
      <c r="I231" s="195"/>
      <c r="J231" s="272" t="s">
        <v>74</v>
      </c>
      <c r="K231" s="273"/>
      <c r="L231" s="195" t="s">
        <v>75</v>
      </c>
      <c r="M231" s="195"/>
      <c r="N231" s="195"/>
      <c r="O231" s="195"/>
      <c r="P231" s="195"/>
      <c r="Q231" s="195"/>
      <c r="R231" s="195"/>
    </row>
    <row r="232" spans="2:19" ht="62.25" customHeight="1" x14ac:dyDescent="0.3">
      <c r="B232" s="196" t="s">
        <v>181</v>
      </c>
      <c r="C232" s="196"/>
      <c r="D232" s="196"/>
      <c r="E232" s="196"/>
      <c r="F232" s="196"/>
      <c r="G232" s="196"/>
      <c r="H232" s="196"/>
      <c r="I232" s="196"/>
      <c r="J232" s="204">
        <v>3</v>
      </c>
      <c r="K232" s="206"/>
      <c r="L232" s="199" t="s">
        <v>482</v>
      </c>
      <c r="M232" s="199"/>
      <c r="N232" s="199"/>
      <c r="O232" s="199"/>
      <c r="P232" s="199"/>
      <c r="Q232" s="199"/>
      <c r="R232" s="199"/>
    </row>
    <row r="233" spans="2:19" ht="62.25" customHeight="1" x14ac:dyDescent="0.3">
      <c r="B233" s="196" t="s">
        <v>182</v>
      </c>
      <c r="C233" s="196"/>
      <c r="D233" s="196"/>
      <c r="E233" s="196"/>
      <c r="F233" s="196"/>
      <c r="G233" s="196"/>
      <c r="H233" s="196"/>
      <c r="I233" s="196"/>
      <c r="J233" s="204">
        <v>3</v>
      </c>
      <c r="K233" s="206"/>
      <c r="L233" s="199" t="s">
        <v>483</v>
      </c>
      <c r="M233" s="199"/>
      <c r="N233" s="199"/>
      <c r="O233" s="199"/>
      <c r="P233" s="199"/>
      <c r="Q233" s="199"/>
      <c r="R233" s="199"/>
    </row>
    <row r="234" spans="2:19" ht="62.25" customHeight="1" x14ac:dyDescent="0.3">
      <c r="B234" s="196" t="s">
        <v>183</v>
      </c>
      <c r="C234" s="196"/>
      <c r="D234" s="196"/>
      <c r="E234" s="196"/>
      <c r="F234" s="196"/>
      <c r="G234" s="196"/>
      <c r="H234" s="196"/>
      <c r="I234" s="196"/>
      <c r="J234" s="204">
        <v>3</v>
      </c>
      <c r="K234" s="206"/>
      <c r="L234" s="199" t="s">
        <v>484</v>
      </c>
      <c r="M234" s="199"/>
      <c r="N234" s="199"/>
      <c r="O234" s="199"/>
      <c r="P234" s="199"/>
      <c r="Q234" s="199"/>
      <c r="R234" s="199"/>
    </row>
    <row r="235" spans="2:19" ht="62.25" customHeight="1" x14ac:dyDescent="0.3">
      <c r="B235" s="196" t="s">
        <v>184</v>
      </c>
      <c r="C235" s="196"/>
      <c r="D235" s="196"/>
      <c r="E235" s="196"/>
      <c r="F235" s="196"/>
      <c r="G235" s="196"/>
      <c r="H235" s="196"/>
      <c r="I235" s="196"/>
      <c r="J235" s="204">
        <v>3</v>
      </c>
      <c r="K235" s="206"/>
      <c r="L235" s="199" t="s">
        <v>485</v>
      </c>
      <c r="M235" s="199"/>
      <c r="N235" s="199"/>
      <c r="O235" s="199"/>
      <c r="P235" s="199"/>
      <c r="Q235" s="199"/>
      <c r="R235" s="199"/>
    </row>
    <row r="236" spans="2:19" ht="62.25" customHeight="1" x14ac:dyDescent="0.3">
      <c r="B236" s="196" t="s">
        <v>185</v>
      </c>
      <c r="C236" s="196"/>
      <c r="D236" s="196"/>
      <c r="E236" s="196"/>
      <c r="F236" s="196"/>
      <c r="G236" s="196"/>
      <c r="H236" s="196"/>
      <c r="I236" s="196"/>
      <c r="J236" s="204">
        <v>4</v>
      </c>
      <c r="K236" s="206"/>
      <c r="L236" s="199" t="s">
        <v>486</v>
      </c>
      <c r="M236" s="199"/>
      <c r="N236" s="199"/>
      <c r="O236" s="199"/>
      <c r="P236" s="199"/>
      <c r="Q236" s="199"/>
      <c r="R236" s="199"/>
    </row>
    <row r="237" spans="2:19" ht="62.25" customHeight="1" x14ac:dyDescent="0.3">
      <c r="B237" s="196" t="s">
        <v>186</v>
      </c>
      <c r="C237" s="196"/>
      <c r="D237" s="196"/>
      <c r="E237" s="196"/>
      <c r="F237" s="196"/>
      <c r="G237" s="196"/>
      <c r="H237" s="196"/>
      <c r="I237" s="196"/>
      <c r="J237" s="204">
        <v>4</v>
      </c>
      <c r="K237" s="206"/>
      <c r="L237" s="199" t="s">
        <v>487</v>
      </c>
      <c r="M237" s="199"/>
      <c r="N237" s="199"/>
      <c r="O237" s="199"/>
      <c r="P237" s="199"/>
      <c r="Q237" s="199"/>
      <c r="R237" s="199"/>
    </row>
    <row r="238" spans="2:19" s="62" customFormat="1" ht="14.4" x14ac:dyDescent="0.3">
      <c r="B238" s="60"/>
      <c r="C238" s="60"/>
      <c r="D238" s="60"/>
      <c r="E238" s="60"/>
      <c r="F238" s="60"/>
      <c r="G238" s="60"/>
      <c r="H238" s="60"/>
      <c r="I238" s="60"/>
      <c r="J238" s="60"/>
      <c r="K238" s="60"/>
      <c r="L238" s="60"/>
      <c r="M238" s="60"/>
      <c r="N238" s="60"/>
      <c r="O238" s="60"/>
      <c r="P238" s="60"/>
      <c r="Q238" s="60"/>
      <c r="R238" s="60"/>
      <c r="S238" s="60"/>
    </row>
    <row r="239" spans="2:19" ht="14.4" x14ac:dyDescent="0.3">
      <c r="B239" s="2"/>
      <c r="C239" s="2"/>
      <c r="D239" s="2"/>
      <c r="E239" s="2"/>
      <c r="F239" s="2"/>
      <c r="G239" s="2"/>
      <c r="H239" s="2"/>
      <c r="I239" s="2"/>
      <c r="J239" s="2"/>
      <c r="K239" s="2"/>
      <c r="L239" s="2"/>
      <c r="M239" s="2"/>
      <c r="N239" s="2"/>
      <c r="O239" s="2"/>
      <c r="P239" s="2"/>
      <c r="Q239" s="2"/>
      <c r="R239" s="2"/>
      <c r="S239" s="2"/>
    </row>
    <row r="240" spans="2:19" ht="44.25" customHeight="1" x14ac:dyDescent="0.3">
      <c r="B240" s="2"/>
      <c r="C240" s="2"/>
      <c r="D240" s="274" t="s">
        <v>187</v>
      </c>
      <c r="E240" s="274"/>
      <c r="F240" s="274"/>
      <c r="G240" s="274"/>
      <c r="H240" s="274"/>
      <c r="I240" s="274"/>
      <c r="J240" s="274"/>
      <c r="K240" s="274"/>
      <c r="L240" s="274"/>
      <c r="M240" s="274"/>
      <c r="N240" s="274"/>
      <c r="O240" s="274"/>
      <c r="P240" s="274"/>
      <c r="Q240" s="2"/>
      <c r="R240" s="2"/>
    </row>
    <row r="241" spans="2:18" ht="14.4" x14ac:dyDescent="0.3">
      <c r="B241" s="1"/>
      <c r="C241" s="1"/>
      <c r="D241" s="1"/>
      <c r="E241" s="1"/>
    </row>
    <row r="242" spans="2:18" ht="44.25" customHeight="1" x14ac:dyDescent="0.3">
      <c r="B242" s="2"/>
      <c r="C242" s="2"/>
      <c r="D242" s="2"/>
      <c r="E242" s="227" t="s">
        <v>344</v>
      </c>
      <c r="F242" s="227"/>
      <c r="G242" s="227"/>
      <c r="H242" s="227"/>
      <c r="I242" s="227"/>
      <c r="J242" s="227"/>
      <c r="K242" s="227"/>
      <c r="L242" s="227"/>
      <c r="M242" s="227"/>
      <c r="N242" s="227"/>
      <c r="O242" s="227"/>
      <c r="P242" s="2"/>
      <c r="Q242" s="2"/>
      <c r="R242" s="2"/>
    </row>
    <row r="243" spans="2:18" ht="14.4" x14ac:dyDescent="0.3"/>
    <row r="244" spans="2:18" ht="14.4" x14ac:dyDescent="0.3">
      <c r="B244" s="63" t="s">
        <v>1</v>
      </c>
    </row>
    <row r="245" spans="2:18" ht="14.4" x14ac:dyDescent="0.3">
      <c r="B245" s="12"/>
    </row>
    <row r="246" spans="2:18" ht="14.4" x14ac:dyDescent="0.3">
      <c r="B246" t="s">
        <v>126</v>
      </c>
    </row>
    <row r="247" spans="2:18" ht="14.4" x14ac:dyDescent="0.3">
      <c r="B247" t="s">
        <v>355</v>
      </c>
    </row>
    <row r="248" spans="2:18" ht="14.4" x14ac:dyDescent="0.3">
      <c r="B248" t="s">
        <v>356</v>
      </c>
    </row>
    <row r="249" spans="2:18" ht="14.4" x14ac:dyDescent="0.3"/>
    <row r="250" spans="2:18" ht="14.4" x14ac:dyDescent="0.3">
      <c r="B250" s="63" t="s">
        <v>2</v>
      </c>
      <c r="C250" s="66"/>
      <c r="L250" s="12"/>
    </row>
    <row r="251" spans="2:18" ht="14.4" x14ac:dyDescent="0.3"/>
    <row r="252" spans="2:18" ht="14.4" x14ac:dyDescent="0.3"/>
    <row r="253" spans="2:18" ht="14.4" x14ac:dyDescent="0.3">
      <c r="E253" s="208" t="s">
        <v>434</v>
      </c>
      <c r="F253" s="218"/>
      <c r="G253" s="218"/>
      <c r="H253" s="218"/>
      <c r="I253" s="209"/>
      <c r="N253" s="208" t="s">
        <v>125</v>
      </c>
      <c r="O253" s="218"/>
      <c r="P253" s="218"/>
      <c r="Q253" s="218"/>
      <c r="R253" s="209"/>
    </row>
    <row r="254" spans="2:18" ht="14.4" x14ac:dyDescent="0.3">
      <c r="B254" s="208" t="s">
        <v>123</v>
      </c>
      <c r="C254" s="218"/>
      <c r="D254" s="209"/>
      <c r="E254" s="119">
        <v>2015</v>
      </c>
      <c r="F254" s="119">
        <v>2016</v>
      </c>
      <c r="G254" s="119">
        <v>2017</v>
      </c>
      <c r="H254" s="119">
        <v>2018</v>
      </c>
      <c r="I254" s="119">
        <v>2019</v>
      </c>
      <c r="K254" s="208" t="s">
        <v>123</v>
      </c>
      <c r="L254" s="218"/>
      <c r="M254" s="209"/>
      <c r="N254" s="74">
        <v>2015</v>
      </c>
      <c r="O254" s="74">
        <v>2016</v>
      </c>
      <c r="P254" s="74">
        <v>2017</v>
      </c>
      <c r="Q254" s="74">
        <v>2018</v>
      </c>
      <c r="R254" s="74">
        <v>2019</v>
      </c>
    </row>
    <row r="255" spans="2:18" ht="14.4" x14ac:dyDescent="0.3">
      <c r="B255" s="124" t="s">
        <v>404</v>
      </c>
      <c r="C255" s="122"/>
      <c r="D255" s="123"/>
      <c r="E255" s="132">
        <f>276193471.970001/1000</f>
        <v>276193.471970001</v>
      </c>
      <c r="F255" s="132">
        <f>241130227.639999/1000</f>
        <v>241130.22763999901</v>
      </c>
      <c r="G255" s="132">
        <v>225188.35896999968</v>
      </c>
      <c r="H255" s="132">
        <v>252815.30226999984</v>
      </c>
      <c r="I255" s="154">
        <v>213783.19625999965</v>
      </c>
      <c r="K255" s="134" t="s">
        <v>404</v>
      </c>
      <c r="L255" s="135"/>
      <c r="M255" s="136"/>
      <c r="N255" s="164">
        <v>19264976.48</v>
      </c>
      <c r="O255" s="164">
        <v>16185008.269999998</v>
      </c>
      <c r="P255" s="164">
        <v>15224995.01</v>
      </c>
      <c r="Q255" s="164">
        <v>17768775.170000006</v>
      </c>
      <c r="R255" s="164">
        <v>21034741.56000001</v>
      </c>
    </row>
    <row r="256" spans="2:18" ht="15" customHeight="1" x14ac:dyDescent="0.3">
      <c r="B256" s="124" t="s">
        <v>410</v>
      </c>
      <c r="C256" s="122"/>
      <c r="D256" s="123"/>
      <c r="E256" s="132">
        <f>43989216.81/1000</f>
        <v>43989.216810000005</v>
      </c>
      <c r="F256" s="132">
        <f>16363060.81/1000</f>
        <v>16363.060810000001</v>
      </c>
      <c r="G256" s="132">
        <v>14595.836599999999</v>
      </c>
      <c r="H256" s="132">
        <v>5564.5386800000015</v>
      </c>
      <c r="I256" s="126">
        <v>5910.6108899999999</v>
      </c>
      <c r="K256" s="134" t="s">
        <v>410</v>
      </c>
      <c r="L256" s="135"/>
      <c r="M256" s="136"/>
      <c r="N256" s="164">
        <v>6474769.3800000018</v>
      </c>
      <c r="O256" s="164">
        <v>2298497.7400000002</v>
      </c>
      <c r="P256" s="164">
        <v>4593753.459999999</v>
      </c>
      <c r="Q256" s="164">
        <v>2870781.0699999994</v>
      </c>
      <c r="R256" s="164">
        <v>1745589.62</v>
      </c>
    </row>
    <row r="257" spans="2:18" ht="15" customHeight="1" x14ac:dyDescent="0.3">
      <c r="B257" s="124" t="s">
        <v>411</v>
      </c>
      <c r="C257" s="122"/>
      <c r="D257" s="123"/>
      <c r="E257" s="132">
        <f>57532522.32/1000</f>
        <v>57532.522320000004</v>
      </c>
      <c r="F257" s="132">
        <f>49390703.31/1000</f>
        <v>49390.703310000004</v>
      </c>
      <c r="G257" s="132">
        <v>50323.050899999973</v>
      </c>
      <c r="H257" s="132">
        <v>50863.966980000056</v>
      </c>
      <c r="I257" s="126">
        <v>43882.040429999979</v>
      </c>
      <c r="K257" s="134" t="s">
        <v>411</v>
      </c>
      <c r="L257" s="135"/>
      <c r="M257" s="136"/>
      <c r="N257" s="164">
        <v>5625278.0599999977</v>
      </c>
      <c r="O257" s="164">
        <v>5350294.1599999992</v>
      </c>
      <c r="P257" s="164">
        <v>5459057.8399999999</v>
      </c>
      <c r="Q257" s="164">
        <v>4349013.93</v>
      </c>
      <c r="R257" s="164">
        <v>4364271.9799999995</v>
      </c>
    </row>
    <row r="258" spans="2:18" ht="15" customHeight="1" x14ac:dyDescent="0.3">
      <c r="B258" s="124" t="s">
        <v>412</v>
      </c>
      <c r="C258" s="122"/>
      <c r="D258" s="123"/>
      <c r="E258" s="132">
        <f>2715163.8/1000</f>
        <v>2715.1637999999998</v>
      </c>
      <c r="F258" s="132">
        <f>3571730.51/1000</f>
        <v>3571.7305099999999</v>
      </c>
      <c r="G258" s="132">
        <v>2702.9049500000006</v>
      </c>
      <c r="H258" s="132">
        <v>2240.8861700000002</v>
      </c>
      <c r="I258" s="126">
        <v>1963.0766600000002</v>
      </c>
      <c r="K258" s="134" t="s">
        <v>412</v>
      </c>
      <c r="L258" s="135"/>
      <c r="M258" s="136"/>
      <c r="N258" s="164">
        <v>278040.90000000008</v>
      </c>
      <c r="O258" s="164">
        <v>345990.25</v>
      </c>
      <c r="P258" s="164">
        <v>310100.98999999993</v>
      </c>
      <c r="Q258" s="164">
        <v>283041.39</v>
      </c>
      <c r="R258" s="164">
        <v>250714.87999999998</v>
      </c>
    </row>
    <row r="259" spans="2:18" s="118" customFormat="1" ht="15" customHeight="1" x14ac:dyDescent="0.3">
      <c r="B259" s="124" t="s">
        <v>413</v>
      </c>
      <c r="C259" s="120"/>
      <c r="D259" s="121"/>
      <c r="E259" s="132">
        <f>11884455.91/1000</f>
        <v>11884.455910000001</v>
      </c>
      <c r="F259" s="132">
        <f>11752922.27/1000</f>
        <v>11752.922269999999</v>
      </c>
      <c r="G259" s="132">
        <v>11315.086960000002</v>
      </c>
      <c r="H259" s="132">
        <v>11223.098180000001</v>
      </c>
      <c r="I259" s="126">
        <v>9064.1505599999982</v>
      </c>
      <c r="K259" s="134" t="s">
        <v>413</v>
      </c>
      <c r="L259" s="158"/>
      <c r="M259" s="159"/>
      <c r="N259" s="164">
        <v>421719.24000000005</v>
      </c>
      <c r="O259" s="164">
        <v>378098.6999999999</v>
      </c>
      <c r="P259" s="164">
        <v>415473.37999999995</v>
      </c>
      <c r="Q259" s="164">
        <v>377528.65</v>
      </c>
      <c r="R259" s="164">
        <v>524325.3899999999</v>
      </c>
    </row>
    <row r="260" spans="2:18" s="118" customFormat="1" ht="15" customHeight="1" x14ac:dyDescent="0.3">
      <c r="B260" s="134" t="s">
        <v>414</v>
      </c>
      <c r="C260" s="151"/>
      <c r="D260" s="152"/>
      <c r="E260" s="132">
        <f>2721575.32/1000</f>
        <v>2721.5753199999999</v>
      </c>
      <c r="F260" s="132">
        <f>2050049.42/1000</f>
        <v>2050.0494199999998</v>
      </c>
      <c r="G260" s="132">
        <v>1405.5951499999999</v>
      </c>
      <c r="H260" s="132">
        <v>1796.989870000001</v>
      </c>
      <c r="I260" s="153">
        <v>1672.2192399999994</v>
      </c>
      <c r="K260" s="134" t="s">
        <v>414</v>
      </c>
      <c r="L260" s="158"/>
      <c r="M260" s="159"/>
      <c r="N260" s="164">
        <v>37959.4</v>
      </c>
      <c r="O260" s="164">
        <v>42108.43</v>
      </c>
      <c r="P260" s="164">
        <v>26303.410000000003</v>
      </c>
      <c r="Q260" s="164">
        <v>30544.19</v>
      </c>
      <c r="R260" s="164">
        <v>26989.71</v>
      </c>
    </row>
    <row r="261" spans="2:18" s="118" customFormat="1" ht="15" customHeight="1" x14ac:dyDescent="0.3">
      <c r="B261" s="134" t="s">
        <v>415</v>
      </c>
      <c r="C261" s="151"/>
      <c r="D261" s="152"/>
      <c r="E261" s="132">
        <f>4696034.1/1000</f>
        <v>4696.0340999999999</v>
      </c>
      <c r="F261" s="132">
        <f>3299338.24/1000</f>
        <v>3299.33824</v>
      </c>
      <c r="G261" s="132">
        <v>3294.4129300000009</v>
      </c>
      <c r="H261" s="132">
        <v>3137.8384900000005</v>
      </c>
      <c r="I261" s="126">
        <v>1978.8258900000005</v>
      </c>
      <c r="K261" s="134" t="s">
        <v>415</v>
      </c>
      <c r="L261" s="158"/>
      <c r="M261" s="159"/>
      <c r="N261" s="164">
        <v>245642.33</v>
      </c>
      <c r="O261" s="164">
        <v>132799.79999999999</v>
      </c>
      <c r="P261" s="164">
        <v>105361.87000000001</v>
      </c>
      <c r="Q261" s="164">
        <v>100037.9</v>
      </c>
      <c r="R261" s="164">
        <v>80511.740000000005</v>
      </c>
    </row>
    <row r="262" spans="2:18" s="118" customFormat="1" ht="15" customHeight="1" x14ac:dyDescent="0.3">
      <c r="B262" s="134" t="s">
        <v>416</v>
      </c>
      <c r="C262" s="151"/>
      <c r="D262" s="152"/>
      <c r="E262" s="132">
        <f>2632409.77/1000</f>
        <v>2632.4097700000002</v>
      </c>
      <c r="F262" s="132">
        <f>246432.53/1000</f>
        <v>246.43252999999999</v>
      </c>
      <c r="G262" s="132">
        <v>251.70755999999992</v>
      </c>
      <c r="H262" s="132">
        <v>173.88291999999998</v>
      </c>
      <c r="I262" s="126">
        <v>129.49961000000002</v>
      </c>
      <c r="K262" s="134" t="s">
        <v>416</v>
      </c>
      <c r="L262" s="158"/>
      <c r="M262" s="159"/>
      <c r="N262" s="164">
        <v>136874.29999999999</v>
      </c>
      <c r="O262" s="164">
        <v>6220.56</v>
      </c>
      <c r="P262" s="164">
        <v>5196.63</v>
      </c>
      <c r="Q262" s="164">
        <v>12868.08</v>
      </c>
      <c r="R262" s="164">
        <v>12474.379999999997</v>
      </c>
    </row>
    <row r="263" spans="2:18" s="118" customFormat="1" ht="15" customHeight="1" x14ac:dyDescent="0.3">
      <c r="B263" s="134" t="s">
        <v>403</v>
      </c>
      <c r="C263" s="135"/>
      <c r="D263" s="136"/>
      <c r="E263" s="132">
        <f>118423226.08/1000</f>
        <v>118423.22607999999</v>
      </c>
      <c r="F263" s="132">
        <f>95009559.7700001/1000</f>
        <v>95009.559770000094</v>
      </c>
      <c r="G263" s="132">
        <v>114700.28247000006</v>
      </c>
      <c r="H263" s="132">
        <v>123993.76334999999</v>
      </c>
      <c r="I263" s="126">
        <v>93951.54105</v>
      </c>
      <c r="K263" s="134" t="s">
        <v>403</v>
      </c>
      <c r="L263" s="135"/>
      <c r="M263" s="136"/>
      <c r="N263" s="164">
        <v>10397406.020000003</v>
      </c>
      <c r="O263" s="164">
        <v>11704783.720000004</v>
      </c>
      <c r="P263" s="164">
        <v>13074395.779999999</v>
      </c>
      <c r="Q263" s="164">
        <v>12324478.949999997</v>
      </c>
      <c r="R263" s="164">
        <v>10497763.719999997</v>
      </c>
    </row>
    <row r="264" spans="2:18" ht="15" customHeight="1" x14ac:dyDescent="0.3">
      <c r="B264" s="124" t="s">
        <v>417</v>
      </c>
      <c r="C264" s="122"/>
      <c r="D264" s="123"/>
      <c r="E264" s="132">
        <f>87171466.1600001/1000</f>
        <v>87171.466160000098</v>
      </c>
      <c r="F264" s="132">
        <f>77692567.98/1000</f>
        <v>77692.567980000007</v>
      </c>
      <c r="G264" s="132">
        <v>75751.188089999938</v>
      </c>
      <c r="H264" s="132">
        <v>80342.021649999995</v>
      </c>
      <c r="I264" s="126">
        <v>65597.961940000008</v>
      </c>
      <c r="K264" s="134" t="s">
        <v>417</v>
      </c>
      <c r="L264" s="135"/>
      <c r="M264" s="136"/>
      <c r="N264" s="164">
        <v>15200682.649999995</v>
      </c>
      <c r="O264" s="164">
        <v>16360605.030000003</v>
      </c>
      <c r="P264" s="164">
        <v>12519353.880000001</v>
      </c>
      <c r="Q264" s="164">
        <v>11245618.639999995</v>
      </c>
      <c r="R264" s="164">
        <v>9284833.2100000009</v>
      </c>
    </row>
    <row r="265" spans="2:18" s="125" customFormat="1" ht="15" customHeight="1" x14ac:dyDescent="0.3">
      <c r="B265" s="134" t="s">
        <v>418</v>
      </c>
      <c r="C265" s="135"/>
      <c r="D265" s="136"/>
      <c r="E265" s="132">
        <f>235146.5/1000</f>
        <v>235.1465</v>
      </c>
      <c r="F265" s="132">
        <f>433375.11/1000</f>
        <v>433.37511000000001</v>
      </c>
      <c r="G265" s="132">
        <v>243.96806000000001</v>
      </c>
      <c r="H265" s="132">
        <v>603.71742999999992</v>
      </c>
      <c r="I265" s="132">
        <v>134.54282000000001</v>
      </c>
      <c r="K265" s="134" t="s">
        <v>418</v>
      </c>
      <c r="L265" s="135"/>
      <c r="M265" s="136"/>
      <c r="N265" s="164">
        <v>205400.02000000002</v>
      </c>
      <c r="O265" s="164">
        <v>216157.52</v>
      </c>
      <c r="P265" s="164">
        <v>237085.14</v>
      </c>
      <c r="Q265" s="164">
        <v>395167.28</v>
      </c>
      <c r="R265" s="164">
        <v>555384.42000000004</v>
      </c>
    </row>
    <row r="266" spans="2:18" ht="15" customHeight="1" x14ac:dyDescent="0.3">
      <c r="B266" s="276" t="s">
        <v>419</v>
      </c>
      <c r="C266" s="277"/>
      <c r="D266" s="278"/>
      <c r="E266" s="162">
        <f>777779.4/1000</f>
        <v>777.77940000000001</v>
      </c>
      <c r="F266" s="162">
        <f>1257699.98/1000</f>
        <v>1257.6999799999999</v>
      </c>
      <c r="G266" s="162">
        <v>262.34317000000004</v>
      </c>
      <c r="H266" s="162">
        <v>654.35018999999988</v>
      </c>
      <c r="I266" s="162">
        <v>811.10915999999997</v>
      </c>
      <c r="K266" s="276" t="s">
        <v>419</v>
      </c>
      <c r="L266" s="277"/>
      <c r="M266" s="278"/>
      <c r="N266" s="164">
        <v>17263931.430000003</v>
      </c>
      <c r="O266" s="164">
        <v>16972919.760000002</v>
      </c>
      <c r="P266" s="164">
        <v>20921175.34</v>
      </c>
      <c r="Q266" s="164">
        <v>8324320.3800000008</v>
      </c>
      <c r="R266" s="164">
        <v>5536406.8399999999</v>
      </c>
    </row>
    <row r="267" spans="2:18" ht="15" customHeight="1" x14ac:dyDescent="0.3">
      <c r="B267" s="276" t="s">
        <v>420</v>
      </c>
      <c r="C267" s="277"/>
      <c r="D267" s="278"/>
      <c r="E267" s="162">
        <f>15440317.65/1000</f>
        <v>15440.317650000001</v>
      </c>
      <c r="F267" s="162">
        <f>18949872.57/1000</f>
        <v>18949.87257</v>
      </c>
      <c r="G267" s="162">
        <v>15372.368209999986</v>
      </c>
      <c r="H267" s="162">
        <v>15209.66015</v>
      </c>
      <c r="I267" s="162">
        <v>12677.386270000005</v>
      </c>
      <c r="K267" s="276" t="s">
        <v>420</v>
      </c>
      <c r="L267" s="277"/>
      <c r="M267" s="278"/>
      <c r="N267" s="164">
        <v>613400.38000000012</v>
      </c>
      <c r="O267" s="164">
        <v>1587417.0800000003</v>
      </c>
      <c r="P267" s="164">
        <v>664843.74999999988</v>
      </c>
      <c r="Q267" s="164">
        <v>1888139.4699999995</v>
      </c>
      <c r="R267" s="164">
        <v>2750876.5099999993</v>
      </c>
    </row>
    <row r="268" spans="2:18" ht="15" customHeight="1" x14ac:dyDescent="0.3">
      <c r="B268" s="276" t="s">
        <v>421</v>
      </c>
      <c r="C268" s="277"/>
      <c r="D268" s="278"/>
      <c r="E268" s="162">
        <f>176945134.47/1000</f>
        <v>176945.13446999999</v>
      </c>
      <c r="F268" s="162">
        <f>169470755.84/1000</f>
        <v>169470.75584</v>
      </c>
      <c r="G268" s="162">
        <v>180569.5090100001</v>
      </c>
      <c r="H268" s="162">
        <v>194694.3691999999</v>
      </c>
      <c r="I268" s="162">
        <v>159264.46720999983</v>
      </c>
      <c r="K268" s="276" t="s">
        <v>421</v>
      </c>
      <c r="L268" s="277"/>
      <c r="M268" s="278"/>
      <c r="N268" s="164"/>
      <c r="O268" s="164"/>
      <c r="P268" s="164"/>
      <c r="Q268" s="164"/>
      <c r="R268" s="164"/>
    </row>
    <row r="269" spans="2:18" ht="15" customHeight="1" x14ac:dyDescent="0.3">
      <c r="B269" s="279" t="s">
        <v>27</v>
      </c>
      <c r="C269" s="280"/>
      <c r="D269" s="281"/>
      <c r="E269" s="133">
        <f>SUM(E255:E268)</f>
        <v>801357.92026000121</v>
      </c>
      <c r="F269" s="133">
        <f>SUM(F255:F268)</f>
        <v>690618.29597999912</v>
      </c>
      <c r="G269" s="133">
        <f>SUM(G255:G268)</f>
        <v>695976.61302999966</v>
      </c>
      <c r="H269" s="133">
        <f>SUM(H255:H268)</f>
        <v>743314.38552999985</v>
      </c>
      <c r="I269" s="133">
        <f>SUM(I255:I268)</f>
        <v>610820.62798999948</v>
      </c>
      <c r="K269" s="279" t="s">
        <v>27</v>
      </c>
      <c r="L269" s="280"/>
      <c r="M269" s="281"/>
      <c r="N269" s="126">
        <f>SUM(N255:N267)</f>
        <v>76166080.589999989</v>
      </c>
      <c r="O269" s="126">
        <f>SUM(O255:O267)</f>
        <v>71580901.020000011</v>
      </c>
      <c r="P269" s="126">
        <f>SUM(P255:P267)</f>
        <v>73557096.480000004</v>
      </c>
      <c r="Q269" s="126">
        <f>SUM(Q255:Q267)</f>
        <v>59970315.099999994</v>
      </c>
      <c r="R269" s="126">
        <f>SUM(R255:R267)</f>
        <v>56664883.960000001</v>
      </c>
    </row>
    <row r="270" spans="2:18" ht="15" customHeight="1" x14ac:dyDescent="0.3"/>
    <row r="271" spans="2:18" ht="15" customHeight="1" x14ac:dyDescent="0.3"/>
    <row r="272" spans="2:18" ht="15" customHeight="1" x14ac:dyDescent="0.3"/>
    <row r="273" ht="15" customHeight="1" x14ac:dyDescent="0.3"/>
    <row r="274" ht="15" customHeight="1" x14ac:dyDescent="0.3"/>
    <row r="275" ht="15" customHeight="1" x14ac:dyDescent="0.3"/>
    <row r="276" ht="15" customHeight="1" x14ac:dyDescent="0.3"/>
    <row r="277" ht="15" customHeight="1" x14ac:dyDescent="0.3"/>
    <row r="278" ht="15" customHeight="1" x14ac:dyDescent="0.3"/>
    <row r="279" ht="15" customHeight="1" x14ac:dyDescent="0.3"/>
    <row r="280" ht="15" customHeight="1" x14ac:dyDescent="0.3"/>
    <row r="281" ht="15" customHeight="1" x14ac:dyDescent="0.3"/>
    <row r="282" ht="15" customHeight="1" x14ac:dyDescent="0.3"/>
    <row r="283" ht="15" customHeight="1" x14ac:dyDescent="0.3"/>
    <row r="284" ht="15" customHeight="1" x14ac:dyDescent="0.3"/>
    <row r="285" ht="15" customHeight="1" x14ac:dyDescent="0.3"/>
    <row r="286" ht="15" customHeight="1" x14ac:dyDescent="0.3"/>
    <row r="287" ht="15" customHeight="1" x14ac:dyDescent="0.3"/>
    <row r="288" ht="14.4" x14ac:dyDescent="0.3"/>
    <row r="289" spans="2:18" ht="14.4" x14ac:dyDescent="0.3"/>
    <row r="290" spans="2:18" s="125" customFormat="1" ht="14.4" x14ac:dyDescent="0.3"/>
    <row r="291" spans="2:18" s="125" customFormat="1" ht="14.4" x14ac:dyDescent="0.3"/>
    <row r="292" spans="2:18" s="125" customFormat="1" ht="14.4" x14ac:dyDescent="0.3"/>
    <row r="293" spans="2:18" s="125" customFormat="1" ht="14.4" x14ac:dyDescent="0.3"/>
    <row r="294" spans="2:18" s="125" customFormat="1" ht="14.4" x14ac:dyDescent="0.3"/>
    <row r="295" spans="2:18" s="125" customFormat="1" ht="14.4" x14ac:dyDescent="0.3"/>
    <row r="296" spans="2:18" s="125" customFormat="1" ht="14.4" x14ac:dyDescent="0.3"/>
    <row r="297" spans="2:18" s="125" customFormat="1" ht="14.4" x14ac:dyDescent="0.3"/>
    <row r="298" spans="2:18" s="125" customFormat="1" ht="14.4" x14ac:dyDescent="0.3"/>
    <row r="299" spans="2:18" s="125" customFormat="1" ht="14.4" x14ac:dyDescent="0.3"/>
    <row r="300" spans="2:18" s="125" customFormat="1" ht="14.4" x14ac:dyDescent="0.3"/>
    <row r="301" spans="2:18" ht="14.4" x14ac:dyDescent="0.3"/>
    <row r="302" spans="2:18" s="125" customFormat="1" ht="14.4" x14ac:dyDescent="0.3"/>
    <row r="303" spans="2:18" s="125" customFormat="1" ht="14.4" x14ac:dyDescent="0.3">
      <c r="E303" s="208" t="s">
        <v>124</v>
      </c>
      <c r="F303" s="218"/>
      <c r="G303" s="218"/>
      <c r="H303" s="218"/>
      <c r="I303" s="209"/>
      <c r="N303" s="208" t="s">
        <v>125</v>
      </c>
      <c r="O303" s="218"/>
      <c r="P303" s="218"/>
      <c r="Q303" s="218"/>
      <c r="R303" s="209"/>
    </row>
    <row r="304" spans="2:18" s="125" customFormat="1" ht="14.4" x14ac:dyDescent="0.3">
      <c r="B304" s="208" t="s">
        <v>123</v>
      </c>
      <c r="C304" s="218"/>
      <c r="D304" s="209"/>
      <c r="E304" s="127">
        <v>2009</v>
      </c>
      <c r="F304" s="127">
        <v>2010</v>
      </c>
      <c r="G304" s="127">
        <v>2011</v>
      </c>
      <c r="H304" s="127">
        <v>2012</v>
      </c>
      <c r="I304" s="127">
        <v>2013</v>
      </c>
      <c r="K304" s="208" t="s">
        <v>123</v>
      </c>
      <c r="L304" s="218"/>
      <c r="M304" s="209"/>
      <c r="N304" s="127" t="s">
        <v>10</v>
      </c>
      <c r="O304" s="127" t="s">
        <v>11</v>
      </c>
      <c r="P304" s="127" t="s">
        <v>12</v>
      </c>
      <c r="Q304" s="127" t="s">
        <v>22</v>
      </c>
      <c r="R304" s="127" t="s">
        <v>23</v>
      </c>
    </row>
    <row r="305" spans="2:18" s="125" customFormat="1" ht="14.4" x14ac:dyDescent="0.3">
      <c r="B305" s="134"/>
      <c r="C305" s="135"/>
      <c r="D305" s="136"/>
      <c r="E305" s="132"/>
      <c r="F305" s="132"/>
      <c r="G305" s="132"/>
      <c r="H305" s="132"/>
      <c r="I305" s="132"/>
      <c r="K305" s="134"/>
      <c r="L305" s="135"/>
      <c r="M305" s="136"/>
      <c r="N305" s="126"/>
      <c r="O305" s="126"/>
      <c r="P305" s="128"/>
      <c r="Q305" s="128"/>
      <c r="R305" s="128"/>
    </row>
    <row r="306" spans="2:18" s="125" customFormat="1" ht="15" customHeight="1" x14ac:dyDescent="0.3">
      <c r="B306" s="134"/>
      <c r="C306" s="135"/>
      <c r="D306" s="136"/>
      <c r="E306" s="132"/>
      <c r="F306" s="132"/>
      <c r="G306" s="132"/>
      <c r="H306" s="132"/>
      <c r="I306" s="132"/>
      <c r="K306" s="134"/>
      <c r="L306" s="135"/>
      <c r="M306" s="136"/>
      <c r="N306" s="128"/>
      <c r="O306" s="128"/>
      <c r="P306" s="128"/>
      <c r="Q306" s="128"/>
      <c r="R306" s="128"/>
    </row>
    <row r="307" spans="2:18" s="125" customFormat="1" ht="15" customHeight="1" x14ac:dyDescent="0.3">
      <c r="B307" s="134"/>
      <c r="C307" s="135"/>
      <c r="D307" s="136"/>
      <c r="E307" s="132"/>
      <c r="F307" s="132"/>
      <c r="G307" s="132"/>
      <c r="H307" s="132"/>
      <c r="I307" s="132"/>
      <c r="K307" s="134"/>
      <c r="L307" s="135"/>
      <c r="M307" s="136"/>
      <c r="N307" s="128"/>
      <c r="O307" s="128"/>
      <c r="P307" s="128"/>
      <c r="Q307" s="128"/>
      <c r="R307" s="128"/>
    </row>
    <row r="308" spans="2:18" s="125" customFormat="1" ht="15" customHeight="1" x14ac:dyDescent="0.3">
      <c r="B308" s="134"/>
      <c r="C308" s="135"/>
      <c r="D308" s="136"/>
      <c r="E308" s="132"/>
      <c r="F308" s="132"/>
      <c r="G308" s="132"/>
      <c r="H308" s="132"/>
      <c r="I308" s="132"/>
      <c r="K308" s="134"/>
      <c r="L308" s="135"/>
      <c r="M308" s="136"/>
      <c r="N308" s="128"/>
      <c r="O308" s="128"/>
      <c r="P308" s="128"/>
      <c r="Q308" s="128"/>
      <c r="R308" s="128"/>
    </row>
    <row r="309" spans="2:18" s="125" customFormat="1" ht="15" customHeight="1" x14ac:dyDescent="0.3">
      <c r="B309" s="134"/>
      <c r="C309" s="130"/>
      <c r="D309" s="131"/>
      <c r="E309" s="132"/>
      <c r="F309" s="132"/>
      <c r="G309" s="132"/>
      <c r="H309" s="132"/>
      <c r="I309" s="132"/>
      <c r="K309" s="134"/>
      <c r="L309" s="130"/>
      <c r="M309" s="131"/>
      <c r="N309" s="128"/>
      <c r="O309" s="128"/>
      <c r="P309" s="128"/>
      <c r="Q309" s="128"/>
      <c r="R309" s="128"/>
    </row>
    <row r="310" spans="2:18" s="125" customFormat="1" ht="15" customHeight="1" x14ac:dyDescent="0.3">
      <c r="B310" s="134"/>
      <c r="C310" s="130"/>
      <c r="D310" s="131"/>
      <c r="E310" s="132"/>
      <c r="F310" s="132"/>
      <c r="G310" s="132"/>
      <c r="H310" s="132"/>
      <c r="I310" s="132"/>
      <c r="K310" s="134"/>
      <c r="L310" s="130"/>
      <c r="M310" s="131"/>
      <c r="N310" s="128"/>
      <c r="O310" s="128"/>
      <c r="P310" s="128"/>
      <c r="Q310" s="128"/>
      <c r="R310" s="128"/>
    </row>
    <row r="311" spans="2:18" s="125" customFormat="1" ht="15" customHeight="1" x14ac:dyDescent="0.3">
      <c r="B311" s="134"/>
      <c r="C311" s="130"/>
      <c r="D311" s="131"/>
      <c r="E311" s="132"/>
      <c r="F311" s="132"/>
      <c r="G311" s="132"/>
      <c r="H311" s="132"/>
      <c r="I311" s="132"/>
      <c r="K311" s="134"/>
      <c r="L311" s="130"/>
      <c r="M311" s="131"/>
      <c r="N311" s="128"/>
      <c r="O311" s="128"/>
      <c r="P311" s="128"/>
      <c r="Q311" s="128"/>
      <c r="R311" s="128"/>
    </row>
    <row r="312" spans="2:18" s="125" customFormat="1" ht="15" customHeight="1" x14ac:dyDescent="0.3">
      <c r="B312" s="134"/>
      <c r="C312" s="130"/>
      <c r="D312" s="131"/>
      <c r="E312" s="132"/>
      <c r="F312" s="132"/>
      <c r="G312" s="132"/>
      <c r="H312" s="132"/>
      <c r="I312" s="132"/>
      <c r="K312" s="134"/>
      <c r="L312" s="130"/>
      <c r="M312" s="131"/>
      <c r="N312" s="128"/>
      <c r="O312" s="128"/>
      <c r="P312" s="128"/>
      <c r="Q312" s="128"/>
      <c r="R312" s="128"/>
    </row>
    <row r="313" spans="2:18" s="125" customFormat="1" ht="15" customHeight="1" x14ac:dyDescent="0.3">
      <c r="B313" s="134"/>
      <c r="C313" s="130"/>
      <c r="D313" s="131"/>
      <c r="E313" s="132"/>
      <c r="F313" s="132"/>
      <c r="G313" s="132"/>
      <c r="H313" s="132"/>
      <c r="I313" s="132"/>
      <c r="K313" s="134"/>
      <c r="L313" s="130"/>
      <c r="M313" s="131"/>
      <c r="N313" s="128"/>
      <c r="O313" s="128"/>
      <c r="P313" s="128"/>
      <c r="Q313" s="128"/>
      <c r="R313" s="128"/>
    </row>
    <row r="314" spans="2:18" s="125" customFormat="1" ht="15" customHeight="1" x14ac:dyDescent="0.3">
      <c r="B314" s="134"/>
      <c r="C314" s="130"/>
      <c r="D314" s="131"/>
      <c r="E314" s="132"/>
      <c r="F314" s="132"/>
      <c r="G314" s="132"/>
      <c r="H314" s="132"/>
      <c r="I314" s="132"/>
      <c r="K314" s="134"/>
      <c r="L314" s="130"/>
      <c r="M314" s="131"/>
      <c r="N314" s="128"/>
      <c r="O314" s="128"/>
      <c r="P314" s="128"/>
      <c r="Q314" s="128"/>
      <c r="R314" s="128"/>
    </row>
    <row r="315" spans="2:18" s="125" customFormat="1" ht="15" customHeight="1" x14ac:dyDescent="0.3">
      <c r="B315" s="134"/>
      <c r="C315" s="135"/>
      <c r="D315" s="136"/>
      <c r="E315" s="132"/>
      <c r="F315" s="132"/>
      <c r="G315" s="132"/>
      <c r="H315" s="132"/>
      <c r="I315" s="132"/>
      <c r="K315" s="134"/>
      <c r="L315" s="135"/>
      <c r="M315" s="136"/>
      <c r="N315" s="128"/>
      <c r="O315" s="128"/>
      <c r="P315" s="128"/>
      <c r="Q315" s="128"/>
      <c r="R315" s="128"/>
    </row>
    <row r="316" spans="2:18" s="125" customFormat="1" ht="15" customHeight="1" x14ac:dyDescent="0.3">
      <c r="B316" s="279"/>
      <c r="C316" s="280"/>
      <c r="D316" s="281"/>
      <c r="E316" s="133"/>
      <c r="F316" s="133"/>
      <c r="G316" s="133"/>
      <c r="H316" s="133"/>
      <c r="I316" s="133"/>
      <c r="K316" s="279" t="s">
        <v>27</v>
      </c>
      <c r="L316" s="280"/>
      <c r="M316" s="281"/>
      <c r="N316" s="126">
        <f>SUM(N305:N315)</f>
        <v>0</v>
      </c>
      <c r="O316" s="126">
        <f>SUM(O305:O315)</f>
        <v>0</v>
      </c>
      <c r="P316" s="126">
        <f>SUM(P305:P315)</f>
        <v>0</v>
      </c>
      <c r="Q316" s="126">
        <f>SUM(Q305:Q315)</f>
        <v>0</v>
      </c>
      <c r="R316" s="126">
        <f>SUM(R305:R315)</f>
        <v>0</v>
      </c>
    </row>
    <row r="317" spans="2:18" s="125" customFormat="1" ht="15" customHeight="1" x14ac:dyDescent="0.3"/>
    <row r="318" spans="2:18" s="125" customFormat="1" ht="15" customHeight="1" x14ac:dyDescent="0.3">
      <c r="B318" s="129" t="s">
        <v>9</v>
      </c>
    </row>
    <row r="319" spans="2:18" s="125" customFormat="1" ht="15" customHeight="1" x14ac:dyDescent="0.3"/>
    <row r="320" spans="2:18" s="125" customFormat="1" ht="15" customHeight="1" x14ac:dyDescent="0.3"/>
    <row r="321" s="125" customFormat="1" ht="15" customHeight="1" x14ac:dyDescent="0.3"/>
    <row r="322" s="125" customFormat="1" ht="15" customHeight="1" x14ac:dyDescent="0.3"/>
    <row r="323" s="125" customFormat="1" ht="15" customHeight="1" x14ac:dyDescent="0.3"/>
    <row r="324" s="125" customFormat="1" ht="15" customHeight="1" x14ac:dyDescent="0.3"/>
    <row r="325" s="125" customFormat="1" ht="15" customHeight="1" x14ac:dyDescent="0.3"/>
    <row r="326" s="125" customFormat="1" ht="15" customHeight="1" x14ac:dyDescent="0.3"/>
    <row r="327" s="125" customFormat="1" ht="15" customHeight="1" x14ac:dyDescent="0.3"/>
    <row r="328" s="125" customFormat="1" ht="15" customHeight="1" x14ac:dyDescent="0.3"/>
    <row r="329" s="125" customFormat="1" ht="15" customHeight="1" x14ac:dyDescent="0.3"/>
    <row r="330" s="125" customFormat="1" ht="15" customHeight="1" x14ac:dyDescent="0.3"/>
    <row r="331" s="125" customFormat="1" ht="15" customHeight="1" x14ac:dyDescent="0.3"/>
    <row r="332" s="125" customFormat="1" ht="15" customHeight="1" x14ac:dyDescent="0.3"/>
    <row r="333" s="125" customFormat="1" ht="15" customHeight="1" x14ac:dyDescent="0.3"/>
    <row r="334" s="125" customFormat="1" ht="15" customHeight="1" x14ac:dyDescent="0.3"/>
    <row r="335" s="125" customFormat="1" ht="15" customHeight="1" x14ac:dyDescent="0.3"/>
    <row r="336" s="125" customFormat="1" ht="15" customHeight="1" x14ac:dyDescent="0.3"/>
    <row r="337" spans="5:18" s="125" customFormat="1" ht="15" customHeight="1" x14ac:dyDescent="0.3"/>
    <row r="338" spans="5:18" s="125" customFormat="1" ht="14.4" x14ac:dyDescent="0.3"/>
    <row r="339" spans="5:18" s="125" customFormat="1" ht="14.4" x14ac:dyDescent="0.3"/>
    <row r="340" spans="5:18" s="125" customFormat="1" ht="14.4" x14ac:dyDescent="0.3"/>
    <row r="341" spans="5:18" s="125" customFormat="1" ht="14.4" x14ac:dyDescent="0.3"/>
    <row r="342" spans="5:18" s="125" customFormat="1" ht="14.4" x14ac:dyDescent="0.3"/>
    <row r="343" spans="5:18" s="125" customFormat="1" ht="14.4" x14ac:dyDescent="0.3"/>
    <row r="344" spans="5:18" s="125" customFormat="1" ht="14.4" x14ac:dyDescent="0.3"/>
    <row r="345" spans="5:18" s="125" customFormat="1" ht="14.4" x14ac:dyDescent="0.3"/>
    <row r="346" spans="5:18" s="125" customFormat="1" ht="14.4" x14ac:dyDescent="0.3"/>
    <row r="347" spans="5:18" s="125" customFormat="1" ht="14.4" x14ac:dyDescent="0.3"/>
    <row r="348" spans="5:18" s="125" customFormat="1" ht="14.4" x14ac:dyDescent="0.3"/>
    <row r="349" spans="5:18" s="125" customFormat="1" ht="14.4" x14ac:dyDescent="0.3"/>
    <row r="350" spans="5:18" s="125" customFormat="1" ht="14.4" x14ac:dyDescent="0.3"/>
    <row r="351" spans="5:18" s="125" customFormat="1" ht="14.4" x14ac:dyDescent="0.3"/>
    <row r="352" spans="5:18" s="125" customFormat="1" ht="14.4" x14ac:dyDescent="0.3">
      <c r="E352" s="208" t="s">
        <v>124</v>
      </c>
      <c r="F352" s="218"/>
      <c r="G352" s="218"/>
      <c r="H352" s="218"/>
      <c r="I352" s="209"/>
      <c r="N352" s="208" t="s">
        <v>125</v>
      </c>
      <c r="O352" s="218"/>
      <c r="P352" s="218"/>
      <c r="Q352" s="218"/>
      <c r="R352" s="209"/>
    </row>
    <row r="353" spans="2:18" s="125" customFormat="1" ht="14.4" x14ac:dyDescent="0.3">
      <c r="B353" s="208" t="s">
        <v>123</v>
      </c>
      <c r="C353" s="218"/>
      <c r="D353" s="209"/>
      <c r="E353" s="127">
        <v>2009</v>
      </c>
      <c r="F353" s="127">
        <v>2010</v>
      </c>
      <c r="G353" s="127">
        <v>2011</v>
      </c>
      <c r="H353" s="127">
        <v>2012</v>
      </c>
      <c r="I353" s="127">
        <v>2013</v>
      </c>
      <c r="K353" s="208" t="s">
        <v>123</v>
      </c>
      <c r="L353" s="218"/>
      <c r="M353" s="209"/>
      <c r="N353" s="127" t="s">
        <v>10</v>
      </c>
      <c r="O353" s="127" t="s">
        <v>11</v>
      </c>
      <c r="P353" s="127" t="s">
        <v>12</v>
      </c>
      <c r="Q353" s="127" t="s">
        <v>22</v>
      </c>
      <c r="R353" s="127" t="s">
        <v>23</v>
      </c>
    </row>
    <row r="354" spans="2:18" s="125" customFormat="1" ht="14.4" x14ac:dyDescent="0.3">
      <c r="B354" s="134"/>
      <c r="C354" s="135"/>
      <c r="D354" s="136"/>
      <c r="E354" s="132"/>
      <c r="F354" s="132"/>
      <c r="G354" s="132"/>
      <c r="H354" s="132"/>
      <c r="I354" s="132"/>
      <c r="K354" s="134"/>
      <c r="L354" s="135"/>
      <c r="M354" s="136"/>
      <c r="N354" s="126"/>
      <c r="O354" s="126"/>
      <c r="P354" s="128"/>
      <c r="Q354" s="128"/>
      <c r="R354" s="128"/>
    </row>
    <row r="355" spans="2:18" s="125" customFormat="1" ht="15" customHeight="1" x14ac:dyDescent="0.3">
      <c r="B355" s="134"/>
      <c r="C355" s="135"/>
      <c r="D355" s="136"/>
      <c r="E355" s="132"/>
      <c r="F355" s="132"/>
      <c r="G355" s="132"/>
      <c r="H355" s="132"/>
      <c r="I355" s="132"/>
      <c r="K355" s="134"/>
      <c r="L355" s="135"/>
      <c r="M355" s="136"/>
      <c r="N355" s="128"/>
      <c r="O355" s="128"/>
      <c r="P355" s="128"/>
      <c r="Q355" s="128"/>
      <c r="R355" s="128"/>
    </row>
    <row r="356" spans="2:18" s="125" customFormat="1" ht="15" customHeight="1" x14ac:dyDescent="0.3">
      <c r="B356" s="134"/>
      <c r="C356" s="135"/>
      <c r="D356" s="136"/>
      <c r="E356" s="132"/>
      <c r="F356" s="132"/>
      <c r="G356" s="132"/>
      <c r="H356" s="132"/>
      <c r="I356" s="132"/>
      <c r="K356" s="134"/>
      <c r="L356" s="135"/>
      <c r="M356" s="136"/>
      <c r="N356" s="128"/>
      <c r="O356" s="128"/>
      <c r="P356" s="128"/>
      <c r="Q356" s="128"/>
      <c r="R356" s="128"/>
    </row>
    <row r="357" spans="2:18" s="125" customFormat="1" ht="15" customHeight="1" x14ac:dyDescent="0.3">
      <c r="B357" s="134"/>
      <c r="C357" s="135"/>
      <c r="D357" s="136"/>
      <c r="E357" s="132"/>
      <c r="F357" s="132"/>
      <c r="G357" s="132"/>
      <c r="H357" s="132"/>
      <c r="I357" s="132"/>
      <c r="K357" s="134"/>
      <c r="L357" s="135"/>
      <c r="M357" s="136"/>
      <c r="N357" s="128"/>
      <c r="O357" s="128"/>
      <c r="P357" s="128"/>
      <c r="Q357" s="128"/>
      <c r="R357" s="128"/>
    </row>
    <row r="358" spans="2:18" s="125" customFormat="1" ht="15" customHeight="1" x14ac:dyDescent="0.3">
      <c r="B358" s="134"/>
      <c r="C358" s="130"/>
      <c r="D358" s="131"/>
      <c r="E358" s="132"/>
      <c r="F358" s="132"/>
      <c r="G358" s="132"/>
      <c r="H358" s="132"/>
      <c r="I358" s="132"/>
      <c r="K358" s="134"/>
      <c r="L358" s="130"/>
      <c r="M358" s="131"/>
      <c r="N358" s="128"/>
      <c r="O358" s="128"/>
      <c r="P358" s="128"/>
      <c r="Q358" s="128"/>
      <c r="R358" s="128"/>
    </row>
    <row r="359" spans="2:18" s="125" customFormat="1" ht="15" customHeight="1" x14ac:dyDescent="0.3">
      <c r="B359" s="134"/>
      <c r="C359" s="130"/>
      <c r="D359" s="131"/>
      <c r="E359" s="132"/>
      <c r="F359" s="132"/>
      <c r="G359" s="132"/>
      <c r="H359" s="132"/>
      <c r="I359" s="132"/>
      <c r="K359" s="134"/>
      <c r="L359" s="130"/>
      <c r="M359" s="131"/>
      <c r="N359" s="128"/>
      <c r="O359" s="128"/>
      <c r="P359" s="128"/>
      <c r="Q359" s="128"/>
      <c r="R359" s="128"/>
    </row>
    <row r="360" spans="2:18" s="125" customFormat="1" ht="15" customHeight="1" x14ac:dyDescent="0.3">
      <c r="B360" s="134"/>
      <c r="C360" s="130"/>
      <c r="D360" s="131"/>
      <c r="E360" s="132"/>
      <c r="F360" s="132"/>
      <c r="G360" s="132"/>
      <c r="H360" s="132"/>
      <c r="I360" s="132"/>
      <c r="K360" s="134"/>
      <c r="L360" s="130"/>
      <c r="M360" s="131"/>
      <c r="N360" s="128"/>
      <c r="O360" s="128"/>
      <c r="P360" s="128"/>
      <c r="Q360" s="128"/>
      <c r="R360" s="128"/>
    </row>
    <row r="361" spans="2:18" s="125" customFormat="1" ht="15" customHeight="1" x14ac:dyDescent="0.3">
      <c r="B361" s="134"/>
      <c r="C361" s="130"/>
      <c r="D361" s="131"/>
      <c r="E361" s="132"/>
      <c r="F361" s="132"/>
      <c r="G361" s="132"/>
      <c r="H361" s="132"/>
      <c r="I361" s="132"/>
      <c r="K361" s="134"/>
      <c r="L361" s="130"/>
      <c r="M361" s="131"/>
      <c r="N361" s="128"/>
      <c r="O361" s="128"/>
      <c r="P361" s="128"/>
      <c r="Q361" s="128"/>
      <c r="R361" s="128"/>
    </row>
    <row r="362" spans="2:18" s="125" customFormat="1" ht="15" customHeight="1" x14ac:dyDescent="0.3">
      <c r="B362" s="134"/>
      <c r="C362" s="130"/>
      <c r="D362" s="131"/>
      <c r="E362" s="132"/>
      <c r="F362" s="132"/>
      <c r="G362" s="132"/>
      <c r="H362" s="132"/>
      <c r="I362" s="132"/>
      <c r="K362" s="134"/>
      <c r="L362" s="130"/>
      <c r="M362" s="131"/>
      <c r="N362" s="128"/>
      <c r="O362" s="128"/>
      <c r="P362" s="128"/>
      <c r="Q362" s="128"/>
      <c r="R362" s="128"/>
    </row>
    <row r="363" spans="2:18" s="125" customFormat="1" ht="15" customHeight="1" x14ac:dyDescent="0.3">
      <c r="B363" s="134"/>
      <c r="C363" s="135"/>
      <c r="D363" s="136"/>
      <c r="E363" s="132"/>
      <c r="F363" s="132"/>
      <c r="G363" s="132"/>
      <c r="H363" s="132"/>
      <c r="I363" s="132"/>
      <c r="K363" s="134"/>
      <c r="L363" s="135"/>
      <c r="M363" s="136"/>
      <c r="N363" s="128"/>
      <c r="O363" s="128"/>
      <c r="P363" s="128"/>
      <c r="Q363" s="128"/>
      <c r="R363" s="128"/>
    </row>
    <row r="364" spans="2:18" s="125" customFormat="1" ht="15" customHeight="1" x14ac:dyDescent="0.3">
      <c r="B364" s="279"/>
      <c r="C364" s="280"/>
      <c r="D364" s="281"/>
      <c r="E364" s="133"/>
      <c r="F364" s="133"/>
      <c r="G364" s="133"/>
      <c r="H364" s="133"/>
      <c r="I364" s="133"/>
      <c r="K364" s="279" t="s">
        <v>27</v>
      </c>
      <c r="L364" s="280"/>
      <c r="M364" s="281"/>
      <c r="N364" s="126">
        <f>SUM(N354:N363)</f>
        <v>0</v>
      </c>
      <c r="O364" s="126">
        <f>SUM(O354:O363)</f>
        <v>0</v>
      </c>
      <c r="P364" s="126">
        <f>SUM(P354:P363)</f>
        <v>0</v>
      </c>
      <c r="Q364" s="126">
        <f>SUM(Q354:Q363)</f>
        <v>0</v>
      </c>
      <c r="R364" s="126">
        <f>SUM(R354:R363)</f>
        <v>0</v>
      </c>
    </row>
    <row r="365" spans="2:18" s="125" customFormat="1" ht="15" customHeight="1" x14ac:dyDescent="0.3"/>
    <row r="366" spans="2:18" s="125" customFormat="1" ht="15" customHeight="1" x14ac:dyDescent="0.3">
      <c r="B366" s="129" t="s">
        <v>9</v>
      </c>
    </row>
    <row r="367" spans="2:18" s="125" customFormat="1" ht="15" customHeight="1" x14ac:dyDescent="0.3"/>
    <row r="368" spans="2:18" s="125" customFormat="1" ht="15" customHeight="1" x14ac:dyDescent="0.3"/>
    <row r="369" s="125" customFormat="1" ht="15" customHeight="1" x14ac:dyDescent="0.3"/>
    <row r="370" s="125" customFormat="1" ht="15" customHeight="1" x14ac:dyDescent="0.3"/>
    <row r="371" s="125" customFormat="1" ht="15" customHeight="1" x14ac:dyDescent="0.3"/>
    <row r="372" s="125" customFormat="1" ht="15" customHeight="1" x14ac:dyDescent="0.3"/>
    <row r="373" s="125" customFormat="1" ht="15" customHeight="1" x14ac:dyDescent="0.3"/>
    <row r="374" s="125" customFormat="1" ht="15" customHeight="1" x14ac:dyDescent="0.3"/>
    <row r="375" s="125" customFormat="1" ht="15" customHeight="1" x14ac:dyDescent="0.3"/>
    <row r="376" s="125" customFormat="1" ht="15" customHeight="1" x14ac:dyDescent="0.3"/>
    <row r="377" s="125" customFormat="1" ht="15" customHeight="1" x14ac:dyDescent="0.3"/>
    <row r="378" s="125" customFormat="1" ht="15" customHeight="1" x14ac:dyDescent="0.3"/>
    <row r="379" s="125" customFormat="1" ht="15" customHeight="1" x14ac:dyDescent="0.3"/>
    <row r="380" s="125" customFormat="1" ht="15" customHeight="1" x14ac:dyDescent="0.3"/>
    <row r="381" s="125" customFormat="1" ht="15" customHeight="1" x14ac:dyDescent="0.3"/>
    <row r="382" s="125" customFormat="1" ht="15" customHeight="1" x14ac:dyDescent="0.3"/>
    <row r="383" s="125" customFormat="1" ht="15" customHeight="1" x14ac:dyDescent="0.3"/>
    <row r="384" s="125" customFormat="1" ht="15" customHeight="1" x14ac:dyDescent="0.3"/>
    <row r="385" spans="2:3" s="125" customFormat="1" ht="15" customHeight="1" x14ac:dyDescent="0.3"/>
    <row r="386" spans="2:3" s="125" customFormat="1" ht="14.4" x14ac:dyDescent="0.3"/>
    <row r="387" spans="2:3" s="125" customFormat="1" ht="14.4" x14ac:dyDescent="0.3"/>
    <row r="388" spans="2:3" s="125" customFormat="1" ht="14.4" x14ac:dyDescent="0.3"/>
    <row r="389" spans="2:3" s="125" customFormat="1" ht="14.4" x14ac:dyDescent="0.3"/>
    <row r="390" spans="2:3" s="125" customFormat="1" ht="14.4" x14ac:dyDescent="0.3"/>
    <row r="391" spans="2:3" s="125" customFormat="1" ht="14.4" x14ac:dyDescent="0.3"/>
    <row r="392" spans="2:3" s="125" customFormat="1" ht="14.4" x14ac:dyDescent="0.3"/>
    <row r="393" spans="2:3" s="125" customFormat="1" ht="14.4" x14ac:dyDescent="0.3"/>
    <row r="394" spans="2:3" s="125" customFormat="1" ht="14.4" x14ac:dyDescent="0.3"/>
    <row r="395" spans="2:3" s="125" customFormat="1" ht="14.4" x14ac:dyDescent="0.3"/>
    <row r="396" spans="2:3" s="125" customFormat="1" ht="14.4" x14ac:dyDescent="0.3"/>
    <row r="397" spans="2:3" s="125" customFormat="1" ht="14.4" x14ac:dyDescent="0.3"/>
    <row r="398" spans="2:3" s="125" customFormat="1" ht="14.4" x14ac:dyDescent="0.3"/>
    <row r="399" spans="2:3" s="125" customFormat="1" ht="14.4" x14ac:dyDescent="0.3"/>
    <row r="400" spans="2:3" ht="14.4" x14ac:dyDescent="0.3">
      <c r="B400" s="63" t="s">
        <v>115</v>
      </c>
      <c r="C400" s="66"/>
    </row>
    <row r="401" spans="2:19" ht="14.4" x14ac:dyDescent="0.3">
      <c r="B401" s="8"/>
    </row>
    <row r="402" spans="2:19" ht="15" customHeight="1" x14ac:dyDescent="0.3">
      <c r="B402" s="282"/>
      <c r="C402" s="282"/>
      <c r="D402" s="282"/>
      <c r="E402" s="282"/>
      <c r="F402" s="282"/>
      <c r="G402" s="282"/>
      <c r="H402" s="282"/>
      <c r="I402" s="282"/>
      <c r="J402" s="282"/>
      <c r="K402" s="282"/>
      <c r="L402" s="282"/>
      <c r="M402" s="282"/>
      <c r="N402" s="282"/>
      <c r="O402" s="282"/>
      <c r="P402" s="282"/>
      <c r="Q402" s="282"/>
      <c r="R402" s="282"/>
    </row>
    <row r="403" spans="2:19" ht="14.4" x14ac:dyDescent="0.3">
      <c r="B403" s="282"/>
      <c r="C403" s="282"/>
      <c r="D403" s="282"/>
      <c r="E403" s="282"/>
      <c r="F403" s="282"/>
      <c r="G403" s="282"/>
      <c r="H403" s="282"/>
      <c r="I403" s="282"/>
      <c r="J403" s="282"/>
      <c r="K403" s="282"/>
      <c r="L403" s="282"/>
      <c r="M403" s="282"/>
      <c r="N403" s="282"/>
      <c r="O403" s="282"/>
      <c r="P403" s="282"/>
      <c r="Q403" s="282"/>
      <c r="R403" s="282"/>
    </row>
    <row r="404" spans="2:19" ht="14.4" x14ac:dyDescent="0.3">
      <c r="B404" s="282"/>
      <c r="C404" s="282"/>
      <c r="D404" s="282"/>
      <c r="E404" s="282"/>
      <c r="F404" s="282"/>
      <c r="G404" s="282"/>
      <c r="H404" s="282"/>
      <c r="I404" s="282"/>
      <c r="J404" s="282"/>
      <c r="K404" s="282"/>
      <c r="L404" s="282"/>
      <c r="M404" s="282"/>
      <c r="N404" s="282"/>
      <c r="O404" s="282"/>
      <c r="P404" s="282"/>
      <c r="Q404" s="282"/>
      <c r="R404" s="282"/>
    </row>
    <row r="405" spans="2:19" s="59" customFormat="1" ht="15" customHeight="1" thickBot="1" x14ac:dyDescent="0.35"/>
    <row r="406" spans="2:19" ht="15" customHeight="1" thickTop="1" x14ac:dyDescent="0.3"/>
    <row r="407" spans="2:19" ht="15.6" x14ac:dyDescent="0.3">
      <c r="B407" s="2"/>
      <c r="C407" s="198" t="s">
        <v>127</v>
      </c>
      <c r="D407" s="198"/>
      <c r="E407" s="198"/>
      <c r="F407" s="198"/>
      <c r="G407" s="198"/>
      <c r="H407" s="198"/>
      <c r="I407" s="198"/>
      <c r="J407" s="198"/>
      <c r="K407" s="198"/>
      <c r="L407" s="198"/>
      <c r="M407" s="198"/>
      <c r="N407" s="198"/>
      <c r="O407" s="198"/>
      <c r="P407" s="198"/>
      <c r="Q407" s="198"/>
      <c r="R407" s="2"/>
      <c r="S407" s="3"/>
    </row>
    <row r="408" spans="2:19" ht="14.4" x14ac:dyDescent="0.3">
      <c r="B408" s="2"/>
      <c r="C408" s="2"/>
      <c r="D408" s="2"/>
      <c r="E408" s="2"/>
      <c r="F408" s="2"/>
      <c r="G408" s="2"/>
      <c r="H408" s="2"/>
      <c r="I408" s="2"/>
      <c r="J408" s="2"/>
      <c r="K408" s="2"/>
      <c r="L408" s="2"/>
      <c r="M408" s="2"/>
      <c r="N408" s="2"/>
      <c r="O408" s="2"/>
      <c r="P408" s="2"/>
      <c r="Q408" s="2"/>
      <c r="R408" s="2"/>
      <c r="S408" s="2"/>
    </row>
    <row r="409" spans="2:19" ht="14.4" x14ac:dyDescent="0.3">
      <c r="B409" s="2"/>
      <c r="C409" s="2"/>
      <c r="D409" s="2"/>
      <c r="E409" s="2"/>
      <c r="F409" s="2"/>
      <c r="G409" s="2"/>
      <c r="H409" s="2"/>
      <c r="I409" s="2"/>
      <c r="J409" s="2"/>
      <c r="K409" s="2"/>
      <c r="L409" s="2"/>
      <c r="M409" s="2"/>
      <c r="N409" s="2"/>
      <c r="O409" s="2"/>
      <c r="P409" s="2"/>
      <c r="Q409" s="2"/>
      <c r="R409" s="2"/>
      <c r="S409" s="2"/>
    </row>
    <row r="410" spans="2:19" ht="14.4" x14ac:dyDescent="0.3">
      <c r="B410" s="2"/>
      <c r="C410" s="2"/>
      <c r="D410" s="2"/>
      <c r="E410" s="2"/>
      <c r="F410" s="2"/>
      <c r="G410" s="2"/>
      <c r="H410" s="2"/>
      <c r="I410" s="2"/>
      <c r="J410" s="2"/>
      <c r="K410" s="2"/>
      <c r="L410" s="2"/>
      <c r="M410" s="2"/>
      <c r="N410" s="2"/>
      <c r="O410" s="2"/>
      <c r="P410" s="2"/>
      <c r="Q410" s="2"/>
      <c r="R410" s="2"/>
      <c r="S410" s="2"/>
    </row>
    <row r="411" spans="2:19" ht="14.4" x14ac:dyDescent="0.3">
      <c r="B411" s="2"/>
      <c r="C411" s="2"/>
      <c r="D411" s="2"/>
      <c r="E411" s="2"/>
      <c r="F411" s="2"/>
      <c r="G411" s="2"/>
      <c r="H411" s="2"/>
      <c r="I411" s="2"/>
      <c r="J411" s="2"/>
      <c r="K411" s="2"/>
      <c r="L411" s="2"/>
      <c r="M411" s="2"/>
      <c r="N411" s="2"/>
      <c r="O411" s="2"/>
      <c r="P411" s="2"/>
      <c r="Q411" s="2"/>
      <c r="R411" s="2"/>
      <c r="S411" s="2"/>
    </row>
    <row r="412" spans="2:19" ht="14.4" x14ac:dyDescent="0.3">
      <c r="B412" s="2"/>
      <c r="C412" s="2"/>
      <c r="D412" s="2"/>
      <c r="E412" s="2"/>
      <c r="F412" s="2"/>
      <c r="G412" s="2"/>
      <c r="H412" s="2"/>
      <c r="I412" s="2"/>
      <c r="J412" s="2"/>
      <c r="K412" s="2"/>
      <c r="L412" s="2"/>
      <c r="M412" s="2"/>
      <c r="N412" s="2"/>
      <c r="O412" s="2"/>
      <c r="P412" s="2"/>
      <c r="Q412" s="2"/>
      <c r="R412" s="2"/>
      <c r="S412" s="2"/>
    </row>
    <row r="413" spans="2:19" ht="14.4" x14ac:dyDescent="0.3">
      <c r="B413" s="2"/>
      <c r="C413" s="2"/>
      <c r="D413" s="2"/>
      <c r="E413" s="2"/>
      <c r="F413" s="2"/>
      <c r="G413" s="2"/>
      <c r="H413" s="2"/>
      <c r="I413" s="2"/>
      <c r="J413" s="2"/>
      <c r="K413" s="2"/>
      <c r="L413" s="2"/>
      <c r="M413" s="2"/>
      <c r="N413" s="2"/>
      <c r="O413" s="2"/>
      <c r="P413" s="2"/>
      <c r="Q413" s="2"/>
      <c r="R413" s="2"/>
      <c r="S413" s="2"/>
    </row>
    <row r="414" spans="2:19" ht="14.4" x14ac:dyDescent="0.3">
      <c r="B414" s="2"/>
      <c r="C414" s="2"/>
      <c r="D414" s="2"/>
      <c r="E414" s="2"/>
      <c r="F414" s="2"/>
      <c r="G414" s="2"/>
      <c r="H414" s="2"/>
      <c r="I414" s="2"/>
      <c r="J414" s="2"/>
      <c r="K414" s="2"/>
      <c r="L414" s="2"/>
      <c r="M414" s="2"/>
      <c r="N414" s="2"/>
      <c r="O414" s="2"/>
      <c r="P414" s="2"/>
      <c r="Q414" s="2"/>
      <c r="R414" s="2"/>
      <c r="S414" s="2"/>
    </row>
    <row r="415" spans="2:19" ht="14.4" x14ac:dyDescent="0.3">
      <c r="B415" s="2"/>
      <c r="C415" s="2"/>
      <c r="D415" s="2"/>
      <c r="E415" s="2"/>
      <c r="F415" s="2"/>
      <c r="G415" s="2"/>
      <c r="H415" s="2"/>
      <c r="I415" s="2"/>
      <c r="J415" s="2"/>
      <c r="K415" s="2"/>
      <c r="L415" s="2"/>
      <c r="M415" s="2"/>
      <c r="N415" s="2"/>
      <c r="O415" s="2"/>
      <c r="P415" s="2"/>
      <c r="Q415" s="2"/>
      <c r="R415" s="2"/>
      <c r="S415" s="2"/>
    </row>
    <row r="416" spans="2:19" ht="14.4" x14ac:dyDescent="0.3">
      <c r="B416" s="2"/>
      <c r="C416" s="2"/>
      <c r="D416" s="2"/>
      <c r="E416" s="2"/>
      <c r="F416" s="2"/>
      <c r="G416" s="2"/>
      <c r="H416" s="2"/>
      <c r="I416" s="2"/>
      <c r="J416" s="2"/>
      <c r="K416" s="2"/>
      <c r="L416" s="2"/>
      <c r="M416" s="2"/>
      <c r="N416" s="2"/>
      <c r="O416" s="2"/>
      <c r="P416" s="2"/>
      <c r="Q416" s="2"/>
      <c r="R416" s="2"/>
      <c r="S416" s="2"/>
    </row>
    <row r="417" spans="2:19" ht="14.4" x14ac:dyDescent="0.3">
      <c r="B417" s="2"/>
      <c r="C417" s="2"/>
      <c r="D417" s="2"/>
      <c r="E417" s="2"/>
      <c r="F417" s="2"/>
      <c r="G417" s="2"/>
      <c r="H417" s="2"/>
      <c r="I417" s="2"/>
      <c r="J417" s="2"/>
      <c r="K417" s="2"/>
      <c r="L417" s="2"/>
      <c r="M417" s="2"/>
      <c r="N417" s="2"/>
      <c r="O417" s="2"/>
      <c r="P417" s="2"/>
      <c r="Q417" s="2"/>
      <c r="R417" s="2"/>
      <c r="S417" s="2"/>
    </row>
    <row r="418" spans="2:19" ht="14.4" x14ac:dyDescent="0.3">
      <c r="B418" s="2"/>
      <c r="C418" s="2"/>
      <c r="D418" s="2"/>
      <c r="E418" s="2"/>
      <c r="F418" s="2"/>
      <c r="G418" s="2"/>
      <c r="H418" s="2"/>
      <c r="I418" s="2"/>
      <c r="J418" s="2"/>
      <c r="K418" s="2"/>
      <c r="L418" s="2"/>
      <c r="M418" s="2"/>
      <c r="N418" s="2"/>
      <c r="O418" s="2"/>
      <c r="P418" s="2"/>
      <c r="Q418" s="2"/>
      <c r="R418" s="2"/>
      <c r="S418" s="2"/>
    </row>
    <row r="419" spans="2:19" ht="14.4" x14ac:dyDescent="0.3">
      <c r="B419" s="2"/>
      <c r="C419" s="2"/>
      <c r="D419" s="2"/>
      <c r="E419" s="2"/>
      <c r="F419" s="2"/>
      <c r="G419" s="2"/>
      <c r="H419" s="2"/>
      <c r="I419" s="2"/>
      <c r="J419" s="2"/>
      <c r="K419" s="2"/>
      <c r="L419" s="2"/>
      <c r="M419" s="2"/>
      <c r="N419" s="2"/>
      <c r="O419" s="2"/>
      <c r="P419" s="2"/>
      <c r="Q419" s="2"/>
      <c r="R419" s="2"/>
      <c r="S419" s="2"/>
    </row>
    <row r="420" spans="2:19" ht="14.4" x14ac:dyDescent="0.3">
      <c r="B420" s="2"/>
      <c r="C420" s="2"/>
      <c r="D420" s="2"/>
      <c r="E420" s="2"/>
      <c r="F420" s="2"/>
      <c r="G420" s="2"/>
      <c r="H420" s="2"/>
      <c r="I420" s="2"/>
      <c r="J420" s="2"/>
      <c r="K420" s="2"/>
      <c r="L420" s="2"/>
      <c r="M420" s="2"/>
      <c r="N420" s="2"/>
      <c r="O420" s="2"/>
      <c r="P420" s="2"/>
      <c r="Q420" s="2"/>
      <c r="R420" s="2"/>
      <c r="S420" s="2"/>
    </row>
    <row r="421" spans="2:19" ht="14.4" x14ac:dyDescent="0.3">
      <c r="B421" s="2"/>
      <c r="C421" s="2"/>
      <c r="D421" s="2"/>
      <c r="E421" s="2"/>
      <c r="F421" s="2"/>
      <c r="G421" s="2"/>
      <c r="H421" s="2"/>
      <c r="I421" s="2"/>
      <c r="J421" s="2"/>
      <c r="K421" s="2"/>
      <c r="L421" s="2"/>
      <c r="M421" s="2"/>
      <c r="N421" s="2"/>
      <c r="O421" s="2"/>
      <c r="P421" s="2"/>
      <c r="Q421" s="2"/>
      <c r="R421" s="2"/>
      <c r="S421" s="2"/>
    </row>
    <row r="422" spans="2:19" ht="14.4" x14ac:dyDescent="0.3">
      <c r="B422" s="2"/>
      <c r="C422" s="2"/>
      <c r="D422" s="2"/>
      <c r="E422" s="2"/>
      <c r="F422" s="2"/>
      <c r="G422" s="2"/>
      <c r="H422" s="2"/>
      <c r="I422" s="2"/>
      <c r="J422" s="2"/>
      <c r="K422" s="2"/>
      <c r="L422" s="2"/>
      <c r="M422" s="2"/>
      <c r="N422" s="2"/>
      <c r="O422" s="2"/>
      <c r="P422" s="2"/>
      <c r="Q422" s="2"/>
      <c r="R422" s="2"/>
      <c r="S422" s="2"/>
    </row>
    <row r="423" spans="2:19" ht="14.4" x14ac:dyDescent="0.3">
      <c r="B423" s="2"/>
      <c r="C423" s="2"/>
      <c r="D423" s="2"/>
      <c r="E423" s="2"/>
      <c r="F423" s="2"/>
      <c r="G423" s="2"/>
      <c r="H423" s="2"/>
      <c r="I423" s="2"/>
      <c r="J423" s="2"/>
      <c r="K423" s="2"/>
      <c r="L423" s="2"/>
      <c r="M423" s="2"/>
      <c r="N423" s="2"/>
      <c r="O423" s="2"/>
      <c r="P423" s="2"/>
      <c r="Q423" s="2"/>
      <c r="R423" s="2"/>
      <c r="S423" s="2"/>
    </row>
    <row r="424" spans="2:19" ht="14.4" x14ac:dyDescent="0.3">
      <c r="B424" s="2"/>
      <c r="C424" s="2"/>
      <c r="D424" s="2"/>
      <c r="E424" s="2"/>
      <c r="F424" s="2"/>
      <c r="G424" s="2"/>
      <c r="H424" s="2"/>
      <c r="I424" s="2"/>
      <c r="J424" s="2"/>
      <c r="K424" s="2"/>
      <c r="L424" s="2"/>
      <c r="M424" s="2"/>
      <c r="N424" s="2"/>
      <c r="O424" s="2"/>
      <c r="P424" s="2"/>
      <c r="Q424" s="2"/>
      <c r="R424" s="2"/>
      <c r="S424" s="2"/>
    </row>
    <row r="425" spans="2:19" ht="14.4" x14ac:dyDescent="0.3">
      <c r="B425" s="2"/>
      <c r="C425" s="2"/>
      <c r="D425" s="2"/>
      <c r="E425" s="2"/>
      <c r="F425" s="2"/>
      <c r="G425" s="2"/>
      <c r="H425" s="2"/>
      <c r="I425" s="2"/>
      <c r="J425" s="2"/>
      <c r="K425" s="2"/>
      <c r="L425" s="2"/>
      <c r="M425" s="2"/>
      <c r="N425" s="2"/>
      <c r="O425" s="2"/>
      <c r="P425" s="2"/>
      <c r="Q425" s="2"/>
      <c r="R425" s="2"/>
      <c r="S425" s="2"/>
    </row>
    <row r="426" spans="2:19" ht="15" customHeight="1" x14ac:dyDescent="0.3"/>
    <row r="427" spans="2:19" ht="44.25" customHeight="1" x14ac:dyDescent="0.3">
      <c r="B427" s="2"/>
      <c r="C427" s="2"/>
      <c r="D427" s="194" t="s">
        <v>188</v>
      </c>
      <c r="E427" s="194"/>
      <c r="F427" s="194"/>
      <c r="G427" s="194"/>
      <c r="H427" s="194"/>
      <c r="I427" s="194"/>
      <c r="J427" s="194"/>
      <c r="K427" s="194"/>
      <c r="L427" s="194"/>
      <c r="M427" s="194"/>
      <c r="N427" s="194"/>
      <c r="O427" s="194"/>
      <c r="P427" s="194"/>
      <c r="Q427" s="2"/>
      <c r="R427" s="2"/>
    </row>
    <row r="428" spans="2:19" ht="14.4" x14ac:dyDescent="0.3">
      <c r="B428" s="2"/>
      <c r="C428" s="2"/>
      <c r="D428" s="2"/>
      <c r="E428" s="2"/>
      <c r="F428" s="2"/>
      <c r="G428" s="2"/>
      <c r="H428" s="2"/>
      <c r="I428" s="2"/>
      <c r="J428" s="2"/>
      <c r="K428" s="2"/>
      <c r="L428" s="2"/>
      <c r="M428" s="2"/>
      <c r="N428" s="2"/>
      <c r="O428" s="2"/>
      <c r="P428" s="2"/>
      <c r="Q428" s="2"/>
      <c r="R428" s="2"/>
      <c r="S428" s="2"/>
    </row>
    <row r="429" spans="2:19" ht="15" customHeight="1" x14ac:dyDescent="0.3">
      <c r="B429" s="195" t="s">
        <v>73</v>
      </c>
      <c r="C429" s="195"/>
      <c r="D429" s="195"/>
      <c r="E429" s="195"/>
      <c r="F429" s="195"/>
      <c r="G429" s="195"/>
      <c r="H429" s="195"/>
      <c r="I429" s="195"/>
      <c r="J429" s="272" t="s">
        <v>74</v>
      </c>
      <c r="K429" s="273"/>
      <c r="L429" s="195" t="s">
        <v>75</v>
      </c>
      <c r="M429" s="195"/>
      <c r="N429" s="195"/>
      <c r="O429" s="195"/>
      <c r="P429" s="195"/>
      <c r="Q429" s="195"/>
      <c r="R429" s="195"/>
    </row>
    <row r="430" spans="2:19" ht="72" customHeight="1" x14ac:dyDescent="0.3">
      <c r="B430" s="196" t="s">
        <v>189</v>
      </c>
      <c r="C430" s="196"/>
      <c r="D430" s="196"/>
      <c r="E430" s="196"/>
      <c r="F430" s="196"/>
      <c r="G430" s="196"/>
      <c r="H430" s="196"/>
      <c r="I430" s="196"/>
      <c r="J430" s="204">
        <v>3</v>
      </c>
      <c r="K430" s="206"/>
      <c r="L430" s="199" t="s">
        <v>488</v>
      </c>
      <c r="M430" s="199"/>
      <c r="N430" s="199"/>
      <c r="O430" s="199"/>
      <c r="P430" s="199"/>
      <c r="Q430" s="199"/>
      <c r="R430" s="199"/>
    </row>
    <row r="431" spans="2:19" ht="72" customHeight="1" x14ac:dyDescent="0.3">
      <c r="B431" s="196" t="s">
        <v>190</v>
      </c>
      <c r="C431" s="196"/>
      <c r="D431" s="196"/>
      <c r="E431" s="196"/>
      <c r="F431" s="196"/>
      <c r="G431" s="196"/>
      <c r="H431" s="196"/>
      <c r="I431" s="196"/>
      <c r="J431" s="204">
        <v>3</v>
      </c>
      <c r="K431" s="206"/>
      <c r="L431" s="199" t="s">
        <v>489</v>
      </c>
      <c r="M431" s="199"/>
      <c r="N431" s="199"/>
      <c r="O431" s="199"/>
      <c r="P431" s="199"/>
      <c r="Q431" s="199"/>
      <c r="R431" s="199"/>
    </row>
    <row r="432" spans="2:19" ht="72" customHeight="1" x14ac:dyDescent="0.3">
      <c r="B432" s="196" t="s">
        <v>191</v>
      </c>
      <c r="C432" s="196"/>
      <c r="D432" s="196"/>
      <c r="E432" s="196"/>
      <c r="F432" s="196"/>
      <c r="G432" s="196"/>
      <c r="H432" s="196"/>
      <c r="I432" s="196"/>
      <c r="J432" s="204">
        <v>3</v>
      </c>
      <c r="K432" s="206"/>
      <c r="L432" s="199" t="s">
        <v>490</v>
      </c>
      <c r="M432" s="199"/>
      <c r="N432" s="199"/>
      <c r="O432" s="199"/>
      <c r="P432" s="199"/>
      <c r="Q432" s="199"/>
      <c r="R432" s="199"/>
    </row>
    <row r="433" spans="2:19" ht="72" customHeight="1" x14ac:dyDescent="0.3">
      <c r="B433" s="196" t="s">
        <v>192</v>
      </c>
      <c r="C433" s="196"/>
      <c r="D433" s="196"/>
      <c r="E433" s="196"/>
      <c r="F433" s="196"/>
      <c r="G433" s="196"/>
      <c r="H433" s="196"/>
      <c r="I433" s="196"/>
      <c r="J433" s="204">
        <v>4</v>
      </c>
      <c r="K433" s="206"/>
      <c r="L433" s="199" t="s">
        <v>491</v>
      </c>
      <c r="M433" s="199"/>
      <c r="N433" s="199"/>
      <c r="O433" s="199"/>
      <c r="P433" s="199"/>
      <c r="Q433" s="199"/>
      <c r="R433" s="199"/>
    </row>
    <row r="434" spans="2:19" s="62" customFormat="1" ht="14.4" x14ac:dyDescent="0.3">
      <c r="B434" s="60"/>
      <c r="C434" s="60"/>
      <c r="D434" s="60"/>
      <c r="E434" s="60"/>
      <c r="F434" s="60"/>
      <c r="G434" s="60"/>
      <c r="H434" s="60"/>
      <c r="I434" s="60"/>
      <c r="J434" s="60"/>
      <c r="K434" s="60"/>
      <c r="L434" s="60"/>
      <c r="M434" s="60"/>
      <c r="N434" s="60"/>
      <c r="O434" s="60"/>
      <c r="P434" s="60"/>
      <c r="Q434" s="60"/>
      <c r="R434" s="60"/>
      <c r="S434" s="60"/>
    </row>
    <row r="435" spans="2:19" ht="14.4" x14ac:dyDescent="0.3">
      <c r="B435" s="2"/>
      <c r="C435" s="2"/>
      <c r="D435" s="2"/>
      <c r="E435" s="2"/>
      <c r="F435" s="2"/>
      <c r="G435" s="2"/>
      <c r="H435" s="2"/>
      <c r="I435" s="2"/>
      <c r="J435" s="2"/>
      <c r="K435" s="2"/>
      <c r="L435" s="2"/>
      <c r="M435" s="2"/>
      <c r="N435" s="2"/>
      <c r="O435" s="2"/>
      <c r="P435" s="2"/>
      <c r="Q435" s="2"/>
      <c r="R435" s="2"/>
      <c r="S435" s="2"/>
    </row>
    <row r="436" spans="2:19" ht="44.25" customHeight="1" x14ac:dyDescent="0.3">
      <c r="B436" s="2"/>
      <c r="C436" s="2"/>
      <c r="D436" s="274" t="s">
        <v>193</v>
      </c>
      <c r="E436" s="274"/>
      <c r="F436" s="274"/>
      <c r="G436" s="274"/>
      <c r="H436" s="274"/>
      <c r="I436" s="274"/>
      <c r="J436" s="274"/>
      <c r="K436" s="274"/>
      <c r="L436" s="274"/>
      <c r="M436" s="274"/>
      <c r="N436" s="274"/>
      <c r="O436" s="274"/>
      <c r="P436" s="274"/>
      <c r="Q436" s="2"/>
      <c r="R436" s="2"/>
    </row>
    <row r="437" spans="2:19" ht="14.4" x14ac:dyDescent="0.3">
      <c r="B437" s="1"/>
      <c r="C437" s="1"/>
      <c r="D437" s="1"/>
      <c r="E437" s="1"/>
    </row>
    <row r="438" spans="2:19" ht="44.25" customHeight="1" x14ac:dyDescent="0.3">
      <c r="B438" s="2"/>
      <c r="C438" s="2"/>
      <c r="D438" s="2"/>
      <c r="E438" s="227" t="s">
        <v>194</v>
      </c>
      <c r="F438" s="227"/>
      <c r="G438" s="227"/>
      <c r="H438" s="227"/>
      <c r="I438" s="227"/>
      <c r="J438" s="227"/>
      <c r="K438" s="227"/>
      <c r="L438" s="227"/>
      <c r="M438" s="227"/>
      <c r="N438" s="227"/>
      <c r="O438" s="227"/>
      <c r="P438" s="2"/>
      <c r="Q438" s="2"/>
      <c r="R438" s="2"/>
    </row>
    <row r="439" spans="2:19" ht="15" customHeight="1" x14ac:dyDescent="0.3"/>
    <row r="440" spans="2:19" ht="14.4" x14ac:dyDescent="0.3">
      <c r="B440" s="63" t="s">
        <v>1</v>
      </c>
    </row>
    <row r="441" spans="2:19" ht="14.4" x14ac:dyDescent="0.3">
      <c r="B441" s="12"/>
    </row>
    <row r="442" spans="2:19" ht="14.4" x14ac:dyDescent="0.3">
      <c r="B442" t="s">
        <v>129</v>
      </c>
    </row>
    <row r="443" spans="2:19" ht="14.4" x14ac:dyDescent="0.3">
      <c r="B443" t="s">
        <v>357</v>
      </c>
    </row>
    <row r="444" spans="2:19" ht="14.4" x14ac:dyDescent="0.3"/>
    <row r="445" spans="2:19" ht="14.4" x14ac:dyDescent="0.3"/>
    <row r="446" spans="2:19" ht="14.4" x14ac:dyDescent="0.3">
      <c r="B446" s="63" t="s">
        <v>2</v>
      </c>
      <c r="C446" s="66"/>
      <c r="K446" s="63" t="s">
        <v>9</v>
      </c>
      <c r="L446" s="12"/>
    </row>
    <row r="447" spans="2:19" ht="14.4" x14ac:dyDescent="0.3"/>
    <row r="448" spans="2:19" ht="14.4" x14ac:dyDescent="0.3"/>
    <row r="449" spans="2:19" ht="14.4" x14ac:dyDescent="0.3">
      <c r="K449" s="76"/>
      <c r="L449" s="76"/>
      <c r="M449" s="76"/>
      <c r="N449" s="283"/>
      <c r="O449" s="283"/>
      <c r="P449" s="283"/>
      <c r="Q449" s="283"/>
      <c r="R449" s="283"/>
    </row>
    <row r="450" spans="2:19" ht="14.4" x14ac:dyDescent="0.3">
      <c r="K450" s="283"/>
      <c r="L450" s="283"/>
      <c r="M450" s="283"/>
      <c r="N450" s="77"/>
      <c r="O450" s="77"/>
      <c r="P450" s="77"/>
      <c r="Q450" s="77"/>
      <c r="R450" s="77"/>
    </row>
    <row r="451" spans="2:19" ht="14.4" x14ac:dyDescent="0.3">
      <c r="K451" s="287"/>
      <c r="L451" s="287"/>
      <c r="M451" s="287"/>
      <c r="N451" s="78"/>
      <c r="O451" s="78"/>
      <c r="P451" s="76"/>
      <c r="Q451" s="76"/>
      <c r="R451" s="76"/>
    </row>
    <row r="452" spans="2:19" ht="15" customHeight="1" x14ac:dyDescent="0.3">
      <c r="E452" s="208" t="s">
        <v>433</v>
      </c>
      <c r="F452" s="218"/>
      <c r="G452" s="218"/>
      <c r="H452" s="218"/>
      <c r="I452" s="209"/>
      <c r="K452" s="287"/>
      <c r="L452" s="287"/>
      <c r="M452" s="287"/>
      <c r="N452" s="76"/>
      <c r="O452" s="76"/>
      <c r="P452" s="76"/>
      <c r="Q452" s="76"/>
      <c r="R452" s="76"/>
    </row>
    <row r="453" spans="2:19" ht="15" customHeight="1" x14ac:dyDescent="0.3">
      <c r="B453" s="208" t="s">
        <v>128</v>
      </c>
      <c r="C453" s="218"/>
      <c r="D453" s="209"/>
      <c r="E453" s="107">
        <v>2015</v>
      </c>
      <c r="F453" s="107">
        <v>2016</v>
      </c>
      <c r="G453" s="107">
        <v>2017</v>
      </c>
      <c r="H453" s="107">
        <v>2018</v>
      </c>
      <c r="I453" s="107">
        <v>2019</v>
      </c>
      <c r="K453" s="287"/>
      <c r="L453" s="287"/>
      <c r="M453" s="287"/>
      <c r="N453" s="76"/>
      <c r="O453" s="76"/>
      <c r="P453" s="76"/>
      <c r="Q453" s="76"/>
      <c r="R453" s="76"/>
    </row>
    <row r="454" spans="2:19" ht="39" customHeight="1" x14ac:dyDescent="0.3">
      <c r="B454" s="284" t="s">
        <v>405</v>
      </c>
      <c r="C454" s="285"/>
      <c r="D454" s="286"/>
      <c r="E454" s="156">
        <v>91402187.2299999</v>
      </c>
      <c r="F454" s="156">
        <v>89378513.099999905</v>
      </c>
      <c r="G454" s="156">
        <v>82974232.480000094</v>
      </c>
      <c r="H454" s="156">
        <v>96723105.75</v>
      </c>
      <c r="I454" s="156">
        <v>70495932.090000004</v>
      </c>
      <c r="K454" s="287"/>
      <c r="L454" s="287"/>
      <c r="M454" s="287"/>
      <c r="N454" s="76"/>
      <c r="O454" s="76"/>
      <c r="P454" s="76"/>
      <c r="Q454" s="76"/>
      <c r="R454" s="76"/>
    </row>
    <row r="455" spans="2:19" ht="33" customHeight="1" x14ac:dyDescent="0.3">
      <c r="B455" s="288" t="s">
        <v>406</v>
      </c>
      <c r="C455" s="289"/>
      <c r="D455" s="290"/>
      <c r="E455" s="156">
        <v>400883428.07999903</v>
      </c>
      <c r="F455" s="156">
        <v>406408403.25999898</v>
      </c>
      <c r="G455" s="156">
        <v>365482546.670003</v>
      </c>
      <c r="H455" s="156">
        <v>473761716.09999901</v>
      </c>
      <c r="I455" s="156">
        <v>404790231.85999602</v>
      </c>
      <c r="K455" s="287"/>
      <c r="L455" s="287"/>
      <c r="M455" s="287"/>
      <c r="N455" s="76"/>
      <c r="O455" s="76"/>
      <c r="P455" s="76"/>
      <c r="Q455" s="76"/>
      <c r="R455" s="76"/>
      <c r="S455" s="143"/>
    </row>
    <row r="456" spans="2:19" ht="38.25" customHeight="1" x14ac:dyDescent="0.3">
      <c r="B456" s="284" t="s">
        <v>407</v>
      </c>
      <c r="C456" s="285"/>
      <c r="D456" s="286"/>
      <c r="E456" s="156">
        <v>879363718.73999703</v>
      </c>
      <c r="F456" s="156">
        <v>809675403.25000203</v>
      </c>
      <c r="G456" s="156">
        <v>754101488.74999297</v>
      </c>
      <c r="H456" s="156">
        <v>929201959.41999805</v>
      </c>
      <c r="I456" s="156">
        <v>881350868.83998299</v>
      </c>
      <c r="K456" s="287"/>
      <c r="L456" s="287"/>
      <c r="M456" s="287"/>
      <c r="N456" s="78"/>
      <c r="O456" s="78"/>
      <c r="P456" s="78"/>
      <c r="Q456" s="78"/>
      <c r="R456" s="78"/>
    </row>
    <row r="457" spans="2:19" ht="38.25" customHeight="1" x14ac:dyDescent="0.3">
      <c r="B457" s="284" t="s">
        <v>408</v>
      </c>
      <c r="C457" s="285"/>
      <c r="D457" s="286"/>
      <c r="E457" s="156">
        <v>748271548.09999001</v>
      </c>
      <c r="F457" s="156">
        <v>583490251.28000498</v>
      </c>
      <c r="G457" s="156">
        <v>684533989.87999499</v>
      </c>
      <c r="H457" s="156">
        <v>783470858.41999602</v>
      </c>
      <c r="I457" s="156">
        <v>781499290.39002299</v>
      </c>
    </row>
    <row r="458" spans="2:19" ht="51" customHeight="1" x14ac:dyDescent="0.3">
      <c r="B458" s="284"/>
      <c r="C458" s="285"/>
      <c r="D458" s="286"/>
      <c r="E458" s="156"/>
      <c r="F458" s="156"/>
      <c r="G458" s="156"/>
      <c r="H458" s="156"/>
      <c r="I458" s="156"/>
    </row>
    <row r="459" spans="2:19" ht="33.75" customHeight="1" x14ac:dyDescent="0.3">
      <c r="B459" s="284"/>
      <c r="C459" s="285"/>
      <c r="D459" s="286"/>
      <c r="E459" s="156"/>
      <c r="F459" s="156"/>
      <c r="G459" s="156"/>
      <c r="H459" s="156"/>
      <c r="I459" s="156"/>
    </row>
    <row r="460" spans="2:19" ht="33" customHeight="1" x14ac:dyDescent="0.3">
      <c r="B460" s="284"/>
      <c r="C460" s="285"/>
      <c r="D460" s="286"/>
      <c r="E460" s="156"/>
      <c r="F460" s="156"/>
      <c r="G460" s="156"/>
      <c r="H460" s="156"/>
      <c r="I460" s="156"/>
    </row>
    <row r="461" spans="2:19" ht="30" customHeight="1" x14ac:dyDescent="0.3">
      <c r="B461" s="284"/>
      <c r="C461" s="285"/>
      <c r="D461" s="286"/>
      <c r="E461" s="156"/>
      <c r="F461" s="156"/>
      <c r="G461" s="156"/>
      <c r="H461" s="156"/>
      <c r="I461" s="156"/>
    </row>
    <row r="462" spans="2:19" ht="32.25" customHeight="1" x14ac:dyDescent="0.3">
      <c r="B462" s="284"/>
      <c r="C462" s="285"/>
      <c r="D462" s="286"/>
      <c r="E462" s="156"/>
      <c r="F462" s="156"/>
      <c r="G462" s="156"/>
      <c r="H462" s="156"/>
      <c r="I462" s="156"/>
    </row>
    <row r="463" spans="2:19" ht="15" customHeight="1" x14ac:dyDescent="0.3">
      <c r="B463" s="279" t="s">
        <v>27</v>
      </c>
      <c r="C463" s="280"/>
      <c r="D463" s="281"/>
      <c r="E463" s="155">
        <f>+SUM(E454:E462)</f>
        <v>2119920882.1499858</v>
      </c>
      <c r="F463" s="155">
        <f>+SUM(F454:F462)</f>
        <v>1888952570.8900058</v>
      </c>
      <c r="G463" s="155">
        <f>+SUM(G454:G462)</f>
        <v>1887092257.7799911</v>
      </c>
      <c r="H463" s="155">
        <f>+SUM(H454:H462)</f>
        <v>2283157639.6899929</v>
      </c>
      <c r="I463" s="155">
        <f>+SUM(I454:I462)</f>
        <v>2138136323.180002</v>
      </c>
    </row>
    <row r="464" spans="2:19" ht="15" customHeight="1" x14ac:dyDescent="0.3"/>
    <row r="465" spans="2:18" ht="15" customHeight="1" x14ac:dyDescent="0.3"/>
    <row r="466" spans="2:18" ht="15" customHeight="1" x14ac:dyDescent="0.3"/>
    <row r="467" spans="2:18" ht="15" customHeight="1" x14ac:dyDescent="0.3"/>
    <row r="468" spans="2:18" ht="15" customHeight="1" x14ac:dyDescent="0.3"/>
    <row r="469" spans="2:18" ht="15" customHeight="1" x14ac:dyDescent="0.3"/>
    <row r="470" spans="2:18" ht="14.4" x14ac:dyDescent="0.3"/>
    <row r="471" spans="2:18" ht="14.4" x14ac:dyDescent="0.3"/>
    <row r="472" spans="2:18" ht="14.4" x14ac:dyDescent="0.3"/>
    <row r="473" spans="2:18" ht="14.4" x14ac:dyDescent="0.3">
      <c r="B473" s="63" t="s">
        <v>115</v>
      </c>
      <c r="C473" s="66"/>
    </row>
    <row r="474" spans="2:18" ht="14.4" x14ac:dyDescent="0.3">
      <c r="B474" s="8"/>
    </row>
    <row r="475" spans="2:18" ht="15" customHeight="1" x14ac:dyDescent="0.3">
      <c r="B475" s="282"/>
      <c r="C475" s="282"/>
      <c r="D475" s="282"/>
      <c r="E475" s="282"/>
      <c r="F475" s="282"/>
      <c r="G475" s="282"/>
      <c r="H475" s="282"/>
      <c r="I475" s="282"/>
      <c r="J475" s="282"/>
      <c r="K475" s="282"/>
      <c r="L475" s="282"/>
      <c r="M475" s="282"/>
      <c r="N475" s="282"/>
      <c r="O475" s="282"/>
      <c r="P475" s="282"/>
      <c r="Q475" s="282"/>
      <c r="R475" s="282"/>
    </row>
    <row r="476" spans="2:18" ht="14.4" x14ac:dyDescent="0.3">
      <c r="B476" s="282"/>
      <c r="C476" s="282"/>
      <c r="D476" s="282"/>
      <c r="E476" s="282"/>
      <c r="F476" s="282"/>
      <c r="G476" s="282"/>
      <c r="H476" s="282"/>
      <c r="I476" s="282"/>
      <c r="J476" s="282"/>
      <c r="K476" s="282"/>
      <c r="L476" s="282"/>
      <c r="M476" s="282"/>
      <c r="N476" s="282"/>
      <c r="O476" s="282"/>
      <c r="P476" s="282"/>
      <c r="Q476" s="282"/>
      <c r="R476" s="282"/>
    </row>
    <row r="477" spans="2:18" ht="14.4" x14ac:dyDescent="0.3">
      <c r="B477" s="282"/>
      <c r="C477" s="282"/>
      <c r="D477" s="282"/>
      <c r="E477" s="282"/>
      <c r="F477" s="282"/>
      <c r="G477" s="282"/>
      <c r="H477" s="282"/>
      <c r="I477" s="282"/>
      <c r="J477" s="282"/>
      <c r="K477" s="282"/>
      <c r="L477" s="282"/>
      <c r="M477" s="282"/>
      <c r="N477" s="282"/>
      <c r="O477" s="282"/>
      <c r="P477" s="282"/>
      <c r="Q477" s="282"/>
      <c r="R477" s="282"/>
    </row>
    <row r="478" spans="2:18" s="62" customFormat="1" ht="15" customHeight="1" x14ac:dyDescent="0.3"/>
    <row r="479" spans="2:18" ht="15" customHeight="1" x14ac:dyDescent="0.3"/>
    <row r="480" spans="2:18" ht="44.25" customHeight="1" x14ac:dyDescent="0.3">
      <c r="B480" s="2"/>
      <c r="C480" s="2"/>
      <c r="D480" s="2"/>
      <c r="E480" s="227" t="s">
        <v>195</v>
      </c>
      <c r="F480" s="227"/>
      <c r="G480" s="227"/>
      <c r="H480" s="227"/>
      <c r="I480" s="227"/>
      <c r="J480" s="227"/>
      <c r="K480" s="227"/>
      <c r="L480" s="227"/>
      <c r="M480" s="227"/>
      <c r="N480" s="227"/>
      <c r="O480" s="227"/>
      <c r="P480" s="2"/>
      <c r="Q480" s="2"/>
      <c r="R480" s="2"/>
    </row>
    <row r="481" spans="2:18" ht="14.4" x14ac:dyDescent="0.3"/>
    <row r="482" spans="2:18" ht="14.4" x14ac:dyDescent="0.3">
      <c r="B482" s="63" t="s">
        <v>1</v>
      </c>
    </row>
    <row r="483" spans="2:18" ht="14.4" x14ac:dyDescent="0.3">
      <c r="B483" s="12"/>
    </row>
    <row r="484" spans="2:18" ht="14.4" x14ac:dyDescent="0.3">
      <c r="B484" t="s">
        <v>358</v>
      </c>
    </row>
    <row r="485" spans="2:18" ht="14.4" x14ac:dyDescent="0.3">
      <c r="B485" t="s">
        <v>359</v>
      </c>
    </row>
    <row r="486" spans="2:18" ht="14.4" x14ac:dyDescent="0.3"/>
    <row r="487" spans="2:18" ht="14.4" x14ac:dyDescent="0.3">
      <c r="B487" s="63" t="s">
        <v>2</v>
      </c>
      <c r="C487" s="66"/>
      <c r="K487" s="63" t="s">
        <v>9</v>
      </c>
      <c r="L487" s="12"/>
    </row>
    <row r="488" spans="2:18" ht="14.4" x14ac:dyDescent="0.3"/>
    <row r="489" spans="2:18" ht="14.4" x14ac:dyDescent="0.3"/>
    <row r="490" spans="2:18" ht="14.4" x14ac:dyDescent="0.3">
      <c r="K490" s="76"/>
      <c r="L490" s="76"/>
      <c r="M490" s="76"/>
      <c r="N490" s="283"/>
      <c r="O490" s="283"/>
      <c r="P490" s="283"/>
      <c r="Q490" s="283"/>
      <c r="R490" s="283"/>
    </row>
    <row r="491" spans="2:18" ht="14.4" x14ac:dyDescent="0.3">
      <c r="K491" s="283"/>
      <c r="L491" s="283"/>
      <c r="M491" s="283"/>
      <c r="N491" s="77"/>
      <c r="O491" s="77"/>
      <c r="P491" s="77"/>
      <c r="Q491" s="77"/>
      <c r="R491" s="77"/>
    </row>
    <row r="492" spans="2:18" ht="14.4" x14ac:dyDescent="0.3">
      <c r="K492" s="287"/>
      <c r="L492" s="287"/>
      <c r="M492" s="287"/>
      <c r="N492" s="78"/>
      <c r="O492" s="78"/>
      <c r="P492" s="76"/>
      <c r="Q492" s="76"/>
      <c r="R492" s="76"/>
    </row>
    <row r="493" spans="2:18" ht="15" customHeight="1" x14ac:dyDescent="0.3">
      <c r="E493" s="208" t="s">
        <v>409</v>
      </c>
      <c r="F493" s="218"/>
      <c r="G493" s="218"/>
      <c r="H493" s="218"/>
      <c r="I493" s="209"/>
      <c r="K493" s="287"/>
      <c r="L493" s="287"/>
      <c r="M493" s="287"/>
      <c r="N493" s="76"/>
      <c r="O493" s="76"/>
      <c r="P493" s="76"/>
      <c r="Q493" s="76"/>
      <c r="R493" s="76"/>
    </row>
    <row r="494" spans="2:18" ht="15" customHeight="1" x14ac:dyDescent="0.3">
      <c r="B494" s="208" t="s">
        <v>130</v>
      </c>
      <c r="C494" s="218"/>
      <c r="D494" s="209"/>
      <c r="E494" s="74" t="s">
        <v>10</v>
      </c>
      <c r="F494" s="74" t="s">
        <v>11</v>
      </c>
      <c r="G494" s="74" t="s">
        <v>12</v>
      </c>
      <c r="H494" s="74" t="s">
        <v>22</v>
      </c>
      <c r="I494" s="74" t="s">
        <v>23</v>
      </c>
      <c r="K494" s="287"/>
      <c r="L494" s="287"/>
      <c r="M494" s="287"/>
      <c r="N494" s="76"/>
      <c r="O494" s="76"/>
      <c r="P494" s="76"/>
      <c r="Q494" s="76"/>
      <c r="R494" s="76"/>
    </row>
    <row r="495" spans="2:18" ht="15" customHeight="1" x14ac:dyDescent="0.3">
      <c r="B495" s="294" t="s">
        <v>132</v>
      </c>
      <c r="C495" s="295"/>
      <c r="D495" s="296"/>
      <c r="E495" s="155">
        <v>801357920.26000702</v>
      </c>
      <c r="F495" s="155">
        <v>690618282.30000401</v>
      </c>
      <c r="G495" s="155">
        <v>695973616.69999802</v>
      </c>
      <c r="H495" s="155">
        <v>743314385.52999997</v>
      </c>
      <c r="I495" s="155">
        <v>732086252.01000094</v>
      </c>
      <c r="K495" s="287"/>
      <c r="L495" s="287"/>
      <c r="M495" s="287"/>
      <c r="N495" s="76"/>
      <c r="O495" s="76"/>
      <c r="P495" s="76"/>
      <c r="Q495" s="76"/>
      <c r="R495" s="76"/>
    </row>
    <row r="496" spans="2:18" ht="15" customHeight="1" x14ac:dyDescent="0.3">
      <c r="B496" s="294" t="s">
        <v>131</v>
      </c>
      <c r="C496" s="295"/>
      <c r="D496" s="296"/>
      <c r="E496" s="155">
        <v>2119920882.1500399</v>
      </c>
      <c r="F496" s="155">
        <v>1888958228.1800001</v>
      </c>
      <c r="G496" s="155">
        <v>1887092257.78002</v>
      </c>
      <c r="H496" s="155">
        <v>2283157639.68999</v>
      </c>
      <c r="I496" s="155">
        <v>2138136323.1800599</v>
      </c>
      <c r="K496" s="287"/>
      <c r="L496" s="287"/>
      <c r="M496" s="287"/>
      <c r="N496" s="76"/>
      <c r="O496" s="76"/>
      <c r="P496" s="76"/>
      <c r="Q496" s="76"/>
      <c r="R496" s="76"/>
    </row>
    <row r="497" spans="2:18" ht="15" customHeight="1" x14ac:dyDescent="0.3">
      <c r="B497" s="297" t="s">
        <v>133</v>
      </c>
      <c r="C497" s="297"/>
      <c r="D497" s="297"/>
      <c r="E497" s="155">
        <f>E495-E496</f>
        <v>-1318562961.8900328</v>
      </c>
      <c r="F497" s="155">
        <f>F495-F496</f>
        <v>-1198339945.8799961</v>
      </c>
      <c r="G497" s="155">
        <f>G495-G496</f>
        <v>-1191118641.0800219</v>
      </c>
      <c r="H497" s="155">
        <f>H495-H496</f>
        <v>-1539843254.1599901</v>
      </c>
      <c r="I497" s="155">
        <f>I495-I496</f>
        <v>-1406050071.170059</v>
      </c>
      <c r="K497" s="287"/>
      <c r="L497" s="287"/>
      <c r="M497" s="287"/>
      <c r="N497" s="78"/>
      <c r="O497" s="78"/>
      <c r="P497" s="78"/>
      <c r="Q497" s="78"/>
      <c r="R497" s="78"/>
    </row>
    <row r="498" spans="2:18" ht="15" customHeight="1" x14ac:dyDescent="0.3">
      <c r="B498" s="78"/>
      <c r="C498" s="78"/>
      <c r="D498" s="78"/>
      <c r="E498" s="79">
        <v>0</v>
      </c>
      <c r="F498" s="79">
        <v>0</v>
      </c>
      <c r="G498" s="79">
        <v>0</v>
      </c>
      <c r="H498" s="79">
        <v>0</v>
      </c>
      <c r="I498" s="79">
        <v>0</v>
      </c>
    </row>
    <row r="499" spans="2:18" ht="15" customHeight="1" x14ac:dyDescent="0.3">
      <c r="B499" s="76"/>
      <c r="C499" s="76"/>
      <c r="D499" s="76"/>
      <c r="E499" s="78"/>
      <c r="F499" s="78"/>
      <c r="G499" s="78"/>
      <c r="H499" s="78"/>
      <c r="I499" s="78"/>
    </row>
    <row r="500" spans="2:18" ht="15" customHeight="1" x14ac:dyDescent="0.3">
      <c r="E500" s="78"/>
      <c r="F500" s="78"/>
      <c r="G500" s="78"/>
      <c r="H500" s="78"/>
      <c r="I500" s="78"/>
    </row>
    <row r="501" spans="2:18" ht="15" customHeight="1" x14ac:dyDescent="0.3">
      <c r="E501" s="76"/>
      <c r="F501" s="76"/>
      <c r="G501" s="76"/>
      <c r="H501" s="76"/>
      <c r="I501" s="76"/>
    </row>
    <row r="502" spans="2:18" ht="15" customHeight="1" x14ac:dyDescent="0.3"/>
    <row r="503" spans="2:18" ht="15" customHeight="1" x14ac:dyDescent="0.3"/>
    <row r="504" spans="2:18" ht="15" customHeight="1" x14ac:dyDescent="0.3"/>
    <row r="505" spans="2:18" ht="15" customHeight="1" x14ac:dyDescent="0.3"/>
    <row r="506" spans="2:18" ht="15" customHeight="1" x14ac:dyDescent="0.3"/>
    <row r="507" spans="2:18" ht="15" customHeight="1" x14ac:dyDescent="0.3"/>
    <row r="508" spans="2:18" ht="15" customHeight="1" x14ac:dyDescent="0.3"/>
    <row r="509" spans="2:18" ht="14.4" x14ac:dyDescent="0.3"/>
    <row r="510" spans="2:18" ht="14.4" x14ac:dyDescent="0.3">
      <c r="B510" s="63" t="s">
        <v>115</v>
      </c>
      <c r="C510" s="66"/>
    </row>
    <row r="511" spans="2:18" ht="14.4" x14ac:dyDescent="0.3">
      <c r="B511" s="8"/>
    </row>
    <row r="512" spans="2:18" ht="15" customHeight="1" x14ac:dyDescent="0.3">
      <c r="B512" s="282"/>
      <c r="C512" s="282"/>
      <c r="D512" s="282"/>
      <c r="E512" s="282"/>
      <c r="F512" s="282"/>
      <c r="G512" s="282"/>
      <c r="H512" s="282"/>
      <c r="I512" s="282"/>
      <c r="J512" s="282"/>
      <c r="K512" s="282"/>
      <c r="L512" s="282"/>
      <c r="M512" s="282"/>
      <c r="N512" s="282"/>
      <c r="O512" s="282"/>
      <c r="P512" s="282"/>
      <c r="Q512" s="282"/>
      <c r="R512" s="282"/>
    </row>
    <row r="513" spans="2:19" ht="14.4" x14ac:dyDescent="0.3">
      <c r="B513" s="282"/>
      <c r="C513" s="282"/>
      <c r="D513" s="282"/>
      <c r="E513" s="282"/>
      <c r="F513" s="282"/>
      <c r="G513" s="282"/>
      <c r="H513" s="282"/>
      <c r="I513" s="282"/>
      <c r="J513" s="282"/>
      <c r="K513" s="282"/>
      <c r="L513" s="282"/>
      <c r="M513" s="282"/>
      <c r="N513" s="282"/>
      <c r="O513" s="282"/>
      <c r="P513" s="282"/>
      <c r="Q513" s="282"/>
      <c r="R513" s="282"/>
    </row>
    <row r="514" spans="2:19" ht="14.4" x14ac:dyDescent="0.3">
      <c r="B514" s="282"/>
      <c r="C514" s="282"/>
      <c r="D514" s="282"/>
      <c r="E514" s="282"/>
      <c r="F514" s="282"/>
      <c r="G514" s="282"/>
      <c r="H514" s="282"/>
      <c r="I514" s="282"/>
      <c r="J514" s="282"/>
      <c r="K514" s="282"/>
      <c r="L514" s="282"/>
      <c r="M514" s="282"/>
      <c r="N514" s="282"/>
      <c r="O514" s="282"/>
      <c r="P514" s="282"/>
      <c r="Q514" s="282"/>
      <c r="R514" s="282"/>
    </row>
    <row r="515" spans="2:19" s="59" customFormat="1" ht="15" customHeight="1" thickBot="1" x14ac:dyDescent="0.35"/>
    <row r="516" spans="2:19" ht="15" customHeight="1" thickTop="1" x14ac:dyDescent="0.3"/>
    <row r="517" spans="2:19" ht="15.6" x14ac:dyDescent="0.3">
      <c r="B517" s="2"/>
      <c r="C517" s="198" t="s">
        <v>230</v>
      </c>
      <c r="D517" s="198"/>
      <c r="E517" s="198"/>
      <c r="F517" s="198"/>
      <c r="G517" s="198"/>
      <c r="H517" s="198"/>
      <c r="I517" s="198"/>
      <c r="J517" s="198"/>
      <c r="K517" s="198"/>
      <c r="L517" s="198"/>
      <c r="M517" s="198"/>
      <c r="N517" s="198"/>
      <c r="O517" s="198"/>
      <c r="P517" s="198"/>
      <c r="Q517" s="198"/>
      <c r="R517" s="2"/>
      <c r="S517" s="3"/>
    </row>
    <row r="518" spans="2:19" ht="14.4" x14ac:dyDescent="0.3">
      <c r="B518" s="2"/>
      <c r="C518" s="2"/>
      <c r="D518" s="2"/>
      <c r="E518" s="2"/>
      <c r="F518" s="2"/>
      <c r="G518" s="2"/>
      <c r="H518" s="2"/>
      <c r="I518" s="2"/>
      <c r="J518" s="2"/>
      <c r="K518" s="2"/>
      <c r="L518" s="2"/>
      <c r="M518" s="2"/>
      <c r="N518" s="2"/>
      <c r="O518" s="2"/>
      <c r="P518" s="2"/>
      <c r="Q518" s="2"/>
      <c r="R518" s="2"/>
      <c r="S518" s="2"/>
    </row>
    <row r="519" spans="2:19" ht="14.4" x14ac:dyDescent="0.3">
      <c r="B519" s="2"/>
      <c r="C519" s="2"/>
      <c r="D519" s="2"/>
      <c r="E519" s="2"/>
      <c r="F519" s="2"/>
      <c r="G519" s="2"/>
      <c r="H519" s="2"/>
      <c r="I519" s="2"/>
      <c r="J519" s="2"/>
      <c r="K519" s="2"/>
      <c r="L519" s="2"/>
      <c r="M519" s="2"/>
      <c r="N519" s="2"/>
      <c r="O519" s="2"/>
      <c r="P519" s="2"/>
      <c r="Q519" s="2"/>
      <c r="R519" s="2"/>
      <c r="S519" s="2"/>
    </row>
    <row r="520" spans="2:19" ht="14.4" x14ac:dyDescent="0.3">
      <c r="B520" s="2"/>
      <c r="C520" s="2"/>
      <c r="D520" s="2"/>
      <c r="E520" s="2"/>
      <c r="F520" s="2"/>
      <c r="G520" s="2"/>
      <c r="H520" s="2"/>
      <c r="I520" s="2"/>
      <c r="J520" s="2"/>
      <c r="K520" s="2"/>
      <c r="L520" s="2"/>
      <c r="M520" s="2"/>
      <c r="N520" s="2"/>
      <c r="O520" s="2"/>
      <c r="P520" s="2"/>
      <c r="Q520" s="2"/>
      <c r="R520" s="2"/>
      <c r="S520" s="2"/>
    </row>
    <row r="521" spans="2:19" ht="14.4" x14ac:dyDescent="0.3">
      <c r="B521" s="2"/>
      <c r="C521" s="2"/>
      <c r="D521" s="2"/>
      <c r="E521" s="2"/>
      <c r="F521" s="2"/>
      <c r="G521" s="2"/>
      <c r="H521" s="2"/>
      <c r="I521" s="2"/>
      <c r="J521" s="2"/>
      <c r="K521" s="2"/>
      <c r="L521" s="2"/>
      <c r="M521" s="2"/>
      <c r="N521" s="2"/>
      <c r="O521" s="2"/>
      <c r="P521" s="2"/>
      <c r="Q521" s="2"/>
      <c r="R521" s="2"/>
      <c r="S521" s="2"/>
    </row>
    <row r="522" spans="2:19" ht="14.4" x14ac:dyDescent="0.3">
      <c r="B522" s="2"/>
      <c r="C522" s="2"/>
      <c r="D522" s="2"/>
      <c r="E522" s="2"/>
      <c r="F522" s="2"/>
      <c r="G522" s="2"/>
      <c r="H522" s="2"/>
      <c r="I522" s="2"/>
      <c r="J522" s="2"/>
      <c r="K522" s="2"/>
      <c r="L522" s="2"/>
      <c r="M522" s="2"/>
      <c r="N522" s="2"/>
      <c r="O522" s="2"/>
      <c r="P522" s="2"/>
      <c r="Q522" s="2"/>
      <c r="R522" s="2"/>
      <c r="S522" s="2"/>
    </row>
    <row r="523" spans="2:19" ht="14.4" x14ac:dyDescent="0.3">
      <c r="B523" s="2"/>
      <c r="C523" s="2"/>
      <c r="D523" s="2"/>
      <c r="E523" s="2"/>
      <c r="F523" s="2"/>
      <c r="G523" s="2"/>
      <c r="H523" s="2"/>
      <c r="I523" s="2"/>
      <c r="J523" s="2"/>
      <c r="K523" s="2"/>
      <c r="L523" s="2"/>
      <c r="M523" s="2"/>
      <c r="N523" s="2"/>
      <c r="O523" s="2"/>
      <c r="P523" s="2"/>
      <c r="Q523" s="2"/>
      <c r="R523" s="2"/>
      <c r="S523" s="2"/>
    </row>
    <row r="524" spans="2:19" ht="14.4" x14ac:dyDescent="0.3">
      <c r="B524" s="2"/>
      <c r="C524" s="2"/>
      <c r="D524" s="2"/>
      <c r="E524" s="2"/>
      <c r="F524" s="2"/>
      <c r="G524" s="2"/>
      <c r="H524" s="2"/>
      <c r="I524" s="2"/>
      <c r="J524" s="2"/>
      <c r="K524" s="2"/>
      <c r="L524" s="2"/>
      <c r="M524" s="2"/>
      <c r="N524" s="2"/>
      <c r="O524" s="2"/>
      <c r="P524" s="2"/>
      <c r="Q524" s="2"/>
      <c r="R524" s="2"/>
      <c r="S524" s="2"/>
    </row>
    <row r="525" spans="2:19" ht="14.4" x14ac:dyDescent="0.3">
      <c r="B525" s="2"/>
      <c r="C525" s="2"/>
      <c r="D525" s="2"/>
      <c r="E525" s="2"/>
      <c r="F525" s="2"/>
      <c r="G525" s="2"/>
      <c r="H525" s="2"/>
      <c r="I525" s="2"/>
      <c r="J525" s="2"/>
      <c r="K525" s="2"/>
      <c r="L525" s="2"/>
      <c r="M525" s="2"/>
      <c r="N525" s="2"/>
      <c r="O525" s="2"/>
      <c r="P525" s="2"/>
      <c r="Q525" s="2"/>
      <c r="R525" s="2"/>
      <c r="S525" s="2"/>
    </row>
    <row r="526" spans="2:19" ht="14.4" x14ac:dyDescent="0.3">
      <c r="B526" s="2"/>
      <c r="C526" s="2"/>
      <c r="D526" s="2"/>
      <c r="E526" s="2"/>
      <c r="F526" s="2"/>
      <c r="G526" s="2"/>
      <c r="H526" s="2"/>
      <c r="I526" s="2"/>
      <c r="J526" s="2"/>
      <c r="K526" s="2"/>
      <c r="L526" s="2"/>
      <c r="M526" s="2"/>
      <c r="N526" s="2"/>
      <c r="O526" s="2"/>
      <c r="P526" s="2"/>
      <c r="Q526" s="2"/>
      <c r="R526" s="2"/>
      <c r="S526" s="2"/>
    </row>
    <row r="527" spans="2:19" ht="14.4" x14ac:dyDescent="0.3">
      <c r="B527" s="2"/>
      <c r="C527" s="2"/>
      <c r="D527" s="2"/>
      <c r="E527" s="2"/>
      <c r="F527" s="2"/>
      <c r="G527" s="2"/>
      <c r="H527" s="2"/>
      <c r="J527" s="2"/>
      <c r="K527" s="2"/>
      <c r="L527" s="2"/>
      <c r="M527" s="2"/>
      <c r="N527" s="2"/>
      <c r="O527" s="2"/>
      <c r="P527" s="2"/>
      <c r="Q527" s="2"/>
      <c r="R527" s="2"/>
      <c r="S527" s="2"/>
    </row>
    <row r="528" spans="2:19" ht="14.4" x14ac:dyDescent="0.3">
      <c r="B528" s="2"/>
      <c r="C528" s="2"/>
      <c r="D528" s="2"/>
      <c r="E528" s="2"/>
      <c r="F528" s="2"/>
      <c r="G528" s="2"/>
      <c r="H528" s="2"/>
      <c r="I528" s="2"/>
      <c r="J528" s="2"/>
      <c r="K528" s="2"/>
      <c r="L528" s="2"/>
      <c r="M528" s="2"/>
      <c r="N528" s="2"/>
      <c r="O528" s="2"/>
      <c r="P528" s="2"/>
      <c r="Q528" s="2"/>
      <c r="R528" s="2"/>
      <c r="S528" s="2"/>
    </row>
    <row r="529" spans="2:19" ht="14.4" x14ac:dyDescent="0.3">
      <c r="B529" s="2"/>
      <c r="C529" s="2"/>
      <c r="D529" s="2"/>
      <c r="E529" s="2"/>
      <c r="F529" s="2"/>
      <c r="G529" s="2"/>
      <c r="H529" s="2"/>
      <c r="I529" s="2"/>
      <c r="J529" s="2"/>
      <c r="K529" s="2"/>
      <c r="L529" s="2"/>
      <c r="M529" s="2"/>
      <c r="N529" s="2"/>
      <c r="O529" s="2"/>
      <c r="P529" s="2"/>
      <c r="Q529" s="2"/>
      <c r="R529" s="2"/>
      <c r="S529" s="2"/>
    </row>
    <row r="530" spans="2:19" ht="14.4" x14ac:dyDescent="0.3">
      <c r="B530" s="2"/>
      <c r="C530" s="2"/>
      <c r="D530" s="2"/>
      <c r="E530" s="2"/>
      <c r="F530" s="2"/>
      <c r="G530" s="2"/>
      <c r="H530" s="2"/>
      <c r="I530" s="2"/>
      <c r="J530" s="2"/>
      <c r="K530" s="2"/>
      <c r="L530" s="2"/>
      <c r="M530" s="2"/>
      <c r="N530" s="2"/>
      <c r="O530" s="2"/>
      <c r="P530" s="2"/>
      <c r="Q530" s="2"/>
      <c r="R530" s="2"/>
      <c r="S530" s="2"/>
    </row>
    <row r="531" spans="2:19" ht="14.4" x14ac:dyDescent="0.3">
      <c r="B531" s="2"/>
      <c r="C531" s="2"/>
      <c r="D531" s="2"/>
      <c r="E531" s="2"/>
      <c r="F531" s="2"/>
      <c r="G531" s="2"/>
      <c r="H531" s="2"/>
      <c r="I531" s="2"/>
      <c r="J531" s="2"/>
      <c r="K531" s="2"/>
      <c r="L531" s="2"/>
      <c r="M531" s="2"/>
      <c r="N531" s="2"/>
      <c r="O531" s="2"/>
      <c r="P531" s="2"/>
      <c r="Q531" s="2"/>
      <c r="R531" s="2"/>
      <c r="S531" s="2"/>
    </row>
    <row r="532" spans="2:19" ht="14.4" x14ac:dyDescent="0.3">
      <c r="B532" s="2"/>
      <c r="C532" s="2"/>
      <c r="D532" s="2"/>
      <c r="E532" s="2"/>
      <c r="F532" s="2"/>
      <c r="G532" s="2"/>
      <c r="H532" s="2"/>
      <c r="I532" s="2"/>
      <c r="J532" s="2"/>
      <c r="K532" s="2"/>
      <c r="L532" s="2"/>
      <c r="M532" s="2"/>
      <c r="N532" s="2"/>
      <c r="O532" s="2"/>
      <c r="P532" s="2"/>
      <c r="Q532" s="2"/>
      <c r="R532" s="2"/>
      <c r="S532" s="2"/>
    </row>
    <row r="533" spans="2:19" ht="14.4" x14ac:dyDescent="0.3">
      <c r="B533" s="2"/>
      <c r="C533" s="2"/>
      <c r="D533" s="2"/>
      <c r="E533" s="2"/>
      <c r="F533" s="2"/>
      <c r="G533" s="2"/>
      <c r="H533" s="2"/>
      <c r="I533" s="2"/>
      <c r="J533" s="2"/>
      <c r="K533" s="2"/>
      <c r="L533" s="2"/>
      <c r="M533" s="2"/>
      <c r="N533" s="2"/>
      <c r="O533" s="2"/>
      <c r="P533" s="2"/>
      <c r="Q533" s="2"/>
      <c r="R533" s="2"/>
      <c r="S533" s="2"/>
    </row>
    <row r="534" spans="2:19" ht="44.25" customHeight="1" x14ac:dyDescent="0.3">
      <c r="B534" s="2"/>
      <c r="C534" s="2"/>
      <c r="D534" s="194" t="s">
        <v>225</v>
      </c>
      <c r="E534" s="194"/>
      <c r="F534" s="194"/>
      <c r="G534" s="194"/>
      <c r="H534" s="194"/>
      <c r="I534" s="194"/>
      <c r="J534" s="194"/>
      <c r="K534" s="194"/>
      <c r="L534" s="194"/>
      <c r="M534" s="194"/>
      <c r="N534" s="194"/>
      <c r="O534" s="194"/>
      <c r="P534" s="194"/>
      <c r="Q534" s="2"/>
      <c r="R534" s="2"/>
    </row>
    <row r="535" spans="2:19" ht="14.4" x14ac:dyDescent="0.3">
      <c r="B535" s="2"/>
      <c r="C535" s="2"/>
      <c r="D535" s="2"/>
      <c r="E535" s="2"/>
      <c r="F535" s="2"/>
      <c r="G535" s="2"/>
      <c r="H535" s="2"/>
      <c r="I535" s="2"/>
      <c r="J535" s="2"/>
      <c r="K535" s="2"/>
      <c r="L535" s="2"/>
      <c r="M535" s="2"/>
      <c r="N535" s="2"/>
      <c r="O535" s="2"/>
      <c r="P535" s="2"/>
      <c r="Q535" s="2"/>
      <c r="R535" s="2"/>
      <c r="S535" s="2"/>
    </row>
    <row r="536" spans="2:19" ht="15" customHeight="1" x14ac:dyDescent="0.3">
      <c r="B536" s="195" t="s">
        <v>73</v>
      </c>
      <c r="C536" s="195"/>
      <c r="D536" s="195"/>
      <c r="E536" s="195"/>
      <c r="F536" s="195"/>
      <c r="G536" s="195"/>
      <c r="H536" s="195"/>
      <c r="I536" s="195"/>
      <c r="J536" s="272" t="s">
        <v>74</v>
      </c>
      <c r="K536" s="273"/>
      <c r="L536" s="195" t="s">
        <v>75</v>
      </c>
      <c r="M536" s="195"/>
      <c r="N536" s="195"/>
      <c r="O536" s="195"/>
      <c r="P536" s="195"/>
      <c r="Q536" s="195"/>
      <c r="R536" s="195"/>
    </row>
    <row r="537" spans="2:19" ht="72" customHeight="1" x14ac:dyDescent="0.3">
      <c r="B537" s="196" t="s">
        <v>226</v>
      </c>
      <c r="C537" s="196"/>
      <c r="D537" s="196"/>
      <c r="E537" s="196"/>
      <c r="F537" s="196"/>
      <c r="G537" s="196"/>
      <c r="H537" s="196"/>
      <c r="I537" s="196"/>
      <c r="J537" s="204">
        <v>4</v>
      </c>
      <c r="K537" s="206"/>
      <c r="L537" s="199" t="s">
        <v>492</v>
      </c>
      <c r="M537" s="199"/>
      <c r="N537" s="199"/>
      <c r="O537" s="199"/>
      <c r="P537" s="199"/>
      <c r="Q537" s="199"/>
      <c r="R537" s="199"/>
    </row>
    <row r="538" spans="2:19" s="62" customFormat="1" ht="14.4" x14ac:dyDescent="0.3">
      <c r="B538" s="60"/>
      <c r="C538" s="60"/>
      <c r="D538" s="60"/>
      <c r="E538" s="60"/>
      <c r="F538" s="60"/>
      <c r="G538" s="60"/>
      <c r="H538" s="60"/>
      <c r="I538" s="60"/>
      <c r="J538" s="60"/>
      <c r="K538" s="60"/>
      <c r="L538" s="60"/>
      <c r="M538" s="60"/>
      <c r="N538" s="60"/>
      <c r="O538" s="60"/>
      <c r="P538" s="60"/>
      <c r="Q538" s="60"/>
      <c r="R538" s="60"/>
      <c r="S538" s="60"/>
    </row>
    <row r="539" spans="2:19" ht="14.4" x14ac:dyDescent="0.3">
      <c r="B539" s="2"/>
      <c r="C539" s="2"/>
      <c r="D539" s="2"/>
      <c r="E539" s="2"/>
      <c r="F539" s="2"/>
      <c r="G539" s="2"/>
      <c r="H539" s="2"/>
      <c r="I539" s="2"/>
      <c r="J539" s="2"/>
      <c r="K539" s="2"/>
      <c r="L539" s="2"/>
      <c r="M539" s="2"/>
      <c r="N539" s="2"/>
      <c r="O539" s="2"/>
      <c r="P539" s="2"/>
      <c r="Q539" s="2"/>
      <c r="R539" s="2"/>
      <c r="S539" s="2"/>
    </row>
    <row r="540" spans="2:19" ht="44.25" customHeight="1" x14ac:dyDescent="0.3">
      <c r="B540" s="2"/>
      <c r="C540" s="2"/>
      <c r="D540" s="274" t="s">
        <v>227</v>
      </c>
      <c r="E540" s="274"/>
      <c r="F540" s="274"/>
      <c r="G540" s="274"/>
      <c r="H540" s="274"/>
      <c r="I540" s="274"/>
      <c r="J540" s="274"/>
      <c r="K540" s="274"/>
      <c r="L540" s="274"/>
      <c r="M540" s="274"/>
      <c r="N540" s="274"/>
      <c r="O540" s="274"/>
      <c r="P540" s="274"/>
      <c r="Q540" s="2"/>
      <c r="R540" s="2"/>
    </row>
    <row r="541" spans="2:19" ht="14.4" x14ac:dyDescent="0.3">
      <c r="B541" s="1"/>
      <c r="C541" s="1"/>
      <c r="D541" s="1"/>
      <c r="E541" s="1"/>
    </row>
    <row r="542" spans="2:19" ht="44.25" customHeight="1" x14ac:dyDescent="0.3">
      <c r="B542" s="2"/>
      <c r="C542" s="2"/>
      <c r="D542" s="2"/>
      <c r="E542" s="227" t="s">
        <v>228</v>
      </c>
      <c r="F542" s="227"/>
      <c r="G542" s="227"/>
      <c r="H542" s="227"/>
      <c r="I542" s="227"/>
      <c r="J542" s="227"/>
      <c r="K542" s="227"/>
      <c r="L542" s="227"/>
      <c r="M542" s="227"/>
      <c r="N542" s="227"/>
      <c r="O542" s="227"/>
      <c r="P542" s="2"/>
      <c r="Q542" s="2"/>
      <c r="R542" s="2"/>
    </row>
    <row r="543" spans="2:19" ht="14.4" x14ac:dyDescent="0.3">
      <c r="B543" s="2"/>
      <c r="C543" s="2"/>
      <c r="D543" s="2"/>
      <c r="E543" s="2"/>
      <c r="F543" s="2"/>
      <c r="G543" s="2"/>
      <c r="H543" s="2"/>
      <c r="I543" s="2"/>
      <c r="J543" s="2"/>
      <c r="K543" s="2"/>
      <c r="L543" s="2"/>
      <c r="M543" s="2"/>
      <c r="N543" s="2"/>
      <c r="O543" s="2"/>
      <c r="P543" s="2"/>
      <c r="Q543" s="2"/>
      <c r="R543" s="2"/>
      <c r="S543" s="2"/>
    </row>
    <row r="544" spans="2:19" ht="14.4" x14ac:dyDescent="0.3">
      <c r="B544" s="63" t="s">
        <v>1</v>
      </c>
    </row>
    <row r="545" spans="2:18" ht="14.4" x14ac:dyDescent="0.3">
      <c r="B545" s="12"/>
    </row>
    <row r="546" spans="2:18" ht="14.4" x14ac:dyDescent="0.3">
      <c r="B546" t="s">
        <v>223</v>
      </c>
    </row>
    <row r="547" spans="2:18" ht="14.4" x14ac:dyDescent="0.3">
      <c r="B547" t="s">
        <v>224</v>
      </c>
    </row>
    <row r="548" spans="2:18" ht="14.4" x14ac:dyDescent="0.3"/>
    <row r="549" spans="2:18" ht="14.4" x14ac:dyDescent="0.3"/>
    <row r="550" spans="2:18" ht="14.4" x14ac:dyDescent="0.3">
      <c r="B550" s="63" t="s">
        <v>2</v>
      </c>
      <c r="C550" s="63"/>
      <c r="K550" s="63" t="s">
        <v>9</v>
      </c>
      <c r="L550" s="12"/>
    </row>
    <row r="551" spans="2:18" ht="14.4" x14ac:dyDescent="0.3"/>
    <row r="552" spans="2:18" ht="14.4" x14ac:dyDescent="0.3"/>
    <row r="553" spans="2:18" ht="14.4" x14ac:dyDescent="0.3">
      <c r="K553" s="76"/>
      <c r="L553" s="76"/>
      <c r="M553" s="76"/>
      <c r="N553" s="283"/>
      <c r="O553" s="283"/>
      <c r="P553" s="283"/>
      <c r="Q553" s="283"/>
      <c r="R553" s="283"/>
    </row>
    <row r="554" spans="2:18" ht="14.4" x14ac:dyDescent="0.3">
      <c r="K554" s="283"/>
      <c r="L554" s="283"/>
      <c r="M554" s="283"/>
      <c r="N554" s="77"/>
      <c r="O554" s="77"/>
      <c r="P554" s="77"/>
      <c r="Q554" s="77"/>
      <c r="R554" s="77"/>
    </row>
    <row r="555" spans="2:18" ht="14.4" x14ac:dyDescent="0.3">
      <c r="K555" s="287"/>
      <c r="L555" s="287"/>
      <c r="M555" s="287"/>
      <c r="N555" s="78"/>
      <c r="O555" s="78"/>
      <c r="P555" s="76"/>
      <c r="Q555" s="76"/>
      <c r="R555" s="76"/>
    </row>
    <row r="556" spans="2:18" ht="15" customHeight="1" x14ac:dyDescent="0.3">
      <c r="E556" s="208" t="s">
        <v>402</v>
      </c>
      <c r="F556" s="218"/>
      <c r="G556" s="218"/>
      <c r="H556" s="218"/>
      <c r="I556" s="209"/>
      <c r="K556" s="287"/>
      <c r="L556" s="287"/>
      <c r="M556" s="287"/>
      <c r="N556" s="76"/>
      <c r="O556" s="76"/>
      <c r="P556" s="76"/>
      <c r="Q556" s="76"/>
      <c r="R556" s="76"/>
    </row>
    <row r="557" spans="2:18" ht="15" customHeight="1" x14ac:dyDescent="0.3">
      <c r="B557" s="208" t="s">
        <v>128</v>
      </c>
      <c r="C557" s="218"/>
      <c r="D557" s="209"/>
      <c r="E557" s="75">
        <v>2015</v>
      </c>
      <c r="F557" s="75">
        <v>2016</v>
      </c>
      <c r="G557" s="75">
        <v>2017</v>
      </c>
      <c r="H557" s="75">
        <v>2018</v>
      </c>
      <c r="I557" s="75">
        <v>2019</v>
      </c>
      <c r="K557" s="287"/>
      <c r="L557" s="287"/>
      <c r="M557" s="287"/>
      <c r="N557" s="76"/>
      <c r="O557" s="76"/>
      <c r="P557" s="76"/>
      <c r="Q557" s="76"/>
      <c r="R557" s="76"/>
    </row>
    <row r="558" spans="2:18" ht="15" customHeight="1" x14ac:dyDescent="0.3">
      <c r="B558" s="294" t="s">
        <v>221</v>
      </c>
      <c r="C558" s="295"/>
      <c r="D558" s="296"/>
      <c r="E558" s="6">
        <v>8715947941</v>
      </c>
      <c r="F558" s="6">
        <v>10034330614</v>
      </c>
      <c r="G558" s="6">
        <v>9492176360</v>
      </c>
      <c r="H558" s="6">
        <v>9254536899</v>
      </c>
      <c r="I558" s="6">
        <v>9482332855.1789989</v>
      </c>
      <c r="K558" s="287"/>
      <c r="L558" s="287"/>
      <c r="M558" s="287"/>
      <c r="N558" s="76"/>
      <c r="O558" s="76"/>
      <c r="P558" s="76"/>
      <c r="Q558" s="76"/>
      <c r="R558" s="76"/>
    </row>
    <row r="559" spans="2:18" ht="15" customHeight="1" x14ac:dyDescent="0.3">
      <c r="B559" s="294" t="s">
        <v>222</v>
      </c>
      <c r="C559" s="295"/>
      <c r="D559" s="296"/>
      <c r="E559" s="6">
        <v>15533845871</v>
      </c>
      <c r="F559" s="6">
        <v>17789574832</v>
      </c>
      <c r="G559" s="126">
        <v>16356528968</v>
      </c>
      <c r="H559" s="126">
        <v>16424719438</v>
      </c>
      <c r="I559" s="126">
        <v>17048858776.643999</v>
      </c>
      <c r="K559" s="287"/>
      <c r="L559" s="287"/>
      <c r="M559" s="287"/>
      <c r="N559" s="76"/>
      <c r="O559" s="76"/>
      <c r="P559" s="76"/>
      <c r="Q559" s="76"/>
      <c r="R559" s="76"/>
    </row>
    <row r="560" spans="2:18" ht="15" customHeight="1" x14ac:dyDescent="0.3">
      <c r="K560" s="287"/>
      <c r="L560" s="287"/>
      <c r="M560" s="287"/>
      <c r="N560" s="78"/>
      <c r="O560" s="78"/>
      <c r="P560" s="78"/>
      <c r="Q560" s="78"/>
      <c r="R560" s="78"/>
    </row>
    <row r="561" spans="2:18" ht="15" customHeight="1" x14ac:dyDescent="0.3"/>
    <row r="562" spans="2:18" ht="15" customHeight="1" x14ac:dyDescent="0.3"/>
    <row r="563" spans="2:18" ht="15" customHeight="1" x14ac:dyDescent="0.3"/>
    <row r="564" spans="2:18" ht="15" customHeight="1" x14ac:dyDescent="0.3"/>
    <row r="565" spans="2:18" ht="15" customHeight="1" x14ac:dyDescent="0.3"/>
    <row r="566" spans="2:18" ht="15" customHeight="1" x14ac:dyDescent="0.3"/>
    <row r="567" spans="2:18" ht="15" customHeight="1" x14ac:dyDescent="0.3"/>
    <row r="568" spans="2:18" ht="15" customHeight="1" x14ac:dyDescent="0.3"/>
    <row r="569" spans="2:18" ht="15" customHeight="1" x14ac:dyDescent="0.3"/>
    <row r="570" spans="2:18" ht="15" customHeight="1" x14ac:dyDescent="0.3"/>
    <row r="571" spans="2:18" ht="15" customHeight="1" x14ac:dyDescent="0.3"/>
    <row r="572" spans="2:18" ht="14.4" x14ac:dyDescent="0.3"/>
    <row r="573" spans="2:18" ht="14.4" x14ac:dyDescent="0.3">
      <c r="B573" s="63" t="s">
        <v>115</v>
      </c>
      <c r="C573" s="66"/>
    </row>
    <row r="574" spans="2:18" ht="14.4" x14ac:dyDescent="0.3">
      <c r="B574" s="8"/>
    </row>
    <row r="575" spans="2:18" ht="15" customHeight="1" x14ac:dyDescent="0.3">
      <c r="B575" s="282"/>
      <c r="C575" s="282"/>
      <c r="D575" s="282"/>
      <c r="E575" s="282"/>
      <c r="F575" s="282"/>
      <c r="G575" s="282"/>
      <c r="H575" s="282"/>
      <c r="I575" s="282"/>
      <c r="J575" s="282"/>
      <c r="K575" s="282"/>
      <c r="L575" s="282"/>
      <c r="M575" s="282"/>
      <c r="N575" s="282"/>
      <c r="O575" s="282"/>
      <c r="P575" s="282"/>
      <c r="Q575" s="282"/>
      <c r="R575" s="282"/>
    </row>
    <row r="576" spans="2:18" ht="14.4" x14ac:dyDescent="0.3">
      <c r="B576" s="282"/>
      <c r="C576" s="282"/>
      <c r="D576" s="282"/>
      <c r="E576" s="282"/>
      <c r="F576" s="282"/>
      <c r="G576" s="282"/>
      <c r="H576" s="282"/>
      <c r="I576" s="282"/>
      <c r="J576" s="282"/>
      <c r="K576" s="282"/>
      <c r="L576" s="282"/>
      <c r="M576" s="282"/>
      <c r="N576" s="282"/>
      <c r="O576" s="282"/>
      <c r="P576" s="282"/>
      <c r="Q576" s="282"/>
      <c r="R576" s="282"/>
    </row>
    <row r="577" spans="2:19" ht="14.4" x14ac:dyDescent="0.3">
      <c r="B577" s="282"/>
      <c r="C577" s="282"/>
      <c r="D577" s="282"/>
      <c r="E577" s="282"/>
      <c r="F577" s="282"/>
      <c r="G577" s="282"/>
      <c r="H577" s="282"/>
      <c r="I577" s="282"/>
      <c r="J577" s="282"/>
      <c r="K577" s="282"/>
      <c r="L577" s="282"/>
      <c r="M577" s="282"/>
      <c r="N577" s="282"/>
      <c r="O577" s="282"/>
      <c r="P577" s="282"/>
      <c r="Q577" s="282"/>
      <c r="R577" s="282"/>
    </row>
    <row r="578" spans="2:19" s="59" customFormat="1" ht="15" customHeight="1" thickBot="1" x14ac:dyDescent="0.35"/>
    <row r="579" spans="2:19" ht="15" customHeight="1" thickTop="1" x14ac:dyDescent="0.3"/>
    <row r="580" spans="2:19" ht="15.6" x14ac:dyDescent="0.3">
      <c r="B580" s="2"/>
      <c r="C580" s="198" t="s">
        <v>229</v>
      </c>
      <c r="D580" s="198"/>
      <c r="E580" s="198"/>
      <c r="F580" s="198"/>
      <c r="G580" s="198"/>
      <c r="H580" s="198"/>
      <c r="I580" s="198"/>
      <c r="J580" s="198"/>
      <c r="K580" s="198"/>
      <c r="L580" s="198"/>
      <c r="M580" s="198"/>
      <c r="N580" s="198"/>
      <c r="O580" s="198"/>
      <c r="P580" s="198"/>
      <c r="Q580" s="198"/>
      <c r="R580" s="2"/>
      <c r="S580" s="3"/>
    </row>
    <row r="581" spans="2:19" ht="15" customHeight="1" x14ac:dyDescent="0.3"/>
    <row r="582" spans="2:19" ht="15" customHeight="1" x14ac:dyDescent="0.3"/>
    <row r="583" spans="2:19" ht="15" customHeight="1" x14ac:dyDescent="0.3"/>
    <row r="584" spans="2:19" ht="15" customHeight="1" x14ac:dyDescent="0.3"/>
    <row r="585" spans="2:19" ht="15" customHeight="1" x14ac:dyDescent="0.3"/>
    <row r="586" spans="2:19" ht="15" customHeight="1" x14ac:dyDescent="0.3"/>
    <row r="587" spans="2:19" ht="15" customHeight="1" x14ac:dyDescent="0.3"/>
    <row r="588" spans="2:19" ht="15" customHeight="1" x14ac:dyDescent="0.3"/>
    <row r="589" spans="2:19" ht="15" customHeight="1" x14ac:dyDescent="0.3"/>
    <row r="590" spans="2:19" ht="15" customHeight="1" x14ac:dyDescent="0.3"/>
    <row r="591" spans="2:19" ht="15" customHeight="1" x14ac:dyDescent="0.3"/>
    <row r="592" spans="2:19" ht="15" customHeight="1" x14ac:dyDescent="0.3"/>
    <row r="593" spans="2:19" ht="15" customHeight="1" x14ac:dyDescent="0.3"/>
    <row r="594" spans="2:19" ht="15" customHeight="1" x14ac:dyDescent="0.3"/>
    <row r="595" spans="2:19" ht="15" customHeight="1" x14ac:dyDescent="0.3"/>
    <row r="596" spans="2:19" ht="15" customHeight="1" x14ac:dyDescent="0.3"/>
    <row r="597" spans="2:19" ht="15" customHeight="1" x14ac:dyDescent="0.3"/>
    <row r="598" spans="2:19" ht="44.25" customHeight="1" x14ac:dyDescent="0.3">
      <c r="B598" s="2"/>
      <c r="C598" s="2"/>
      <c r="D598" s="194" t="s">
        <v>231</v>
      </c>
      <c r="E598" s="194"/>
      <c r="F598" s="194"/>
      <c r="G598" s="194"/>
      <c r="H598" s="194"/>
      <c r="I598" s="194"/>
      <c r="J598" s="194"/>
      <c r="K598" s="194"/>
      <c r="L598" s="194"/>
      <c r="M598" s="194"/>
      <c r="N598" s="194"/>
      <c r="O598" s="194"/>
      <c r="P598" s="194"/>
      <c r="Q598" s="2"/>
      <c r="R598" s="2"/>
    </row>
    <row r="599" spans="2:19" ht="14.4" x14ac:dyDescent="0.3">
      <c r="B599" s="2"/>
      <c r="C599" s="2"/>
      <c r="D599" s="2"/>
      <c r="E599" s="2"/>
      <c r="F599" s="2"/>
      <c r="G599" s="2"/>
      <c r="H599" s="2"/>
      <c r="I599" s="2"/>
      <c r="J599" s="2"/>
      <c r="K599" s="2"/>
      <c r="L599" s="2"/>
      <c r="M599" s="2"/>
      <c r="N599" s="2"/>
      <c r="O599" s="2"/>
      <c r="P599" s="2"/>
      <c r="Q599" s="2"/>
      <c r="R599" s="2"/>
      <c r="S599" s="2"/>
    </row>
    <row r="600" spans="2:19" ht="15" customHeight="1" x14ac:dyDescent="0.3">
      <c r="B600" s="195" t="s">
        <v>73</v>
      </c>
      <c r="C600" s="195"/>
      <c r="D600" s="195"/>
      <c r="E600" s="195"/>
      <c r="F600" s="195"/>
      <c r="G600" s="195"/>
      <c r="H600" s="195"/>
      <c r="I600" s="195"/>
      <c r="J600" s="272" t="s">
        <v>74</v>
      </c>
      <c r="K600" s="273"/>
      <c r="L600" s="195" t="s">
        <v>75</v>
      </c>
      <c r="M600" s="195"/>
      <c r="N600" s="195"/>
      <c r="O600" s="195"/>
      <c r="P600" s="195"/>
      <c r="Q600" s="195"/>
      <c r="R600" s="195"/>
    </row>
    <row r="601" spans="2:19" ht="72" customHeight="1" x14ac:dyDescent="0.3">
      <c r="B601" s="196" t="s">
        <v>232</v>
      </c>
      <c r="C601" s="196"/>
      <c r="D601" s="196"/>
      <c r="E601" s="196"/>
      <c r="F601" s="196"/>
      <c r="G601" s="196"/>
      <c r="H601" s="196"/>
      <c r="I601" s="196"/>
      <c r="J601" s="204">
        <v>4</v>
      </c>
      <c r="K601" s="206"/>
      <c r="L601" s="199" t="s">
        <v>493</v>
      </c>
      <c r="M601" s="199"/>
      <c r="N601" s="199"/>
      <c r="O601" s="199"/>
      <c r="P601" s="199"/>
      <c r="Q601" s="199"/>
      <c r="R601" s="199"/>
    </row>
    <row r="602" spans="2:19" ht="72" customHeight="1" x14ac:dyDescent="0.3">
      <c r="B602" s="196" t="s">
        <v>233</v>
      </c>
      <c r="C602" s="196"/>
      <c r="D602" s="196"/>
      <c r="E602" s="196"/>
      <c r="F602" s="196"/>
      <c r="G602" s="196"/>
      <c r="H602" s="196"/>
      <c r="I602" s="196"/>
      <c r="J602" s="204">
        <v>4</v>
      </c>
      <c r="K602" s="206"/>
      <c r="L602" s="199" t="s">
        <v>494</v>
      </c>
      <c r="M602" s="199"/>
      <c r="N602" s="199"/>
      <c r="O602" s="199"/>
      <c r="P602" s="199"/>
      <c r="Q602" s="199"/>
      <c r="R602" s="199"/>
    </row>
    <row r="603" spans="2:19" ht="72" customHeight="1" x14ac:dyDescent="0.3">
      <c r="B603" s="196" t="s">
        <v>234</v>
      </c>
      <c r="C603" s="196"/>
      <c r="D603" s="196"/>
      <c r="E603" s="196"/>
      <c r="F603" s="196"/>
      <c r="G603" s="196"/>
      <c r="H603" s="196"/>
      <c r="I603" s="196"/>
      <c r="J603" s="204">
        <v>4</v>
      </c>
      <c r="K603" s="206"/>
      <c r="L603" s="199" t="s">
        <v>494</v>
      </c>
      <c r="M603" s="199"/>
      <c r="N603" s="199"/>
      <c r="O603" s="199"/>
      <c r="P603" s="199"/>
      <c r="Q603" s="199"/>
      <c r="R603" s="199"/>
    </row>
    <row r="604" spans="2:19" ht="72" customHeight="1" x14ac:dyDescent="0.3">
      <c r="B604" s="196" t="s">
        <v>235</v>
      </c>
      <c r="C604" s="196"/>
      <c r="D604" s="196"/>
      <c r="E604" s="196"/>
      <c r="F604" s="196"/>
      <c r="G604" s="196"/>
      <c r="H604" s="196"/>
      <c r="I604" s="196"/>
      <c r="J604" s="204">
        <v>4</v>
      </c>
      <c r="K604" s="206"/>
      <c r="L604" s="199" t="s">
        <v>494</v>
      </c>
      <c r="M604" s="199"/>
      <c r="N604" s="199"/>
      <c r="O604" s="199"/>
      <c r="P604" s="199"/>
      <c r="Q604" s="199"/>
      <c r="R604" s="199"/>
    </row>
    <row r="605" spans="2:19" s="62" customFormat="1" ht="15" customHeight="1" x14ac:dyDescent="0.3"/>
    <row r="606" spans="2:19" ht="15" customHeight="1" x14ac:dyDescent="0.3"/>
    <row r="607" spans="2:19" ht="44.25" customHeight="1" x14ac:dyDescent="0.3">
      <c r="B607" s="2"/>
      <c r="C607" s="2"/>
      <c r="D607" s="274" t="s">
        <v>236</v>
      </c>
      <c r="E607" s="274"/>
      <c r="F607" s="274"/>
      <c r="G607" s="274"/>
      <c r="H607" s="274"/>
      <c r="I607" s="274"/>
      <c r="J607" s="274"/>
      <c r="K607" s="274"/>
      <c r="L607" s="274"/>
      <c r="M607" s="274"/>
      <c r="N607" s="274"/>
      <c r="O607" s="274"/>
      <c r="P607" s="274"/>
      <c r="Q607" s="2"/>
      <c r="R607" s="2"/>
    </row>
    <row r="608" spans="2:19" ht="14.4" x14ac:dyDescent="0.3">
      <c r="B608" s="1"/>
      <c r="C608" s="1"/>
      <c r="D608" s="1"/>
      <c r="E608" s="1"/>
    </row>
    <row r="609" spans="2:18" ht="44.25" customHeight="1" x14ac:dyDescent="0.3">
      <c r="B609" s="2"/>
      <c r="C609" s="2"/>
      <c r="D609" s="2"/>
      <c r="E609" s="227" t="s">
        <v>237</v>
      </c>
      <c r="F609" s="227"/>
      <c r="G609" s="227"/>
      <c r="H609" s="227"/>
      <c r="I609" s="227"/>
      <c r="J609" s="227"/>
      <c r="K609" s="227"/>
      <c r="L609" s="227"/>
      <c r="M609" s="227"/>
      <c r="N609" s="227"/>
      <c r="O609" s="227"/>
      <c r="P609" s="2"/>
      <c r="Q609" s="2"/>
      <c r="R609" s="2"/>
    </row>
    <row r="610" spans="2:18" ht="14.4" x14ac:dyDescent="0.3"/>
    <row r="611" spans="2:18" ht="14.4" x14ac:dyDescent="0.3">
      <c r="B611" s="63" t="s">
        <v>1</v>
      </c>
    </row>
    <row r="612" spans="2:18" ht="14.4" x14ac:dyDescent="0.3">
      <c r="B612" s="12"/>
    </row>
    <row r="613" spans="2:18" ht="14.4" x14ac:dyDescent="0.3">
      <c r="B613" t="s">
        <v>360</v>
      </c>
    </row>
    <row r="614" spans="2:18" ht="14.4" x14ac:dyDescent="0.3"/>
    <row r="615" spans="2:18" ht="14.4" x14ac:dyDescent="0.3"/>
    <row r="616" spans="2:18" ht="14.4" x14ac:dyDescent="0.3"/>
    <row r="617" spans="2:18" ht="14.4" x14ac:dyDescent="0.3">
      <c r="B617" s="63" t="s">
        <v>2</v>
      </c>
      <c r="C617" s="66"/>
      <c r="K617" s="12"/>
      <c r="L617" s="12"/>
    </row>
    <row r="618" spans="2:18" ht="14.4" x14ac:dyDescent="0.3"/>
    <row r="619" spans="2:18" ht="14.4" x14ac:dyDescent="0.3">
      <c r="K619" s="283"/>
      <c r="L619" s="283"/>
      <c r="M619" s="283"/>
      <c r="N619" s="92"/>
      <c r="O619" s="92"/>
      <c r="P619" s="92"/>
      <c r="Q619" s="92"/>
      <c r="R619" s="92"/>
    </row>
    <row r="620" spans="2:18" ht="14.4" x14ac:dyDescent="0.3">
      <c r="K620" s="287"/>
      <c r="L620" s="287"/>
      <c r="M620" s="287"/>
      <c r="N620" s="78"/>
      <c r="O620" s="78"/>
      <c r="P620" s="76"/>
      <c r="Q620" s="76"/>
      <c r="R620" s="76"/>
    </row>
    <row r="621" spans="2:18" ht="15" customHeight="1" x14ac:dyDescent="0.3">
      <c r="F621" s="208" t="s">
        <v>220</v>
      </c>
      <c r="G621" s="218"/>
      <c r="H621" s="218"/>
      <c r="I621" s="218"/>
      <c r="J621" s="218"/>
      <c r="K621" s="218"/>
      <c r="L621" s="218"/>
      <c r="M621" s="218"/>
      <c r="N621" s="218"/>
      <c r="O621" s="218"/>
      <c r="P621" s="218"/>
      <c r="Q621" s="209"/>
      <c r="R621" s="76"/>
    </row>
    <row r="622" spans="2:18" ht="15" customHeight="1" x14ac:dyDescent="0.3">
      <c r="C622" s="208" t="s">
        <v>219</v>
      </c>
      <c r="D622" s="218"/>
      <c r="E622" s="209"/>
      <c r="F622" s="170" t="s">
        <v>44</v>
      </c>
      <c r="G622" s="170" t="s">
        <v>45</v>
      </c>
      <c r="H622" s="170" t="s">
        <v>46</v>
      </c>
      <c r="I622" s="170" t="s">
        <v>47</v>
      </c>
      <c r="J622" s="170" t="s">
        <v>48</v>
      </c>
      <c r="K622" s="170" t="s">
        <v>49</v>
      </c>
      <c r="L622" s="170" t="s">
        <v>50</v>
      </c>
      <c r="M622" s="170" t="s">
        <v>51</v>
      </c>
      <c r="N622" s="170" t="s">
        <v>52</v>
      </c>
      <c r="O622" s="170" t="s">
        <v>53</v>
      </c>
      <c r="P622" s="170" t="s">
        <v>54</v>
      </c>
      <c r="Q622" s="170" t="s">
        <v>55</v>
      </c>
      <c r="R622" s="76"/>
    </row>
    <row r="623" spans="2:18" ht="15" customHeight="1" x14ac:dyDescent="0.3">
      <c r="C623" s="294">
        <v>2019</v>
      </c>
      <c r="D623" s="295"/>
      <c r="E623" s="295"/>
      <c r="F623" s="171">
        <v>113.01666666666667</v>
      </c>
      <c r="G623" s="172">
        <v>113.09000000000002</v>
      </c>
      <c r="H623" s="171">
        <v>113.27333333333333</v>
      </c>
      <c r="I623" s="171">
        <v>113.70666666666666</v>
      </c>
      <c r="J623" s="171">
        <v>114.56</v>
      </c>
      <c r="K623" s="172">
        <v>114.38666666666667</v>
      </c>
      <c r="L623" s="171">
        <v>114.11666666666667</v>
      </c>
      <c r="M623" s="171">
        <v>115.01666666666667</v>
      </c>
      <c r="N623" s="171">
        <v>114.96</v>
      </c>
      <c r="O623" s="171">
        <v>115.49000000000001</v>
      </c>
      <c r="P623" s="171">
        <v>115.37</v>
      </c>
      <c r="Q623" s="171">
        <v>115.40666666666668</v>
      </c>
      <c r="R623" s="95"/>
    </row>
    <row r="624" spans="2:18" ht="15" customHeight="1" x14ac:dyDescent="0.3">
      <c r="C624" s="294">
        <v>2018</v>
      </c>
      <c r="D624" s="295"/>
      <c r="E624" s="295"/>
      <c r="F624" s="171">
        <v>109.50666666666666</v>
      </c>
      <c r="G624" s="171">
        <v>109.89666666666666</v>
      </c>
      <c r="H624" s="171">
        <v>110.14666666666666</v>
      </c>
      <c r="I624" s="171">
        <v>109.69333333333334</v>
      </c>
      <c r="J624" s="171">
        <v>110.19666666666667</v>
      </c>
      <c r="K624" s="171">
        <v>110.48</v>
      </c>
      <c r="L624" s="171">
        <v>110.49333333333334</v>
      </c>
      <c r="M624" s="171">
        <v>110.60333333333334</v>
      </c>
      <c r="N624" s="171">
        <v>111.19333333333333</v>
      </c>
      <c r="O624" s="171">
        <v>111.42999999999999</v>
      </c>
      <c r="P624" s="171">
        <v>112.32666666666667</v>
      </c>
      <c r="Q624" s="172">
        <v>112.47333333333334</v>
      </c>
      <c r="R624" s="76"/>
    </row>
    <row r="625" spans="2:18" ht="15" customHeight="1" x14ac:dyDescent="0.3">
      <c r="C625" s="294">
        <v>2017</v>
      </c>
      <c r="D625" s="295"/>
      <c r="E625" s="295"/>
      <c r="F625" s="171">
        <v>108.55333333333334</v>
      </c>
      <c r="G625" s="172">
        <v>109.20666666666666</v>
      </c>
      <c r="H625" s="171">
        <v>109.70666666666666</v>
      </c>
      <c r="I625" s="171">
        <v>109.45666666666666</v>
      </c>
      <c r="J625" s="171">
        <v>109.96666666666665</v>
      </c>
      <c r="K625" s="171">
        <v>110.30666666666667</v>
      </c>
      <c r="L625" s="171">
        <v>110.74333333333334</v>
      </c>
      <c r="M625" s="171">
        <v>110.32666666666667</v>
      </c>
      <c r="N625" s="171">
        <v>109.86333333333333</v>
      </c>
      <c r="O625" s="171">
        <v>109.84000000000002</v>
      </c>
      <c r="P625" s="171">
        <v>110.20666666666666</v>
      </c>
      <c r="Q625" s="171">
        <v>110.02666666666669</v>
      </c>
      <c r="R625" s="78"/>
    </row>
    <row r="626" spans="2:18" ht="15" customHeight="1" x14ac:dyDescent="0.3">
      <c r="C626" s="294">
        <v>2016</v>
      </c>
      <c r="D626" s="295"/>
      <c r="E626" s="295"/>
      <c r="F626" s="171">
        <v>108.47666666666667</v>
      </c>
      <c r="G626" s="171">
        <v>109.17</v>
      </c>
      <c r="H626" s="171">
        <v>108.94666666666666</v>
      </c>
      <c r="I626" s="171">
        <v>108.27999999999999</v>
      </c>
      <c r="J626" s="172">
        <v>108.42</v>
      </c>
      <c r="K626" s="171">
        <v>108.42</v>
      </c>
      <c r="L626" s="171">
        <v>108.08333333333333</v>
      </c>
      <c r="M626" s="171">
        <v>108.41333333333334</v>
      </c>
      <c r="N626" s="171">
        <v>107.92666666666666</v>
      </c>
      <c r="O626" s="171">
        <v>107.98333333333333</v>
      </c>
      <c r="P626" s="171">
        <v>108.91333333333334</v>
      </c>
      <c r="Q626" s="171">
        <v>108.58999999999999</v>
      </c>
    </row>
    <row r="627" spans="2:18" ht="15" customHeight="1" x14ac:dyDescent="0.3">
      <c r="C627" s="294">
        <v>2015</v>
      </c>
      <c r="D627" s="295"/>
      <c r="E627" s="295"/>
      <c r="F627" s="171">
        <v>100.83999999999999</v>
      </c>
      <c r="G627" s="171">
        <v>101.79</v>
      </c>
      <c r="H627" s="171">
        <v>102.71</v>
      </c>
      <c r="I627" s="171">
        <v>102.51666666666665</v>
      </c>
      <c r="J627" s="171">
        <v>102.85333333333334</v>
      </c>
      <c r="K627" s="171">
        <v>103.52666666666666</v>
      </c>
      <c r="L627" s="171">
        <v>104.51333333333332</v>
      </c>
      <c r="M627" s="171">
        <v>105.88333333333333</v>
      </c>
      <c r="N627" s="171">
        <v>106.7</v>
      </c>
      <c r="O627" s="171">
        <v>106.24000000000001</v>
      </c>
      <c r="P627" s="171">
        <v>106.45333333333333</v>
      </c>
      <c r="Q627" s="171">
        <v>107.63</v>
      </c>
    </row>
    <row r="628" spans="2:18" ht="15" customHeight="1" x14ac:dyDescent="0.3"/>
    <row r="629" spans="2:18" ht="15" customHeight="1" x14ac:dyDescent="0.3"/>
    <row r="630" spans="2:18" ht="15" customHeight="1" x14ac:dyDescent="0.3">
      <c r="B630" s="63" t="s">
        <v>9</v>
      </c>
    </row>
    <row r="631" spans="2:18" ht="15" customHeight="1" x14ac:dyDescent="0.3"/>
    <row r="632" spans="2:18" ht="15" customHeight="1" x14ac:dyDescent="0.3"/>
    <row r="633" spans="2:18" ht="15" customHeight="1" x14ac:dyDescent="0.3"/>
    <row r="634" spans="2:18" ht="15" customHeight="1" x14ac:dyDescent="0.3"/>
    <row r="635" spans="2:18" ht="15" customHeight="1" x14ac:dyDescent="0.3"/>
    <row r="636" spans="2:18" ht="15" customHeight="1" x14ac:dyDescent="0.3"/>
    <row r="637" spans="2:18" ht="15" customHeight="1" x14ac:dyDescent="0.3"/>
    <row r="638" spans="2:18" ht="15" customHeight="1" x14ac:dyDescent="0.3"/>
    <row r="639" spans="2:18" ht="15" customHeight="1" x14ac:dyDescent="0.3"/>
    <row r="640" spans="2:18" ht="15" customHeight="1" x14ac:dyDescent="0.3"/>
    <row r="641" ht="15" customHeight="1" x14ac:dyDescent="0.3"/>
    <row r="642" ht="15" customHeight="1" x14ac:dyDescent="0.3"/>
    <row r="643" ht="15" customHeight="1" x14ac:dyDescent="0.3"/>
    <row r="644" ht="15" customHeight="1" x14ac:dyDescent="0.3"/>
    <row r="645" ht="15" customHeight="1" x14ac:dyDescent="0.3"/>
    <row r="646" ht="15" customHeight="1" x14ac:dyDescent="0.3"/>
    <row r="647" ht="15" customHeight="1" x14ac:dyDescent="0.3"/>
    <row r="648" ht="15" customHeight="1" x14ac:dyDescent="0.3"/>
    <row r="649" ht="15" customHeight="1" x14ac:dyDescent="0.3"/>
    <row r="650" ht="15" customHeight="1" x14ac:dyDescent="0.3"/>
    <row r="651" ht="15" customHeight="1" x14ac:dyDescent="0.3"/>
    <row r="652" ht="15" customHeight="1" x14ac:dyDescent="0.3"/>
    <row r="653" ht="15" customHeight="1" x14ac:dyDescent="0.3"/>
    <row r="654" ht="15" customHeight="1" x14ac:dyDescent="0.3"/>
    <row r="655" ht="15" customHeight="1" x14ac:dyDescent="0.3"/>
    <row r="656" ht="15" customHeight="1" x14ac:dyDescent="0.3"/>
    <row r="657" spans="2:19" ht="15" customHeight="1" x14ac:dyDescent="0.3"/>
    <row r="658" spans="2:19" ht="15" customHeight="1" x14ac:dyDescent="0.3"/>
    <row r="659" spans="2:19" ht="15" customHeight="1" x14ac:dyDescent="0.3"/>
    <row r="660" spans="2:19" ht="15" customHeight="1" x14ac:dyDescent="0.3"/>
    <row r="661" spans="2:19" ht="15" customHeight="1" x14ac:dyDescent="0.3"/>
    <row r="662" spans="2:19" ht="15" customHeight="1" x14ac:dyDescent="0.3"/>
    <row r="663" spans="2:19" ht="14.4" x14ac:dyDescent="0.3"/>
    <row r="664" spans="2:19" ht="14.4" x14ac:dyDescent="0.3">
      <c r="B664" s="63" t="s">
        <v>115</v>
      </c>
      <c r="C664" s="66"/>
    </row>
    <row r="665" spans="2:19" ht="14.4" x14ac:dyDescent="0.3">
      <c r="B665" s="8"/>
    </row>
    <row r="666" spans="2:19" ht="15" customHeight="1" x14ac:dyDescent="0.3">
      <c r="B666" s="282"/>
      <c r="C666" s="282"/>
      <c r="D666" s="282"/>
      <c r="E666" s="282"/>
      <c r="F666" s="282"/>
      <c r="G666" s="282"/>
      <c r="H666" s="282"/>
      <c r="I666" s="282"/>
      <c r="J666" s="282"/>
      <c r="K666" s="282"/>
      <c r="L666" s="282"/>
      <c r="M666" s="282"/>
      <c r="N666" s="282"/>
      <c r="O666" s="282"/>
      <c r="P666" s="282"/>
      <c r="Q666" s="282"/>
      <c r="R666" s="282"/>
    </row>
    <row r="667" spans="2:19" ht="14.4" x14ac:dyDescent="0.3">
      <c r="B667" s="282"/>
      <c r="C667" s="282"/>
      <c r="D667" s="282"/>
      <c r="E667" s="282"/>
      <c r="F667" s="282"/>
      <c r="G667" s="282"/>
      <c r="H667" s="282"/>
      <c r="I667" s="282"/>
      <c r="J667" s="282"/>
      <c r="K667" s="282"/>
      <c r="L667" s="282"/>
      <c r="M667" s="282"/>
      <c r="N667" s="282"/>
      <c r="O667" s="282"/>
      <c r="P667" s="282"/>
      <c r="Q667" s="282"/>
      <c r="R667" s="282"/>
    </row>
    <row r="668" spans="2:19" ht="14.4" x14ac:dyDescent="0.3">
      <c r="B668" s="282"/>
      <c r="C668" s="282"/>
      <c r="D668" s="282"/>
      <c r="E668" s="282"/>
      <c r="F668" s="282"/>
      <c r="G668" s="282"/>
      <c r="H668" s="282"/>
      <c r="I668" s="282"/>
      <c r="J668" s="282"/>
      <c r="K668" s="282"/>
      <c r="L668" s="282"/>
      <c r="M668" s="282"/>
      <c r="N668" s="282"/>
      <c r="O668" s="282"/>
      <c r="P668" s="282"/>
      <c r="Q668" s="282"/>
      <c r="R668" s="282"/>
    </row>
    <row r="669" spans="2:19" s="59" customFormat="1" ht="15" customHeight="1" thickBot="1" x14ac:dyDescent="0.35"/>
    <row r="670" spans="2:19" ht="15" customHeight="1" thickTop="1" x14ac:dyDescent="0.3"/>
    <row r="671" spans="2:19" ht="15.6" x14ac:dyDescent="0.3">
      <c r="B671" s="2"/>
      <c r="C671" s="198" t="s">
        <v>238</v>
      </c>
      <c r="D671" s="198"/>
      <c r="E671" s="198"/>
      <c r="F671" s="198"/>
      <c r="G671" s="198"/>
      <c r="H671" s="198"/>
      <c r="I671" s="198"/>
      <c r="J671" s="198"/>
      <c r="K671" s="198"/>
      <c r="L671" s="198"/>
      <c r="M671" s="198"/>
      <c r="N671" s="198"/>
      <c r="O671" s="198"/>
      <c r="P671" s="198"/>
      <c r="Q671" s="198"/>
      <c r="R671" s="2"/>
      <c r="S671" s="3"/>
    </row>
    <row r="672" spans="2:19" ht="15" customHeight="1" x14ac:dyDescent="0.3"/>
    <row r="673" ht="15" customHeight="1" x14ac:dyDescent="0.3"/>
    <row r="674" ht="15" customHeight="1" x14ac:dyDescent="0.3"/>
    <row r="675" ht="15" customHeight="1" x14ac:dyDescent="0.3"/>
    <row r="676" ht="15" customHeight="1" x14ac:dyDescent="0.3"/>
    <row r="677" ht="15" customHeight="1" x14ac:dyDescent="0.3"/>
    <row r="678" ht="15" customHeight="1" x14ac:dyDescent="0.3"/>
    <row r="679" ht="15" customHeight="1" x14ac:dyDescent="0.3"/>
    <row r="680" ht="15" customHeight="1" x14ac:dyDescent="0.3"/>
    <row r="681" ht="15" customHeight="1" x14ac:dyDescent="0.3"/>
    <row r="682" ht="15" customHeight="1" x14ac:dyDescent="0.3"/>
    <row r="683" ht="15" customHeight="1" x14ac:dyDescent="0.3"/>
    <row r="684" ht="15" customHeight="1" x14ac:dyDescent="0.3"/>
    <row r="685" ht="15" customHeight="1" x14ac:dyDescent="0.3"/>
    <row r="686" ht="15" customHeight="1" x14ac:dyDescent="0.3"/>
    <row r="687" ht="15" customHeight="1" x14ac:dyDescent="0.3"/>
    <row r="688" ht="15" customHeight="1" x14ac:dyDescent="0.3"/>
    <row r="689" spans="2:19" ht="44.25" customHeight="1" x14ac:dyDescent="0.3">
      <c r="B689" s="2"/>
      <c r="C689" s="2"/>
      <c r="D689" s="194" t="s">
        <v>239</v>
      </c>
      <c r="E689" s="194"/>
      <c r="F689" s="194"/>
      <c r="G689" s="194"/>
      <c r="H689" s="194"/>
      <c r="I689" s="194"/>
      <c r="J689" s="194"/>
      <c r="K689" s="194"/>
      <c r="L689" s="194"/>
      <c r="M689" s="194"/>
      <c r="N689" s="194"/>
      <c r="O689" s="194"/>
      <c r="P689" s="194"/>
      <c r="Q689" s="2"/>
      <c r="R689" s="2"/>
    </row>
    <row r="690" spans="2:19" ht="15" customHeight="1" x14ac:dyDescent="0.3"/>
    <row r="691" spans="2:19" ht="15" customHeight="1" x14ac:dyDescent="0.3">
      <c r="B691" s="195" t="s">
        <v>73</v>
      </c>
      <c r="C691" s="195"/>
      <c r="D691" s="195"/>
      <c r="E691" s="195"/>
      <c r="F691" s="195"/>
      <c r="G691" s="195"/>
      <c r="H691" s="195"/>
      <c r="I691" s="195"/>
      <c r="J691" s="272" t="s">
        <v>74</v>
      </c>
      <c r="K691" s="273"/>
      <c r="L691" s="195" t="s">
        <v>75</v>
      </c>
      <c r="M691" s="195"/>
      <c r="N691" s="195"/>
      <c r="O691" s="195"/>
      <c r="P691" s="195"/>
      <c r="Q691" s="195"/>
      <c r="R691" s="195"/>
    </row>
    <row r="692" spans="2:19" ht="72" customHeight="1" x14ac:dyDescent="0.3">
      <c r="B692" s="196" t="s">
        <v>240</v>
      </c>
      <c r="C692" s="196"/>
      <c r="D692" s="196"/>
      <c r="E692" s="196"/>
      <c r="F692" s="196"/>
      <c r="G692" s="196"/>
      <c r="H692" s="196"/>
      <c r="I692" s="196"/>
      <c r="J692" s="204">
        <v>3</v>
      </c>
      <c r="K692" s="206"/>
      <c r="L692" s="199" t="s">
        <v>495</v>
      </c>
      <c r="M692" s="199"/>
      <c r="N692" s="199"/>
      <c r="O692" s="199"/>
      <c r="P692" s="199"/>
      <c r="Q692" s="199"/>
      <c r="R692" s="199"/>
    </row>
    <row r="693" spans="2:19" ht="72" customHeight="1" x14ac:dyDescent="0.3">
      <c r="B693" s="196" t="s">
        <v>241</v>
      </c>
      <c r="C693" s="196"/>
      <c r="D693" s="196"/>
      <c r="E693" s="196"/>
      <c r="F693" s="196"/>
      <c r="G693" s="196"/>
      <c r="H693" s="196"/>
      <c r="I693" s="196"/>
      <c r="J693" s="204">
        <v>3</v>
      </c>
      <c r="K693" s="206"/>
      <c r="L693" s="199" t="s">
        <v>496</v>
      </c>
      <c r="M693" s="199"/>
      <c r="N693" s="199"/>
      <c r="O693" s="199"/>
      <c r="P693" s="199"/>
      <c r="Q693" s="199"/>
      <c r="R693" s="199"/>
    </row>
    <row r="694" spans="2:19" ht="72" customHeight="1" x14ac:dyDescent="0.3">
      <c r="B694" s="196" t="s">
        <v>242</v>
      </c>
      <c r="C694" s="196"/>
      <c r="D694" s="196"/>
      <c r="E694" s="196"/>
      <c r="F694" s="196"/>
      <c r="G694" s="196"/>
      <c r="H694" s="196"/>
      <c r="I694" s="196"/>
      <c r="J694" s="204">
        <v>3</v>
      </c>
      <c r="K694" s="206"/>
      <c r="L694" s="199" t="s">
        <v>497</v>
      </c>
      <c r="M694" s="199"/>
      <c r="N694" s="199"/>
      <c r="O694" s="199"/>
      <c r="P694" s="199"/>
      <c r="Q694" s="199"/>
      <c r="R694" s="199"/>
    </row>
    <row r="695" spans="2:19" s="59" customFormat="1" ht="15" customHeight="1" thickBot="1" x14ac:dyDescent="0.35"/>
    <row r="696" spans="2:19" ht="15" customHeight="1" thickTop="1" x14ac:dyDescent="0.3"/>
    <row r="697" spans="2:19" ht="15.6" x14ac:dyDescent="0.3">
      <c r="B697" s="2"/>
      <c r="C697" s="198" t="s">
        <v>244</v>
      </c>
      <c r="D697" s="198"/>
      <c r="E697" s="198"/>
      <c r="F697" s="198"/>
      <c r="G697" s="198"/>
      <c r="H697" s="198"/>
      <c r="I697" s="198"/>
      <c r="J697" s="198"/>
      <c r="K697" s="198"/>
      <c r="L697" s="198"/>
      <c r="M697" s="198"/>
      <c r="N697" s="198"/>
      <c r="O697" s="198"/>
      <c r="P697" s="198"/>
      <c r="Q697" s="198"/>
      <c r="R697" s="2"/>
      <c r="S697" s="3"/>
    </row>
    <row r="698" spans="2:19" ht="15" customHeight="1" x14ac:dyDescent="0.3"/>
    <row r="699" spans="2:19" ht="15" customHeight="1" x14ac:dyDescent="0.3"/>
    <row r="700" spans="2:19" ht="15" customHeight="1" x14ac:dyDescent="0.3"/>
    <row r="701" spans="2:19" ht="15" customHeight="1" x14ac:dyDescent="0.3"/>
    <row r="702" spans="2:19" ht="15" customHeight="1" x14ac:dyDescent="0.3"/>
    <row r="703" spans="2:19" ht="15" customHeight="1" x14ac:dyDescent="0.3"/>
    <row r="704" spans="2:19" ht="15" customHeight="1" x14ac:dyDescent="0.3"/>
    <row r="705" spans="2:19" ht="15" customHeight="1" x14ac:dyDescent="0.3"/>
    <row r="706" spans="2:19" ht="15" customHeight="1" x14ac:dyDescent="0.3"/>
    <row r="707" spans="2:19" ht="15" customHeight="1" x14ac:dyDescent="0.3"/>
    <row r="708" spans="2:19" ht="15" customHeight="1" x14ac:dyDescent="0.3"/>
    <row r="709" spans="2:19" ht="15" customHeight="1" x14ac:dyDescent="0.3"/>
    <row r="710" spans="2:19" ht="15" customHeight="1" x14ac:dyDescent="0.3"/>
    <row r="711" spans="2:19" ht="15" customHeight="1" x14ac:dyDescent="0.3"/>
    <row r="712" spans="2:19" ht="15" customHeight="1" x14ac:dyDescent="0.3"/>
    <row r="713" spans="2:19" ht="15" customHeight="1" x14ac:dyDescent="0.3"/>
    <row r="714" spans="2:19" ht="15" customHeight="1" x14ac:dyDescent="0.3"/>
    <row r="715" spans="2:19" ht="44.25" customHeight="1" x14ac:dyDescent="0.3">
      <c r="B715" s="2"/>
      <c r="C715" s="2"/>
      <c r="D715" s="194" t="s">
        <v>245</v>
      </c>
      <c r="E715" s="194"/>
      <c r="F715" s="194"/>
      <c r="G715" s="194"/>
      <c r="H715" s="194"/>
      <c r="I715" s="194"/>
      <c r="J715" s="194"/>
      <c r="K715" s="194"/>
      <c r="L715" s="194"/>
      <c r="M715" s="194"/>
      <c r="N715" s="194"/>
      <c r="O715" s="194"/>
      <c r="P715" s="194"/>
      <c r="Q715" s="2"/>
      <c r="R715" s="2"/>
    </row>
    <row r="716" spans="2:19" ht="14.4" x14ac:dyDescent="0.3">
      <c r="B716" s="2"/>
      <c r="C716" s="2"/>
      <c r="D716" s="2"/>
      <c r="E716" s="2"/>
      <c r="F716" s="2"/>
      <c r="G716" s="2"/>
      <c r="H716" s="2"/>
      <c r="I716" s="2"/>
      <c r="J716" s="2"/>
      <c r="K716" s="2"/>
      <c r="L716" s="2"/>
      <c r="M716" s="2"/>
      <c r="N716" s="2"/>
      <c r="O716" s="2"/>
      <c r="P716" s="2"/>
      <c r="Q716" s="2"/>
      <c r="R716" s="2"/>
      <c r="S716" s="2"/>
    </row>
    <row r="717" spans="2:19" ht="15" customHeight="1" x14ac:dyDescent="0.3">
      <c r="B717" s="195" t="s">
        <v>73</v>
      </c>
      <c r="C717" s="195"/>
      <c r="D717" s="195"/>
      <c r="E717" s="195"/>
      <c r="F717" s="195"/>
      <c r="G717" s="195"/>
      <c r="H717" s="195"/>
      <c r="I717" s="195"/>
      <c r="J717" s="272" t="s">
        <v>74</v>
      </c>
      <c r="K717" s="273"/>
      <c r="L717" s="195" t="s">
        <v>75</v>
      </c>
      <c r="M717" s="195"/>
      <c r="N717" s="195"/>
      <c r="O717" s="195"/>
      <c r="P717" s="195"/>
      <c r="Q717" s="195"/>
      <c r="R717" s="195"/>
    </row>
    <row r="718" spans="2:19" ht="72" customHeight="1" x14ac:dyDescent="0.3">
      <c r="B718" s="196" t="s">
        <v>246</v>
      </c>
      <c r="C718" s="196"/>
      <c r="D718" s="196"/>
      <c r="E718" s="196"/>
      <c r="F718" s="196"/>
      <c r="G718" s="196"/>
      <c r="H718" s="196"/>
      <c r="I718" s="196"/>
      <c r="J718" s="204">
        <v>3</v>
      </c>
      <c r="K718" s="206"/>
      <c r="L718" s="199" t="s">
        <v>498</v>
      </c>
      <c r="M718" s="199"/>
      <c r="N718" s="199"/>
      <c r="O718" s="199"/>
      <c r="P718" s="199"/>
      <c r="Q718" s="199"/>
      <c r="R718" s="199"/>
    </row>
    <row r="719" spans="2:19" ht="72" customHeight="1" x14ac:dyDescent="0.3">
      <c r="B719" s="196" t="s">
        <v>247</v>
      </c>
      <c r="C719" s="196"/>
      <c r="D719" s="196"/>
      <c r="E719" s="196"/>
      <c r="F719" s="196"/>
      <c r="G719" s="196"/>
      <c r="H719" s="196"/>
      <c r="I719" s="196"/>
      <c r="J719" s="204">
        <v>3</v>
      </c>
      <c r="K719" s="206"/>
      <c r="L719" s="199" t="s">
        <v>499</v>
      </c>
      <c r="M719" s="199"/>
      <c r="N719" s="199"/>
      <c r="O719" s="199"/>
      <c r="P719" s="199"/>
      <c r="Q719" s="199"/>
      <c r="R719" s="199"/>
    </row>
    <row r="720" spans="2:19" ht="72" customHeight="1" x14ac:dyDescent="0.3">
      <c r="B720" s="196" t="s">
        <v>248</v>
      </c>
      <c r="C720" s="196"/>
      <c r="D720" s="196"/>
      <c r="E720" s="196"/>
      <c r="F720" s="196"/>
      <c r="G720" s="196"/>
      <c r="H720" s="196"/>
      <c r="I720" s="196"/>
      <c r="J720" s="204">
        <v>3</v>
      </c>
      <c r="K720" s="206"/>
      <c r="L720" s="199" t="s">
        <v>500</v>
      </c>
      <c r="M720" s="199"/>
      <c r="N720" s="199"/>
      <c r="O720" s="199"/>
      <c r="P720" s="199"/>
      <c r="Q720" s="199"/>
      <c r="R720" s="199"/>
    </row>
    <row r="721" spans="2:18" s="62" customFormat="1" ht="15" customHeight="1" x14ac:dyDescent="0.3"/>
    <row r="722" spans="2:18" ht="15" customHeight="1" x14ac:dyDescent="0.3"/>
    <row r="723" spans="2:18" ht="44.25" customHeight="1" x14ac:dyDescent="0.3">
      <c r="B723" s="2"/>
      <c r="C723" s="2"/>
      <c r="D723" s="274" t="s">
        <v>249</v>
      </c>
      <c r="E723" s="274"/>
      <c r="F723" s="274"/>
      <c r="G723" s="274"/>
      <c r="H723" s="274"/>
      <c r="I723" s="274"/>
      <c r="J723" s="274"/>
      <c r="K723" s="274"/>
      <c r="L723" s="274"/>
      <c r="M723" s="274"/>
      <c r="N723" s="274"/>
      <c r="O723" s="274"/>
      <c r="P723" s="274"/>
      <c r="Q723" s="2"/>
      <c r="R723" s="2"/>
    </row>
    <row r="724" spans="2:18" ht="14.4" x14ac:dyDescent="0.3">
      <c r="B724" s="1"/>
      <c r="C724" s="1"/>
      <c r="D724" s="1"/>
      <c r="E724" s="1"/>
    </row>
    <row r="725" spans="2:18" ht="44.25" customHeight="1" x14ac:dyDescent="0.3">
      <c r="B725" s="2"/>
      <c r="C725" s="2"/>
      <c r="D725" s="2"/>
      <c r="E725" s="227" t="s">
        <v>275</v>
      </c>
      <c r="F725" s="227"/>
      <c r="G725" s="227"/>
      <c r="H725" s="227"/>
      <c r="I725" s="227"/>
      <c r="J725" s="227"/>
      <c r="K725" s="227"/>
      <c r="L725" s="227"/>
      <c r="M725" s="227"/>
      <c r="N725" s="227"/>
      <c r="O725" s="227"/>
      <c r="P725" s="2"/>
      <c r="Q725" s="2"/>
      <c r="R725" s="2"/>
    </row>
    <row r="726" spans="2:18" ht="15" customHeight="1" x14ac:dyDescent="0.3"/>
    <row r="727" spans="2:18" ht="14.4" x14ac:dyDescent="0.3">
      <c r="B727" s="63" t="s">
        <v>1</v>
      </c>
    </row>
    <row r="728" spans="2:18" ht="14.4" x14ac:dyDescent="0.3">
      <c r="B728" s="12"/>
    </row>
    <row r="729" spans="2:18" ht="14.4" x14ac:dyDescent="0.3">
      <c r="B729" t="s">
        <v>361</v>
      </c>
    </row>
    <row r="730" spans="2:18" ht="14.4" x14ac:dyDescent="0.3"/>
    <row r="731" spans="2:18" ht="14.4" x14ac:dyDescent="0.3"/>
    <row r="732" spans="2:18" ht="14.4" x14ac:dyDescent="0.3">
      <c r="B732" s="63" t="s">
        <v>2</v>
      </c>
      <c r="C732" s="66"/>
      <c r="K732" s="63" t="s">
        <v>9</v>
      </c>
      <c r="L732" s="12"/>
    </row>
    <row r="733" spans="2:18" ht="14.4" x14ac:dyDescent="0.3"/>
    <row r="734" spans="2:18" ht="14.4" x14ac:dyDescent="0.3"/>
    <row r="735" spans="2:18" ht="14.4" x14ac:dyDescent="0.3">
      <c r="K735" s="76"/>
      <c r="L735" s="76"/>
      <c r="M735" s="76"/>
      <c r="N735" s="283"/>
      <c r="O735" s="283"/>
      <c r="P735" s="283"/>
      <c r="Q735" s="283"/>
      <c r="R735" s="283"/>
    </row>
    <row r="736" spans="2:18" ht="14.4" x14ac:dyDescent="0.3">
      <c r="K736" s="283"/>
      <c r="L736" s="283"/>
      <c r="M736" s="283"/>
      <c r="N736" s="92"/>
      <c r="O736" s="92"/>
      <c r="P736" s="92"/>
      <c r="Q736" s="92"/>
      <c r="R736" s="92"/>
    </row>
    <row r="737" spans="2:18" ht="14.4" x14ac:dyDescent="0.3">
      <c r="K737" s="287"/>
      <c r="L737" s="287"/>
      <c r="M737" s="287"/>
      <c r="N737" s="78"/>
      <c r="O737" s="78"/>
      <c r="P737" s="76"/>
      <c r="Q737" s="76"/>
      <c r="R737" s="76"/>
    </row>
    <row r="738" spans="2:18" ht="15" customHeight="1" x14ac:dyDescent="0.3">
      <c r="E738" s="208" t="s">
        <v>250</v>
      </c>
      <c r="F738" s="218"/>
      <c r="G738" s="218"/>
      <c r="H738" s="218"/>
      <c r="I738" s="209"/>
      <c r="K738" s="287"/>
      <c r="L738" s="287"/>
      <c r="M738" s="287"/>
      <c r="N738" s="76"/>
      <c r="O738" s="76"/>
      <c r="P738" s="76"/>
      <c r="Q738" s="76"/>
      <c r="R738" s="76"/>
    </row>
    <row r="739" spans="2:18" ht="15" customHeight="1" x14ac:dyDescent="0.3">
      <c r="B739" s="208"/>
      <c r="C739" s="218"/>
      <c r="D739" s="209"/>
      <c r="E739" s="91">
        <v>2015</v>
      </c>
      <c r="F739" s="91">
        <v>2016</v>
      </c>
      <c r="G739" s="91">
        <v>2017</v>
      </c>
      <c r="H739" s="91">
        <v>2018</v>
      </c>
      <c r="I739" s="91">
        <v>2019</v>
      </c>
      <c r="K739" s="287"/>
      <c r="L739" s="287"/>
      <c r="M739" s="287"/>
      <c r="N739" s="76"/>
      <c r="O739" s="76"/>
      <c r="P739" s="76"/>
      <c r="Q739" s="76"/>
      <c r="R739" s="76"/>
    </row>
    <row r="740" spans="2:18" ht="15" customHeight="1" x14ac:dyDescent="0.3">
      <c r="B740" s="294" t="s">
        <v>251</v>
      </c>
      <c r="C740" s="295"/>
      <c r="D740" s="296"/>
      <c r="E740" s="174">
        <f>1116.98745/1000</f>
        <v>1.1169874500000001</v>
      </c>
      <c r="F740" s="174">
        <f>3235.23819666667/1000</f>
        <v>3.2352381966666699</v>
      </c>
      <c r="G740" s="174">
        <f>10994.7208166667/1000</f>
        <v>10.994720816666701</v>
      </c>
      <c r="H740" s="173">
        <f>(G740-(G740*20.4%))</f>
        <v>8.7517977700666947</v>
      </c>
      <c r="I740" s="132">
        <f>H740+(H740*25.6%)</f>
        <v>10.992257999203769</v>
      </c>
      <c r="K740" s="287"/>
      <c r="L740" s="287"/>
      <c r="M740" s="287"/>
      <c r="N740" s="76"/>
      <c r="O740" s="76"/>
      <c r="P740" s="76"/>
      <c r="Q740" s="76"/>
      <c r="R740" s="76"/>
    </row>
    <row r="741" spans="2:18" ht="15" customHeight="1" x14ac:dyDescent="0.3">
      <c r="B741" s="294" t="s">
        <v>252</v>
      </c>
      <c r="C741" s="295"/>
      <c r="D741" s="296"/>
      <c r="E741" s="6"/>
      <c r="F741" s="6"/>
      <c r="G741" s="6"/>
      <c r="H741" s="6"/>
      <c r="I741" s="6"/>
      <c r="K741" s="287"/>
      <c r="L741" s="287"/>
      <c r="M741" s="287"/>
      <c r="N741" s="76"/>
      <c r="O741" s="76"/>
      <c r="P741" s="76"/>
      <c r="Q741" s="76"/>
      <c r="R741" s="76"/>
    </row>
    <row r="742" spans="2:18" ht="15" customHeight="1" x14ac:dyDescent="0.3">
      <c r="B742" s="279" t="s">
        <v>27</v>
      </c>
      <c r="C742" s="280"/>
      <c r="D742" s="281"/>
      <c r="E742" s="6"/>
      <c r="F742" s="6"/>
      <c r="G742" s="6"/>
      <c r="H742" s="6"/>
      <c r="I742" s="6"/>
    </row>
    <row r="743" spans="2:18" ht="15" customHeight="1" x14ac:dyDescent="0.3"/>
    <row r="744" spans="2:18" ht="15" customHeight="1" x14ac:dyDescent="0.3"/>
    <row r="745" spans="2:18" ht="15" customHeight="1" x14ac:dyDescent="0.3"/>
    <row r="746" spans="2:18" ht="15" customHeight="1" x14ac:dyDescent="0.3"/>
    <row r="747" spans="2:18" ht="15" customHeight="1" x14ac:dyDescent="0.3"/>
    <row r="748" spans="2:18" ht="15" customHeight="1" x14ac:dyDescent="0.3"/>
    <row r="749" spans="2:18" ht="15" customHeight="1" x14ac:dyDescent="0.3"/>
    <row r="750" spans="2:18" ht="15" customHeight="1" x14ac:dyDescent="0.3"/>
    <row r="751" spans="2:18" ht="14.4" x14ac:dyDescent="0.3"/>
    <row r="752" spans="2:18" ht="14.4" x14ac:dyDescent="0.3"/>
    <row r="753" spans="2:19" ht="14.4" x14ac:dyDescent="0.3"/>
    <row r="754" spans="2:19" ht="14.4" x14ac:dyDescent="0.3"/>
    <row r="755" spans="2:19" ht="14.4" x14ac:dyDescent="0.3"/>
    <row r="756" spans="2:19" ht="14.4" x14ac:dyDescent="0.3">
      <c r="B756" s="63" t="s">
        <v>115</v>
      </c>
      <c r="C756" s="66"/>
    </row>
    <row r="757" spans="2:19" ht="14.4" x14ac:dyDescent="0.3">
      <c r="B757" s="8"/>
    </row>
    <row r="758" spans="2:19" ht="15" customHeight="1" x14ac:dyDescent="0.3">
      <c r="B758" s="282"/>
      <c r="C758" s="282"/>
      <c r="D758" s="282"/>
      <c r="E758" s="282"/>
      <c r="F758" s="282"/>
      <c r="G758" s="282"/>
      <c r="H758" s="282"/>
      <c r="I758" s="282"/>
      <c r="J758" s="282"/>
      <c r="K758" s="282"/>
      <c r="L758" s="282"/>
      <c r="M758" s="282"/>
      <c r="N758" s="282"/>
      <c r="O758" s="282"/>
      <c r="P758" s="282"/>
      <c r="Q758" s="282"/>
      <c r="R758" s="282"/>
    </row>
    <row r="759" spans="2:19" ht="14.4" x14ac:dyDescent="0.3">
      <c r="B759" s="282"/>
      <c r="C759" s="282"/>
      <c r="D759" s="282"/>
      <c r="E759" s="282"/>
      <c r="F759" s="282"/>
      <c r="G759" s="282"/>
      <c r="H759" s="282"/>
      <c r="I759" s="282"/>
      <c r="J759" s="282"/>
      <c r="K759" s="282"/>
      <c r="L759" s="282"/>
      <c r="M759" s="282"/>
      <c r="N759" s="282"/>
      <c r="O759" s="282"/>
      <c r="P759" s="282"/>
      <c r="Q759" s="282"/>
      <c r="R759" s="282"/>
    </row>
    <row r="760" spans="2:19" ht="14.4" x14ac:dyDescent="0.3">
      <c r="B760" s="282"/>
      <c r="C760" s="282"/>
      <c r="D760" s="282"/>
      <c r="E760" s="282"/>
      <c r="F760" s="282"/>
      <c r="G760" s="282"/>
      <c r="H760" s="282"/>
      <c r="I760" s="282"/>
      <c r="J760" s="282"/>
      <c r="K760" s="282"/>
      <c r="L760" s="282"/>
      <c r="M760" s="282"/>
      <c r="N760" s="282"/>
      <c r="O760" s="282"/>
      <c r="P760" s="282"/>
      <c r="Q760" s="282"/>
      <c r="R760" s="282"/>
    </row>
    <row r="761" spans="2:19" s="59" customFormat="1" ht="15" customHeight="1" thickBot="1" x14ac:dyDescent="0.35"/>
    <row r="762" spans="2:19" ht="15" customHeight="1" thickTop="1" x14ac:dyDescent="0.3"/>
    <row r="763" spans="2:19" ht="15.6" x14ac:dyDescent="0.3">
      <c r="B763" s="2"/>
      <c r="C763" s="198" t="s">
        <v>253</v>
      </c>
      <c r="D763" s="198"/>
      <c r="E763" s="198"/>
      <c r="F763" s="198"/>
      <c r="G763" s="198"/>
      <c r="H763" s="198"/>
      <c r="I763" s="198"/>
      <c r="J763" s="198"/>
      <c r="K763" s="198"/>
      <c r="L763" s="198"/>
      <c r="M763" s="198"/>
      <c r="N763" s="198"/>
      <c r="O763" s="198"/>
      <c r="P763" s="198"/>
      <c r="Q763" s="198"/>
      <c r="R763" s="2"/>
      <c r="S763" s="3"/>
    </row>
    <row r="764" spans="2:19" ht="15" customHeight="1" x14ac:dyDescent="0.3"/>
    <row r="765" spans="2:19" ht="15" customHeight="1" x14ac:dyDescent="0.3"/>
    <row r="766" spans="2:19" ht="15" customHeight="1" x14ac:dyDescent="0.3"/>
    <row r="767" spans="2:19" ht="15" customHeight="1" x14ac:dyDescent="0.3"/>
    <row r="768" spans="2:19" ht="15" customHeight="1" x14ac:dyDescent="0.3"/>
    <row r="769" spans="2:18" ht="15" customHeight="1" x14ac:dyDescent="0.3"/>
    <row r="770" spans="2:18" ht="15" customHeight="1" x14ac:dyDescent="0.3"/>
    <row r="771" spans="2:18" ht="15" customHeight="1" x14ac:dyDescent="0.3"/>
    <row r="772" spans="2:18" ht="15" customHeight="1" x14ac:dyDescent="0.3"/>
    <row r="773" spans="2:18" ht="15" customHeight="1" x14ac:dyDescent="0.3"/>
    <row r="774" spans="2:18" ht="15" customHeight="1" x14ac:dyDescent="0.3"/>
    <row r="775" spans="2:18" ht="15" customHeight="1" x14ac:dyDescent="0.3"/>
    <row r="776" spans="2:18" ht="15" customHeight="1" x14ac:dyDescent="0.3"/>
    <row r="777" spans="2:18" ht="15" customHeight="1" x14ac:dyDescent="0.3"/>
    <row r="778" spans="2:18" ht="15" customHeight="1" x14ac:dyDescent="0.3"/>
    <row r="779" spans="2:18" ht="15" customHeight="1" x14ac:dyDescent="0.3"/>
    <row r="780" spans="2:18" ht="15" customHeight="1" x14ac:dyDescent="0.3"/>
    <row r="781" spans="2:18" ht="44.25" customHeight="1" x14ac:dyDescent="0.3">
      <c r="B781" s="2"/>
      <c r="C781" s="2"/>
      <c r="D781" s="194" t="s">
        <v>254</v>
      </c>
      <c r="E781" s="194"/>
      <c r="F781" s="194"/>
      <c r="G781" s="194"/>
      <c r="H781" s="194"/>
      <c r="I781" s="194"/>
      <c r="J781" s="194"/>
      <c r="K781" s="194"/>
      <c r="L781" s="194"/>
      <c r="M781" s="194"/>
      <c r="N781" s="194"/>
      <c r="O781" s="194"/>
      <c r="P781" s="194"/>
      <c r="Q781" s="2"/>
      <c r="R781" s="2"/>
    </row>
    <row r="782" spans="2:18" ht="15" customHeight="1" x14ac:dyDescent="0.3"/>
    <row r="783" spans="2:18" ht="15" customHeight="1" x14ac:dyDescent="0.3">
      <c r="B783" s="195" t="s">
        <v>73</v>
      </c>
      <c r="C783" s="195"/>
      <c r="D783" s="195"/>
      <c r="E783" s="195"/>
      <c r="F783" s="195"/>
      <c r="G783" s="195"/>
      <c r="H783" s="195"/>
      <c r="I783" s="195"/>
      <c r="J783" s="272" t="s">
        <v>74</v>
      </c>
      <c r="K783" s="273"/>
      <c r="L783" s="195" t="s">
        <v>75</v>
      </c>
      <c r="M783" s="195"/>
      <c r="N783" s="195"/>
      <c r="O783" s="195"/>
      <c r="P783" s="195"/>
      <c r="Q783" s="195"/>
      <c r="R783" s="195"/>
    </row>
    <row r="784" spans="2:18" ht="72" customHeight="1" x14ac:dyDescent="0.3">
      <c r="B784" s="196" t="s">
        <v>255</v>
      </c>
      <c r="C784" s="196"/>
      <c r="D784" s="196"/>
      <c r="E784" s="196"/>
      <c r="F784" s="196"/>
      <c r="G784" s="196"/>
      <c r="H784" s="196"/>
      <c r="I784" s="196"/>
      <c r="J784" s="204">
        <v>3</v>
      </c>
      <c r="K784" s="206"/>
      <c r="L784" s="199" t="s">
        <v>501</v>
      </c>
      <c r="M784" s="199"/>
      <c r="N784" s="199"/>
      <c r="O784" s="199"/>
      <c r="P784" s="199"/>
      <c r="Q784" s="199"/>
      <c r="R784" s="199"/>
    </row>
    <row r="785" spans="2:18" ht="72" customHeight="1" x14ac:dyDescent="0.3">
      <c r="B785" s="196" t="s">
        <v>256</v>
      </c>
      <c r="C785" s="196"/>
      <c r="D785" s="196"/>
      <c r="E785" s="196"/>
      <c r="F785" s="196"/>
      <c r="G785" s="196"/>
      <c r="H785" s="196"/>
      <c r="I785" s="196"/>
      <c r="J785" s="204">
        <v>1</v>
      </c>
      <c r="K785" s="206"/>
      <c r="L785" s="199" t="s">
        <v>531</v>
      </c>
      <c r="M785" s="199"/>
      <c r="N785" s="199"/>
      <c r="O785" s="199"/>
      <c r="P785" s="199"/>
      <c r="Q785" s="199"/>
      <c r="R785" s="199"/>
    </row>
    <row r="786" spans="2:18" s="59" customFormat="1" ht="15" customHeight="1" thickBot="1" x14ac:dyDescent="0.35"/>
    <row r="787" spans="2:18" ht="15" customHeight="1" thickTop="1" x14ac:dyDescent="0.3"/>
    <row r="788" spans="2:18" ht="15" hidden="1" customHeight="1" x14ac:dyDescent="0.3"/>
    <row r="789" spans="2:18" ht="15" hidden="1" customHeight="1" x14ac:dyDescent="0.3"/>
    <row r="790" spans="2:18" ht="15" hidden="1" customHeight="1" x14ac:dyDescent="0.3"/>
    <row r="791" spans="2:18" ht="15" hidden="1" customHeight="1" x14ac:dyDescent="0.3"/>
    <row r="792" spans="2:18" ht="15" hidden="1" customHeight="1" x14ac:dyDescent="0.3"/>
    <row r="793" spans="2:18" ht="15" hidden="1" customHeight="1" x14ac:dyDescent="0.3"/>
    <row r="794" spans="2:18" ht="15" hidden="1" customHeight="1" x14ac:dyDescent="0.3"/>
    <row r="795" spans="2:18" ht="15" hidden="1" customHeight="1" x14ac:dyDescent="0.3"/>
    <row r="796" spans="2:18" ht="15" hidden="1" customHeight="1" x14ac:dyDescent="0.3"/>
    <row r="797" spans="2:18" ht="15" hidden="1" customHeight="1" x14ac:dyDescent="0.3"/>
    <row r="798" spans="2:18" ht="15" hidden="1" customHeight="1" x14ac:dyDescent="0.3"/>
    <row r="799" spans="2:18" ht="15" hidden="1" customHeight="1" x14ac:dyDescent="0.3"/>
    <row r="800" spans="2:18" ht="15" hidden="1" customHeight="1" x14ac:dyDescent="0.3"/>
    <row r="801" ht="15" hidden="1" customHeight="1" x14ac:dyDescent="0.3"/>
    <row r="802" ht="15" hidden="1" customHeight="1" x14ac:dyDescent="0.3"/>
    <row r="803" ht="15" hidden="1" customHeight="1" x14ac:dyDescent="0.3"/>
    <row r="804" ht="15" hidden="1" customHeight="1" x14ac:dyDescent="0.3"/>
    <row r="805" ht="15" hidden="1" customHeight="1" x14ac:dyDescent="0.3"/>
    <row r="806" ht="15" hidden="1" customHeight="1" x14ac:dyDescent="0.3"/>
    <row r="807" ht="15" hidden="1" customHeight="1" x14ac:dyDescent="0.3"/>
    <row r="808" ht="15" hidden="1" customHeight="1" x14ac:dyDescent="0.3"/>
    <row r="809" ht="15" hidden="1" customHeight="1" x14ac:dyDescent="0.3"/>
    <row r="810" ht="15" hidden="1" customHeight="1" x14ac:dyDescent="0.3"/>
    <row r="811" ht="15" hidden="1" customHeight="1" x14ac:dyDescent="0.3"/>
    <row r="812" ht="15" hidden="1" customHeight="1" x14ac:dyDescent="0.3"/>
    <row r="813" ht="15" hidden="1" customHeight="1" x14ac:dyDescent="0.3"/>
    <row r="814" ht="15" hidden="1" customHeight="1" x14ac:dyDescent="0.3"/>
    <row r="815" ht="15" hidden="1" customHeight="1" x14ac:dyDescent="0.3"/>
    <row r="816" ht="15" hidden="1" customHeight="1" x14ac:dyDescent="0.3"/>
    <row r="817" ht="15" hidden="1" customHeight="1" x14ac:dyDescent="0.3"/>
    <row r="818" ht="15" hidden="1" customHeight="1" x14ac:dyDescent="0.3"/>
    <row r="819" ht="15" hidden="1" customHeight="1" x14ac:dyDescent="0.3"/>
    <row r="820" ht="15" hidden="1" customHeight="1" x14ac:dyDescent="0.3"/>
    <row r="821" ht="15" hidden="1" customHeight="1" x14ac:dyDescent="0.3"/>
    <row r="822" ht="15" hidden="1" customHeight="1" x14ac:dyDescent="0.3"/>
  </sheetData>
  <mergeCells count="244">
    <mergeCell ref="B458:D458"/>
    <mergeCell ref="B459:D459"/>
    <mergeCell ref="B460:D460"/>
    <mergeCell ref="B461:D461"/>
    <mergeCell ref="B784:I784"/>
    <mergeCell ref="J784:K784"/>
    <mergeCell ref="L784:R784"/>
    <mergeCell ref="B785:I785"/>
    <mergeCell ref="J785:K785"/>
    <mergeCell ref="L785:R785"/>
    <mergeCell ref="C763:Q763"/>
    <mergeCell ref="D781:P781"/>
    <mergeCell ref="B783:I783"/>
    <mergeCell ref="J783:K783"/>
    <mergeCell ref="L783:R783"/>
    <mergeCell ref="B741:D741"/>
    <mergeCell ref="K741:M741"/>
    <mergeCell ref="B742:D742"/>
    <mergeCell ref="B758:R760"/>
    <mergeCell ref="E738:I738"/>
    <mergeCell ref="K738:M738"/>
    <mergeCell ref="B739:D739"/>
    <mergeCell ref="K739:M739"/>
    <mergeCell ref="B740:D740"/>
    <mergeCell ref="K740:M740"/>
    <mergeCell ref="D723:P723"/>
    <mergeCell ref="E725:O725"/>
    <mergeCell ref="N735:R735"/>
    <mergeCell ref="K736:M736"/>
    <mergeCell ref="K737:M737"/>
    <mergeCell ref="B720:I720"/>
    <mergeCell ref="J720:K720"/>
    <mergeCell ref="L720:R720"/>
    <mergeCell ref="B718:I718"/>
    <mergeCell ref="J718:K718"/>
    <mergeCell ref="L718:R718"/>
    <mergeCell ref="B719:I719"/>
    <mergeCell ref="J719:K719"/>
    <mergeCell ref="L719:R719"/>
    <mergeCell ref="C697:Q697"/>
    <mergeCell ref="D715:P715"/>
    <mergeCell ref="B717:I717"/>
    <mergeCell ref="J717:K717"/>
    <mergeCell ref="L717:R717"/>
    <mergeCell ref="B694:I694"/>
    <mergeCell ref="J694:K694"/>
    <mergeCell ref="L694:R694"/>
    <mergeCell ref="B692:I692"/>
    <mergeCell ref="J692:K692"/>
    <mergeCell ref="L692:R692"/>
    <mergeCell ref="B693:I693"/>
    <mergeCell ref="J693:K693"/>
    <mergeCell ref="L693:R693"/>
    <mergeCell ref="B691:I691"/>
    <mergeCell ref="J691:K691"/>
    <mergeCell ref="L691:R691"/>
    <mergeCell ref="E609:O609"/>
    <mergeCell ref="B666:R668"/>
    <mergeCell ref="B575:R577"/>
    <mergeCell ref="C671:Q671"/>
    <mergeCell ref="D689:P689"/>
    <mergeCell ref="B602:I602"/>
    <mergeCell ref="J602:K602"/>
    <mergeCell ref="L602:R602"/>
    <mergeCell ref="B603:I603"/>
    <mergeCell ref="J603:K603"/>
    <mergeCell ref="L603:R603"/>
    <mergeCell ref="B604:I604"/>
    <mergeCell ref="J604:K604"/>
    <mergeCell ref="L604:R604"/>
    <mergeCell ref="C623:E623"/>
    <mergeCell ref="C624:E624"/>
    <mergeCell ref="C625:E625"/>
    <mergeCell ref="C626:E626"/>
    <mergeCell ref="C627:E627"/>
    <mergeCell ref="C622:E622"/>
    <mergeCell ref="F621:Q621"/>
    <mergeCell ref="K619:M619"/>
    <mergeCell ref="D540:P540"/>
    <mergeCell ref="E542:O542"/>
    <mergeCell ref="D534:P534"/>
    <mergeCell ref="B536:I536"/>
    <mergeCell ref="J536:K536"/>
    <mergeCell ref="L536:R536"/>
    <mergeCell ref="B537:I537"/>
    <mergeCell ref="J537:K537"/>
    <mergeCell ref="L537:R537"/>
    <mergeCell ref="K558:M558"/>
    <mergeCell ref="B559:D559"/>
    <mergeCell ref="K559:M559"/>
    <mergeCell ref="B558:D558"/>
    <mergeCell ref="K560:M560"/>
    <mergeCell ref="N553:R553"/>
    <mergeCell ref="K554:M554"/>
    <mergeCell ref="K555:M555"/>
    <mergeCell ref="E556:I556"/>
    <mergeCell ref="K556:M556"/>
    <mergeCell ref="B557:D557"/>
    <mergeCell ref="K557:M557"/>
    <mergeCell ref="B512:R514"/>
    <mergeCell ref="B496:D496"/>
    <mergeCell ref="K496:M496"/>
    <mergeCell ref="B497:D497"/>
    <mergeCell ref="K497:M497"/>
    <mergeCell ref="C517:Q517"/>
    <mergeCell ref="N490:R490"/>
    <mergeCell ref="K491:M491"/>
    <mergeCell ref="K492:M492"/>
    <mergeCell ref="E493:I493"/>
    <mergeCell ref="K493:M493"/>
    <mergeCell ref="B494:D494"/>
    <mergeCell ref="K494:M494"/>
    <mergeCell ref="B495:D495"/>
    <mergeCell ref="K495:M495"/>
    <mergeCell ref="J83:J87"/>
    <mergeCell ref="J88:J92"/>
    <mergeCell ref="N68:N72"/>
    <mergeCell ref="N73:N77"/>
    <mergeCell ref="N78:N82"/>
    <mergeCell ref="K620:M620"/>
    <mergeCell ref="D607:P607"/>
    <mergeCell ref="B254:D254"/>
    <mergeCell ref="B266:D266"/>
    <mergeCell ref="K266:M266"/>
    <mergeCell ref="K254:M254"/>
    <mergeCell ref="B463:D463"/>
    <mergeCell ref="K454:M454"/>
    <mergeCell ref="B454:D454"/>
    <mergeCell ref="K451:M451"/>
    <mergeCell ref="D598:P598"/>
    <mergeCell ref="B600:I600"/>
    <mergeCell ref="J600:K600"/>
    <mergeCell ref="L600:R600"/>
    <mergeCell ref="B601:I601"/>
    <mergeCell ref="J601:K601"/>
    <mergeCell ref="L601:R601"/>
    <mergeCell ref="C580:Q580"/>
    <mergeCell ref="E480:O480"/>
    <mergeCell ref="E253:I253"/>
    <mergeCell ref="B203:R205"/>
    <mergeCell ref="C209:Q209"/>
    <mergeCell ref="N253:R253"/>
    <mergeCell ref="D47:P47"/>
    <mergeCell ref="D54:P54"/>
    <mergeCell ref="E56:O56"/>
    <mergeCell ref="J66:L66"/>
    <mergeCell ref="C68:C72"/>
    <mergeCell ref="C73:C77"/>
    <mergeCell ref="C78:C82"/>
    <mergeCell ref="C83:C87"/>
    <mergeCell ref="C88:C92"/>
    <mergeCell ref="N66:P66"/>
    <mergeCell ref="C93:C97"/>
    <mergeCell ref="J68:J72"/>
    <mergeCell ref="J73:J77"/>
    <mergeCell ref="N83:N87"/>
    <mergeCell ref="N88:N92"/>
    <mergeCell ref="D229:P229"/>
    <mergeCell ref="B231:I231"/>
    <mergeCell ref="J231:K231"/>
    <mergeCell ref="L231:R231"/>
    <mergeCell ref="J78:J82"/>
    <mergeCell ref="B2:R2"/>
    <mergeCell ref="B49:I49"/>
    <mergeCell ref="J49:K49"/>
    <mergeCell ref="B50:I50"/>
    <mergeCell ref="J50:K50"/>
    <mergeCell ref="B51:I51"/>
    <mergeCell ref="J51:K51"/>
    <mergeCell ref="L49:R49"/>
    <mergeCell ref="L50:R50"/>
    <mergeCell ref="L51:R51"/>
    <mergeCell ref="C32:Q32"/>
    <mergeCell ref="B232:I232"/>
    <mergeCell ref="J232:K232"/>
    <mergeCell ref="L232:R232"/>
    <mergeCell ref="B237:I237"/>
    <mergeCell ref="J237:K237"/>
    <mergeCell ref="L237:R237"/>
    <mergeCell ref="D240:P240"/>
    <mergeCell ref="E242:O242"/>
    <mergeCell ref="B233:I233"/>
    <mergeCell ref="J233:K233"/>
    <mergeCell ref="L233:R233"/>
    <mergeCell ref="B234:I234"/>
    <mergeCell ref="J234:K234"/>
    <mergeCell ref="L234:R234"/>
    <mergeCell ref="B235:I235"/>
    <mergeCell ref="J235:K235"/>
    <mergeCell ref="L235:R235"/>
    <mergeCell ref="B236:I236"/>
    <mergeCell ref="J236:K236"/>
    <mergeCell ref="L236:R236"/>
    <mergeCell ref="B402:R404"/>
    <mergeCell ref="C407:Q407"/>
    <mergeCell ref="D427:P427"/>
    <mergeCell ref="B429:I429"/>
    <mergeCell ref="J429:K429"/>
    <mergeCell ref="L429:R429"/>
    <mergeCell ref="B430:I430"/>
    <mergeCell ref="J430:K430"/>
    <mergeCell ref="L430:R430"/>
    <mergeCell ref="D436:P436"/>
    <mergeCell ref="E438:O438"/>
    <mergeCell ref="B475:R477"/>
    <mergeCell ref="B431:I431"/>
    <mergeCell ref="J431:K431"/>
    <mergeCell ref="L431:R431"/>
    <mergeCell ref="B432:I432"/>
    <mergeCell ref="J432:K432"/>
    <mergeCell ref="L432:R432"/>
    <mergeCell ref="B433:I433"/>
    <mergeCell ref="J433:K433"/>
    <mergeCell ref="L433:R433"/>
    <mergeCell ref="E452:I452"/>
    <mergeCell ref="N449:R449"/>
    <mergeCell ref="B453:D453"/>
    <mergeCell ref="K450:M450"/>
    <mergeCell ref="B457:D457"/>
    <mergeCell ref="B462:D462"/>
    <mergeCell ref="K452:M452"/>
    <mergeCell ref="K453:M453"/>
    <mergeCell ref="B455:D455"/>
    <mergeCell ref="K455:M455"/>
    <mergeCell ref="B456:D456"/>
    <mergeCell ref="K456:M456"/>
    <mergeCell ref="B267:D267"/>
    <mergeCell ref="B268:D268"/>
    <mergeCell ref="B269:D269"/>
    <mergeCell ref="B364:D364"/>
    <mergeCell ref="K364:M364"/>
    <mergeCell ref="B316:D316"/>
    <mergeCell ref="K316:M316"/>
    <mergeCell ref="E352:I352"/>
    <mergeCell ref="N352:R352"/>
    <mergeCell ref="B353:D353"/>
    <mergeCell ref="K353:M353"/>
    <mergeCell ref="E303:I303"/>
    <mergeCell ref="N303:R303"/>
    <mergeCell ref="B304:D304"/>
    <mergeCell ref="K304:M304"/>
    <mergeCell ref="K269:M269"/>
    <mergeCell ref="K267:M267"/>
    <mergeCell ref="K268:M268"/>
  </mergeCells>
  <conditionalFormatting sqref="J50:J51">
    <cfRule type="iconSet" priority="89">
      <iconSet iconSet="3Symbols" showValue="0">
        <cfvo type="percent" val="0"/>
        <cfvo type="num" val="2"/>
        <cfvo type="num" val="3"/>
      </iconSet>
    </cfRule>
    <cfRule type="iconSet" priority="90">
      <iconSet iconSet="3Symbols" showValue="0">
        <cfvo type="percent" val="0"/>
        <cfvo type="num" val="2"/>
        <cfvo type="num" val="3"/>
      </iconSet>
    </cfRule>
  </conditionalFormatting>
  <conditionalFormatting sqref="J430">
    <cfRule type="iconSet" priority="119">
      <iconSet iconSet="3Symbols" showValue="0">
        <cfvo type="percent" val="0"/>
        <cfvo type="num" val="2"/>
        <cfvo type="num" val="3"/>
      </iconSet>
    </cfRule>
    <cfRule type="iconSet" priority="120">
      <iconSet iconSet="3Symbols" showValue="0">
        <cfvo type="percent" val="0"/>
        <cfvo type="num" val="2"/>
        <cfvo type="num" val="3"/>
      </iconSet>
    </cfRule>
  </conditionalFormatting>
  <conditionalFormatting sqref="J431">
    <cfRule type="iconSet" priority="121">
      <iconSet iconSet="3Symbols" showValue="0">
        <cfvo type="percent" val="0"/>
        <cfvo type="num" val="2"/>
        <cfvo type="num" val="3"/>
      </iconSet>
    </cfRule>
    <cfRule type="iconSet" priority="122">
      <iconSet iconSet="3Symbols" showValue="0">
        <cfvo type="percent" val="0"/>
        <cfvo type="num" val="2"/>
        <cfvo type="num" val="3"/>
      </iconSet>
    </cfRule>
  </conditionalFormatting>
  <conditionalFormatting sqref="J784">
    <cfRule type="iconSet" priority="61">
      <iconSet iconSet="3Symbols" showValue="0">
        <cfvo type="percent" val="0"/>
        <cfvo type="num" val="2"/>
        <cfvo type="num" val="3"/>
      </iconSet>
    </cfRule>
    <cfRule type="iconSet" priority="62">
      <iconSet iconSet="3Symbols" showValue="0">
        <cfvo type="percent" val="0"/>
        <cfvo type="num" val="2"/>
        <cfvo type="num" val="3"/>
      </iconSet>
    </cfRule>
  </conditionalFormatting>
  <conditionalFormatting sqref="J232">
    <cfRule type="iconSet" priority="59">
      <iconSet iconSet="3Symbols" showValue="0">
        <cfvo type="percent" val="0"/>
        <cfvo type="num" val="2"/>
        <cfvo type="num" val="3"/>
      </iconSet>
    </cfRule>
    <cfRule type="iconSet" priority="60">
      <iconSet iconSet="3Symbols" showValue="0">
        <cfvo type="percent" val="0"/>
        <cfvo type="num" val="2"/>
        <cfvo type="num" val="3"/>
      </iconSet>
    </cfRule>
  </conditionalFormatting>
  <conditionalFormatting sqref="J233:J234 J236">
    <cfRule type="iconSet" priority="57">
      <iconSet iconSet="3Symbols" showValue="0">
        <cfvo type="percent" val="0"/>
        <cfvo type="num" val="2"/>
        <cfvo type="num" val="3"/>
      </iconSet>
    </cfRule>
    <cfRule type="iconSet" priority="58">
      <iconSet iconSet="3Symbols" showValue="0">
        <cfvo type="percent" val="0"/>
        <cfvo type="num" val="2"/>
        <cfvo type="num" val="3"/>
      </iconSet>
    </cfRule>
  </conditionalFormatting>
  <conditionalFormatting sqref="J235">
    <cfRule type="iconSet" priority="55">
      <iconSet iconSet="3Symbols" showValue="0">
        <cfvo type="percent" val="0"/>
        <cfvo type="num" val="2"/>
        <cfvo type="num" val="3"/>
      </iconSet>
    </cfRule>
    <cfRule type="iconSet" priority="56">
      <iconSet iconSet="3Symbols" showValue="0">
        <cfvo type="percent" val="0"/>
        <cfvo type="num" val="2"/>
        <cfvo type="num" val="3"/>
      </iconSet>
    </cfRule>
  </conditionalFormatting>
  <conditionalFormatting sqref="J432">
    <cfRule type="iconSet" priority="53">
      <iconSet iconSet="3Symbols" showValue="0">
        <cfvo type="percent" val="0"/>
        <cfvo type="num" val="2"/>
        <cfvo type="num" val="3"/>
      </iconSet>
    </cfRule>
    <cfRule type="iconSet" priority="54">
      <iconSet iconSet="3Symbols" showValue="0">
        <cfvo type="percent" val="0"/>
        <cfvo type="num" val="2"/>
        <cfvo type="num" val="3"/>
      </iconSet>
    </cfRule>
  </conditionalFormatting>
  <conditionalFormatting sqref="J692">
    <cfRule type="iconSet" priority="51">
      <iconSet iconSet="3Symbols" showValue="0">
        <cfvo type="percent" val="0"/>
        <cfvo type="num" val="2"/>
        <cfvo type="num" val="3"/>
      </iconSet>
    </cfRule>
    <cfRule type="iconSet" priority="52">
      <iconSet iconSet="3Symbols" showValue="0">
        <cfvo type="percent" val="0"/>
        <cfvo type="num" val="2"/>
        <cfvo type="num" val="3"/>
      </iconSet>
    </cfRule>
  </conditionalFormatting>
  <conditionalFormatting sqref="J718">
    <cfRule type="iconSet" priority="49">
      <iconSet iconSet="3Symbols" showValue="0">
        <cfvo type="percent" val="0"/>
        <cfvo type="num" val="2"/>
        <cfvo type="num" val="3"/>
      </iconSet>
    </cfRule>
    <cfRule type="iconSet" priority="50">
      <iconSet iconSet="3Symbols" showValue="0">
        <cfvo type="percent" val="0"/>
        <cfvo type="num" val="2"/>
        <cfvo type="num" val="3"/>
      </iconSet>
    </cfRule>
  </conditionalFormatting>
  <conditionalFormatting sqref="J719">
    <cfRule type="iconSet" priority="47">
      <iconSet iconSet="3Symbols" showValue="0">
        <cfvo type="percent" val="0"/>
        <cfvo type="num" val="2"/>
        <cfvo type="num" val="3"/>
      </iconSet>
    </cfRule>
    <cfRule type="iconSet" priority="48">
      <iconSet iconSet="3Symbols" showValue="0">
        <cfvo type="percent" val="0"/>
        <cfvo type="num" val="2"/>
        <cfvo type="num" val="3"/>
      </iconSet>
    </cfRule>
  </conditionalFormatting>
  <conditionalFormatting sqref="J720">
    <cfRule type="iconSet" priority="45">
      <iconSet iconSet="3Symbols" showValue="0">
        <cfvo type="percent" val="0"/>
        <cfvo type="num" val="2"/>
        <cfvo type="num" val="3"/>
      </iconSet>
    </cfRule>
    <cfRule type="iconSet" priority="46">
      <iconSet iconSet="3Symbols" showValue="0">
        <cfvo type="percent" val="0"/>
        <cfvo type="num" val="2"/>
        <cfvo type="num" val="3"/>
      </iconSet>
    </cfRule>
  </conditionalFormatting>
  <conditionalFormatting sqref="J785">
    <cfRule type="iconSet" priority="43">
      <iconSet iconSet="3Symbols" showValue="0">
        <cfvo type="percent" val="0"/>
        <cfvo type="num" val="2"/>
        <cfvo type="num" val="3"/>
      </iconSet>
    </cfRule>
    <cfRule type="iconSet" priority="44">
      <iconSet iconSet="3Symbols" showValue="0">
        <cfvo type="percent" val="0"/>
        <cfvo type="num" val="2"/>
        <cfvo type="num" val="3"/>
      </iconSet>
    </cfRule>
  </conditionalFormatting>
  <conditionalFormatting sqref="J237">
    <cfRule type="iconSet" priority="41">
      <iconSet iconSet="3Symbols" showValue="0">
        <cfvo type="percent" val="0"/>
        <cfvo type="num" val="2"/>
        <cfvo type="num" val="3"/>
      </iconSet>
    </cfRule>
    <cfRule type="iconSet" priority="42">
      <iconSet iconSet="3Symbols" showValue="0">
        <cfvo type="percent" val="0"/>
        <cfvo type="num" val="2"/>
        <cfvo type="num" val="3"/>
      </iconSet>
    </cfRule>
  </conditionalFormatting>
  <conditionalFormatting sqref="J433">
    <cfRule type="iconSet" priority="39">
      <iconSet iconSet="3Symbols" showValue="0">
        <cfvo type="percent" val="0"/>
        <cfvo type="num" val="2"/>
        <cfvo type="num" val="3"/>
      </iconSet>
    </cfRule>
    <cfRule type="iconSet" priority="40">
      <iconSet iconSet="3Symbols" showValue="0">
        <cfvo type="percent" val="0"/>
        <cfvo type="num" val="2"/>
        <cfvo type="num" val="3"/>
      </iconSet>
    </cfRule>
  </conditionalFormatting>
  <conditionalFormatting sqref="E68">
    <cfRule type="expression" dxfId="23" priority="38" stopIfTrue="1">
      <formula>MOD(ROW(),2)=1</formula>
    </cfRule>
  </conditionalFormatting>
  <conditionalFormatting sqref="E69">
    <cfRule type="expression" dxfId="22" priority="37" stopIfTrue="1">
      <formula>MOD(ROW(),2)=1</formula>
    </cfRule>
  </conditionalFormatting>
  <conditionalFormatting sqref="E70">
    <cfRule type="expression" dxfId="21" priority="36" stopIfTrue="1">
      <formula>MOD(ROW(),2)=1</formula>
    </cfRule>
  </conditionalFormatting>
  <conditionalFormatting sqref="E71">
    <cfRule type="expression" dxfId="20" priority="35" stopIfTrue="1">
      <formula>MOD(ROW(),2)=1</formula>
    </cfRule>
  </conditionalFormatting>
  <conditionalFormatting sqref="E73">
    <cfRule type="expression" dxfId="19" priority="34" stopIfTrue="1">
      <formula>MOD(ROW(),2)=1</formula>
    </cfRule>
  </conditionalFormatting>
  <conditionalFormatting sqref="E74">
    <cfRule type="expression" dxfId="18" priority="33" stopIfTrue="1">
      <formula>MOD(ROW(),2)=1</formula>
    </cfRule>
  </conditionalFormatting>
  <conditionalFormatting sqref="E75">
    <cfRule type="expression" dxfId="17" priority="32" stopIfTrue="1">
      <formula>MOD(ROW(),2)=1</formula>
    </cfRule>
  </conditionalFormatting>
  <conditionalFormatting sqref="E76">
    <cfRule type="expression" dxfId="16" priority="31" stopIfTrue="1">
      <formula>MOD(ROW(),2)=1</formula>
    </cfRule>
  </conditionalFormatting>
  <conditionalFormatting sqref="E78">
    <cfRule type="expression" dxfId="15" priority="30" stopIfTrue="1">
      <formula>MOD(ROW(),2)=1</formula>
    </cfRule>
  </conditionalFormatting>
  <conditionalFormatting sqref="E79">
    <cfRule type="expression" dxfId="14" priority="29" stopIfTrue="1">
      <formula>MOD(ROW(),2)=1</formula>
    </cfRule>
  </conditionalFormatting>
  <conditionalFormatting sqref="E80">
    <cfRule type="expression" dxfId="13" priority="28" stopIfTrue="1">
      <formula>MOD(ROW(),2)=1</formula>
    </cfRule>
  </conditionalFormatting>
  <conditionalFormatting sqref="E81">
    <cfRule type="expression" dxfId="12" priority="27" stopIfTrue="1">
      <formula>MOD(ROW(),2)=1</formula>
    </cfRule>
  </conditionalFormatting>
  <conditionalFormatting sqref="E83">
    <cfRule type="expression" dxfId="11" priority="26" stopIfTrue="1">
      <formula>MOD(ROW(),2)=1</formula>
    </cfRule>
  </conditionalFormatting>
  <conditionalFormatting sqref="E84">
    <cfRule type="expression" dxfId="10" priority="25" stopIfTrue="1">
      <formula>MOD(ROW(),2)=1</formula>
    </cfRule>
  </conditionalFormatting>
  <conditionalFormatting sqref="E85">
    <cfRule type="expression" dxfId="9" priority="24" stopIfTrue="1">
      <formula>MOD(ROW(),2)=1</formula>
    </cfRule>
  </conditionalFormatting>
  <conditionalFormatting sqref="E86">
    <cfRule type="expression" dxfId="8" priority="23" stopIfTrue="1">
      <formula>MOD(ROW(),2)=1</formula>
    </cfRule>
  </conditionalFormatting>
  <conditionalFormatting sqref="E88">
    <cfRule type="expression" dxfId="7" priority="22" stopIfTrue="1">
      <formula>MOD(ROW(),2)=1</formula>
    </cfRule>
  </conditionalFormatting>
  <conditionalFormatting sqref="E89">
    <cfRule type="expression" dxfId="6" priority="21" stopIfTrue="1">
      <formula>MOD(ROW(),2)=1</formula>
    </cfRule>
  </conditionalFormatting>
  <conditionalFormatting sqref="E90">
    <cfRule type="expression" dxfId="5" priority="20" stopIfTrue="1">
      <formula>MOD(ROW(),2)=1</formula>
    </cfRule>
  </conditionalFormatting>
  <conditionalFormatting sqref="E91">
    <cfRule type="expression" dxfId="4" priority="19" stopIfTrue="1">
      <formula>MOD(ROW(),2)=1</formula>
    </cfRule>
  </conditionalFormatting>
  <conditionalFormatting sqref="E93">
    <cfRule type="expression" dxfId="3" priority="18" stopIfTrue="1">
      <formula>MOD(ROW(),2)=1</formula>
    </cfRule>
  </conditionalFormatting>
  <conditionalFormatting sqref="E94">
    <cfRule type="expression" dxfId="2" priority="17" stopIfTrue="1">
      <formula>MOD(ROW(),2)=1</formula>
    </cfRule>
  </conditionalFormatting>
  <conditionalFormatting sqref="E95">
    <cfRule type="expression" dxfId="1" priority="16" stopIfTrue="1">
      <formula>MOD(ROW(),2)=1</formula>
    </cfRule>
  </conditionalFormatting>
  <conditionalFormatting sqref="E96">
    <cfRule type="expression" dxfId="0" priority="15" stopIfTrue="1">
      <formula>MOD(ROW(),2)=1</formula>
    </cfRule>
  </conditionalFormatting>
  <conditionalFormatting sqref="J537">
    <cfRule type="iconSet" priority="13">
      <iconSet iconSet="3Symbols" showValue="0">
        <cfvo type="percent" val="0"/>
        <cfvo type="num" val="2"/>
        <cfvo type="num" val="3"/>
      </iconSet>
    </cfRule>
    <cfRule type="iconSet" priority="14">
      <iconSet iconSet="3Symbols" showValue="0">
        <cfvo type="percent" val="0"/>
        <cfvo type="num" val="2"/>
        <cfvo type="num" val="3"/>
      </iconSet>
    </cfRule>
  </conditionalFormatting>
  <conditionalFormatting sqref="J601">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J602">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603">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604">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693">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694">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50:J51 J718:J720 J784:J785 J430:J433 J537 J232:J237 J601:J604 J692:J694" xr:uid="{00000000-0002-0000-0400-000000000000}"/>
  </dataValidations>
  <pageMargins left="0.7" right="0.7" top="0.75" bottom="0.75" header="0.3" footer="0.3"/>
  <pageSetup orientation="portrait" r:id="rId1"/>
  <ignoredErrors>
    <ignoredError sqref="G463:I463"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XFD784"/>
  <sheetViews>
    <sheetView showGridLines="0" showRowColHeaders="0" zoomScale="80" zoomScaleNormal="80" workbookViewId="0"/>
  </sheetViews>
  <sheetFormatPr defaultColWidth="0" defaultRowHeight="14.4" zeroHeight="1" x14ac:dyDescent="0.3"/>
  <cols>
    <col min="1" max="1" width="2.44140625" customWidth="1"/>
    <col min="2" max="2" width="14.33203125" customWidth="1"/>
    <col min="3" max="4" width="15.109375" customWidth="1"/>
    <col min="5" max="5" width="18.109375" customWidth="1"/>
    <col min="6" max="10" width="15" bestFit="1" customWidth="1"/>
    <col min="11" max="15" width="13.88671875" bestFit="1" customWidth="1"/>
    <col min="16" max="16" width="13.6640625" customWidth="1"/>
    <col min="17" max="17" width="15.6640625" customWidth="1"/>
    <col min="18" max="18" width="2.6640625" customWidth="1"/>
    <col min="19" max="19" width="11.44140625" hidden="1" customWidth="1"/>
    <col min="20" max="20" width="11.44140625" hidden="1"/>
  </cols>
  <sheetData>
    <row r="1" spans="2:18" x14ac:dyDescent="0.3"/>
    <row r="2" spans="2:18" ht="39.75" customHeight="1" x14ac:dyDescent="0.3">
      <c r="B2" s="197" t="s">
        <v>196</v>
      </c>
      <c r="C2" s="197"/>
      <c r="D2" s="197"/>
      <c r="E2" s="197"/>
      <c r="F2" s="197"/>
      <c r="G2" s="197"/>
      <c r="H2" s="197"/>
      <c r="I2" s="197"/>
      <c r="J2" s="197"/>
      <c r="K2" s="197"/>
      <c r="L2" s="197"/>
      <c r="M2" s="197"/>
      <c r="N2" s="197"/>
      <c r="O2" s="197"/>
      <c r="P2" s="197"/>
      <c r="Q2" s="197"/>
      <c r="R2" s="2"/>
    </row>
    <row r="3" spans="2:18" x14ac:dyDescent="0.3"/>
    <row r="4" spans="2:18" x14ac:dyDescent="0.3"/>
    <row r="5" spans="2:18" x14ac:dyDescent="0.3"/>
    <row r="6" spans="2:18" x14ac:dyDescent="0.3"/>
    <row r="7" spans="2:18" x14ac:dyDescent="0.3"/>
    <row r="8" spans="2:18" x14ac:dyDescent="0.3"/>
    <row r="9" spans="2:18" x14ac:dyDescent="0.3"/>
    <row r="10" spans="2:18" x14ac:dyDescent="0.3"/>
    <row r="11" spans="2:18" x14ac:dyDescent="0.3"/>
    <row r="12" spans="2:18" x14ac:dyDescent="0.3"/>
    <row r="13" spans="2:18" x14ac:dyDescent="0.3"/>
    <row r="14" spans="2:18" x14ac:dyDescent="0.3"/>
    <row r="15" spans="2:18" x14ac:dyDescent="0.3"/>
    <row r="16" spans="2:18" x14ac:dyDescent="0.3"/>
    <row r="17" spans="2:19" x14ac:dyDescent="0.3"/>
    <row r="18" spans="2:19" x14ac:dyDescent="0.3"/>
    <row r="19" spans="2:19" x14ac:dyDescent="0.3"/>
    <row r="20" spans="2:19" x14ac:dyDescent="0.3"/>
    <row r="21" spans="2:19" x14ac:dyDescent="0.3">
      <c r="Q21" s="94"/>
    </row>
    <row r="22" spans="2:19" ht="15.6" x14ac:dyDescent="0.3">
      <c r="B22" s="2"/>
      <c r="C22" s="198" t="s">
        <v>257</v>
      </c>
      <c r="D22" s="198"/>
      <c r="E22" s="198"/>
      <c r="F22" s="198"/>
      <c r="G22" s="198"/>
      <c r="H22" s="198"/>
      <c r="I22" s="198"/>
      <c r="J22" s="198"/>
      <c r="K22" s="198"/>
      <c r="L22" s="198"/>
      <c r="M22" s="198"/>
      <c r="N22" s="198"/>
      <c r="O22" s="198"/>
      <c r="P22" s="198"/>
      <c r="Q22" s="94"/>
      <c r="R22" s="2"/>
      <c r="S22" s="3"/>
    </row>
    <row r="23" spans="2:19" ht="15" customHeight="1" x14ac:dyDescent="0.3"/>
    <row r="24" spans="2:19" ht="15" customHeight="1" x14ac:dyDescent="0.3"/>
    <row r="25" spans="2:19" ht="15" customHeight="1" x14ac:dyDescent="0.3"/>
    <row r="26" spans="2:19" ht="15" customHeight="1" x14ac:dyDescent="0.3"/>
    <row r="27" spans="2:19" ht="15" customHeight="1" x14ac:dyDescent="0.3"/>
    <row r="28" spans="2:19" ht="15" customHeight="1" x14ac:dyDescent="0.3"/>
    <row r="29" spans="2:19" ht="15" customHeight="1" x14ac:dyDescent="0.3"/>
    <row r="30" spans="2:19" ht="15" customHeight="1" x14ac:dyDescent="0.3"/>
    <row r="31" spans="2:19" ht="15" customHeight="1" x14ac:dyDescent="0.3"/>
    <row r="32" spans="2:19" ht="15" customHeight="1" x14ac:dyDescent="0.3"/>
    <row r="33" spans="2:16384" ht="15" customHeight="1" x14ac:dyDescent="0.3"/>
    <row r="34" spans="2:16384" ht="15" customHeight="1" x14ac:dyDescent="0.3"/>
    <row r="35" spans="2:16384" ht="15" customHeight="1" x14ac:dyDescent="0.3"/>
    <row r="36" spans="2:16384" ht="15" customHeight="1" x14ac:dyDescent="0.3"/>
    <row r="37" spans="2:16384" ht="15" customHeight="1" x14ac:dyDescent="0.3"/>
    <row r="38" spans="2:16384" ht="15" customHeight="1" x14ac:dyDescent="0.3"/>
    <row r="39" spans="2:16384" ht="15" customHeight="1" x14ac:dyDescent="0.3"/>
    <row r="40" spans="2:16384" ht="44.25" customHeight="1" x14ac:dyDescent="0.3">
      <c r="B40" s="2"/>
      <c r="C40" s="2"/>
      <c r="D40" s="194" t="s">
        <v>258</v>
      </c>
      <c r="E40" s="194"/>
      <c r="F40" s="194"/>
      <c r="G40" s="194"/>
      <c r="H40" s="194"/>
      <c r="I40" s="194"/>
      <c r="J40" s="194"/>
      <c r="K40" s="194"/>
      <c r="L40" s="194"/>
      <c r="M40" s="194"/>
      <c r="N40" s="194"/>
      <c r="O40" s="194"/>
      <c r="P40" s="2"/>
      <c r="Q40" s="2"/>
      <c r="R40" s="2"/>
    </row>
    <row r="41" spans="2:16384" ht="15" customHeight="1" x14ac:dyDescent="0.3">
      <c r="P41" s="2"/>
    </row>
    <row r="42" spans="2:16384" ht="15" customHeight="1" x14ac:dyDescent="0.3">
      <c r="B42" s="195" t="s">
        <v>73</v>
      </c>
      <c r="C42" s="195"/>
      <c r="D42" s="195"/>
      <c r="E42" s="195"/>
      <c r="F42" s="195"/>
      <c r="G42" s="195"/>
      <c r="H42" s="195"/>
      <c r="I42" s="195"/>
      <c r="J42" s="272" t="s">
        <v>74</v>
      </c>
      <c r="K42" s="273"/>
      <c r="L42" s="195" t="s">
        <v>75</v>
      </c>
      <c r="M42" s="195"/>
      <c r="N42" s="195"/>
      <c r="O42" s="195"/>
      <c r="P42" s="195"/>
      <c r="Q42" s="195"/>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c r="BXR42" s="2"/>
      <c r="BXS42" s="2"/>
      <c r="BXT42" s="2"/>
      <c r="BXU42" s="2"/>
      <c r="BXV42" s="2"/>
      <c r="BXW42" s="2"/>
      <c r="BXX42" s="2"/>
      <c r="BXY42" s="2"/>
      <c r="BXZ42" s="2"/>
      <c r="BYA42" s="2"/>
      <c r="BYB42" s="2"/>
      <c r="BYC42" s="2"/>
      <c r="BYD42" s="2"/>
      <c r="BYE42" s="2"/>
      <c r="BYF42" s="2"/>
      <c r="BYG42" s="2"/>
      <c r="BYH42" s="2"/>
      <c r="BYI42" s="2"/>
      <c r="BYJ42" s="2"/>
      <c r="BYK42" s="2"/>
      <c r="BYL42" s="2"/>
      <c r="BYM42" s="2"/>
      <c r="BYN42" s="2"/>
      <c r="BYO42" s="2"/>
      <c r="BYP42" s="2"/>
      <c r="BYQ42" s="2"/>
      <c r="BYR42" s="2"/>
      <c r="BYS42" s="2"/>
      <c r="BYT42" s="2"/>
      <c r="BYU42" s="2"/>
      <c r="BYV42" s="2"/>
      <c r="BYW42" s="2"/>
      <c r="BYX42" s="2"/>
      <c r="BYY42" s="2"/>
      <c r="BYZ42" s="2"/>
      <c r="BZA42" s="2"/>
      <c r="BZB42" s="2"/>
      <c r="BZC42" s="2"/>
      <c r="BZD42" s="2"/>
      <c r="BZE42" s="2"/>
      <c r="BZF42" s="2"/>
      <c r="BZG42" s="2"/>
      <c r="BZH42" s="2"/>
      <c r="BZI42" s="2"/>
      <c r="BZJ42" s="2"/>
      <c r="BZK42" s="2"/>
      <c r="BZL42" s="2"/>
      <c r="BZM42" s="2"/>
      <c r="BZN42" s="2"/>
      <c r="BZO42" s="2"/>
      <c r="BZP42" s="2"/>
      <c r="BZQ42" s="2"/>
      <c r="BZR42" s="2"/>
      <c r="BZS42" s="2"/>
      <c r="BZT42" s="2"/>
      <c r="BZU42" s="2"/>
      <c r="BZV42" s="2"/>
      <c r="BZW42" s="2"/>
      <c r="BZX42" s="2"/>
      <c r="BZY42" s="2"/>
      <c r="BZZ42" s="2"/>
      <c r="CAA42" s="2"/>
      <c r="CAB42" s="2"/>
      <c r="CAC42" s="2"/>
      <c r="CAD42" s="2"/>
      <c r="CAE42" s="2"/>
      <c r="CAF42" s="2"/>
      <c r="CAG42" s="2"/>
      <c r="CAH42" s="2"/>
      <c r="CAI42" s="2"/>
      <c r="CAJ42" s="2"/>
      <c r="CAK42" s="2"/>
      <c r="CAL42" s="2"/>
      <c r="CAM42" s="2"/>
      <c r="CAN42" s="2"/>
      <c r="CAO42" s="2"/>
      <c r="CAP42" s="2"/>
      <c r="CAQ42" s="2"/>
      <c r="CAR42" s="2"/>
      <c r="CAS42" s="2"/>
      <c r="CAT42" s="2"/>
      <c r="CAU42" s="2"/>
      <c r="CAV42" s="2"/>
      <c r="CAW42" s="2"/>
      <c r="CAX42" s="2"/>
      <c r="CAY42" s="2"/>
      <c r="CAZ42" s="2"/>
      <c r="CBA42" s="2"/>
      <c r="CBB42" s="2"/>
      <c r="CBC42" s="2"/>
      <c r="CBD42" s="2"/>
      <c r="CBE42" s="2"/>
      <c r="CBF42" s="2"/>
      <c r="CBG42" s="2"/>
      <c r="CBH42" s="2"/>
      <c r="CBI42" s="2"/>
      <c r="CBJ42" s="2"/>
      <c r="CBK42" s="2"/>
      <c r="CBL42" s="2"/>
      <c r="CBM42" s="2"/>
      <c r="CBN42" s="2"/>
      <c r="CBO42" s="2"/>
      <c r="CBP42" s="2"/>
      <c r="CBQ42" s="2"/>
      <c r="CBR42" s="2"/>
      <c r="CBS42" s="2"/>
      <c r="CBT42" s="2"/>
      <c r="CBU42" s="2"/>
      <c r="CBV42" s="2"/>
      <c r="CBW42" s="2"/>
      <c r="CBX42" s="2"/>
      <c r="CBY42" s="2"/>
      <c r="CBZ42" s="2"/>
      <c r="CCA42" s="2"/>
      <c r="CCB42" s="2"/>
      <c r="CCC42" s="2"/>
      <c r="CCD42" s="2"/>
      <c r="CCE42" s="2"/>
      <c r="CCF42" s="2"/>
      <c r="CCG42" s="2"/>
      <c r="CCH42" s="2"/>
      <c r="CCI42" s="2"/>
      <c r="CCJ42" s="2"/>
      <c r="CCK42" s="2"/>
      <c r="CCL42" s="2"/>
      <c r="CCM42" s="2"/>
      <c r="CCN42" s="2"/>
      <c r="CCO42" s="2"/>
      <c r="CCP42" s="2"/>
      <c r="CCQ42" s="2"/>
      <c r="CCR42" s="2"/>
      <c r="CCS42" s="2"/>
      <c r="CCT42" s="2"/>
      <c r="CCU42" s="2"/>
      <c r="CCV42" s="2"/>
      <c r="CCW42" s="2"/>
      <c r="CCX42" s="2"/>
      <c r="CCY42" s="2"/>
      <c r="CCZ42" s="2"/>
      <c r="CDA42" s="2"/>
      <c r="CDB42" s="2"/>
      <c r="CDC42" s="2"/>
      <c r="CDD42" s="2"/>
      <c r="CDE42" s="2"/>
      <c r="CDF42" s="2"/>
      <c r="CDG42" s="2"/>
      <c r="CDH42" s="2"/>
      <c r="CDI42" s="2"/>
      <c r="CDJ42" s="2"/>
      <c r="CDK42" s="2"/>
      <c r="CDL42" s="2"/>
      <c r="CDM42" s="2"/>
      <c r="CDN42" s="2"/>
      <c r="CDO42" s="2"/>
      <c r="CDP42" s="2"/>
      <c r="CDQ42" s="2"/>
      <c r="CDR42" s="2"/>
      <c r="CDS42" s="2"/>
      <c r="CDT42" s="2"/>
      <c r="CDU42" s="2"/>
      <c r="CDV42" s="2"/>
      <c r="CDW42" s="2"/>
      <c r="CDX42" s="2"/>
      <c r="CDY42" s="2"/>
      <c r="CDZ42" s="2"/>
      <c r="CEA42" s="2"/>
      <c r="CEB42" s="2"/>
      <c r="CEC42" s="2"/>
      <c r="CED42" s="2"/>
      <c r="CEE42" s="2"/>
      <c r="CEF42" s="2"/>
      <c r="CEG42" s="2"/>
      <c r="CEH42" s="2"/>
      <c r="CEI42" s="2"/>
      <c r="CEJ42" s="2"/>
      <c r="CEK42" s="2"/>
      <c r="CEL42" s="2"/>
      <c r="CEM42" s="2"/>
      <c r="CEN42" s="2"/>
      <c r="CEO42" s="2"/>
      <c r="CEP42" s="2"/>
      <c r="CEQ42" s="2"/>
      <c r="CER42" s="2"/>
      <c r="CES42" s="2"/>
      <c r="CET42" s="2"/>
      <c r="CEU42" s="2"/>
      <c r="CEV42" s="2"/>
      <c r="CEW42" s="2"/>
      <c r="CEX42" s="2"/>
      <c r="CEY42" s="2"/>
      <c r="CEZ42" s="2"/>
      <c r="CFA42" s="2"/>
      <c r="CFB42" s="2"/>
      <c r="CFC42" s="2"/>
      <c r="CFD42" s="2"/>
      <c r="CFE42" s="2"/>
      <c r="CFF42" s="2"/>
      <c r="CFG42" s="2"/>
      <c r="CFH42" s="2"/>
      <c r="CFI42" s="2"/>
      <c r="CFJ42" s="2"/>
      <c r="CFK42" s="2"/>
      <c r="CFL42" s="2"/>
      <c r="CFM42" s="2"/>
      <c r="CFN42" s="2"/>
      <c r="CFO42" s="2"/>
      <c r="CFP42" s="2"/>
      <c r="CFQ42" s="2"/>
      <c r="CFR42" s="2"/>
      <c r="CFS42" s="2"/>
      <c r="CFT42" s="2"/>
      <c r="CFU42" s="2"/>
      <c r="CFV42" s="2"/>
      <c r="CFW42" s="2"/>
      <c r="CFX42" s="2"/>
      <c r="CFY42" s="2"/>
      <c r="CFZ42" s="2"/>
      <c r="CGA42" s="2"/>
      <c r="CGB42" s="2"/>
      <c r="CGC42" s="2"/>
      <c r="CGD42" s="2"/>
      <c r="CGE42" s="2"/>
      <c r="CGF42" s="2"/>
      <c r="CGG42" s="2"/>
      <c r="CGH42" s="2"/>
      <c r="CGI42" s="2"/>
      <c r="CGJ42" s="2"/>
      <c r="CGK42" s="2"/>
      <c r="CGL42" s="2"/>
      <c r="CGM42" s="2"/>
      <c r="CGN42" s="2"/>
      <c r="CGO42" s="2"/>
      <c r="CGP42" s="2"/>
      <c r="CGQ42" s="2"/>
      <c r="CGR42" s="2"/>
      <c r="CGS42" s="2"/>
      <c r="CGT42" s="2"/>
      <c r="CGU42" s="2"/>
      <c r="CGV42" s="2"/>
      <c r="CGW42" s="2"/>
      <c r="CGX42" s="2"/>
      <c r="CGY42" s="2"/>
      <c r="CGZ42" s="2"/>
      <c r="CHA42" s="2"/>
      <c r="CHB42" s="2"/>
      <c r="CHC42" s="2"/>
      <c r="CHD42" s="2"/>
      <c r="CHE42" s="2"/>
      <c r="CHF42" s="2"/>
      <c r="CHG42" s="2"/>
      <c r="CHH42" s="2"/>
      <c r="CHI42" s="2"/>
      <c r="CHJ42" s="2"/>
      <c r="CHK42" s="2"/>
      <c r="CHL42" s="2"/>
      <c r="CHM42" s="2"/>
      <c r="CHN42" s="2"/>
      <c r="CHO42" s="2"/>
      <c r="CHP42" s="2"/>
      <c r="CHQ42" s="2"/>
      <c r="CHR42" s="2"/>
      <c r="CHS42" s="2"/>
      <c r="CHT42" s="2"/>
      <c r="CHU42" s="2"/>
      <c r="CHV42" s="2"/>
      <c r="CHW42" s="2"/>
      <c r="CHX42" s="2"/>
      <c r="CHY42" s="2"/>
      <c r="CHZ42" s="2"/>
      <c r="CIA42" s="2"/>
      <c r="CIB42" s="2"/>
      <c r="CIC42" s="2"/>
      <c r="CID42" s="2"/>
      <c r="CIE42" s="2"/>
      <c r="CIF42" s="2"/>
      <c r="CIG42" s="2"/>
      <c r="CIH42" s="2"/>
      <c r="CII42" s="2"/>
      <c r="CIJ42" s="2"/>
      <c r="CIK42" s="2"/>
      <c r="CIL42" s="2"/>
      <c r="CIM42" s="2"/>
      <c r="CIN42" s="2"/>
      <c r="CIO42" s="2"/>
      <c r="CIP42" s="2"/>
      <c r="CIQ42" s="2"/>
      <c r="CIR42" s="2"/>
      <c r="CIS42" s="2"/>
      <c r="CIT42" s="2"/>
      <c r="CIU42" s="2"/>
      <c r="CIV42" s="2"/>
      <c r="CIW42" s="2"/>
      <c r="CIX42" s="2"/>
      <c r="CIY42" s="2"/>
      <c r="CIZ42" s="2"/>
      <c r="CJA42" s="2"/>
      <c r="CJB42" s="2"/>
      <c r="CJC42" s="2"/>
      <c r="CJD42" s="2"/>
      <c r="CJE42" s="2"/>
      <c r="CJF42" s="2"/>
      <c r="CJG42" s="2"/>
      <c r="CJH42" s="2"/>
      <c r="CJI42" s="2"/>
      <c r="CJJ42" s="2"/>
      <c r="CJK42" s="2"/>
      <c r="CJL42" s="2"/>
      <c r="CJM42" s="2"/>
      <c r="CJN42" s="2"/>
      <c r="CJO42" s="2"/>
      <c r="CJP42" s="2"/>
      <c r="CJQ42" s="2"/>
      <c r="CJR42" s="2"/>
      <c r="CJS42" s="2"/>
      <c r="CJT42" s="2"/>
      <c r="CJU42" s="2"/>
      <c r="CJV42" s="2"/>
      <c r="CJW42" s="2"/>
      <c r="CJX42" s="2"/>
      <c r="CJY42" s="2"/>
      <c r="CJZ42" s="2"/>
      <c r="CKA42" s="2"/>
      <c r="CKB42" s="2"/>
      <c r="CKC42" s="2"/>
      <c r="CKD42" s="2"/>
      <c r="CKE42" s="2"/>
      <c r="CKF42" s="2"/>
      <c r="CKG42" s="2"/>
      <c r="CKH42" s="2"/>
      <c r="CKI42" s="2"/>
      <c r="CKJ42" s="2"/>
      <c r="CKK42" s="2"/>
      <c r="CKL42" s="2"/>
      <c r="CKM42" s="2"/>
      <c r="CKN42" s="2"/>
      <c r="CKO42" s="2"/>
      <c r="CKP42" s="2"/>
      <c r="CKQ42" s="2"/>
      <c r="CKR42" s="2"/>
      <c r="CKS42" s="2"/>
      <c r="CKT42" s="2"/>
      <c r="CKU42" s="2"/>
      <c r="CKV42" s="2"/>
      <c r="CKW42" s="2"/>
      <c r="CKX42" s="2"/>
      <c r="CKY42" s="2"/>
      <c r="CKZ42" s="2"/>
      <c r="CLA42" s="2"/>
      <c r="CLB42" s="2"/>
      <c r="CLC42" s="2"/>
      <c r="CLD42" s="2"/>
      <c r="CLE42" s="2"/>
      <c r="CLF42" s="2"/>
      <c r="CLG42" s="2"/>
      <c r="CLH42" s="2"/>
      <c r="CLI42" s="2"/>
      <c r="CLJ42" s="2"/>
      <c r="CLK42" s="2"/>
      <c r="CLL42" s="2"/>
      <c r="CLM42" s="2"/>
      <c r="CLN42" s="2"/>
      <c r="CLO42" s="2"/>
      <c r="CLP42" s="2"/>
      <c r="CLQ42" s="2"/>
      <c r="CLR42" s="2"/>
      <c r="CLS42" s="2"/>
      <c r="CLT42" s="2"/>
      <c r="CLU42" s="2"/>
      <c r="CLV42" s="2"/>
      <c r="CLW42" s="2"/>
      <c r="CLX42" s="2"/>
      <c r="CLY42" s="2"/>
      <c r="CLZ42" s="2"/>
      <c r="CMA42" s="2"/>
      <c r="CMB42" s="2"/>
      <c r="CMC42" s="2"/>
      <c r="CMD42" s="2"/>
      <c r="CME42" s="2"/>
      <c r="CMF42" s="2"/>
      <c r="CMG42" s="2"/>
      <c r="CMH42" s="2"/>
      <c r="CMI42" s="2"/>
      <c r="CMJ42" s="2"/>
      <c r="CMK42" s="2"/>
      <c r="CML42" s="2"/>
      <c r="CMM42" s="2"/>
      <c r="CMN42" s="2"/>
      <c r="CMO42" s="2"/>
      <c r="CMP42" s="2"/>
      <c r="CMQ42" s="2"/>
      <c r="CMR42" s="2"/>
      <c r="CMS42" s="2"/>
      <c r="CMT42" s="2"/>
      <c r="CMU42" s="2"/>
      <c r="CMV42" s="2"/>
      <c r="CMW42" s="2"/>
      <c r="CMX42" s="2"/>
      <c r="CMY42" s="2"/>
      <c r="CMZ42" s="2"/>
      <c r="CNA42" s="2"/>
      <c r="CNB42" s="2"/>
      <c r="CNC42" s="2"/>
      <c r="CND42" s="2"/>
      <c r="CNE42" s="2"/>
      <c r="CNF42" s="2"/>
      <c r="CNG42" s="2"/>
      <c r="CNH42" s="2"/>
      <c r="CNI42" s="2"/>
      <c r="CNJ42" s="2"/>
      <c r="CNK42" s="2"/>
      <c r="CNL42" s="2"/>
      <c r="CNM42" s="2"/>
      <c r="CNN42" s="2"/>
      <c r="CNO42" s="2"/>
      <c r="CNP42" s="2"/>
      <c r="CNQ42" s="2"/>
      <c r="CNR42" s="2"/>
      <c r="CNS42" s="2"/>
      <c r="CNT42" s="2"/>
      <c r="CNU42" s="2"/>
      <c r="CNV42" s="2"/>
      <c r="CNW42" s="2"/>
      <c r="CNX42" s="2"/>
      <c r="CNY42" s="2"/>
      <c r="CNZ42" s="2"/>
      <c r="COA42" s="2"/>
      <c r="COB42" s="2"/>
      <c r="COC42" s="2"/>
      <c r="COD42" s="2"/>
      <c r="COE42" s="2"/>
      <c r="COF42" s="2"/>
      <c r="COG42" s="2"/>
      <c r="COH42" s="2"/>
      <c r="COI42" s="2"/>
      <c r="COJ42" s="2"/>
      <c r="COK42" s="2"/>
      <c r="COL42" s="2"/>
      <c r="COM42" s="2"/>
      <c r="CON42" s="2"/>
      <c r="COO42" s="2"/>
      <c r="COP42" s="2"/>
      <c r="COQ42" s="2"/>
      <c r="COR42" s="2"/>
      <c r="COS42" s="2"/>
      <c r="COT42" s="2"/>
      <c r="COU42" s="2"/>
      <c r="COV42" s="2"/>
      <c r="COW42" s="2"/>
      <c r="COX42" s="2"/>
      <c r="COY42" s="2"/>
      <c r="COZ42" s="2"/>
      <c r="CPA42" s="2"/>
      <c r="CPB42" s="2"/>
      <c r="CPC42" s="2"/>
      <c r="CPD42" s="2"/>
      <c r="CPE42" s="2"/>
      <c r="CPF42" s="2"/>
      <c r="CPG42" s="2"/>
      <c r="CPH42" s="2"/>
      <c r="CPI42" s="2"/>
      <c r="CPJ42" s="2"/>
      <c r="CPK42" s="2"/>
      <c r="CPL42" s="2"/>
      <c r="CPM42" s="2"/>
      <c r="CPN42" s="2"/>
      <c r="CPO42" s="2"/>
      <c r="CPP42" s="2"/>
      <c r="CPQ42" s="2"/>
      <c r="CPR42" s="2"/>
      <c r="CPS42" s="2"/>
      <c r="CPT42" s="2"/>
      <c r="CPU42" s="2"/>
      <c r="CPV42" s="2"/>
      <c r="CPW42" s="2"/>
      <c r="CPX42" s="2"/>
      <c r="CPY42" s="2"/>
      <c r="CPZ42" s="2"/>
      <c r="CQA42" s="2"/>
      <c r="CQB42" s="2"/>
      <c r="CQC42" s="2"/>
      <c r="CQD42" s="2"/>
      <c r="CQE42" s="2"/>
      <c r="CQF42" s="2"/>
      <c r="CQG42" s="2"/>
      <c r="CQH42" s="2"/>
      <c r="CQI42" s="2"/>
      <c r="CQJ42" s="2"/>
      <c r="CQK42" s="2"/>
      <c r="CQL42" s="2"/>
      <c r="CQM42" s="2"/>
      <c r="CQN42" s="2"/>
      <c r="CQO42" s="2"/>
      <c r="CQP42" s="2"/>
      <c r="CQQ42" s="2"/>
      <c r="CQR42" s="2"/>
      <c r="CQS42" s="2"/>
      <c r="CQT42" s="2"/>
      <c r="CQU42" s="2"/>
      <c r="CQV42" s="2"/>
      <c r="CQW42" s="2"/>
      <c r="CQX42" s="2"/>
      <c r="CQY42" s="2"/>
      <c r="CQZ42" s="2"/>
      <c r="CRA42" s="2"/>
      <c r="CRB42" s="2"/>
      <c r="CRC42" s="2"/>
      <c r="CRD42" s="2"/>
      <c r="CRE42" s="2"/>
      <c r="CRF42" s="2"/>
      <c r="CRG42" s="2"/>
      <c r="CRH42" s="2"/>
      <c r="CRI42" s="2"/>
      <c r="CRJ42" s="2"/>
      <c r="CRK42" s="2"/>
      <c r="CRL42" s="2"/>
      <c r="CRM42" s="2"/>
      <c r="CRN42" s="2"/>
      <c r="CRO42" s="2"/>
      <c r="CRP42" s="2"/>
      <c r="CRQ42" s="2"/>
      <c r="CRR42" s="2"/>
      <c r="CRS42" s="2"/>
      <c r="CRT42" s="2"/>
      <c r="CRU42" s="2"/>
      <c r="CRV42" s="2"/>
      <c r="CRW42" s="2"/>
      <c r="CRX42" s="2"/>
      <c r="CRY42" s="2"/>
      <c r="CRZ42" s="2"/>
      <c r="CSA42" s="2"/>
      <c r="CSB42" s="2"/>
      <c r="CSC42" s="2"/>
      <c r="CSD42" s="2"/>
      <c r="CSE42" s="2"/>
      <c r="CSF42" s="2"/>
      <c r="CSG42" s="2"/>
      <c r="CSH42" s="2"/>
      <c r="CSI42" s="2"/>
      <c r="CSJ42" s="2"/>
      <c r="CSK42" s="2"/>
      <c r="CSL42" s="2"/>
      <c r="CSM42" s="2"/>
      <c r="CSN42" s="2"/>
      <c r="CSO42" s="2"/>
      <c r="CSP42" s="2"/>
      <c r="CSQ42" s="2"/>
      <c r="CSR42" s="2"/>
      <c r="CSS42" s="2"/>
      <c r="CST42" s="2"/>
      <c r="CSU42" s="2"/>
      <c r="CSV42" s="2"/>
      <c r="CSW42" s="2"/>
      <c r="CSX42" s="2"/>
      <c r="CSY42" s="2"/>
      <c r="CSZ42" s="2"/>
      <c r="CTA42" s="2"/>
      <c r="CTB42" s="2"/>
      <c r="CTC42" s="2"/>
      <c r="CTD42" s="2"/>
      <c r="CTE42" s="2"/>
      <c r="CTF42" s="2"/>
      <c r="CTG42" s="2"/>
      <c r="CTH42" s="2"/>
      <c r="CTI42" s="2"/>
      <c r="CTJ42" s="2"/>
      <c r="CTK42" s="2"/>
      <c r="CTL42" s="2"/>
      <c r="CTM42" s="2"/>
      <c r="CTN42" s="2"/>
      <c r="CTO42" s="2"/>
      <c r="CTP42" s="2"/>
      <c r="CTQ42" s="2"/>
      <c r="CTR42" s="2"/>
      <c r="CTS42" s="2"/>
      <c r="CTT42" s="2"/>
      <c r="CTU42" s="2"/>
      <c r="CTV42" s="2"/>
      <c r="CTW42" s="2"/>
      <c r="CTX42" s="2"/>
      <c r="CTY42" s="2"/>
      <c r="CTZ42" s="2"/>
      <c r="CUA42" s="2"/>
      <c r="CUB42" s="2"/>
      <c r="CUC42" s="2"/>
      <c r="CUD42" s="2"/>
      <c r="CUE42" s="2"/>
      <c r="CUF42" s="2"/>
      <c r="CUG42" s="2"/>
      <c r="CUH42" s="2"/>
      <c r="CUI42" s="2"/>
      <c r="CUJ42" s="2"/>
      <c r="CUK42" s="2"/>
      <c r="CUL42" s="2"/>
      <c r="CUM42" s="2"/>
      <c r="CUN42" s="2"/>
      <c r="CUO42" s="2"/>
      <c r="CUP42" s="2"/>
      <c r="CUQ42" s="2"/>
      <c r="CUR42" s="2"/>
      <c r="CUS42" s="2"/>
      <c r="CUT42" s="2"/>
      <c r="CUU42" s="2"/>
      <c r="CUV42" s="2"/>
      <c r="CUW42" s="2"/>
      <c r="CUX42" s="2"/>
      <c r="CUY42" s="2"/>
      <c r="CUZ42" s="2"/>
      <c r="CVA42" s="2"/>
      <c r="CVB42" s="2"/>
      <c r="CVC42" s="2"/>
      <c r="CVD42" s="2"/>
      <c r="CVE42" s="2"/>
      <c r="CVF42" s="2"/>
      <c r="CVG42" s="2"/>
      <c r="CVH42" s="2"/>
      <c r="CVI42" s="2"/>
      <c r="CVJ42" s="2"/>
      <c r="CVK42" s="2"/>
      <c r="CVL42" s="2"/>
      <c r="CVM42" s="2"/>
      <c r="CVN42" s="2"/>
      <c r="CVO42" s="2"/>
      <c r="CVP42" s="2"/>
      <c r="CVQ42" s="2"/>
      <c r="CVR42" s="2"/>
      <c r="CVS42" s="2"/>
      <c r="CVT42" s="2"/>
      <c r="CVU42" s="2"/>
      <c r="CVV42" s="2"/>
      <c r="CVW42" s="2"/>
      <c r="CVX42" s="2"/>
      <c r="CVY42" s="2"/>
      <c r="CVZ42" s="2"/>
      <c r="CWA42" s="2"/>
      <c r="CWB42" s="2"/>
      <c r="CWC42" s="2"/>
      <c r="CWD42" s="2"/>
      <c r="CWE42" s="2"/>
      <c r="CWF42" s="2"/>
      <c r="CWG42" s="2"/>
      <c r="CWH42" s="2"/>
      <c r="CWI42" s="2"/>
      <c r="CWJ42" s="2"/>
      <c r="CWK42" s="2"/>
      <c r="CWL42" s="2"/>
      <c r="CWM42" s="2"/>
      <c r="CWN42" s="2"/>
      <c r="CWO42" s="2"/>
      <c r="CWP42" s="2"/>
      <c r="CWQ42" s="2"/>
      <c r="CWR42" s="2"/>
      <c r="CWS42" s="2"/>
      <c r="CWT42" s="2"/>
      <c r="CWU42" s="2"/>
      <c r="CWV42" s="2"/>
      <c r="CWW42" s="2"/>
      <c r="CWX42" s="2"/>
      <c r="CWY42" s="2"/>
      <c r="CWZ42" s="2"/>
      <c r="CXA42" s="2"/>
      <c r="CXB42" s="2"/>
      <c r="CXC42" s="2"/>
      <c r="CXD42" s="2"/>
      <c r="CXE42" s="2"/>
      <c r="CXF42" s="2"/>
      <c r="CXG42" s="2"/>
      <c r="CXH42" s="2"/>
      <c r="CXI42" s="2"/>
      <c r="CXJ42" s="2"/>
      <c r="CXK42" s="2"/>
      <c r="CXL42" s="2"/>
      <c r="CXM42" s="2"/>
      <c r="CXN42" s="2"/>
      <c r="CXO42" s="2"/>
      <c r="CXP42" s="2"/>
      <c r="CXQ42" s="2"/>
      <c r="CXR42" s="2"/>
      <c r="CXS42" s="2"/>
      <c r="CXT42" s="2"/>
      <c r="CXU42" s="2"/>
      <c r="CXV42" s="2"/>
      <c r="CXW42" s="2"/>
      <c r="CXX42" s="2"/>
      <c r="CXY42" s="2"/>
      <c r="CXZ42" s="2"/>
      <c r="CYA42" s="2"/>
      <c r="CYB42" s="2"/>
      <c r="CYC42" s="2"/>
      <c r="CYD42" s="2"/>
      <c r="CYE42" s="2"/>
      <c r="CYF42" s="2"/>
      <c r="CYG42" s="2"/>
      <c r="CYH42" s="2"/>
      <c r="CYI42" s="2"/>
      <c r="CYJ42" s="2"/>
      <c r="CYK42" s="2"/>
      <c r="CYL42" s="2"/>
      <c r="CYM42" s="2"/>
      <c r="CYN42" s="2"/>
      <c r="CYO42" s="2"/>
      <c r="CYP42" s="2"/>
      <c r="CYQ42" s="2"/>
      <c r="CYR42" s="2"/>
      <c r="CYS42" s="2"/>
      <c r="CYT42" s="2"/>
      <c r="CYU42" s="2"/>
      <c r="CYV42" s="2"/>
      <c r="CYW42" s="2"/>
      <c r="CYX42" s="2"/>
      <c r="CYY42" s="2"/>
      <c r="CYZ42" s="2"/>
      <c r="CZA42" s="2"/>
      <c r="CZB42" s="2"/>
      <c r="CZC42" s="2"/>
      <c r="CZD42" s="2"/>
      <c r="CZE42" s="2"/>
      <c r="CZF42" s="2"/>
      <c r="CZG42" s="2"/>
      <c r="CZH42" s="2"/>
      <c r="CZI42" s="2"/>
      <c r="CZJ42" s="2"/>
      <c r="CZK42" s="2"/>
      <c r="CZL42" s="2"/>
      <c r="CZM42" s="2"/>
      <c r="CZN42" s="2"/>
      <c r="CZO42" s="2"/>
      <c r="CZP42" s="2"/>
      <c r="CZQ42" s="2"/>
      <c r="CZR42" s="2"/>
      <c r="CZS42" s="2"/>
      <c r="CZT42" s="2"/>
      <c r="CZU42" s="2"/>
      <c r="CZV42" s="2"/>
      <c r="CZW42" s="2"/>
      <c r="CZX42" s="2"/>
      <c r="CZY42" s="2"/>
      <c r="CZZ42" s="2"/>
      <c r="DAA42" s="2"/>
      <c r="DAB42" s="2"/>
      <c r="DAC42" s="2"/>
      <c r="DAD42" s="2"/>
      <c r="DAE42" s="2"/>
      <c r="DAF42" s="2"/>
      <c r="DAG42" s="2"/>
      <c r="DAH42" s="2"/>
      <c r="DAI42" s="2"/>
      <c r="DAJ42" s="2"/>
      <c r="DAK42" s="2"/>
      <c r="DAL42" s="2"/>
      <c r="DAM42" s="2"/>
      <c r="DAN42" s="2"/>
      <c r="DAO42" s="2"/>
      <c r="DAP42" s="2"/>
      <c r="DAQ42" s="2"/>
      <c r="DAR42" s="2"/>
      <c r="DAS42" s="2"/>
      <c r="DAT42" s="2"/>
      <c r="DAU42" s="2"/>
      <c r="DAV42" s="2"/>
      <c r="DAW42" s="2"/>
      <c r="DAX42" s="2"/>
      <c r="DAY42" s="2"/>
      <c r="DAZ42" s="2"/>
      <c r="DBA42" s="2"/>
      <c r="DBB42" s="2"/>
      <c r="DBC42" s="2"/>
      <c r="DBD42" s="2"/>
      <c r="DBE42" s="2"/>
      <c r="DBF42" s="2"/>
      <c r="DBG42" s="2"/>
      <c r="DBH42" s="2"/>
      <c r="DBI42" s="2"/>
      <c r="DBJ42" s="2"/>
      <c r="DBK42" s="2"/>
      <c r="DBL42" s="2"/>
      <c r="DBM42" s="2"/>
      <c r="DBN42" s="2"/>
      <c r="DBO42" s="2"/>
      <c r="DBP42" s="2"/>
      <c r="DBQ42" s="2"/>
      <c r="DBR42" s="2"/>
      <c r="DBS42" s="2"/>
      <c r="DBT42" s="2"/>
      <c r="DBU42" s="2"/>
      <c r="DBV42" s="2"/>
      <c r="DBW42" s="2"/>
      <c r="DBX42" s="2"/>
      <c r="DBY42" s="2"/>
      <c r="DBZ42" s="2"/>
      <c r="DCA42" s="2"/>
      <c r="DCB42" s="2"/>
      <c r="DCC42" s="2"/>
      <c r="DCD42" s="2"/>
      <c r="DCE42" s="2"/>
      <c r="DCF42" s="2"/>
      <c r="DCG42" s="2"/>
      <c r="DCH42" s="2"/>
      <c r="DCI42" s="2"/>
      <c r="DCJ42" s="2"/>
      <c r="DCK42" s="2"/>
      <c r="DCL42" s="2"/>
      <c r="DCM42" s="2"/>
      <c r="DCN42" s="2"/>
      <c r="DCO42" s="2"/>
      <c r="DCP42" s="2"/>
      <c r="DCQ42" s="2"/>
      <c r="DCR42" s="2"/>
      <c r="DCS42" s="2"/>
      <c r="DCT42" s="2"/>
      <c r="DCU42" s="2"/>
      <c r="DCV42" s="2"/>
      <c r="DCW42" s="2"/>
      <c r="DCX42" s="2"/>
      <c r="DCY42" s="2"/>
      <c r="DCZ42" s="2"/>
      <c r="DDA42" s="2"/>
      <c r="DDB42" s="2"/>
      <c r="DDC42" s="2"/>
      <c r="DDD42" s="2"/>
      <c r="DDE42" s="2"/>
      <c r="DDF42" s="2"/>
      <c r="DDG42" s="2"/>
      <c r="DDH42" s="2"/>
      <c r="DDI42" s="2"/>
      <c r="DDJ42" s="2"/>
      <c r="DDK42" s="2"/>
      <c r="DDL42" s="2"/>
      <c r="DDM42" s="2"/>
      <c r="DDN42" s="2"/>
      <c r="DDO42" s="2"/>
      <c r="DDP42" s="2"/>
      <c r="DDQ42" s="2"/>
      <c r="DDR42" s="2"/>
      <c r="DDS42" s="2"/>
      <c r="DDT42" s="2"/>
      <c r="DDU42" s="2"/>
      <c r="DDV42" s="2"/>
      <c r="DDW42" s="2"/>
      <c r="DDX42" s="2"/>
      <c r="DDY42" s="2"/>
      <c r="DDZ42" s="2"/>
      <c r="DEA42" s="2"/>
      <c r="DEB42" s="2"/>
      <c r="DEC42" s="2"/>
      <c r="DED42" s="2"/>
      <c r="DEE42" s="2"/>
      <c r="DEF42" s="2"/>
      <c r="DEG42" s="2"/>
      <c r="DEH42" s="2"/>
      <c r="DEI42" s="2"/>
      <c r="DEJ42" s="2"/>
      <c r="DEK42" s="2"/>
      <c r="DEL42" s="2"/>
      <c r="DEM42" s="2"/>
      <c r="DEN42" s="2"/>
      <c r="DEO42" s="2"/>
      <c r="DEP42" s="2"/>
      <c r="DEQ42" s="2"/>
      <c r="DER42" s="2"/>
      <c r="DES42" s="2"/>
      <c r="DET42" s="2"/>
      <c r="DEU42" s="2"/>
      <c r="DEV42" s="2"/>
      <c r="DEW42" s="2"/>
      <c r="DEX42" s="2"/>
      <c r="DEY42" s="2"/>
      <c r="DEZ42" s="2"/>
      <c r="DFA42" s="2"/>
      <c r="DFB42" s="2"/>
      <c r="DFC42" s="2"/>
      <c r="DFD42" s="2"/>
      <c r="DFE42" s="2"/>
      <c r="DFF42" s="2"/>
      <c r="DFG42" s="2"/>
      <c r="DFH42" s="2"/>
      <c r="DFI42" s="2"/>
      <c r="DFJ42" s="2"/>
      <c r="DFK42" s="2"/>
      <c r="DFL42" s="2"/>
      <c r="DFM42" s="2"/>
      <c r="DFN42" s="2"/>
      <c r="DFO42" s="2"/>
      <c r="DFP42" s="2"/>
      <c r="DFQ42" s="2"/>
      <c r="DFR42" s="2"/>
      <c r="DFS42" s="2"/>
      <c r="DFT42" s="2"/>
      <c r="DFU42" s="2"/>
      <c r="DFV42" s="2"/>
      <c r="DFW42" s="2"/>
      <c r="DFX42" s="2"/>
      <c r="DFY42" s="2"/>
      <c r="DFZ42" s="2"/>
      <c r="DGA42" s="2"/>
      <c r="DGB42" s="2"/>
      <c r="DGC42" s="2"/>
      <c r="DGD42" s="2"/>
      <c r="DGE42" s="2"/>
      <c r="DGF42" s="2"/>
      <c r="DGG42" s="2"/>
      <c r="DGH42" s="2"/>
      <c r="DGI42" s="2"/>
      <c r="DGJ42" s="2"/>
      <c r="DGK42" s="2"/>
      <c r="DGL42" s="2"/>
      <c r="DGM42" s="2"/>
      <c r="DGN42" s="2"/>
      <c r="DGO42" s="2"/>
      <c r="DGP42" s="2"/>
      <c r="DGQ42" s="2"/>
      <c r="DGR42" s="2"/>
      <c r="DGS42" s="2"/>
      <c r="DGT42" s="2"/>
      <c r="DGU42" s="2"/>
      <c r="DGV42" s="2"/>
      <c r="DGW42" s="2"/>
      <c r="DGX42" s="2"/>
      <c r="DGY42" s="2"/>
      <c r="DGZ42" s="2"/>
      <c r="DHA42" s="2"/>
      <c r="DHB42" s="2"/>
      <c r="DHC42" s="2"/>
      <c r="DHD42" s="2"/>
      <c r="DHE42" s="2"/>
      <c r="DHF42" s="2"/>
      <c r="DHG42" s="2"/>
      <c r="DHH42" s="2"/>
      <c r="DHI42" s="2"/>
      <c r="DHJ42" s="2"/>
      <c r="DHK42" s="2"/>
      <c r="DHL42" s="2"/>
      <c r="DHM42" s="2"/>
      <c r="DHN42" s="2"/>
      <c r="DHO42" s="2"/>
      <c r="DHP42" s="2"/>
      <c r="DHQ42" s="2"/>
      <c r="DHR42" s="2"/>
      <c r="DHS42" s="2"/>
      <c r="DHT42" s="2"/>
      <c r="DHU42" s="2"/>
      <c r="DHV42" s="2"/>
      <c r="DHW42" s="2"/>
      <c r="DHX42" s="2"/>
      <c r="DHY42" s="2"/>
      <c r="DHZ42" s="2"/>
      <c r="DIA42" s="2"/>
      <c r="DIB42" s="2"/>
      <c r="DIC42" s="2"/>
      <c r="DID42" s="2"/>
      <c r="DIE42" s="2"/>
      <c r="DIF42" s="2"/>
      <c r="DIG42" s="2"/>
      <c r="DIH42" s="2"/>
      <c r="DII42" s="2"/>
      <c r="DIJ42" s="2"/>
      <c r="DIK42" s="2"/>
      <c r="DIL42" s="2"/>
      <c r="DIM42" s="2"/>
      <c r="DIN42" s="2"/>
      <c r="DIO42" s="2"/>
      <c r="DIP42" s="2"/>
      <c r="DIQ42" s="2"/>
      <c r="DIR42" s="2"/>
      <c r="DIS42" s="2"/>
      <c r="DIT42" s="2"/>
      <c r="DIU42" s="2"/>
      <c r="DIV42" s="2"/>
      <c r="DIW42" s="2"/>
      <c r="DIX42" s="2"/>
      <c r="DIY42" s="2"/>
      <c r="DIZ42" s="2"/>
      <c r="DJA42" s="2"/>
      <c r="DJB42" s="2"/>
      <c r="DJC42" s="2"/>
      <c r="DJD42" s="2"/>
      <c r="DJE42" s="2"/>
      <c r="DJF42" s="2"/>
      <c r="DJG42" s="2"/>
      <c r="DJH42" s="2"/>
      <c r="DJI42" s="2"/>
      <c r="DJJ42" s="2"/>
      <c r="DJK42" s="2"/>
      <c r="DJL42" s="2"/>
      <c r="DJM42" s="2"/>
      <c r="DJN42" s="2"/>
      <c r="DJO42" s="2"/>
      <c r="DJP42" s="2"/>
      <c r="DJQ42" s="2"/>
      <c r="DJR42" s="2"/>
      <c r="DJS42" s="2"/>
      <c r="DJT42" s="2"/>
      <c r="DJU42" s="2"/>
      <c r="DJV42" s="2"/>
      <c r="DJW42" s="2"/>
      <c r="DJX42" s="2"/>
      <c r="DJY42" s="2"/>
      <c r="DJZ42" s="2"/>
      <c r="DKA42" s="2"/>
      <c r="DKB42" s="2"/>
      <c r="DKC42" s="2"/>
      <c r="DKD42" s="2"/>
      <c r="DKE42" s="2"/>
      <c r="DKF42" s="2"/>
      <c r="DKG42" s="2"/>
      <c r="DKH42" s="2"/>
      <c r="DKI42" s="2"/>
      <c r="DKJ42" s="2"/>
      <c r="DKK42" s="2"/>
      <c r="DKL42" s="2"/>
      <c r="DKM42" s="2"/>
      <c r="DKN42" s="2"/>
      <c r="DKO42" s="2"/>
      <c r="DKP42" s="2"/>
      <c r="DKQ42" s="2"/>
      <c r="DKR42" s="2"/>
      <c r="DKS42" s="2"/>
      <c r="DKT42" s="2"/>
      <c r="DKU42" s="2"/>
      <c r="DKV42" s="2"/>
      <c r="DKW42" s="2"/>
      <c r="DKX42" s="2"/>
      <c r="DKY42" s="2"/>
      <c r="DKZ42" s="2"/>
      <c r="DLA42" s="2"/>
      <c r="DLB42" s="2"/>
      <c r="DLC42" s="2"/>
      <c r="DLD42" s="2"/>
      <c r="DLE42" s="2"/>
      <c r="DLF42" s="2"/>
      <c r="DLG42" s="2"/>
      <c r="DLH42" s="2"/>
      <c r="DLI42" s="2"/>
      <c r="DLJ42" s="2"/>
      <c r="DLK42" s="2"/>
      <c r="DLL42" s="2"/>
      <c r="DLM42" s="2"/>
      <c r="DLN42" s="2"/>
      <c r="DLO42" s="2"/>
      <c r="DLP42" s="2"/>
      <c r="DLQ42" s="2"/>
      <c r="DLR42" s="2"/>
      <c r="DLS42" s="2"/>
      <c r="DLT42" s="2"/>
      <c r="DLU42" s="2"/>
      <c r="DLV42" s="2"/>
      <c r="DLW42" s="2"/>
      <c r="DLX42" s="2"/>
      <c r="DLY42" s="2"/>
      <c r="DLZ42" s="2"/>
      <c r="DMA42" s="2"/>
      <c r="DMB42" s="2"/>
      <c r="DMC42" s="2"/>
      <c r="DMD42" s="2"/>
      <c r="DME42" s="2"/>
      <c r="DMF42" s="2"/>
      <c r="DMG42" s="2"/>
      <c r="DMH42" s="2"/>
      <c r="DMI42" s="2"/>
      <c r="DMJ42" s="2"/>
      <c r="DMK42" s="2"/>
      <c r="DML42" s="2"/>
      <c r="DMM42" s="2"/>
      <c r="DMN42" s="2"/>
      <c r="DMO42" s="2"/>
      <c r="DMP42" s="2"/>
      <c r="DMQ42" s="2"/>
      <c r="DMR42" s="2"/>
      <c r="DMS42" s="2"/>
      <c r="DMT42" s="2"/>
      <c r="DMU42" s="2"/>
      <c r="DMV42" s="2"/>
      <c r="DMW42" s="2"/>
      <c r="DMX42" s="2"/>
      <c r="DMY42" s="2"/>
      <c r="DMZ42" s="2"/>
      <c r="DNA42" s="2"/>
      <c r="DNB42" s="2"/>
      <c r="DNC42" s="2"/>
      <c r="DND42" s="2"/>
      <c r="DNE42" s="2"/>
      <c r="DNF42" s="2"/>
      <c r="DNG42" s="2"/>
      <c r="DNH42" s="2"/>
      <c r="DNI42" s="2"/>
      <c r="DNJ42" s="2"/>
      <c r="DNK42" s="2"/>
      <c r="DNL42" s="2"/>
      <c r="DNM42" s="2"/>
      <c r="DNN42" s="2"/>
      <c r="DNO42" s="2"/>
      <c r="DNP42" s="2"/>
      <c r="DNQ42" s="2"/>
      <c r="DNR42" s="2"/>
      <c r="DNS42" s="2"/>
      <c r="DNT42" s="2"/>
      <c r="DNU42" s="2"/>
      <c r="DNV42" s="2"/>
      <c r="DNW42" s="2"/>
      <c r="DNX42" s="2"/>
      <c r="DNY42" s="2"/>
      <c r="DNZ42" s="2"/>
      <c r="DOA42" s="2"/>
      <c r="DOB42" s="2"/>
      <c r="DOC42" s="2"/>
      <c r="DOD42" s="2"/>
      <c r="DOE42" s="2"/>
      <c r="DOF42" s="2"/>
      <c r="DOG42" s="2"/>
      <c r="DOH42" s="2"/>
      <c r="DOI42" s="2"/>
      <c r="DOJ42" s="2"/>
      <c r="DOK42" s="2"/>
      <c r="DOL42" s="2"/>
      <c r="DOM42" s="2"/>
      <c r="DON42" s="2"/>
      <c r="DOO42" s="2"/>
      <c r="DOP42" s="2"/>
      <c r="DOQ42" s="2"/>
      <c r="DOR42" s="2"/>
      <c r="DOS42" s="2"/>
      <c r="DOT42" s="2"/>
      <c r="DOU42" s="2"/>
      <c r="DOV42" s="2"/>
      <c r="DOW42" s="2"/>
      <c r="DOX42" s="2"/>
      <c r="DOY42" s="2"/>
      <c r="DOZ42" s="2"/>
      <c r="DPA42" s="2"/>
      <c r="DPB42" s="2"/>
      <c r="DPC42" s="2"/>
      <c r="DPD42" s="2"/>
      <c r="DPE42" s="2"/>
      <c r="DPF42" s="2"/>
      <c r="DPG42" s="2"/>
      <c r="DPH42" s="2"/>
      <c r="DPI42" s="2"/>
      <c r="DPJ42" s="2"/>
      <c r="DPK42" s="2"/>
      <c r="DPL42" s="2"/>
      <c r="DPM42" s="2"/>
      <c r="DPN42" s="2"/>
      <c r="DPO42" s="2"/>
      <c r="DPP42" s="2"/>
      <c r="DPQ42" s="2"/>
      <c r="DPR42" s="2"/>
      <c r="DPS42" s="2"/>
      <c r="DPT42" s="2"/>
      <c r="DPU42" s="2"/>
      <c r="DPV42" s="2"/>
      <c r="DPW42" s="2"/>
      <c r="DPX42" s="2"/>
      <c r="DPY42" s="2"/>
      <c r="DPZ42" s="2"/>
      <c r="DQA42" s="2"/>
      <c r="DQB42" s="2"/>
      <c r="DQC42" s="2"/>
      <c r="DQD42" s="2"/>
      <c r="DQE42" s="2"/>
      <c r="DQF42" s="2"/>
      <c r="DQG42" s="2"/>
      <c r="DQH42" s="2"/>
      <c r="DQI42" s="2"/>
      <c r="DQJ42" s="2"/>
      <c r="DQK42" s="2"/>
      <c r="DQL42" s="2"/>
      <c r="DQM42" s="2"/>
      <c r="DQN42" s="2"/>
      <c r="DQO42" s="2"/>
      <c r="DQP42" s="2"/>
      <c r="DQQ42" s="2"/>
      <c r="DQR42" s="2"/>
      <c r="DQS42" s="2"/>
      <c r="DQT42" s="2"/>
      <c r="DQU42" s="2"/>
      <c r="DQV42" s="2"/>
      <c r="DQW42" s="2"/>
      <c r="DQX42" s="2"/>
      <c r="DQY42" s="2"/>
      <c r="DQZ42" s="2"/>
      <c r="DRA42" s="2"/>
      <c r="DRB42" s="2"/>
      <c r="DRC42" s="2"/>
      <c r="DRD42" s="2"/>
      <c r="DRE42" s="2"/>
      <c r="DRF42" s="2"/>
      <c r="DRG42" s="2"/>
      <c r="DRH42" s="2"/>
      <c r="DRI42" s="2"/>
      <c r="DRJ42" s="2"/>
      <c r="DRK42" s="2"/>
      <c r="DRL42" s="2"/>
      <c r="DRM42" s="2"/>
      <c r="DRN42" s="2"/>
      <c r="DRO42" s="2"/>
      <c r="DRP42" s="2"/>
      <c r="DRQ42" s="2"/>
      <c r="DRR42" s="2"/>
      <c r="DRS42" s="2"/>
      <c r="DRT42" s="2"/>
      <c r="DRU42" s="2"/>
      <c r="DRV42" s="2"/>
      <c r="DRW42" s="2"/>
      <c r="DRX42" s="2"/>
      <c r="DRY42" s="2"/>
      <c r="DRZ42" s="2"/>
      <c r="DSA42" s="2"/>
      <c r="DSB42" s="2"/>
      <c r="DSC42" s="2"/>
      <c r="DSD42" s="2"/>
      <c r="DSE42" s="2"/>
      <c r="DSF42" s="2"/>
      <c r="DSG42" s="2"/>
      <c r="DSH42" s="2"/>
      <c r="DSI42" s="2"/>
      <c r="DSJ42" s="2"/>
      <c r="DSK42" s="2"/>
      <c r="DSL42" s="2"/>
      <c r="DSM42" s="2"/>
      <c r="DSN42" s="2"/>
      <c r="DSO42" s="2"/>
      <c r="DSP42" s="2"/>
      <c r="DSQ42" s="2"/>
      <c r="DSR42" s="2"/>
      <c r="DSS42" s="2"/>
      <c r="DST42" s="2"/>
      <c r="DSU42" s="2"/>
      <c r="DSV42" s="2"/>
      <c r="DSW42" s="2"/>
      <c r="DSX42" s="2"/>
      <c r="DSY42" s="2"/>
      <c r="DSZ42" s="2"/>
      <c r="DTA42" s="2"/>
      <c r="DTB42" s="2"/>
      <c r="DTC42" s="2"/>
      <c r="DTD42" s="2"/>
      <c r="DTE42" s="2"/>
      <c r="DTF42" s="2"/>
      <c r="DTG42" s="2"/>
      <c r="DTH42" s="2"/>
      <c r="DTI42" s="2"/>
      <c r="DTJ42" s="2"/>
      <c r="DTK42" s="2"/>
      <c r="DTL42" s="2"/>
      <c r="DTM42" s="2"/>
      <c r="DTN42" s="2"/>
      <c r="DTO42" s="2"/>
      <c r="DTP42" s="2"/>
      <c r="DTQ42" s="2"/>
      <c r="DTR42" s="2"/>
      <c r="DTS42" s="2"/>
      <c r="DTT42" s="2"/>
      <c r="DTU42" s="2"/>
      <c r="DTV42" s="2"/>
      <c r="DTW42" s="2"/>
      <c r="DTX42" s="2"/>
      <c r="DTY42" s="2"/>
      <c r="DTZ42" s="2"/>
      <c r="DUA42" s="2"/>
      <c r="DUB42" s="2"/>
      <c r="DUC42" s="2"/>
      <c r="DUD42" s="2"/>
      <c r="DUE42" s="2"/>
      <c r="DUF42" s="2"/>
      <c r="DUG42" s="2"/>
      <c r="DUH42" s="2"/>
      <c r="DUI42" s="2"/>
      <c r="DUJ42" s="2"/>
      <c r="DUK42" s="2"/>
      <c r="DUL42" s="2"/>
      <c r="DUM42" s="2"/>
      <c r="DUN42" s="2"/>
      <c r="DUO42" s="2"/>
      <c r="DUP42" s="2"/>
      <c r="DUQ42" s="2"/>
      <c r="DUR42" s="2"/>
      <c r="DUS42" s="2"/>
      <c r="DUT42" s="2"/>
      <c r="DUU42" s="2"/>
      <c r="DUV42" s="2"/>
      <c r="DUW42" s="2"/>
      <c r="DUX42" s="2"/>
      <c r="DUY42" s="2"/>
      <c r="DUZ42" s="2"/>
      <c r="DVA42" s="2"/>
      <c r="DVB42" s="2"/>
      <c r="DVC42" s="2"/>
      <c r="DVD42" s="2"/>
      <c r="DVE42" s="2"/>
      <c r="DVF42" s="2"/>
      <c r="DVG42" s="2"/>
      <c r="DVH42" s="2"/>
      <c r="DVI42" s="2"/>
      <c r="DVJ42" s="2"/>
      <c r="DVK42" s="2"/>
      <c r="DVL42" s="2"/>
      <c r="DVM42" s="2"/>
      <c r="DVN42" s="2"/>
      <c r="DVO42" s="2"/>
      <c r="DVP42" s="2"/>
      <c r="DVQ42" s="2"/>
      <c r="DVR42" s="2"/>
      <c r="DVS42" s="2"/>
      <c r="DVT42" s="2"/>
      <c r="DVU42" s="2"/>
      <c r="DVV42" s="2"/>
      <c r="DVW42" s="2"/>
      <c r="DVX42" s="2"/>
      <c r="DVY42" s="2"/>
      <c r="DVZ42" s="2"/>
      <c r="DWA42" s="2"/>
      <c r="DWB42" s="2"/>
      <c r="DWC42" s="2"/>
      <c r="DWD42" s="2"/>
      <c r="DWE42" s="2"/>
      <c r="DWF42" s="2"/>
      <c r="DWG42" s="2"/>
      <c r="DWH42" s="2"/>
      <c r="DWI42" s="2"/>
      <c r="DWJ42" s="2"/>
      <c r="DWK42" s="2"/>
      <c r="DWL42" s="2"/>
      <c r="DWM42" s="2"/>
      <c r="DWN42" s="2"/>
      <c r="DWO42" s="2"/>
      <c r="DWP42" s="2"/>
      <c r="DWQ42" s="2"/>
      <c r="DWR42" s="2"/>
      <c r="DWS42" s="2"/>
      <c r="DWT42" s="2"/>
      <c r="DWU42" s="2"/>
      <c r="DWV42" s="2"/>
      <c r="DWW42" s="2"/>
      <c r="DWX42" s="2"/>
      <c r="DWY42" s="2"/>
      <c r="DWZ42" s="2"/>
      <c r="DXA42" s="2"/>
      <c r="DXB42" s="2"/>
      <c r="DXC42" s="2"/>
      <c r="DXD42" s="2"/>
      <c r="DXE42" s="2"/>
      <c r="DXF42" s="2"/>
      <c r="DXG42" s="2"/>
      <c r="DXH42" s="2"/>
      <c r="DXI42" s="2"/>
      <c r="DXJ42" s="2"/>
      <c r="DXK42" s="2"/>
      <c r="DXL42" s="2"/>
      <c r="DXM42" s="2"/>
      <c r="DXN42" s="2"/>
      <c r="DXO42" s="2"/>
      <c r="DXP42" s="2"/>
      <c r="DXQ42" s="2"/>
      <c r="DXR42" s="2"/>
      <c r="DXS42" s="2"/>
      <c r="DXT42" s="2"/>
      <c r="DXU42" s="2"/>
      <c r="DXV42" s="2"/>
      <c r="DXW42" s="2"/>
      <c r="DXX42" s="2"/>
      <c r="DXY42" s="2"/>
      <c r="DXZ42" s="2"/>
      <c r="DYA42" s="2"/>
      <c r="DYB42" s="2"/>
      <c r="DYC42" s="2"/>
      <c r="DYD42" s="2"/>
      <c r="DYE42" s="2"/>
      <c r="DYF42" s="2"/>
      <c r="DYG42" s="2"/>
      <c r="DYH42" s="2"/>
      <c r="DYI42" s="2"/>
      <c r="DYJ42" s="2"/>
      <c r="DYK42" s="2"/>
      <c r="DYL42" s="2"/>
      <c r="DYM42" s="2"/>
      <c r="DYN42" s="2"/>
      <c r="DYO42" s="2"/>
      <c r="DYP42" s="2"/>
      <c r="DYQ42" s="2"/>
      <c r="DYR42" s="2"/>
      <c r="DYS42" s="2"/>
      <c r="DYT42" s="2"/>
      <c r="DYU42" s="2"/>
      <c r="DYV42" s="2"/>
      <c r="DYW42" s="2"/>
      <c r="DYX42" s="2"/>
      <c r="DYY42" s="2"/>
      <c r="DYZ42" s="2"/>
      <c r="DZA42" s="2"/>
      <c r="DZB42" s="2"/>
      <c r="DZC42" s="2"/>
      <c r="DZD42" s="2"/>
      <c r="DZE42" s="2"/>
      <c r="DZF42" s="2"/>
      <c r="DZG42" s="2"/>
      <c r="DZH42" s="2"/>
      <c r="DZI42" s="2"/>
      <c r="DZJ42" s="2"/>
      <c r="DZK42" s="2"/>
      <c r="DZL42" s="2"/>
      <c r="DZM42" s="2"/>
      <c r="DZN42" s="2"/>
      <c r="DZO42" s="2"/>
      <c r="DZP42" s="2"/>
      <c r="DZQ42" s="2"/>
      <c r="DZR42" s="2"/>
      <c r="DZS42" s="2"/>
      <c r="DZT42" s="2"/>
      <c r="DZU42" s="2"/>
      <c r="DZV42" s="2"/>
      <c r="DZW42" s="2"/>
      <c r="DZX42" s="2"/>
      <c r="DZY42" s="2"/>
      <c r="DZZ42" s="2"/>
      <c r="EAA42" s="2"/>
      <c r="EAB42" s="2"/>
      <c r="EAC42" s="2"/>
      <c r="EAD42" s="2"/>
      <c r="EAE42" s="2"/>
      <c r="EAF42" s="2"/>
      <c r="EAG42" s="2"/>
      <c r="EAH42" s="2"/>
      <c r="EAI42" s="2"/>
      <c r="EAJ42" s="2"/>
      <c r="EAK42" s="2"/>
      <c r="EAL42" s="2"/>
      <c r="EAM42" s="2"/>
      <c r="EAN42" s="2"/>
      <c r="EAO42" s="2"/>
      <c r="EAP42" s="2"/>
      <c r="EAQ42" s="2"/>
      <c r="EAR42" s="2"/>
      <c r="EAS42" s="2"/>
      <c r="EAT42" s="2"/>
      <c r="EAU42" s="2"/>
      <c r="EAV42" s="2"/>
      <c r="EAW42" s="2"/>
      <c r="EAX42" s="2"/>
      <c r="EAY42" s="2"/>
      <c r="EAZ42" s="2"/>
      <c r="EBA42" s="2"/>
      <c r="EBB42" s="2"/>
      <c r="EBC42" s="2"/>
      <c r="EBD42" s="2"/>
      <c r="EBE42" s="2"/>
      <c r="EBF42" s="2"/>
      <c r="EBG42" s="2"/>
      <c r="EBH42" s="2"/>
      <c r="EBI42" s="2"/>
      <c r="EBJ42" s="2"/>
      <c r="EBK42" s="2"/>
      <c r="EBL42" s="2"/>
      <c r="EBM42" s="2"/>
      <c r="EBN42" s="2"/>
      <c r="EBO42" s="2"/>
      <c r="EBP42" s="2"/>
      <c r="EBQ42" s="2"/>
      <c r="EBR42" s="2"/>
      <c r="EBS42" s="2"/>
      <c r="EBT42" s="2"/>
      <c r="EBU42" s="2"/>
      <c r="EBV42" s="2"/>
      <c r="EBW42" s="2"/>
      <c r="EBX42" s="2"/>
      <c r="EBY42" s="2"/>
      <c r="EBZ42" s="2"/>
      <c r="ECA42" s="2"/>
      <c r="ECB42" s="2"/>
      <c r="ECC42" s="2"/>
      <c r="ECD42" s="2"/>
      <c r="ECE42" s="2"/>
      <c r="ECF42" s="2"/>
      <c r="ECG42" s="2"/>
      <c r="ECH42" s="2"/>
      <c r="ECI42" s="2"/>
      <c r="ECJ42" s="2"/>
      <c r="ECK42" s="2"/>
      <c r="ECL42" s="2"/>
      <c r="ECM42" s="2"/>
      <c r="ECN42" s="2"/>
      <c r="ECO42" s="2"/>
      <c r="ECP42" s="2"/>
      <c r="ECQ42" s="2"/>
      <c r="ECR42" s="2"/>
      <c r="ECS42" s="2"/>
      <c r="ECT42" s="2"/>
      <c r="ECU42" s="2"/>
      <c r="ECV42" s="2"/>
      <c r="ECW42" s="2"/>
      <c r="ECX42" s="2"/>
      <c r="ECY42" s="2"/>
      <c r="ECZ42" s="2"/>
      <c r="EDA42" s="2"/>
      <c r="EDB42" s="2"/>
      <c r="EDC42" s="2"/>
      <c r="EDD42" s="2"/>
      <c r="EDE42" s="2"/>
      <c r="EDF42" s="2"/>
      <c r="EDG42" s="2"/>
      <c r="EDH42" s="2"/>
      <c r="EDI42" s="2"/>
      <c r="EDJ42" s="2"/>
      <c r="EDK42" s="2"/>
      <c r="EDL42" s="2"/>
      <c r="EDM42" s="2"/>
      <c r="EDN42" s="2"/>
      <c r="EDO42" s="2"/>
      <c r="EDP42" s="2"/>
      <c r="EDQ42" s="2"/>
      <c r="EDR42" s="2"/>
      <c r="EDS42" s="2"/>
      <c r="EDT42" s="2"/>
      <c r="EDU42" s="2"/>
      <c r="EDV42" s="2"/>
      <c r="EDW42" s="2"/>
      <c r="EDX42" s="2"/>
      <c r="EDY42" s="2"/>
      <c r="EDZ42" s="2"/>
      <c r="EEA42" s="2"/>
      <c r="EEB42" s="2"/>
      <c r="EEC42" s="2"/>
      <c r="EED42" s="2"/>
      <c r="EEE42" s="2"/>
      <c r="EEF42" s="2"/>
      <c r="EEG42" s="2"/>
      <c r="EEH42" s="2"/>
      <c r="EEI42" s="2"/>
      <c r="EEJ42" s="2"/>
      <c r="EEK42" s="2"/>
      <c r="EEL42" s="2"/>
      <c r="EEM42" s="2"/>
      <c r="EEN42" s="2"/>
      <c r="EEO42" s="2"/>
      <c r="EEP42" s="2"/>
      <c r="EEQ42" s="2"/>
      <c r="EER42" s="2"/>
      <c r="EES42" s="2"/>
      <c r="EET42" s="2"/>
      <c r="EEU42" s="2"/>
      <c r="EEV42" s="2"/>
      <c r="EEW42" s="2"/>
      <c r="EEX42" s="2"/>
      <c r="EEY42" s="2"/>
      <c r="EEZ42" s="2"/>
      <c r="EFA42" s="2"/>
      <c r="EFB42" s="2"/>
      <c r="EFC42" s="2"/>
      <c r="EFD42" s="2"/>
      <c r="EFE42" s="2"/>
      <c r="EFF42" s="2"/>
      <c r="EFG42" s="2"/>
      <c r="EFH42" s="2"/>
      <c r="EFI42" s="2"/>
      <c r="EFJ42" s="2"/>
      <c r="EFK42" s="2"/>
      <c r="EFL42" s="2"/>
      <c r="EFM42" s="2"/>
      <c r="EFN42" s="2"/>
      <c r="EFO42" s="2"/>
      <c r="EFP42" s="2"/>
      <c r="EFQ42" s="2"/>
      <c r="EFR42" s="2"/>
      <c r="EFS42" s="2"/>
      <c r="EFT42" s="2"/>
      <c r="EFU42" s="2"/>
      <c r="EFV42" s="2"/>
      <c r="EFW42" s="2"/>
      <c r="EFX42" s="2"/>
      <c r="EFY42" s="2"/>
      <c r="EFZ42" s="2"/>
      <c r="EGA42" s="2"/>
      <c r="EGB42" s="2"/>
      <c r="EGC42" s="2"/>
      <c r="EGD42" s="2"/>
      <c r="EGE42" s="2"/>
      <c r="EGF42" s="2"/>
      <c r="EGG42" s="2"/>
      <c r="EGH42" s="2"/>
      <c r="EGI42" s="2"/>
      <c r="EGJ42" s="2"/>
      <c r="EGK42" s="2"/>
      <c r="EGL42" s="2"/>
      <c r="EGM42" s="2"/>
      <c r="EGN42" s="2"/>
      <c r="EGO42" s="2"/>
      <c r="EGP42" s="2"/>
      <c r="EGQ42" s="2"/>
      <c r="EGR42" s="2"/>
      <c r="EGS42" s="2"/>
      <c r="EGT42" s="2"/>
      <c r="EGU42" s="2"/>
      <c r="EGV42" s="2"/>
      <c r="EGW42" s="2"/>
      <c r="EGX42" s="2"/>
      <c r="EGY42" s="2"/>
      <c r="EGZ42" s="2"/>
      <c r="EHA42" s="2"/>
      <c r="EHB42" s="2"/>
      <c r="EHC42" s="2"/>
      <c r="EHD42" s="2"/>
      <c r="EHE42" s="2"/>
      <c r="EHF42" s="2"/>
      <c r="EHG42" s="2"/>
      <c r="EHH42" s="2"/>
      <c r="EHI42" s="2"/>
      <c r="EHJ42" s="2"/>
      <c r="EHK42" s="2"/>
      <c r="EHL42" s="2"/>
      <c r="EHM42" s="2"/>
      <c r="EHN42" s="2"/>
      <c r="EHO42" s="2"/>
      <c r="EHP42" s="2"/>
      <c r="EHQ42" s="2"/>
      <c r="EHR42" s="2"/>
      <c r="EHS42" s="2"/>
      <c r="EHT42" s="2"/>
      <c r="EHU42" s="2"/>
      <c r="EHV42" s="2"/>
      <c r="EHW42" s="2"/>
      <c r="EHX42" s="2"/>
      <c r="EHY42" s="2"/>
      <c r="EHZ42" s="2"/>
      <c r="EIA42" s="2"/>
      <c r="EIB42" s="2"/>
      <c r="EIC42" s="2"/>
      <c r="EID42" s="2"/>
      <c r="EIE42" s="2"/>
      <c r="EIF42" s="2"/>
      <c r="EIG42" s="2"/>
      <c r="EIH42" s="2"/>
      <c r="EII42" s="2"/>
      <c r="EIJ42" s="2"/>
      <c r="EIK42" s="2"/>
      <c r="EIL42" s="2"/>
      <c r="EIM42" s="2"/>
      <c r="EIN42" s="2"/>
      <c r="EIO42" s="2"/>
      <c r="EIP42" s="2"/>
      <c r="EIQ42" s="2"/>
      <c r="EIR42" s="2"/>
      <c r="EIS42" s="2"/>
      <c r="EIT42" s="2"/>
      <c r="EIU42" s="2"/>
      <c r="EIV42" s="2"/>
      <c r="EIW42" s="2"/>
      <c r="EIX42" s="2"/>
      <c r="EIY42" s="2"/>
      <c r="EIZ42" s="2"/>
      <c r="EJA42" s="2"/>
      <c r="EJB42" s="2"/>
      <c r="EJC42" s="2"/>
      <c r="EJD42" s="2"/>
      <c r="EJE42" s="2"/>
      <c r="EJF42" s="2"/>
      <c r="EJG42" s="2"/>
      <c r="EJH42" s="2"/>
      <c r="EJI42" s="2"/>
      <c r="EJJ42" s="2"/>
      <c r="EJK42" s="2"/>
      <c r="EJL42" s="2"/>
      <c r="EJM42" s="2"/>
      <c r="EJN42" s="2"/>
      <c r="EJO42" s="2"/>
      <c r="EJP42" s="2"/>
      <c r="EJQ42" s="2"/>
      <c r="EJR42" s="2"/>
      <c r="EJS42" s="2"/>
      <c r="EJT42" s="2"/>
      <c r="EJU42" s="2"/>
      <c r="EJV42" s="2"/>
      <c r="EJW42" s="2"/>
      <c r="EJX42" s="2"/>
      <c r="EJY42" s="2"/>
      <c r="EJZ42" s="2"/>
      <c r="EKA42" s="2"/>
      <c r="EKB42" s="2"/>
      <c r="EKC42" s="2"/>
      <c r="EKD42" s="2"/>
      <c r="EKE42" s="2"/>
      <c r="EKF42" s="2"/>
      <c r="EKG42" s="2"/>
      <c r="EKH42" s="2"/>
      <c r="EKI42" s="2"/>
      <c r="EKJ42" s="2"/>
      <c r="EKK42" s="2"/>
      <c r="EKL42" s="2"/>
      <c r="EKM42" s="2"/>
      <c r="EKN42" s="2"/>
      <c r="EKO42" s="2"/>
      <c r="EKP42" s="2"/>
      <c r="EKQ42" s="2"/>
      <c r="EKR42" s="2"/>
      <c r="EKS42" s="2"/>
      <c r="EKT42" s="2"/>
      <c r="EKU42" s="2"/>
      <c r="EKV42" s="2"/>
      <c r="EKW42" s="2"/>
      <c r="EKX42" s="2"/>
      <c r="EKY42" s="2"/>
      <c r="EKZ42" s="2"/>
      <c r="ELA42" s="2"/>
      <c r="ELB42" s="2"/>
      <c r="ELC42" s="2"/>
      <c r="ELD42" s="2"/>
      <c r="ELE42" s="2"/>
      <c r="ELF42" s="2"/>
      <c r="ELG42" s="2"/>
      <c r="ELH42" s="2"/>
      <c r="ELI42" s="2"/>
      <c r="ELJ42" s="2"/>
      <c r="ELK42" s="2"/>
      <c r="ELL42" s="2"/>
      <c r="ELM42" s="2"/>
      <c r="ELN42" s="2"/>
      <c r="ELO42" s="2"/>
      <c r="ELP42" s="2"/>
      <c r="ELQ42" s="2"/>
      <c r="ELR42" s="2"/>
      <c r="ELS42" s="2"/>
      <c r="ELT42" s="2"/>
      <c r="ELU42" s="2"/>
      <c r="ELV42" s="2"/>
      <c r="ELW42" s="2"/>
      <c r="ELX42" s="2"/>
      <c r="ELY42" s="2"/>
      <c r="ELZ42" s="2"/>
      <c r="EMA42" s="2"/>
      <c r="EMB42" s="2"/>
      <c r="EMC42" s="2"/>
      <c r="EMD42" s="2"/>
      <c r="EME42" s="2"/>
      <c r="EMF42" s="2"/>
      <c r="EMG42" s="2"/>
      <c r="EMH42" s="2"/>
      <c r="EMI42" s="2"/>
      <c r="EMJ42" s="2"/>
      <c r="EMK42" s="2"/>
      <c r="EML42" s="2"/>
      <c r="EMM42" s="2"/>
      <c r="EMN42" s="2"/>
      <c r="EMO42" s="2"/>
      <c r="EMP42" s="2"/>
      <c r="EMQ42" s="2"/>
      <c r="EMR42" s="2"/>
      <c r="EMS42" s="2"/>
      <c r="EMT42" s="2"/>
      <c r="EMU42" s="2"/>
      <c r="EMV42" s="2"/>
      <c r="EMW42" s="2"/>
      <c r="EMX42" s="2"/>
      <c r="EMY42" s="2"/>
      <c r="EMZ42" s="2"/>
      <c r="ENA42" s="2"/>
      <c r="ENB42" s="2"/>
      <c r="ENC42" s="2"/>
      <c r="END42" s="2"/>
      <c r="ENE42" s="2"/>
      <c r="ENF42" s="2"/>
      <c r="ENG42" s="2"/>
      <c r="ENH42" s="2"/>
      <c r="ENI42" s="2"/>
      <c r="ENJ42" s="2"/>
      <c r="ENK42" s="2"/>
      <c r="ENL42" s="2"/>
      <c r="ENM42" s="2"/>
      <c r="ENN42" s="2"/>
      <c r="ENO42" s="2"/>
      <c r="ENP42" s="2"/>
      <c r="ENQ42" s="2"/>
      <c r="ENR42" s="2"/>
      <c r="ENS42" s="2"/>
      <c r="ENT42" s="2"/>
      <c r="ENU42" s="2"/>
      <c r="ENV42" s="2"/>
      <c r="ENW42" s="2"/>
      <c r="ENX42" s="2"/>
      <c r="ENY42" s="2"/>
      <c r="ENZ42" s="2"/>
      <c r="EOA42" s="2"/>
      <c r="EOB42" s="2"/>
      <c r="EOC42" s="2"/>
      <c r="EOD42" s="2"/>
      <c r="EOE42" s="2"/>
      <c r="EOF42" s="2"/>
      <c r="EOG42" s="2"/>
      <c r="EOH42" s="2"/>
      <c r="EOI42" s="2"/>
      <c r="EOJ42" s="2"/>
      <c r="EOK42" s="2"/>
      <c r="EOL42" s="2"/>
      <c r="EOM42" s="2"/>
      <c r="EON42" s="2"/>
      <c r="EOO42" s="2"/>
      <c r="EOP42" s="2"/>
      <c r="EOQ42" s="2"/>
      <c r="EOR42" s="2"/>
      <c r="EOS42" s="2"/>
      <c r="EOT42" s="2"/>
      <c r="EOU42" s="2"/>
      <c r="EOV42" s="2"/>
      <c r="EOW42" s="2"/>
      <c r="EOX42" s="2"/>
      <c r="EOY42" s="2"/>
      <c r="EOZ42" s="2"/>
      <c r="EPA42" s="2"/>
      <c r="EPB42" s="2"/>
      <c r="EPC42" s="2"/>
      <c r="EPD42" s="2"/>
      <c r="EPE42" s="2"/>
      <c r="EPF42" s="2"/>
      <c r="EPG42" s="2"/>
      <c r="EPH42" s="2"/>
      <c r="EPI42" s="2"/>
      <c r="EPJ42" s="2"/>
      <c r="EPK42" s="2"/>
      <c r="EPL42" s="2"/>
      <c r="EPM42" s="2"/>
      <c r="EPN42" s="2"/>
      <c r="EPO42" s="2"/>
      <c r="EPP42" s="2"/>
      <c r="EPQ42" s="2"/>
      <c r="EPR42" s="2"/>
      <c r="EPS42" s="2"/>
      <c r="EPT42" s="2"/>
      <c r="EPU42" s="2"/>
      <c r="EPV42" s="2"/>
      <c r="EPW42" s="2"/>
      <c r="EPX42" s="2"/>
      <c r="EPY42" s="2"/>
      <c r="EPZ42" s="2"/>
      <c r="EQA42" s="2"/>
      <c r="EQB42" s="2"/>
      <c r="EQC42" s="2"/>
      <c r="EQD42" s="2"/>
      <c r="EQE42" s="2"/>
      <c r="EQF42" s="2"/>
      <c r="EQG42" s="2"/>
      <c r="EQH42" s="2"/>
      <c r="EQI42" s="2"/>
      <c r="EQJ42" s="2"/>
      <c r="EQK42" s="2"/>
      <c r="EQL42" s="2"/>
      <c r="EQM42" s="2"/>
      <c r="EQN42" s="2"/>
      <c r="EQO42" s="2"/>
      <c r="EQP42" s="2"/>
      <c r="EQQ42" s="2"/>
      <c r="EQR42" s="2"/>
      <c r="EQS42" s="2"/>
      <c r="EQT42" s="2"/>
      <c r="EQU42" s="2"/>
      <c r="EQV42" s="2"/>
      <c r="EQW42" s="2"/>
      <c r="EQX42" s="2"/>
      <c r="EQY42" s="2"/>
      <c r="EQZ42" s="2"/>
      <c r="ERA42" s="2"/>
      <c r="ERB42" s="2"/>
      <c r="ERC42" s="2"/>
      <c r="ERD42" s="2"/>
      <c r="ERE42" s="2"/>
      <c r="ERF42" s="2"/>
      <c r="ERG42" s="2"/>
      <c r="ERH42" s="2"/>
      <c r="ERI42" s="2"/>
      <c r="ERJ42" s="2"/>
      <c r="ERK42" s="2"/>
      <c r="ERL42" s="2"/>
      <c r="ERM42" s="2"/>
      <c r="ERN42" s="2"/>
      <c r="ERO42" s="2"/>
      <c r="ERP42" s="2"/>
      <c r="ERQ42" s="2"/>
      <c r="ERR42" s="2"/>
      <c r="ERS42" s="2"/>
      <c r="ERT42" s="2"/>
      <c r="ERU42" s="2"/>
      <c r="ERV42" s="2"/>
      <c r="ERW42" s="2"/>
      <c r="ERX42" s="2"/>
      <c r="ERY42" s="2"/>
      <c r="ERZ42" s="2"/>
      <c r="ESA42" s="2"/>
      <c r="ESB42" s="2"/>
      <c r="ESC42" s="2"/>
      <c r="ESD42" s="2"/>
      <c r="ESE42" s="2"/>
      <c r="ESF42" s="2"/>
      <c r="ESG42" s="2"/>
      <c r="ESH42" s="2"/>
      <c r="ESI42" s="2"/>
      <c r="ESJ42" s="2"/>
      <c r="ESK42" s="2"/>
      <c r="ESL42" s="2"/>
      <c r="ESM42" s="2"/>
      <c r="ESN42" s="2"/>
      <c r="ESO42" s="2"/>
      <c r="ESP42" s="2"/>
      <c r="ESQ42" s="2"/>
      <c r="ESR42" s="2"/>
      <c r="ESS42" s="2"/>
      <c r="EST42" s="2"/>
      <c r="ESU42" s="2"/>
      <c r="ESV42" s="2"/>
      <c r="ESW42" s="2"/>
      <c r="ESX42" s="2"/>
      <c r="ESY42" s="2"/>
      <c r="ESZ42" s="2"/>
      <c r="ETA42" s="2"/>
      <c r="ETB42" s="2"/>
      <c r="ETC42" s="2"/>
      <c r="ETD42" s="2"/>
      <c r="ETE42" s="2"/>
      <c r="ETF42" s="2"/>
      <c r="ETG42" s="2"/>
      <c r="ETH42" s="2"/>
      <c r="ETI42" s="2"/>
      <c r="ETJ42" s="2"/>
      <c r="ETK42" s="2"/>
      <c r="ETL42" s="2"/>
      <c r="ETM42" s="2"/>
      <c r="ETN42" s="2"/>
      <c r="ETO42" s="2"/>
      <c r="ETP42" s="2"/>
      <c r="ETQ42" s="2"/>
      <c r="ETR42" s="2"/>
      <c r="ETS42" s="2"/>
      <c r="ETT42" s="2"/>
      <c r="ETU42" s="2"/>
      <c r="ETV42" s="2"/>
      <c r="ETW42" s="2"/>
      <c r="ETX42" s="2"/>
      <c r="ETY42" s="2"/>
      <c r="ETZ42" s="2"/>
      <c r="EUA42" s="2"/>
      <c r="EUB42" s="2"/>
      <c r="EUC42" s="2"/>
      <c r="EUD42" s="2"/>
      <c r="EUE42" s="2"/>
      <c r="EUF42" s="2"/>
      <c r="EUG42" s="2"/>
      <c r="EUH42" s="2"/>
      <c r="EUI42" s="2"/>
      <c r="EUJ42" s="2"/>
      <c r="EUK42" s="2"/>
      <c r="EUL42" s="2"/>
      <c r="EUM42" s="2"/>
      <c r="EUN42" s="2"/>
      <c r="EUO42" s="2"/>
      <c r="EUP42" s="2"/>
      <c r="EUQ42" s="2"/>
      <c r="EUR42" s="2"/>
      <c r="EUS42" s="2"/>
      <c r="EUT42" s="2"/>
      <c r="EUU42" s="2"/>
      <c r="EUV42" s="2"/>
      <c r="EUW42" s="2"/>
      <c r="EUX42" s="2"/>
      <c r="EUY42" s="2"/>
      <c r="EUZ42" s="2"/>
      <c r="EVA42" s="2"/>
      <c r="EVB42" s="2"/>
      <c r="EVC42" s="2"/>
      <c r="EVD42" s="2"/>
      <c r="EVE42" s="2"/>
      <c r="EVF42" s="2"/>
      <c r="EVG42" s="2"/>
      <c r="EVH42" s="2"/>
      <c r="EVI42" s="2"/>
      <c r="EVJ42" s="2"/>
      <c r="EVK42" s="2"/>
      <c r="EVL42" s="2"/>
      <c r="EVM42" s="2"/>
      <c r="EVN42" s="2"/>
      <c r="EVO42" s="2"/>
      <c r="EVP42" s="2"/>
      <c r="EVQ42" s="2"/>
      <c r="EVR42" s="2"/>
      <c r="EVS42" s="2"/>
      <c r="EVT42" s="2"/>
      <c r="EVU42" s="2"/>
      <c r="EVV42" s="2"/>
      <c r="EVW42" s="2"/>
      <c r="EVX42" s="2"/>
      <c r="EVY42" s="2"/>
      <c r="EVZ42" s="2"/>
      <c r="EWA42" s="2"/>
      <c r="EWB42" s="2"/>
      <c r="EWC42" s="2"/>
      <c r="EWD42" s="2"/>
      <c r="EWE42" s="2"/>
      <c r="EWF42" s="2"/>
      <c r="EWG42" s="2"/>
      <c r="EWH42" s="2"/>
      <c r="EWI42" s="2"/>
      <c r="EWJ42" s="2"/>
      <c r="EWK42" s="2"/>
      <c r="EWL42" s="2"/>
      <c r="EWM42" s="2"/>
      <c r="EWN42" s="2"/>
      <c r="EWO42" s="2"/>
      <c r="EWP42" s="2"/>
      <c r="EWQ42" s="2"/>
      <c r="EWR42" s="2"/>
      <c r="EWS42" s="2"/>
      <c r="EWT42" s="2"/>
      <c r="EWU42" s="2"/>
      <c r="EWV42" s="2"/>
      <c r="EWW42" s="2"/>
      <c r="EWX42" s="2"/>
      <c r="EWY42" s="2"/>
      <c r="EWZ42" s="2"/>
      <c r="EXA42" s="2"/>
      <c r="EXB42" s="2"/>
      <c r="EXC42" s="2"/>
      <c r="EXD42" s="2"/>
      <c r="EXE42" s="2"/>
      <c r="EXF42" s="2"/>
      <c r="EXG42" s="2"/>
      <c r="EXH42" s="2"/>
      <c r="EXI42" s="2"/>
      <c r="EXJ42" s="2"/>
      <c r="EXK42" s="2"/>
      <c r="EXL42" s="2"/>
      <c r="EXM42" s="2"/>
      <c r="EXN42" s="2"/>
      <c r="EXO42" s="2"/>
      <c r="EXP42" s="2"/>
      <c r="EXQ42" s="2"/>
      <c r="EXR42" s="2"/>
      <c r="EXS42" s="2"/>
      <c r="EXT42" s="2"/>
      <c r="EXU42" s="2"/>
      <c r="EXV42" s="2"/>
      <c r="EXW42" s="2"/>
      <c r="EXX42" s="2"/>
      <c r="EXY42" s="2"/>
      <c r="EXZ42" s="2"/>
      <c r="EYA42" s="2"/>
      <c r="EYB42" s="2"/>
      <c r="EYC42" s="2"/>
      <c r="EYD42" s="2"/>
      <c r="EYE42" s="2"/>
      <c r="EYF42" s="2"/>
      <c r="EYG42" s="2"/>
      <c r="EYH42" s="2"/>
      <c r="EYI42" s="2"/>
      <c r="EYJ42" s="2"/>
      <c r="EYK42" s="2"/>
      <c r="EYL42" s="2"/>
      <c r="EYM42" s="2"/>
      <c r="EYN42" s="2"/>
      <c r="EYO42" s="2"/>
      <c r="EYP42" s="2"/>
      <c r="EYQ42" s="2"/>
      <c r="EYR42" s="2"/>
      <c r="EYS42" s="2"/>
      <c r="EYT42" s="2"/>
      <c r="EYU42" s="2"/>
      <c r="EYV42" s="2"/>
      <c r="EYW42" s="2"/>
      <c r="EYX42" s="2"/>
      <c r="EYY42" s="2"/>
      <c r="EYZ42" s="2"/>
      <c r="EZA42" s="2"/>
      <c r="EZB42" s="2"/>
      <c r="EZC42" s="2"/>
      <c r="EZD42" s="2"/>
      <c r="EZE42" s="2"/>
      <c r="EZF42" s="2"/>
      <c r="EZG42" s="2"/>
      <c r="EZH42" s="2"/>
      <c r="EZI42" s="2"/>
      <c r="EZJ42" s="2"/>
      <c r="EZK42" s="2"/>
      <c r="EZL42" s="2"/>
      <c r="EZM42" s="2"/>
      <c r="EZN42" s="2"/>
      <c r="EZO42" s="2"/>
      <c r="EZP42" s="2"/>
      <c r="EZQ42" s="2"/>
      <c r="EZR42" s="2"/>
      <c r="EZS42" s="2"/>
      <c r="EZT42" s="2"/>
      <c r="EZU42" s="2"/>
      <c r="EZV42" s="2"/>
      <c r="EZW42" s="2"/>
      <c r="EZX42" s="2"/>
      <c r="EZY42" s="2"/>
      <c r="EZZ42" s="2"/>
      <c r="FAA42" s="2"/>
      <c r="FAB42" s="2"/>
      <c r="FAC42" s="2"/>
      <c r="FAD42" s="2"/>
      <c r="FAE42" s="2"/>
      <c r="FAF42" s="2"/>
      <c r="FAG42" s="2"/>
      <c r="FAH42" s="2"/>
      <c r="FAI42" s="2"/>
      <c r="FAJ42" s="2"/>
      <c r="FAK42" s="2"/>
      <c r="FAL42" s="2"/>
      <c r="FAM42" s="2"/>
      <c r="FAN42" s="2"/>
      <c r="FAO42" s="2"/>
      <c r="FAP42" s="2"/>
      <c r="FAQ42" s="2"/>
      <c r="FAR42" s="2"/>
      <c r="FAS42" s="2"/>
      <c r="FAT42" s="2"/>
      <c r="FAU42" s="2"/>
      <c r="FAV42" s="2"/>
      <c r="FAW42" s="2"/>
      <c r="FAX42" s="2"/>
      <c r="FAY42" s="2"/>
      <c r="FAZ42" s="2"/>
      <c r="FBA42" s="2"/>
      <c r="FBB42" s="2"/>
      <c r="FBC42" s="2"/>
      <c r="FBD42" s="2"/>
      <c r="FBE42" s="2"/>
      <c r="FBF42" s="2"/>
      <c r="FBG42" s="2"/>
      <c r="FBH42" s="2"/>
      <c r="FBI42" s="2"/>
      <c r="FBJ42" s="2"/>
      <c r="FBK42" s="2"/>
      <c r="FBL42" s="2"/>
      <c r="FBM42" s="2"/>
      <c r="FBN42" s="2"/>
      <c r="FBO42" s="2"/>
      <c r="FBP42" s="2"/>
      <c r="FBQ42" s="2"/>
      <c r="FBR42" s="2"/>
      <c r="FBS42" s="2"/>
      <c r="FBT42" s="2"/>
      <c r="FBU42" s="2"/>
      <c r="FBV42" s="2"/>
      <c r="FBW42" s="2"/>
      <c r="FBX42" s="2"/>
      <c r="FBY42" s="2"/>
      <c r="FBZ42" s="2"/>
      <c r="FCA42" s="2"/>
      <c r="FCB42" s="2"/>
      <c r="FCC42" s="2"/>
      <c r="FCD42" s="2"/>
      <c r="FCE42" s="2"/>
      <c r="FCF42" s="2"/>
      <c r="FCG42" s="2"/>
      <c r="FCH42" s="2"/>
      <c r="FCI42" s="2"/>
      <c r="FCJ42" s="2"/>
      <c r="FCK42" s="2"/>
      <c r="FCL42" s="2"/>
      <c r="FCM42" s="2"/>
      <c r="FCN42" s="2"/>
      <c r="FCO42" s="2"/>
      <c r="FCP42" s="2"/>
      <c r="FCQ42" s="2"/>
      <c r="FCR42" s="2"/>
      <c r="FCS42" s="2"/>
      <c r="FCT42" s="2"/>
      <c r="FCU42" s="2"/>
      <c r="FCV42" s="2"/>
      <c r="FCW42" s="2"/>
      <c r="FCX42" s="2"/>
      <c r="FCY42" s="2"/>
      <c r="FCZ42" s="2"/>
      <c r="FDA42" s="2"/>
      <c r="FDB42" s="2"/>
      <c r="FDC42" s="2"/>
      <c r="FDD42" s="2"/>
      <c r="FDE42" s="2"/>
      <c r="FDF42" s="2"/>
      <c r="FDG42" s="2"/>
      <c r="FDH42" s="2"/>
      <c r="FDI42" s="2"/>
      <c r="FDJ42" s="2"/>
      <c r="FDK42" s="2"/>
      <c r="FDL42" s="2"/>
      <c r="FDM42" s="2"/>
      <c r="FDN42" s="2"/>
      <c r="FDO42" s="2"/>
      <c r="FDP42" s="2"/>
      <c r="FDQ42" s="2"/>
      <c r="FDR42" s="2"/>
      <c r="FDS42" s="2"/>
      <c r="FDT42" s="2"/>
      <c r="FDU42" s="2"/>
      <c r="FDV42" s="2"/>
      <c r="FDW42" s="2"/>
      <c r="FDX42" s="2"/>
      <c r="FDY42" s="2"/>
      <c r="FDZ42" s="2"/>
      <c r="FEA42" s="2"/>
      <c r="FEB42" s="2"/>
      <c r="FEC42" s="2"/>
      <c r="FED42" s="2"/>
      <c r="FEE42" s="2"/>
      <c r="FEF42" s="2"/>
      <c r="FEG42" s="2"/>
      <c r="FEH42" s="2"/>
      <c r="FEI42" s="2"/>
      <c r="FEJ42" s="2"/>
      <c r="FEK42" s="2"/>
      <c r="FEL42" s="2"/>
      <c r="FEM42" s="2"/>
      <c r="FEN42" s="2"/>
      <c r="FEO42" s="2"/>
      <c r="FEP42" s="2"/>
      <c r="FEQ42" s="2"/>
      <c r="FER42" s="2"/>
      <c r="FES42" s="2"/>
      <c r="FET42" s="2"/>
      <c r="FEU42" s="2"/>
      <c r="FEV42" s="2"/>
      <c r="FEW42" s="2"/>
      <c r="FEX42" s="2"/>
      <c r="FEY42" s="2"/>
      <c r="FEZ42" s="2"/>
      <c r="FFA42" s="2"/>
      <c r="FFB42" s="2"/>
      <c r="FFC42" s="2"/>
      <c r="FFD42" s="2"/>
      <c r="FFE42" s="2"/>
      <c r="FFF42" s="2"/>
      <c r="FFG42" s="2"/>
      <c r="FFH42" s="2"/>
      <c r="FFI42" s="2"/>
      <c r="FFJ42" s="2"/>
      <c r="FFK42" s="2"/>
      <c r="FFL42" s="2"/>
      <c r="FFM42" s="2"/>
      <c r="FFN42" s="2"/>
      <c r="FFO42" s="2"/>
      <c r="FFP42" s="2"/>
      <c r="FFQ42" s="2"/>
      <c r="FFR42" s="2"/>
      <c r="FFS42" s="2"/>
      <c r="FFT42" s="2"/>
      <c r="FFU42" s="2"/>
      <c r="FFV42" s="2"/>
      <c r="FFW42" s="2"/>
      <c r="FFX42" s="2"/>
      <c r="FFY42" s="2"/>
      <c r="FFZ42" s="2"/>
      <c r="FGA42" s="2"/>
      <c r="FGB42" s="2"/>
      <c r="FGC42" s="2"/>
      <c r="FGD42" s="2"/>
      <c r="FGE42" s="2"/>
      <c r="FGF42" s="2"/>
      <c r="FGG42" s="2"/>
      <c r="FGH42" s="2"/>
      <c r="FGI42" s="2"/>
      <c r="FGJ42" s="2"/>
      <c r="FGK42" s="2"/>
      <c r="FGL42" s="2"/>
      <c r="FGM42" s="2"/>
      <c r="FGN42" s="2"/>
      <c r="FGO42" s="2"/>
      <c r="FGP42" s="2"/>
      <c r="FGQ42" s="2"/>
      <c r="FGR42" s="2"/>
      <c r="FGS42" s="2"/>
      <c r="FGT42" s="2"/>
      <c r="FGU42" s="2"/>
      <c r="FGV42" s="2"/>
      <c r="FGW42" s="2"/>
      <c r="FGX42" s="2"/>
      <c r="FGY42" s="2"/>
      <c r="FGZ42" s="2"/>
      <c r="FHA42" s="2"/>
      <c r="FHB42" s="2"/>
      <c r="FHC42" s="2"/>
      <c r="FHD42" s="2"/>
      <c r="FHE42" s="2"/>
      <c r="FHF42" s="2"/>
      <c r="FHG42" s="2"/>
      <c r="FHH42" s="2"/>
      <c r="FHI42" s="2"/>
      <c r="FHJ42" s="2"/>
      <c r="FHK42" s="2"/>
      <c r="FHL42" s="2"/>
      <c r="FHM42" s="2"/>
      <c r="FHN42" s="2"/>
      <c r="FHO42" s="2"/>
      <c r="FHP42" s="2"/>
      <c r="FHQ42" s="2"/>
      <c r="FHR42" s="2"/>
      <c r="FHS42" s="2"/>
      <c r="FHT42" s="2"/>
      <c r="FHU42" s="2"/>
      <c r="FHV42" s="2"/>
      <c r="FHW42" s="2"/>
      <c r="FHX42" s="2"/>
      <c r="FHY42" s="2"/>
      <c r="FHZ42" s="2"/>
      <c r="FIA42" s="2"/>
      <c r="FIB42" s="2"/>
      <c r="FIC42" s="2"/>
      <c r="FID42" s="2"/>
      <c r="FIE42" s="2"/>
      <c r="FIF42" s="2"/>
      <c r="FIG42" s="2"/>
      <c r="FIH42" s="2"/>
      <c r="FII42" s="2"/>
      <c r="FIJ42" s="2"/>
      <c r="FIK42" s="2"/>
      <c r="FIL42" s="2"/>
      <c r="FIM42" s="2"/>
      <c r="FIN42" s="2"/>
      <c r="FIO42" s="2"/>
      <c r="FIP42" s="2"/>
      <c r="FIQ42" s="2"/>
      <c r="FIR42" s="2"/>
      <c r="FIS42" s="2"/>
      <c r="FIT42" s="2"/>
      <c r="FIU42" s="2"/>
      <c r="FIV42" s="2"/>
      <c r="FIW42" s="2"/>
      <c r="FIX42" s="2"/>
      <c r="FIY42" s="2"/>
      <c r="FIZ42" s="2"/>
      <c r="FJA42" s="2"/>
      <c r="FJB42" s="2"/>
      <c r="FJC42" s="2"/>
      <c r="FJD42" s="2"/>
      <c r="FJE42" s="2"/>
      <c r="FJF42" s="2"/>
      <c r="FJG42" s="2"/>
      <c r="FJH42" s="2"/>
      <c r="FJI42" s="2"/>
      <c r="FJJ42" s="2"/>
      <c r="FJK42" s="2"/>
      <c r="FJL42" s="2"/>
      <c r="FJM42" s="2"/>
      <c r="FJN42" s="2"/>
      <c r="FJO42" s="2"/>
      <c r="FJP42" s="2"/>
      <c r="FJQ42" s="2"/>
      <c r="FJR42" s="2"/>
      <c r="FJS42" s="2"/>
      <c r="FJT42" s="2"/>
      <c r="FJU42" s="2"/>
      <c r="FJV42" s="2"/>
      <c r="FJW42" s="2"/>
      <c r="FJX42" s="2"/>
      <c r="FJY42" s="2"/>
      <c r="FJZ42" s="2"/>
      <c r="FKA42" s="2"/>
      <c r="FKB42" s="2"/>
      <c r="FKC42" s="2"/>
      <c r="FKD42" s="2"/>
      <c r="FKE42" s="2"/>
      <c r="FKF42" s="2"/>
      <c r="FKG42" s="2"/>
      <c r="FKH42" s="2"/>
      <c r="FKI42" s="2"/>
      <c r="FKJ42" s="2"/>
      <c r="FKK42" s="2"/>
      <c r="FKL42" s="2"/>
      <c r="FKM42" s="2"/>
      <c r="FKN42" s="2"/>
      <c r="FKO42" s="2"/>
      <c r="FKP42" s="2"/>
      <c r="FKQ42" s="2"/>
      <c r="FKR42" s="2"/>
      <c r="FKS42" s="2"/>
      <c r="FKT42" s="2"/>
      <c r="FKU42" s="2"/>
      <c r="FKV42" s="2"/>
      <c r="FKW42" s="2"/>
      <c r="FKX42" s="2"/>
      <c r="FKY42" s="2"/>
      <c r="FKZ42" s="2"/>
      <c r="FLA42" s="2"/>
      <c r="FLB42" s="2"/>
      <c r="FLC42" s="2"/>
      <c r="FLD42" s="2"/>
      <c r="FLE42" s="2"/>
      <c r="FLF42" s="2"/>
      <c r="FLG42" s="2"/>
      <c r="FLH42" s="2"/>
      <c r="FLI42" s="2"/>
      <c r="FLJ42" s="2"/>
      <c r="FLK42" s="2"/>
      <c r="FLL42" s="2"/>
      <c r="FLM42" s="2"/>
      <c r="FLN42" s="2"/>
      <c r="FLO42" s="2"/>
      <c r="FLP42" s="2"/>
      <c r="FLQ42" s="2"/>
      <c r="FLR42" s="2"/>
      <c r="FLS42" s="2"/>
      <c r="FLT42" s="2"/>
      <c r="FLU42" s="2"/>
      <c r="FLV42" s="2"/>
      <c r="FLW42" s="2"/>
      <c r="FLX42" s="2"/>
      <c r="FLY42" s="2"/>
      <c r="FLZ42" s="2"/>
      <c r="FMA42" s="2"/>
      <c r="FMB42" s="2"/>
      <c r="FMC42" s="2"/>
      <c r="FMD42" s="2"/>
      <c r="FME42" s="2"/>
      <c r="FMF42" s="2"/>
      <c r="FMG42" s="2"/>
      <c r="FMH42" s="2"/>
      <c r="FMI42" s="2"/>
      <c r="FMJ42" s="2"/>
      <c r="FMK42" s="2"/>
      <c r="FML42" s="2"/>
      <c r="FMM42" s="2"/>
      <c r="FMN42" s="2"/>
      <c r="FMO42" s="2"/>
      <c r="FMP42" s="2"/>
      <c r="FMQ42" s="2"/>
      <c r="FMR42" s="2"/>
      <c r="FMS42" s="2"/>
      <c r="FMT42" s="2"/>
      <c r="FMU42" s="2"/>
      <c r="FMV42" s="2"/>
      <c r="FMW42" s="2"/>
      <c r="FMX42" s="2"/>
      <c r="FMY42" s="2"/>
      <c r="FMZ42" s="2"/>
      <c r="FNA42" s="2"/>
      <c r="FNB42" s="2"/>
      <c r="FNC42" s="2"/>
      <c r="FND42" s="2"/>
      <c r="FNE42" s="2"/>
      <c r="FNF42" s="2"/>
      <c r="FNG42" s="2"/>
      <c r="FNH42" s="2"/>
      <c r="FNI42" s="2"/>
      <c r="FNJ42" s="2"/>
      <c r="FNK42" s="2"/>
      <c r="FNL42" s="2"/>
      <c r="FNM42" s="2"/>
      <c r="FNN42" s="2"/>
      <c r="FNO42" s="2"/>
      <c r="FNP42" s="2"/>
      <c r="FNQ42" s="2"/>
      <c r="FNR42" s="2"/>
      <c r="FNS42" s="2"/>
      <c r="FNT42" s="2"/>
      <c r="FNU42" s="2"/>
      <c r="FNV42" s="2"/>
      <c r="FNW42" s="2"/>
      <c r="FNX42" s="2"/>
      <c r="FNY42" s="2"/>
      <c r="FNZ42" s="2"/>
      <c r="FOA42" s="2"/>
      <c r="FOB42" s="2"/>
      <c r="FOC42" s="2"/>
      <c r="FOD42" s="2"/>
      <c r="FOE42" s="2"/>
      <c r="FOF42" s="2"/>
      <c r="FOG42" s="2"/>
      <c r="FOH42" s="2"/>
      <c r="FOI42" s="2"/>
      <c r="FOJ42" s="2"/>
      <c r="FOK42" s="2"/>
      <c r="FOL42" s="2"/>
      <c r="FOM42" s="2"/>
      <c r="FON42" s="2"/>
      <c r="FOO42" s="2"/>
      <c r="FOP42" s="2"/>
      <c r="FOQ42" s="2"/>
      <c r="FOR42" s="2"/>
      <c r="FOS42" s="2"/>
      <c r="FOT42" s="2"/>
      <c r="FOU42" s="2"/>
      <c r="FOV42" s="2"/>
      <c r="FOW42" s="2"/>
      <c r="FOX42" s="2"/>
      <c r="FOY42" s="2"/>
      <c r="FOZ42" s="2"/>
      <c r="FPA42" s="2"/>
      <c r="FPB42" s="2"/>
      <c r="FPC42" s="2"/>
      <c r="FPD42" s="2"/>
      <c r="FPE42" s="2"/>
      <c r="FPF42" s="2"/>
      <c r="FPG42" s="2"/>
      <c r="FPH42" s="2"/>
      <c r="FPI42" s="2"/>
      <c r="FPJ42" s="2"/>
      <c r="FPK42" s="2"/>
      <c r="FPL42" s="2"/>
      <c r="FPM42" s="2"/>
      <c r="FPN42" s="2"/>
      <c r="FPO42" s="2"/>
      <c r="FPP42" s="2"/>
      <c r="FPQ42" s="2"/>
      <c r="FPR42" s="2"/>
      <c r="FPS42" s="2"/>
      <c r="FPT42" s="2"/>
      <c r="FPU42" s="2"/>
      <c r="FPV42" s="2"/>
      <c r="FPW42" s="2"/>
      <c r="FPX42" s="2"/>
      <c r="FPY42" s="2"/>
      <c r="FPZ42" s="2"/>
      <c r="FQA42" s="2"/>
      <c r="FQB42" s="2"/>
      <c r="FQC42" s="2"/>
      <c r="FQD42" s="2"/>
      <c r="FQE42" s="2"/>
      <c r="FQF42" s="2"/>
      <c r="FQG42" s="2"/>
      <c r="FQH42" s="2"/>
      <c r="FQI42" s="2"/>
      <c r="FQJ42" s="2"/>
      <c r="FQK42" s="2"/>
      <c r="FQL42" s="2"/>
      <c r="FQM42" s="2"/>
      <c r="FQN42" s="2"/>
      <c r="FQO42" s="2"/>
      <c r="FQP42" s="2"/>
      <c r="FQQ42" s="2"/>
      <c r="FQR42" s="2"/>
      <c r="FQS42" s="2"/>
      <c r="FQT42" s="2"/>
      <c r="FQU42" s="2"/>
      <c r="FQV42" s="2"/>
      <c r="FQW42" s="2"/>
      <c r="FQX42" s="2"/>
      <c r="FQY42" s="2"/>
      <c r="FQZ42" s="2"/>
      <c r="FRA42" s="2"/>
      <c r="FRB42" s="2"/>
      <c r="FRC42" s="2"/>
      <c r="FRD42" s="2"/>
      <c r="FRE42" s="2"/>
      <c r="FRF42" s="2"/>
      <c r="FRG42" s="2"/>
      <c r="FRH42" s="2"/>
      <c r="FRI42" s="2"/>
      <c r="FRJ42" s="2"/>
      <c r="FRK42" s="2"/>
      <c r="FRL42" s="2"/>
      <c r="FRM42" s="2"/>
      <c r="FRN42" s="2"/>
      <c r="FRO42" s="2"/>
      <c r="FRP42" s="2"/>
      <c r="FRQ42" s="2"/>
      <c r="FRR42" s="2"/>
      <c r="FRS42" s="2"/>
      <c r="FRT42" s="2"/>
      <c r="FRU42" s="2"/>
      <c r="FRV42" s="2"/>
      <c r="FRW42" s="2"/>
      <c r="FRX42" s="2"/>
      <c r="FRY42" s="2"/>
      <c r="FRZ42" s="2"/>
      <c r="FSA42" s="2"/>
      <c r="FSB42" s="2"/>
      <c r="FSC42" s="2"/>
      <c r="FSD42" s="2"/>
      <c r="FSE42" s="2"/>
      <c r="FSF42" s="2"/>
      <c r="FSG42" s="2"/>
      <c r="FSH42" s="2"/>
      <c r="FSI42" s="2"/>
      <c r="FSJ42" s="2"/>
      <c r="FSK42" s="2"/>
      <c r="FSL42" s="2"/>
      <c r="FSM42" s="2"/>
      <c r="FSN42" s="2"/>
      <c r="FSO42" s="2"/>
      <c r="FSP42" s="2"/>
      <c r="FSQ42" s="2"/>
      <c r="FSR42" s="2"/>
      <c r="FSS42" s="2"/>
      <c r="FST42" s="2"/>
      <c r="FSU42" s="2"/>
      <c r="FSV42" s="2"/>
      <c r="FSW42" s="2"/>
      <c r="FSX42" s="2"/>
      <c r="FSY42" s="2"/>
      <c r="FSZ42" s="2"/>
      <c r="FTA42" s="2"/>
      <c r="FTB42" s="2"/>
      <c r="FTC42" s="2"/>
      <c r="FTD42" s="2"/>
      <c r="FTE42" s="2"/>
      <c r="FTF42" s="2"/>
      <c r="FTG42" s="2"/>
      <c r="FTH42" s="2"/>
      <c r="FTI42" s="2"/>
      <c r="FTJ42" s="2"/>
      <c r="FTK42" s="2"/>
      <c r="FTL42" s="2"/>
      <c r="FTM42" s="2"/>
      <c r="FTN42" s="2"/>
      <c r="FTO42" s="2"/>
      <c r="FTP42" s="2"/>
      <c r="FTQ42" s="2"/>
      <c r="FTR42" s="2"/>
      <c r="FTS42" s="2"/>
      <c r="FTT42" s="2"/>
      <c r="FTU42" s="2"/>
      <c r="FTV42" s="2"/>
      <c r="FTW42" s="2"/>
      <c r="FTX42" s="2"/>
      <c r="FTY42" s="2"/>
      <c r="FTZ42" s="2"/>
      <c r="FUA42" s="2"/>
      <c r="FUB42" s="2"/>
      <c r="FUC42" s="2"/>
      <c r="FUD42" s="2"/>
      <c r="FUE42" s="2"/>
      <c r="FUF42" s="2"/>
      <c r="FUG42" s="2"/>
      <c r="FUH42" s="2"/>
      <c r="FUI42" s="2"/>
      <c r="FUJ42" s="2"/>
      <c r="FUK42" s="2"/>
      <c r="FUL42" s="2"/>
      <c r="FUM42" s="2"/>
      <c r="FUN42" s="2"/>
      <c r="FUO42" s="2"/>
      <c r="FUP42" s="2"/>
      <c r="FUQ42" s="2"/>
      <c r="FUR42" s="2"/>
      <c r="FUS42" s="2"/>
      <c r="FUT42" s="2"/>
      <c r="FUU42" s="2"/>
      <c r="FUV42" s="2"/>
      <c r="FUW42" s="2"/>
      <c r="FUX42" s="2"/>
      <c r="FUY42" s="2"/>
      <c r="FUZ42" s="2"/>
      <c r="FVA42" s="2"/>
      <c r="FVB42" s="2"/>
      <c r="FVC42" s="2"/>
      <c r="FVD42" s="2"/>
      <c r="FVE42" s="2"/>
      <c r="FVF42" s="2"/>
      <c r="FVG42" s="2"/>
      <c r="FVH42" s="2"/>
      <c r="FVI42" s="2"/>
      <c r="FVJ42" s="2"/>
      <c r="FVK42" s="2"/>
      <c r="FVL42" s="2"/>
      <c r="FVM42" s="2"/>
      <c r="FVN42" s="2"/>
      <c r="FVO42" s="2"/>
      <c r="FVP42" s="2"/>
      <c r="FVQ42" s="2"/>
      <c r="FVR42" s="2"/>
      <c r="FVS42" s="2"/>
      <c r="FVT42" s="2"/>
      <c r="FVU42" s="2"/>
      <c r="FVV42" s="2"/>
      <c r="FVW42" s="2"/>
      <c r="FVX42" s="2"/>
      <c r="FVY42" s="2"/>
      <c r="FVZ42" s="2"/>
      <c r="FWA42" s="2"/>
      <c r="FWB42" s="2"/>
      <c r="FWC42" s="2"/>
      <c r="FWD42" s="2"/>
      <c r="FWE42" s="2"/>
      <c r="FWF42" s="2"/>
      <c r="FWG42" s="2"/>
      <c r="FWH42" s="2"/>
      <c r="FWI42" s="2"/>
      <c r="FWJ42" s="2"/>
      <c r="FWK42" s="2"/>
      <c r="FWL42" s="2"/>
      <c r="FWM42" s="2"/>
      <c r="FWN42" s="2"/>
      <c r="FWO42" s="2"/>
      <c r="FWP42" s="2"/>
      <c r="FWQ42" s="2"/>
      <c r="FWR42" s="2"/>
      <c r="FWS42" s="2"/>
      <c r="FWT42" s="2"/>
      <c r="FWU42" s="2"/>
      <c r="FWV42" s="2"/>
      <c r="FWW42" s="2"/>
      <c r="FWX42" s="2"/>
      <c r="FWY42" s="2"/>
      <c r="FWZ42" s="2"/>
      <c r="FXA42" s="2"/>
      <c r="FXB42" s="2"/>
      <c r="FXC42" s="2"/>
      <c r="FXD42" s="2"/>
      <c r="FXE42" s="2"/>
      <c r="FXF42" s="2"/>
      <c r="FXG42" s="2"/>
      <c r="FXH42" s="2"/>
      <c r="FXI42" s="2"/>
      <c r="FXJ42" s="2"/>
      <c r="FXK42" s="2"/>
      <c r="FXL42" s="2"/>
      <c r="FXM42" s="2"/>
      <c r="FXN42" s="2"/>
      <c r="FXO42" s="2"/>
      <c r="FXP42" s="2"/>
      <c r="FXQ42" s="2"/>
      <c r="FXR42" s="2"/>
      <c r="FXS42" s="2"/>
      <c r="FXT42" s="2"/>
      <c r="FXU42" s="2"/>
      <c r="FXV42" s="2"/>
      <c r="FXW42" s="2"/>
      <c r="FXX42" s="2"/>
      <c r="FXY42" s="2"/>
      <c r="FXZ42" s="2"/>
      <c r="FYA42" s="2"/>
      <c r="FYB42" s="2"/>
      <c r="FYC42" s="2"/>
      <c r="FYD42" s="2"/>
      <c r="FYE42" s="2"/>
      <c r="FYF42" s="2"/>
      <c r="FYG42" s="2"/>
      <c r="FYH42" s="2"/>
      <c r="FYI42" s="2"/>
      <c r="FYJ42" s="2"/>
      <c r="FYK42" s="2"/>
      <c r="FYL42" s="2"/>
      <c r="FYM42" s="2"/>
      <c r="FYN42" s="2"/>
      <c r="FYO42" s="2"/>
      <c r="FYP42" s="2"/>
      <c r="FYQ42" s="2"/>
      <c r="FYR42" s="2"/>
      <c r="FYS42" s="2"/>
      <c r="FYT42" s="2"/>
      <c r="FYU42" s="2"/>
      <c r="FYV42" s="2"/>
      <c r="FYW42" s="2"/>
      <c r="FYX42" s="2"/>
      <c r="FYY42" s="2"/>
      <c r="FYZ42" s="2"/>
      <c r="FZA42" s="2"/>
      <c r="FZB42" s="2"/>
      <c r="FZC42" s="2"/>
      <c r="FZD42" s="2"/>
      <c r="FZE42" s="2"/>
      <c r="FZF42" s="2"/>
      <c r="FZG42" s="2"/>
      <c r="FZH42" s="2"/>
      <c r="FZI42" s="2"/>
      <c r="FZJ42" s="2"/>
      <c r="FZK42" s="2"/>
      <c r="FZL42" s="2"/>
      <c r="FZM42" s="2"/>
      <c r="FZN42" s="2"/>
      <c r="FZO42" s="2"/>
      <c r="FZP42" s="2"/>
      <c r="FZQ42" s="2"/>
      <c r="FZR42" s="2"/>
      <c r="FZS42" s="2"/>
      <c r="FZT42" s="2"/>
      <c r="FZU42" s="2"/>
      <c r="FZV42" s="2"/>
      <c r="FZW42" s="2"/>
      <c r="FZX42" s="2"/>
      <c r="FZY42" s="2"/>
      <c r="FZZ42" s="2"/>
      <c r="GAA42" s="2"/>
      <c r="GAB42" s="2"/>
      <c r="GAC42" s="2"/>
      <c r="GAD42" s="2"/>
      <c r="GAE42" s="2"/>
      <c r="GAF42" s="2"/>
      <c r="GAG42" s="2"/>
      <c r="GAH42" s="2"/>
      <c r="GAI42" s="2"/>
      <c r="GAJ42" s="2"/>
      <c r="GAK42" s="2"/>
      <c r="GAL42" s="2"/>
      <c r="GAM42" s="2"/>
      <c r="GAN42" s="2"/>
      <c r="GAO42" s="2"/>
      <c r="GAP42" s="2"/>
      <c r="GAQ42" s="2"/>
      <c r="GAR42" s="2"/>
      <c r="GAS42" s="2"/>
      <c r="GAT42" s="2"/>
      <c r="GAU42" s="2"/>
      <c r="GAV42" s="2"/>
      <c r="GAW42" s="2"/>
      <c r="GAX42" s="2"/>
      <c r="GAY42" s="2"/>
      <c r="GAZ42" s="2"/>
      <c r="GBA42" s="2"/>
      <c r="GBB42" s="2"/>
      <c r="GBC42" s="2"/>
      <c r="GBD42" s="2"/>
      <c r="GBE42" s="2"/>
      <c r="GBF42" s="2"/>
      <c r="GBG42" s="2"/>
      <c r="GBH42" s="2"/>
      <c r="GBI42" s="2"/>
      <c r="GBJ42" s="2"/>
      <c r="GBK42" s="2"/>
      <c r="GBL42" s="2"/>
      <c r="GBM42" s="2"/>
      <c r="GBN42" s="2"/>
      <c r="GBO42" s="2"/>
      <c r="GBP42" s="2"/>
      <c r="GBQ42" s="2"/>
      <c r="GBR42" s="2"/>
      <c r="GBS42" s="2"/>
      <c r="GBT42" s="2"/>
      <c r="GBU42" s="2"/>
      <c r="GBV42" s="2"/>
      <c r="GBW42" s="2"/>
      <c r="GBX42" s="2"/>
      <c r="GBY42" s="2"/>
      <c r="GBZ42" s="2"/>
      <c r="GCA42" s="2"/>
      <c r="GCB42" s="2"/>
      <c r="GCC42" s="2"/>
      <c r="GCD42" s="2"/>
      <c r="GCE42" s="2"/>
      <c r="GCF42" s="2"/>
      <c r="GCG42" s="2"/>
      <c r="GCH42" s="2"/>
      <c r="GCI42" s="2"/>
      <c r="GCJ42" s="2"/>
      <c r="GCK42" s="2"/>
      <c r="GCL42" s="2"/>
      <c r="GCM42" s="2"/>
      <c r="GCN42" s="2"/>
      <c r="GCO42" s="2"/>
      <c r="GCP42" s="2"/>
      <c r="GCQ42" s="2"/>
      <c r="GCR42" s="2"/>
      <c r="GCS42" s="2"/>
      <c r="GCT42" s="2"/>
      <c r="GCU42" s="2"/>
      <c r="GCV42" s="2"/>
      <c r="GCW42" s="2"/>
      <c r="GCX42" s="2"/>
      <c r="GCY42" s="2"/>
      <c r="GCZ42" s="2"/>
      <c r="GDA42" s="2"/>
      <c r="GDB42" s="2"/>
      <c r="GDC42" s="2"/>
      <c r="GDD42" s="2"/>
      <c r="GDE42" s="2"/>
      <c r="GDF42" s="2"/>
      <c r="GDG42" s="2"/>
      <c r="GDH42" s="2"/>
      <c r="GDI42" s="2"/>
      <c r="GDJ42" s="2"/>
      <c r="GDK42" s="2"/>
      <c r="GDL42" s="2"/>
      <c r="GDM42" s="2"/>
      <c r="GDN42" s="2"/>
      <c r="GDO42" s="2"/>
      <c r="GDP42" s="2"/>
      <c r="GDQ42" s="2"/>
      <c r="GDR42" s="2"/>
      <c r="GDS42" s="2"/>
      <c r="GDT42" s="2"/>
      <c r="GDU42" s="2"/>
      <c r="GDV42" s="2"/>
      <c r="GDW42" s="2"/>
      <c r="GDX42" s="2"/>
      <c r="GDY42" s="2"/>
      <c r="GDZ42" s="2"/>
      <c r="GEA42" s="2"/>
      <c r="GEB42" s="2"/>
      <c r="GEC42" s="2"/>
      <c r="GED42" s="2"/>
      <c r="GEE42" s="2"/>
      <c r="GEF42" s="2"/>
      <c r="GEG42" s="2"/>
      <c r="GEH42" s="2"/>
      <c r="GEI42" s="2"/>
      <c r="GEJ42" s="2"/>
      <c r="GEK42" s="2"/>
      <c r="GEL42" s="2"/>
      <c r="GEM42" s="2"/>
      <c r="GEN42" s="2"/>
      <c r="GEO42" s="2"/>
      <c r="GEP42" s="2"/>
      <c r="GEQ42" s="2"/>
      <c r="GER42" s="2"/>
      <c r="GES42" s="2"/>
      <c r="GET42" s="2"/>
      <c r="GEU42" s="2"/>
      <c r="GEV42" s="2"/>
      <c r="GEW42" s="2"/>
      <c r="GEX42" s="2"/>
      <c r="GEY42" s="2"/>
      <c r="GEZ42" s="2"/>
      <c r="GFA42" s="2"/>
      <c r="GFB42" s="2"/>
      <c r="GFC42" s="2"/>
      <c r="GFD42" s="2"/>
      <c r="GFE42" s="2"/>
      <c r="GFF42" s="2"/>
      <c r="GFG42" s="2"/>
      <c r="GFH42" s="2"/>
      <c r="GFI42" s="2"/>
      <c r="GFJ42" s="2"/>
      <c r="GFK42" s="2"/>
      <c r="GFL42" s="2"/>
      <c r="GFM42" s="2"/>
      <c r="GFN42" s="2"/>
      <c r="GFO42" s="2"/>
      <c r="GFP42" s="2"/>
      <c r="GFQ42" s="2"/>
      <c r="GFR42" s="2"/>
      <c r="GFS42" s="2"/>
      <c r="GFT42" s="2"/>
      <c r="GFU42" s="2"/>
      <c r="GFV42" s="2"/>
      <c r="GFW42" s="2"/>
      <c r="GFX42" s="2"/>
      <c r="GFY42" s="2"/>
      <c r="GFZ42" s="2"/>
      <c r="GGA42" s="2"/>
      <c r="GGB42" s="2"/>
      <c r="GGC42" s="2"/>
      <c r="GGD42" s="2"/>
      <c r="GGE42" s="2"/>
      <c r="GGF42" s="2"/>
      <c r="GGG42" s="2"/>
      <c r="GGH42" s="2"/>
      <c r="GGI42" s="2"/>
      <c r="GGJ42" s="2"/>
      <c r="GGK42" s="2"/>
      <c r="GGL42" s="2"/>
      <c r="GGM42" s="2"/>
      <c r="GGN42" s="2"/>
      <c r="GGO42" s="2"/>
      <c r="GGP42" s="2"/>
      <c r="GGQ42" s="2"/>
      <c r="GGR42" s="2"/>
      <c r="GGS42" s="2"/>
      <c r="GGT42" s="2"/>
      <c r="GGU42" s="2"/>
      <c r="GGV42" s="2"/>
      <c r="GGW42" s="2"/>
      <c r="GGX42" s="2"/>
      <c r="GGY42" s="2"/>
      <c r="GGZ42" s="2"/>
      <c r="GHA42" s="2"/>
      <c r="GHB42" s="2"/>
      <c r="GHC42" s="2"/>
      <c r="GHD42" s="2"/>
      <c r="GHE42" s="2"/>
      <c r="GHF42" s="2"/>
      <c r="GHG42" s="2"/>
      <c r="GHH42" s="2"/>
      <c r="GHI42" s="2"/>
      <c r="GHJ42" s="2"/>
      <c r="GHK42" s="2"/>
      <c r="GHL42" s="2"/>
      <c r="GHM42" s="2"/>
      <c r="GHN42" s="2"/>
      <c r="GHO42" s="2"/>
      <c r="GHP42" s="2"/>
      <c r="GHQ42" s="2"/>
      <c r="GHR42" s="2"/>
      <c r="GHS42" s="2"/>
      <c r="GHT42" s="2"/>
      <c r="GHU42" s="2"/>
      <c r="GHV42" s="2"/>
      <c r="GHW42" s="2"/>
      <c r="GHX42" s="2"/>
      <c r="GHY42" s="2"/>
      <c r="GHZ42" s="2"/>
      <c r="GIA42" s="2"/>
      <c r="GIB42" s="2"/>
      <c r="GIC42" s="2"/>
      <c r="GID42" s="2"/>
      <c r="GIE42" s="2"/>
      <c r="GIF42" s="2"/>
      <c r="GIG42" s="2"/>
      <c r="GIH42" s="2"/>
      <c r="GII42" s="2"/>
      <c r="GIJ42" s="2"/>
      <c r="GIK42" s="2"/>
      <c r="GIL42" s="2"/>
      <c r="GIM42" s="2"/>
      <c r="GIN42" s="2"/>
      <c r="GIO42" s="2"/>
      <c r="GIP42" s="2"/>
      <c r="GIQ42" s="2"/>
      <c r="GIR42" s="2"/>
      <c r="GIS42" s="2"/>
      <c r="GIT42" s="2"/>
      <c r="GIU42" s="2"/>
      <c r="GIV42" s="2"/>
      <c r="GIW42" s="2"/>
      <c r="GIX42" s="2"/>
      <c r="GIY42" s="2"/>
      <c r="GIZ42" s="2"/>
      <c r="GJA42" s="2"/>
      <c r="GJB42" s="2"/>
      <c r="GJC42" s="2"/>
      <c r="GJD42" s="2"/>
      <c r="GJE42" s="2"/>
      <c r="GJF42" s="2"/>
      <c r="GJG42" s="2"/>
      <c r="GJH42" s="2"/>
      <c r="GJI42" s="2"/>
      <c r="GJJ42" s="2"/>
      <c r="GJK42" s="2"/>
      <c r="GJL42" s="2"/>
      <c r="GJM42" s="2"/>
      <c r="GJN42" s="2"/>
      <c r="GJO42" s="2"/>
      <c r="GJP42" s="2"/>
      <c r="GJQ42" s="2"/>
      <c r="GJR42" s="2"/>
      <c r="GJS42" s="2"/>
      <c r="GJT42" s="2"/>
      <c r="GJU42" s="2"/>
      <c r="GJV42" s="2"/>
      <c r="GJW42" s="2"/>
      <c r="GJX42" s="2"/>
      <c r="GJY42" s="2"/>
      <c r="GJZ42" s="2"/>
      <c r="GKA42" s="2"/>
      <c r="GKB42" s="2"/>
      <c r="GKC42" s="2"/>
      <c r="GKD42" s="2"/>
      <c r="GKE42" s="2"/>
      <c r="GKF42" s="2"/>
      <c r="GKG42" s="2"/>
      <c r="GKH42" s="2"/>
      <c r="GKI42" s="2"/>
      <c r="GKJ42" s="2"/>
      <c r="GKK42" s="2"/>
      <c r="GKL42" s="2"/>
      <c r="GKM42" s="2"/>
      <c r="GKN42" s="2"/>
      <c r="GKO42" s="2"/>
      <c r="GKP42" s="2"/>
      <c r="GKQ42" s="2"/>
      <c r="GKR42" s="2"/>
      <c r="GKS42" s="2"/>
      <c r="GKT42" s="2"/>
      <c r="GKU42" s="2"/>
      <c r="GKV42" s="2"/>
      <c r="GKW42" s="2"/>
      <c r="GKX42" s="2"/>
      <c r="GKY42" s="2"/>
      <c r="GKZ42" s="2"/>
      <c r="GLA42" s="2"/>
      <c r="GLB42" s="2"/>
      <c r="GLC42" s="2"/>
      <c r="GLD42" s="2"/>
      <c r="GLE42" s="2"/>
      <c r="GLF42" s="2"/>
      <c r="GLG42" s="2"/>
      <c r="GLH42" s="2"/>
      <c r="GLI42" s="2"/>
      <c r="GLJ42" s="2"/>
      <c r="GLK42" s="2"/>
      <c r="GLL42" s="2"/>
      <c r="GLM42" s="2"/>
      <c r="GLN42" s="2"/>
      <c r="GLO42" s="2"/>
      <c r="GLP42" s="2"/>
      <c r="GLQ42" s="2"/>
      <c r="GLR42" s="2"/>
      <c r="GLS42" s="2"/>
      <c r="GLT42" s="2"/>
      <c r="GLU42" s="2"/>
      <c r="GLV42" s="2"/>
      <c r="GLW42" s="2"/>
      <c r="GLX42" s="2"/>
      <c r="GLY42" s="2"/>
      <c r="GLZ42" s="2"/>
      <c r="GMA42" s="2"/>
      <c r="GMB42" s="2"/>
      <c r="GMC42" s="2"/>
      <c r="GMD42" s="2"/>
      <c r="GME42" s="2"/>
      <c r="GMF42" s="2"/>
      <c r="GMG42" s="2"/>
      <c r="GMH42" s="2"/>
      <c r="GMI42" s="2"/>
      <c r="GMJ42" s="2"/>
      <c r="GMK42" s="2"/>
      <c r="GML42" s="2"/>
      <c r="GMM42" s="2"/>
      <c r="GMN42" s="2"/>
      <c r="GMO42" s="2"/>
      <c r="GMP42" s="2"/>
      <c r="GMQ42" s="2"/>
      <c r="GMR42" s="2"/>
      <c r="GMS42" s="2"/>
      <c r="GMT42" s="2"/>
      <c r="GMU42" s="2"/>
      <c r="GMV42" s="2"/>
      <c r="GMW42" s="2"/>
      <c r="GMX42" s="2"/>
      <c r="GMY42" s="2"/>
      <c r="GMZ42" s="2"/>
      <c r="GNA42" s="2"/>
      <c r="GNB42" s="2"/>
      <c r="GNC42" s="2"/>
      <c r="GND42" s="2"/>
      <c r="GNE42" s="2"/>
      <c r="GNF42" s="2"/>
      <c r="GNG42" s="2"/>
      <c r="GNH42" s="2"/>
      <c r="GNI42" s="2"/>
      <c r="GNJ42" s="2"/>
      <c r="GNK42" s="2"/>
      <c r="GNL42" s="2"/>
      <c r="GNM42" s="2"/>
      <c r="GNN42" s="2"/>
      <c r="GNO42" s="2"/>
      <c r="GNP42" s="2"/>
      <c r="GNQ42" s="2"/>
      <c r="GNR42" s="2"/>
      <c r="GNS42" s="2"/>
      <c r="GNT42" s="2"/>
      <c r="GNU42" s="2"/>
      <c r="GNV42" s="2"/>
      <c r="GNW42" s="2"/>
      <c r="GNX42" s="2"/>
      <c r="GNY42" s="2"/>
      <c r="GNZ42" s="2"/>
      <c r="GOA42" s="2"/>
      <c r="GOB42" s="2"/>
      <c r="GOC42" s="2"/>
      <c r="GOD42" s="2"/>
      <c r="GOE42" s="2"/>
      <c r="GOF42" s="2"/>
      <c r="GOG42" s="2"/>
      <c r="GOH42" s="2"/>
      <c r="GOI42" s="2"/>
      <c r="GOJ42" s="2"/>
      <c r="GOK42" s="2"/>
      <c r="GOL42" s="2"/>
      <c r="GOM42" s="2"/>
      <c r="GON42" s="2"/>
      <c r="GOO42" s="2"/>
      <c r="GOP42" s="2"/>
      <c r="GOQ42" s="2"/>
      <c r="GOR42" s="2"/>
      <c r="GOS42" s="2"/>
      <c r="GOT42" s="2"/>
      <c r="GOU42" s="2"/>
      <c r="GOV42" s="2"/>
      <c r="GOW42" s="2"/>
      <c r="GOX42" s="2"/>
      <c r="GOY42" s="2"/>
      <c r="GOZ42" s="2"/>
      <c r="GPA42" s="2"/>
      <c r="GPB42" s="2"/>
      <c r="GPC42" s="2"/>
      <c r="GPD42" s="2"/>
      <c r="GPE42" s="2"/>
      <c r="GPF42" s="2"/>
      <c r="GPG42" s="2"/>
      <c r="GPH42" s="2"/>
      <c r="GPI42" s="2"/>
      <c r="GPJ42" s="2"/>
      <c r="GPK42" s="2"/>
      <c r="GPL42" s="2"/>
      <c r="GPM42" s="2"/>
      <c r="GPN42" s="2"/>
      <c r="GPO42" s="2"/>
      <c r="GPP42" s="2"/>
      <c r="GPQ42" s="2"/>
      <c r="GPR42" s="2"/>
      <c r="GPS42" s="2"/>
      <c r="GPT42" s="2"/>
      <c r="GPU42" s="2"/>
      <c r="GPV42" s="2"/>
      <c r="GPW42" s="2"/>
      <c r="GPX42" s="2"/>
      <c r="GPY42" s="2"/>
      <c r="GPZ42" s="2"/>
      <c r="GQA42" s="2"/>
      <c r="GQB42" s="2"/>
      <c r="GQC42" s="2"/>
      <c r="GQD42" s="2"/>
      <c r="GQE42" s="2"/>
      <c r="GQF42" s="2"/>
      <c r="GQG42" s="2"/>
      <c r="GQH42" s="2"/>
      <c r="GQI42" s="2"/>
      <c r="GQJ42" s="2"/>
      <c r="GQK42" s="2"/>
      <c r="GQL42" s="2"/>
      <c r="GQM42" s="2"/>
      <c r="GQN42" s="2"/>
      <c r="GQO42" s="2"/>
      <c r="GQP42" s="2"/>
      <c r="GQQ42" s="2"/>
      <c r="GQR42" s="2"/>
      <c r="GQS42" s="2"/>
      <c r="GQT42" s="2"/>
      <c r="GQU42" s="2"/>
      <c r="GQV42" s="2"/>
      <c r="GQW42" s="2"/>
      <c r="GQX42" s="2"/>
      <c r="GQY42" s="2"/>
      <c r="GQZ42" s="2"/>
      <c r="GRA42" s="2"/>
      <c r="GRB42" s="2"/>
      <c r="GRC42" s="2"/>
      <c r="GRD42" s="2"/>
      <c r="GRE42" s="2"/>
      <c r="GRF42" s="2"/>
      <c r="GRG42" s="2"/>
      <c r="GRH42" s="2"/>
      <c r="GRI42" s="2"/>
      <c r="GRJ42" s="2"/>
      <c r="GRK42" s="2"/>
      <c r="GRL42" s="2"/>
      <c r="GRM42" s="2"/>
      <c r="GRN42" s="2"/>
      <c r="GRO42" s="2"/>
      <c r="GRP42" s="2"/>
      <c r="GRQ42" s="2"/>
      <c r="GRR42" s="2"/>
      <c r="GRS42" s="2"/>
      <c r="GRT42" s="2"/>
      <c r="GRU42" s="2"/>
      <c r="GRV42" s="2"/>
      <c r="GRW42" s="2"/>
      <c r="GRX42" s="2"/>
      <c r="GRY42" s="2"/>
      <c r="GRZ42" s="2"/>
      <c r="GSA42" s="2"/>
      <c r="GSB42" s="2"/>
      <c r="GSC42" s="2"/>
      <c r="GSD42" s="2"/>
      <c r="GSE42" s="2"/>
      <c r="GSF42" s="2"/>
      <c r="GSG42" s="2"/>
      <c r="GSH42" s="2"/>
      <c r="GSI42" s="2"/>
      <c r="GSJ42" s="2"/>
      <c r="GSK42" s="2"/>
      <c r="GSL42" s="2"/>
      <c r="GSM42" s="2"/>
      <c r="GSN42" s="2"/>
      <c r="GSO42" s="2"/>
      <c r="GSP42" s="2"/>
      <c r="GSQ42" s="2"/>
      <c r="GSR42" s="2"/>
      <c r="GSS42" s="2"/>
      <c r="GST42" s="2"/>
      <c r="GSU42" s="2"/>
      <c r="GSV42" s="2"/>
      <c r="GSW42" s="2"/>
      <c r="GSX42" s="2"/>
      <c r="GSY42" s="2"/>
      <c r="GSZ42" s="2"/>
      <c r="GTA42" s="2"/>
      <c r="GTB42" s="2"/>
      <c r="GTC42" s="2"/>
      <c r="GTD42" s="2"/>
      <c r="GTE42" s="2"/>
      <c r="GTF42" s="2"/>
      <c r="GTG42" s="2"/>
      <c r="GTH42" s="2"/>
      <c r="GTI42" s="2"/>
      <c r="GTJ42" s="2"/>
      <c r="GTK42" s="2"/>
      <c r="GTL42" s="2"/>
      <c r="GTM42" s="2"/>
      <c r="GTN42" s="2"/>
      <c r="GTO42" s="2"/>
      <c r="GTP42" s="2"/>
      <c r="GTQ42" s="2"/>
      <c r="GTR42" s="2"/>
      <c r="GTS42" s="2"/>
      <c r="GTT42" s="2"/>
      <c r="GTU42" s="2"/>
      <c r="GTV42" s="2"/>
      <c r="GTW42" s="2"/>
      <c r="GTX42" s="2"/>
      <c r="GTY42" s="2"/>
      <c r="GTZ42" s="2"/>
      <c r="GUA42" s="2"/>
      <c r="GUB42" s="2"/>
      <c r="GUC42" s="2"/>
      <c r="GUD42" s="2"/>
      <c r="GUE42" s="2"/>
      <c r="GUF42" s="2"/>
      <c r="GUG42" s="2"/>
      <c r="GUH42" s="2"/>
      <c r="GUI42" s="2"/>
      <c r="GUJ42" s="2"/>
      <c r="GUK42" s="2"/>
      <c r="GUL42" s="2"/>
      <c r="GUM42" s="2"/>
      <c r="GUN42" s="2"/>
      <c r="GUO42" s="2"/>
      <c r="GUP42" s="2"/>
      <c r="GUQ42" s="2"/>
      <c r="GUR42" s="2"/>
      <c r="GUS42" s="2"/>
      <c r="GUT42" s="2"/>
      <c r="GUU42" s="2"/>
      <c r="GUV42" s="2"/>
      <c r="GUW42" s="2"/>
      <c r="GUX42" s="2"/>
      <c r="GUY42" s="2"/>
      <c r="GUZ42" s="2"/>
      <c r="GVA42" s="2"/>
      <c r="GVB42" s="2"/>
      <c r="GVC42" s="2"/>
      <c r="GVD42" s="2"/>
      <c r="GVE42" s="2"/>
      <c r="GVF42" s="2"/>
      <c r="GVG42" s="2"/>
      <c r="GVH42" s="2"/>
      <c r="GVI42" s="2"/>
      <c r="GVJ42" s="2"/>
      <c r="GVK42" s="2"/>
      <c r="GVL42" s="2"/>
      <c r="GVM42" s="2"/>
      <c r="GVN42" s="2"/>
      <c r="GVO42" s="2"/>
      <c r="GVP42" s="2"/>
      <c r="GVQ42" s="2"/>
      <c r="GVR42" s="2"/>
      <c r="GVS42" s="2"/>
      <c r="GVT42" s="2"/>
      <c r="GVU42" s="2"/>
      <c r="GVV42" s="2"/>
      <c r="GVW42" s="2"/>
      <c r="GVX42" s="2"/>
      <c r="GVY42" s="2"/>
      <c r="GVZ42" s="2"/>
      <c r="GWA42" s="2"/>
      <c r="GWB42" s="2"/>
      <c r="GWC42" s="2"/>
      <c r="GWD42" s="2"/>
      <c r="GWE42" s="2"/>
      <c r="GWF42" s="2"/>
      <c r="GWG42" s="2"/>
      <c r="GWH42" s="2"/>
      <c r="GWI42" s="2"/>
      <c r="GWJ42" s="2"/>
      <c r="GWK42" s="2"/>
      <c r="GWL42" s="2"/>
      <c r="GWM42" s="2"/>
      <c r="GWN42" s="2"/>
      <c r="GWO42" s="2"/>
      <c r="GWP42" s="2"/>
      <c r="GWQ42" s="2"/>
      <c r="GWR42" s="2"/>
      <c r="GWS42" s="2"/>
      <c r="GWT42" s="2"/>
      <c r="GWU42" s="2"/>
      <c r="GWV42" s="2"/>
      <c r="GWW42" s="2"/>
      <c r="GWX42" s="2"/>
      <c r="GWY42" s="2"/>
      <c r="GWZ42" s="2"/>
      <c r="GXA42" s="2"/>
      <c r="GXB42" s="2"/>
      <c r="GXC42" s="2"/>
      <c r="GXD42" s="2"/>
      <c r="GXE42" s="2"/>
      <c r="GXF42" s="2"/>
      <c r="GXG42" s="2"/>
      <c r="GXH42" s="2"/>
      <c r="GXI42" s="2"/>
      <c r="GXJ42" s="2"/>
      <c r="GXK42" s="2"/>
      <c r="GXL42" s="2"/>
      <c r="GXM42" s="2"/>
      <c r="GXN42" s="2"/>
      <c r="GXO42" s="2"/>
      <c r="GXP42" s="2"/>
      <c r="GXQ42" s="2"/>
      <c r="GXR42" s="2"/>
      <c r="GXS42" s="2"/>
      <c r="GXT42" s="2"/>
      <c r="GXU42" s="2"/>
      <c r="GXV42" s="2"/>
      <c r="GXW42" s="2"/>
      <c r="GXX42" s="2"/>
      <c r="GXY42" s="2"/>
      <c r="GXZ42" s="2"/>
      <c r="GYA42" s="2"/>
      <c r="GYB42" s="2"/>
      <c r="GYC42" s="2"/>
      <c r="GYD42" s="2"/>
      <c r="GYE42" s="2"/>
      <c r="GYF42" s="2"/>
      <c r="GYG42" s="2"/>
      <c r="GYH42" s="2"/>
      <c r="GYI42" s="2"/>
      <c r="GYJ42" s="2"/>
      <c r="GYK42" s="2"/>
      <c r="GYL42" s="2"/>
      <c r="GYM42" s="2"/>
      <c r="GYN42" s="2"/>
      <c r="GYO42" s="2"/>
      <c r="GYP42" s="2"/>
      <c r="GYQ42" s="2"/>
      <c r="GYR42" s="2"/>
      <c r="GYS42" s="2"/>
      <c r="GYT42" s="2"/>
      <c r="GYU42" s="2"/>
      <c r="GYV42" s="2"/>
      <c r="GYW42" s="2"/>
      <c r="GYX42" s="2"/>
      <c r="GYY42" s="2"/>
      <c r="GYZ42" s="2"/>
      <c r="GZA42" s="2"/>
      <c r="GZB42" s="2"/>
      <c r="GZC42" s="2"/>
      <c r="GZD42" s="2"/>
      <c r="GZE42" s="2"/>
      <c r="GZF42" s="2"/>
      <c r="GZG42" s="2"/>
      <c r="GZH42" s="2"/>
      <c r="GZI42" s="2"/>
      <c r="GZJ42" s="2"/>
      <c r="GZK42" s="2"/>
      <c r="GZL42" s="2"/>
      <c r="GZM42" s="2"/>
      <c r="GZN42" s="2"/>
      <c r="GZO42" s="2"/>
      <c r="GZP42" s="2"/>
      <c r="GZQ42" s="2"/>
      <c r="GZR42" s="2"/>
      <c r="GZS42" s="2"/>
      <c r="GZT42" s="2"/>
      <c r="GZU42" s="2"/>
      <c r="GZV42" s="2"/>
      <c r="GZW42" s="2"/>
      <c r="GZX42" s="2"/>
      <c r="GZY42" s="2"/>
      <c r="GZZ42" s="2"/>
      <c r="HAA42" s="2"/>
      <c r="HAB42" s="2"/>
      <c r="HAC42" s="2"/>
      <c r="HAD42" s="2"/>
      <c r="HAE42" s="2"/>
      <c r="HAF42" s="2"/>
      <c r="HAG42" s="2"/>
      <c r="HAH42" s="2"/>
      <c r="HAI42" s="2"/>
      <c r="HAJ42" s="2"/>
      <c r="HAK42" s="2"/>
      <c r="HAL42" s="2"/>
      <c r="HAM42" s="2"/>
      <c r="HAN42" s="2"/>
      <c r="HAO42" s="2"/>
      <c r="HAP42" s="2"/>
      <c r="HAQ42" s="2"/>
      <c r="HAR42" s="2"/>
      <c r="HAS42" s="2"/>
      <c r="HAT42" s="2"/>
      <c r="HAU42" s="2"/>
      <c r="HAV42" s="2"/>
      <c r="HAW42" s="2"/>
      <c r="HAX42" s="2"/>
      <c r="HAY42" s="2"/>
      <c r="HAZ42" s="2"/>
      <c r="HBA42" s="2"/>
      <c r="HBB42" s="2"/>
      <c r="HBC42" s="2"/>
      <c r="HBD42" s="2"/>
      <c r="HBE42" s="2"/>
      <c r="HBF42" s="2"/>
      <c r="HBG42" s="2"/>
      <c r="HBH42" s="2"/>
      <c r="HBI42" s="2"/>
      <c r="HBJ42" s="2"/>
      <c r="HBK42" s="2"/>
      <c r="HBL42" s="2"/>
      <c r="HBM42" s="2"/>
      <c r="HBN42" s="2"/>
      <c r="HBO42" s="2"/>
      <c r="HBP42" s="2"/>
      <c r="HBQ42" s="2"/>
      <c r="HBR42" s="2"/>
      <c r="HBS42" s="2"/>
      <c r="HBT42" s="2"/>
      <c r="HBU42" s="2"/>
      <c r="HBV42" s="2"/>
      <c r="HBW42" s="2"/>
      <c r="HBX42" s="2"/>
      <c r="HBY42" s="2"/>
      <c r="HBZ42" s="2"/>
      <c r="HCA42" s="2"/>
      <c r="HCB42" s="2"/>
      <c r="HCC42" s="2"/>
      <c r="HCD42" s="2"/>
      <c r="HCE42" s="2"/>
      <c r="HCF42" s="2"/>
      <c r="HCG42" s="2"/>
      <c r="HCH42" s="2"/>
      <c r="HCI42" s="2"/>
      <c r="HCJ42" s="2"/>
      <c r="HCK42" s="2"/>
      <c r="HCL42" s="2"/>
      <c r="HCM42" s="2"/>
      <c r="HCN42" s="2"/>
      <c r="HCO42" s="2"/>
      <c r="HCP42" s="2"/>
      <c r="HCQ42" s="2"/>
      <c r="HCR42" s="2"/>
      <c r="HCS42" s="2"/>
      <c r="HCT42" s="2"/>
      <c r="HCU42" s="2"/>
      <c r="HCV42" s="2"/>
      <c r="HCW42" s="2"/>
      <c r="HCX42" s="2"/>
      <c r="HCY42" s="2"/>
      <c r="HCZ42" s="2"/>
      <c r="HDA42" s="2"/>
      <c r="HDB42" s="2"/>
      <c r="HDC42" s="2"/>
      <c r="HDD42" s="2"/>
      <c r="HDE42" s="2"/>
      <c r="HDF42" s="2"/>
      <c r="HDG42" s="2"/>
      <c r="HDH42" s="2"/>
      <c r="HDI42" s="2"/>
      <c r="HDJ42" s="2"/>
      <c r="HDK42" s="2"/>
      <c r="HDL42" s="2"/>
      <c r="HDM42" s="2"/>
      <c r="HDN42" s="2"/>
      <c r="HDO42" s="2"/>
      <c r="HDP42" s="2"/>
      <c r="HDQ42" s="2"/>
      <c r="HDR42" s="2"/>
      <c r="HDS42" s="2"/>
      <c r="HDT42" s="2"/>
      <c r="HDU42" s="2"/>
      <c r="HDV42" s="2"/>
      <c r="HDW42" s="2"/>
      <c r="HDX42" s="2"/>
      <c r="HDY42" s="2"/>
      <c r="HDZ42" s="2"/>
      <c r="HEA42" s="2"/>
      <c r="HEB42" s="2"/>
      <c r="HEC42" s="2"/>
      <c r="HED42" s="2"/>
      <c r="HEE42" s="2"/>
      <c r="HEF42" s="2"/>
      <c r="HEG42" s="2"/>
      <c r="HEH42" s="2"/>
      <c r="HEI42" s="2"/>
      <c r="HEJ42" s="2"/>
      <c r="HEK42" s="2"/>
      <c r="HEL42" s="2"/>
      <c r="HEM42" s="2"/>
      <c r="HEN42" s="2"/>
      <c r="HEO42" s="2"/>
      <c r="HEP42" s="2"/>
      <c r="HEQ42" s="2"/>
      <c r="HER42" s="2"/>
      <c r="HES42" s="2"/>
      <c r="HET42" s="2"/>
      <c r="HEU42" s="2"/>
      <c r="HEV42" s="2"/>
      <c r="HEW42" s="2"/>
      <c r="HEX42" s="2"/>
      <c r="HEY42" s="2"/>
      <c r="HEZ42" s="2"/>
      <c r="HFA42" s="2"/>
      <c r="HFB42" s="2"/>
      <c r="HFC42" s="2"/>
      <c r="HFD42" s="2"/>
      <c r="HFE42" s="2"/>
      <c r="HFF42" s="2"/>
      <c r="HFG42" s="2"/>
      <c r="HFH42" s="2"/>
      <c r="HFI42" s="2"/>
      <c r="HFJ42" s="2"/>
      <c r="HFK42" s="2"/>
      <c r="HFL42" s="2"/>
      <c r="HFM42" s="2"/>
      <c r="HFN42" s="2"/>
      <c r="HFO42" s="2"/>
      <c r="HFP42" s="2"/>
      <c r="HFQ42" s="2"/>
      <c r="HFR42" s="2"/>
      <c r="HFS42" s="2"/>
      <c r="HFT42" s="2"/>
      <c r="HFU42" s="2"/>
      <c r="HFV42" s="2"/>
      <c r="HFW42" s="2"/>
      <c r="HFX42" s="2"/>
      <c r="HFY42" s="2"/>
      <c r="HFZ42" s="2"/>
      <c r="HGA42" s="2"/>
      <c r="HGB42" s="2"/>
      <c r="HGC42" s="2"/>
      <c r="HGD42" s="2"/>
      <c r="HGE42" s="2"/>
      <c r="HGF42" s="2"/>
      <c r="HGG42" s="2"/>
      <c r="HGH42" s="2"/>
      <c r="HGI42" s="2"/>
      <c r="HGJ42" s="2"/>
      <c r="HGK42" s="2"/>
      <c r="HGL42" s="2"/>
      <c r="HGM42" s="2"/>
      <c r="HGN42" s="2"/>
      <c r="HGO42" s="2"/>
      <c r="HGP42" s="2"/>
      <c r="HGQ42" s="2"/>
      <c r="HGR42" s="2"/>
      <c r="HGS42" s="2"/>
      <c r="HGT42" s="2"/>
      <c r="HGU42" s="2"/>
      <c r="HGV42" s="2"/>
      <c r="HGW42" s="2"/>
      <c r="HGX42" s="2"/>
      <c r="HGY42" s="2"/>
      <c r="HGZ42" s="2"/>
      <c r="HHA42" s="2"/>
      <c r="HHB42" s="2"/>
      <c r="HHC42" s="2"/>
      <c r="HHD42" s="2"/>
      <c r="HHE42" s="2"/>
      <c r="HHF42" s="2"/>
      <c r="HHG42" s="2"/>
      <c r="HHH42" s="2"/>
      <c r="HHI42" s="2"/>
      <c r="HHJ42" s="2"/>
      <c r="HHK42" s="2"/>
      <c r="HHL42" s="2"/>
      <c r="HHM42" s="2"/>
      <c r="HHN42" s="2"/>
      <c r="HHO42" s="2"/>
      <c r="HHP42" s="2"/>
      <c r="HHQ42" s="2"/>
      <c r="HHR42" s="2"/>
      <c r="HHS42" s="2"/>
      <c r="HHT42" s="2"/>
      <c r="HHU42" s="2"/>
      <c r="HHV42" s="2"/>
      <c r="HHW42" s="2"/>
      <c r="HHX42" s="2"/>
      <c r="HHY42" s="2"/>
      <c r="HHZ42" s="2"/>
      <c r="HIA42" s="2"/>
      <c r="HIB42" s="2"/>
      <c r="HIC42" s="2"/>
      <c r="HID42" s="2"/>
      <c r="HIE42" s="2"/>
      <c r="HIF42" s="2"/>
      <c r="HIG42" s="2"/>
      <c r="HIH42" s="2"/>
      <c r="HII42" s="2"/>
      <c r="HIJ42" s="2"/>
      <c r="HIK42" s="2"/>
      <c r="HIL42" s="2"/>
      <c r="HIM42" s="2"/>
      <c r="HIN42" s="2"/>
      <c r="HIO42" s="2"/>
      <c r="HIP42" s="2"/>
      <c r="HIQ42" s="2"/>
      <c r="HIR42" s="2"/>
      <c r="HIS42" s="2"/>
      <c r="HIT42" s="2"/>
      <c r="HIU42" s="2"/>
      <c r="HIV42" s="2"/>
      <c r="HIW42" s="2"/>
      <c r="HIX42" s="2"/>
      <c r="HIY42" s="2"/>
      <c r="HIZ42" s="2"/>
      <c r="HJA42" s="2"/>
      <c r="HJB42" s="2"/>
      <c r="HJC42" s="2"/>
      <c r="HJD42" s="2"/>
      <c r="HJE42" s="2"/>
      <c r="HJF42" s="2"/>
      <c r="HJG42" s="2"/>
      <c r="HJH42" s="2"/>
      <c r="HJI42" s="2"/>
      <c r="HJJ42" s="2"/>
      <c r="HJK42" s="2"/>
      <c r="HJL42" s="2"/>
      <c r="HJM42" s="2"/>
      <c r="HJN42" s="2"/>
      <c r="HJO42" s="2"/>
      <c r="HJP42" s="2"/>
      <c r="HJQ42" s="2"/>
      <c r="HJR42" s="2"/>
      <c r="HJS42" s="2"/>
      <c r="HJT42" s="2"/>
      <c r="HJU42" s="2"/>
      <c r="HJV42" s="2"/>
      <c r="HJW42" s="2"/>
      <c r="HJX42" s="2"/>
      <c r="HJY42" s="2"/>
      <c r="HJZ42" s="2"/>
      <c r="HKA42" s="2"/>
      <c r="HKB42" s="2"/>
      <c r="HKC42" s="2"/>
      <c r="HKD42" s="2"/>
      <c r="HKE42" s="2"/>
      <c r="HKF42" s="2"/>
      <c r="HKG42" s="2"/>
      <c r="HKH42" s="2"/>
      <c r="HKI42" s="2"/>
      <c r="HKJ42" s="2"/>
      <c r="HKK42" s="2"/>
      <c r="HKL42" s="2"/>
      <c r="HKM42" s="2"/>
      <c r="HKN42" s="2"/>
      <c r="HKO42" s="2"/>
      <c r="HKP42" s="2"/>
      <c r="HKQ42" s="2"/>
      <c r="HKR42" s="2"/>
      <c r="HKS42" s="2"/>
      <c r="HKT42" s="2"/>
      <c r="HKU42" s="2"/>
      <c r="HKV42" s="2"/>
      <c r="HKW42" s="2"/>
      <c r="HKX42" s="2"/>
      <c r="HKY42" s="2"/>
      <c r="HKZ42" s="2"/>
      <c r="HLA42" s="2"/>
      <c r="HLB42" s="2"/>
      <c r="HLC42" s="2"/>
      <c r="HLD42" s="2"/>
      <c r="HLE42" s="2"/>
      <c r="HLF42" s="2"/>
      <c r="HLG42" s="2"/>
      <c r="HLH42" s="2"/>
      <c r="HLI42" s="2"/>
      <c r="HLJ42" s="2"/>
      <c r="HLK42" s="2"/>
      <c r="HLL42" s="2"/>
      <c r="HLM42" s="2"/>
      <c r="HLN42" s="2"/>
      <c r="HLO42" s="2"/>
      <c r="HLP42" s="2"/>
      <c r="HLQ42" s="2"/>
      <c r="HLR42" s="2"/>
      <c r="HLS42" s="2"/>
      <c r="HLT42" s="2"/>
      <c r="HLU42" s="2"/>
      <c r="HLV42" s="2"/>
      <c r="HLW42" s="2"/>
      <c r="HLX42" s="2"/>
      <c r="HLY42" s="2"/>
      <c r="HLZ42" s="2"/>
      <c r="HMA42" s="2"/>
      <c r="HMB42" s="2"/>
      <c r="HMC42" s="2"/>
      <c r="HMD42" s="2"/>
      <c r="HME42" s="2"/>
      <c r="HMF42" s="2"/>
      <c r="HMG42" s="2"/>
      <c r="HMH42" s="2"/>
      <c r="HMI42" s="2"/>
      <c r="HMJ42" s="2"/>
      <c r="HMK42" s="2"/>
      <c r="HML42" s="2"/>
      <c r="HMM42" s="2"/>
      <c r="HMN42" s="2"/>
      <c r="HMO42" s="2"/>
      <c r="HMP42" s="2"/>
      <c r="HMQ42" s="2"/>
      <c r="HMR42" s="2"/>
      <c r="HMS42" s="2"/>
      <c r="HMT42" s="2"/>
      <c r="HMU42" s="2"/>
      <c r="HMV42" s="2"/>
      <c r="HMW42" s="2"/>
      <c r="HMX42" s="2"/>
      <c r="HMY42" s="2"/>
      <c r="HMZ42" s="2"/>
      <c r="HNA42" s="2"/>
      <c r="HNB42" s="2"/>
      <c r="HNC42" s="2"/>
      <c r="HND42" s="2"/>
      <c r="HNE42" s="2"/>
      <c r="HNF42" s="2"/>
      <c r="HNG42" s="2"/>
      <c r="HNH42" s="2"/>
      <c r="HNI42" s="2"/>
      <c r="HNJ42" s="2"/>
      <c r="HNK42" s="2"/>
      <c r="HNL42" s="2"/>
      <c r="HNM42" s="2"/>
      <c r="HNN42" s="2"/>
      <c r="HNO42" s="2"/>
      <c r="HNP42" s="2"/>
      <c r="HNQ42" s="2"/>
      <c r="HNR42" s="2"/>
      <c r="HNS42" s="2"/>
      <c r="HNT42" s="2"/>
      <c r="HNU42" s="2"/>
      <c r="HNV42" s="2"/>
      <c r="HNW42" s="2"/>
      <c r="HNX42" s="2"/>
      <c r="HNY42" s="2"/>
      <c r="HNZ42" s="2"/>
      <c r="HOA42" s="2"/>
      <c r="HOB42" s="2"/>
      <c r="HOC42" s="2"/>
      <c r="HOD42" s="2"/>
      <c r="HOE42" s="2"/>
      <c r="HOF42" s="2"/>
      <c r="HOG42" s="2"/>
      <c r="HOH42" s="2"/>
      <c r="HOI42" s="2"/>
      <c r="HOJ42" s="2"/>
      <c r="HOK42" s="2"/>
      <c r="HOL42" s="2"/>
      <c r="HOM42" s="2"/>
      <c r="HON42" s="2"/>
      <c r="HOO42" s="2"/>
      <c r="HOP42" s="2"/>
      <c r="HOQ42" s="2"/>
      <c r="HOR42" s="2"/>
      <c r="HOS42" s="2"/>
      <c r="HOT42" s="2"/>
      <c r="HOU42" s="2"/>
      <c r="HOV42" s="2"/>
      <c r="HOW42" s="2"/>
      <c r="HOX42" s="2"/>
      <c r="HOY42" s="2"/>
      <c r="HOZ42" s="2"/>
      <c r="HPA42" s="2"/>
      <c r="HPB42" s="2"/>
      <c r="HPC42" s="2"/>
      <c r="HPD42" s="2"/>
      <c r="HPE42" s="2"/>
      <c r="HPF42" s="2"/>
      <c r="HPG42" s="2"/>
      <c r="HPH42" s="2"/>
      <c r="HPI42" s="2"/>
      <c r="HPJ42" s="2"/>
      <c r="HPK42" s="2"/>
      <c r="HPL42" s="2"/>
      <c r="HPM42" s="2"/>
      <c r="HPN42" s="2"/>
      <c r="HPO42" s="2"/>
      <c r="HPP42" s="2"/>
      <c r="HPQ42" s="2"/>
      <c r="HPR42" s="2"/>
      <c r="HPS42" s="2"/>
      <c r="HPT42" s="2"/>
      <c r="HPU42" s="2"/>
      <c r="HPV42" s="2"/>
      <c r="HPW42" s="2"/>
      <c r="HPX42" s="2"/>
      <c r="HPY42" s="2"/>
      <c r="HPZ42" s="2"/>
      <c r="HQA42" s="2"/>
      <c r="HQB42" s="2"/>
      <c r="HQC42" s="2"/>
      <c r="HQD42" s="2"/>
      <c r="HQE42" s="2"/>
      <c r="HQF42" s="2"/>
      <c r="HQG42" s="2"/>
      <c r="HQH42" s="2"/>
      <c r="HQI42" s="2"/>
      <c r="HQJ42" s="2"/>
      <c r="HQK42" s="2"/>
      <c r="HQL42" s="2"/>
      <c r="HQM42" s="2"/>
      <c r="HQN42" s="2"/>
      <c r="HQO42" s="2"/>
      <c r="HQP42" s="2"/>
      <c r="HQQ42" s="2"/>
      <c r="HQR42" s="2"/>
      <c r="HQS42" s="2"/>
      <c r="HQT42" s="2"/>
      <c r="HQU42" s="2"/>
      <c r="HQV42" s="2"/>
      <c r="HQW42" s="2"/>
      <c r="HQX42" s="2"/>
      <c r="HQY42" s="2"/>
      <c r="HQZ42" s="2"/>
      <c r="HRA42" s="2"/>
      <c r="HRB42" s="2"/>
      <c r="HRC42" s="2"/>
      <c r="HRD42" s="2"/>
      <c r="HRE42" s="2"/>
      <c r="HRF42" s="2"/>
      <c r="HRG42" s="2"/>
      <c r="HRH42" s="2"/>
      <c r="HRI42" s="2"/>
      <c r="HRJ42" s="2"/>
      <c r="HRK42" s="2"/>
      <c r="HRL42" s="2"/>
      <c r="HRM42" s="2"/>
      <c r="HRN42" s="2"/>
      <c r="HRO42" s="2"/>
      <c r="HRP42" s="2"/>
      <c r="HRQ42" s="2"/>
      <c r="HRR42" s="2"/>
      <c r="HRS42" s="2"/>
      <c r="HRT42" s="2"/>
      <c r="HRU42" s="2"/>
      <c r="HRV42" s="2"/>
      <c r="HRW42" s="2"/>
      <c r="HRX42" s="2"/>
      <c r="HRY42" s="2"/>
      <c r="HRZ42" s="2"/>
      <c r="HSA42" s="2"/>
      <c r="HSB42" s="2"/>
      <c r="HSC42" s="2"/>
      <c r="HSD42" s="2"/>
      <c r="HSE42" s="2"/>
      <c r="HSF42" s="2"/>
      <c r="HSG42" s="2"/>
      <c r="HSH42" s="2"/>
      <c r="HSI42" s="2"/>
      <c r="HSJ42" s="2"/>
      <c r="HSK42" s="2"/>
      <c r="HSL42" s="2"/>
      <c r="HSM42" s="2"/>
      <c r="HSN42" s="2"/>
      <c r="HSO42" s="2"/>
      <c r="HSP42" s="2"/>
      <c r="HSQ42" s="2"/>
      <c r="HSR42" s="2"/>
      <c r="HSS42" s="2"/>
      <c r="HST42" s="2"/>
      <c r="HSU42" s="2"/>
      <c r="HSV42" s="2"/>
      <c r="HSW42" s="2"/>
      <c r="HSX42" s="2"/>
      <c r="HSY42" s="2"/>
      <c r="HSZ42" s="2"/>
      <c r="HTA42" s="2"/>
      <c r="HTB42" s="2"/>
      <c r="HTC42" s="2"/>
      <c r="HTD42" s="2"/>
      <c r="HTE42" s="2"/>
      <c r="HTF42" s="2"/>
      <c r="HTG42" s="2"/>
      <c r="HTH42" s="2"/>
      <c r="HTI42" s="2"/>
      <c r="HTJ42" s="2"/>
      <c r="HTK42" s="2"/>
      <c r="HTL42" s="2"/>
      <c r="HTM42" s="2"/>
      <c r="HTN42" s="2"/>
      <c r="HTO42" s="2"/>
      <c r="HTP42" s="2"/>
      <c r="HTQ42" s="2"/>
      <c r="HTR42" s="2"/>
      <c r="HTS42" s="2"/>
      <c r="HTT42" s="2"/>
      <c r="HTU42" s="2"/>
      <c r="HTV42" s="2"/>
      <c r="HTW42" s="2"/>
      <c r="HTX42" s="2"/>
      <c r="HTY42" s="2"/>
      <c r="HTZ42" s="2"/>
      <c r="HUA42" s="2"/>
      <c r="HUB42" s="2"/>
      <c r="HUC42" s="2"/>
      <c r="HUD42" s="2"/>
      <c r="HUE42" s="2"/>
      <c r="HUF42" s="2"/>
      <c r="HUG42" s="2"/>
      <c r="HUH42" s="2"/>
      <c r="HUI42" s="2"/>
      <c r="HUJ42" s="2"/>
      <c r="HUK42" s="2"/>
      <c r="HUL42" s="2"/>
      <c r="HUM42" s="2"/>
      <c r="HUN42" s="2"/>
      <c r="HUO42" s="2"/>
      <c r="HUP42" s="2"/>
      <c r="HUQ42" s="2"/>
      <c r="HUR42" s="2"/>
      <c r="HUS42" s="2"/>
      <c r="HUT42" s="2"/>
      <c r="HUU42" s="2"/>
      <c r="HUV42" s="2"/>
      <c r="HUW42" s="2"/>
      <c r="HUX42" s="2"/>
      <c r="HUY42" s="2"/>
      <c r="HUZ42" s="2"/>
      <c r="HVA42" s="2"/>
      <c r="HVB42" s="2"/>
      <c r="HVC42" s="2"/>
      <c r="HVD42" s="2"/>
      <c r="HVE42" s="2"/>
      <c r="HVF42" s="2"/>
      <c r="HVG42" s="2"/>
      <c r="HVH42" s="2"/>
      <c r="HVI42" s="2"/>
      <c r="HVJ42" s="2"/>
      <c r="HVK42" s="2"/>
      <c r="HVL42" s="2"/>
      <c r="HVM42" s="2"/>
      <c r="HVN42" s="2"/>
      <c r="HVO42" s="2"/>
      <c r="HVP42" s="2"/>
      <c r="HVQ42" s="2"/>
      <c r="HVR42" s="2"/>
      <c r="HVS42" s="2"/>
      <c r="HVT42" s="2"/>
      <c r="HVU42" s="2"/>
      <c r="HVV42" s="2"/>
      <c r="HVW42" s="2"/>
      <c r="HVX42" s="2"/>
      <c r="HVY42" s="2"/>
      <c r="HVZ42" s="2"/>
      <c r="HWA42" s="2"/>
      <c r="HWB42" s="2"/>
      <c r="HWC42" s="2"/>
      <c r="HWD42" s="2"/>
      <c r="HWE42" s="2"/>
      <c r="HWF42" s="2"/>
      <c r="HWG42" s="2"/>
      <c r="HWH42" s="2"/>
      <c r="HWI42" s="2"/>
      <c r="HWJ42" s="2"/>
      <c r="HWK42" s="2"/>
      <c r="HWL42" s="2"/>
      <c r="HWM42" s="2"/>
      <c r="HWN42" s="2"/>
      <c r="HWO42" s="2"/>
      <c r="HWP42" s="2"/>
      <c r="HWQ42" s="2"/>
      <c r="HWR42" s="2"/>
      <c r="HWS42" s="2"/>
      <c r="HWT42" s="2"/>
      <c r="HWU42" s="2"/>
      <c r="HWV42" s="2"/>
      <c r="HWW42" s="2"/>
      <c r="HWX42" s="2"/>
      <c r="HWY42" s="2"/>
      <c r="HWZ42" s="2"/>
      <c r="HXA42" s="2"/>
      <c r="HXB42" s="2"/>
      <c r="HXC42" s="2"/>
      <c r="HXD42" s="2"/>
      <c r="HXE42" s="2"/>
      <c r="HXF42" s="2"/>
      <c r="HXG42" s="2"/>
      <c r="HXH42" s="2"/>
      <c r="HXI42" s="2"/>
      <c r="HXJ42" s="2"/>
      <c r="HXK42" s="2"/>
      <c r="HXL42" s="2"/>
      <c r="HXM42" s="2"/>
      <c r="HXN42" s="2"/>
      <c r="HXO42" s="2"/>
      <c r="HXP42" s="2"/>
      <c r="HXQ42" s="2"/>
      <c r="HXR42" s="2"/>
      <c r="HXS42" s="2"/>
      <c r="HXT42" s="2"/>
      <c r="HXU42" s="2"/>
      <c r="HXV42" s="2"/>
      <c r="HXW42" s="2"/>
      <c r="HXX42" s="2"/>
      <c r="HXY42" s="2"/>
      <c r="HXZ42" s="2"/>
      <c r="HYA42" s="2"/>
      <c r="HYB42" s="2"/>
      <c r="HYC42" s="2"/>
      <c r="HYD42" s="2"/>
      <c r="HYE42" s="2"/>
      <c r="HYF42" s="2"/>
      <c r="HYG42" s="2"/>
      <c r="HYH42" s="2"/>
      <c r="HYI42" s="2"/>
      <c r="HYJ42" s="2"/>
      <c r="HYK42" s="2"/>
      <c r="HYL42" s="2"/>
      <c r="HYM42" s="2"/>
      <c r="HYN42" s="2"/>
      <c r="HYO42" s="2"/>
      <c r="HYP42" s="2"/>
      <c r="HYQ42" s="2"/>
      <c r="HYR42" s="2"/>
      <c r="HYS42" s="2"/>
      <c r="HYT42" s="2"/>
      <c r="HYU42" s="2"/>
      <c r="HYV42" s="2"/>
      <c r="HYW42" s="2"/>
      <c r="HYX42" s="2"/>
      <c r="HYY42" s="2"/>
      <c r="HYZ42" s="2"/>
      <c r="HZA42" s="2"/>
      <c r="HZB42" s="2"/>
      <c r="HZC42" s="2"/>
      <c r="HZD42" s="2"/>
      <c r="HZE42" s="2"/>
      <c r="HZF42" s="2"/>
      <c r="HZG42" s="2"/>
      <c r="HZH42" s="2"/>
      <c r="HZI42" s="2"/>
      <c r="HZJ42" s="2"/>
      <c r="HZK42" s="2"/>
      <c r="HZL42" s="2"/>
      <c r="HZM42" s="2"/>
      <c r="HZN42" s="2"/>
      <c r="HZO42" s="2"/>
      <c r="HZP42" s="2"/>
      <c r="HZQ42" s="2"/>
      <c r="HZR42" s="2"/>
      <c r="HZS42" s="2"/>
      <c r="HZT42" s="2"/>
      <c r="HZU42" s="2"/>
      <c r="HZV42" s="2"/>
      <c r="HZW42" s="2"/>
      <c r="HZX42" s="2"/>
      <c r="HZY42" s="2"/>
      <c r="HZZ42" s="2"/>
      <c r="IAA42" s="2"/>
      <c r="IAB42" s="2"/>
      <c r="IAC42" s="2"/>
      <c r="IAD42" s="2"/>
      <c r="IAE42" s="2"/>
      <c r="IAF42" s="2"/>
      <c r="IAG42" s="2"/>
      <c r="IAH42" s="2"/>
      <c r="IAI42" s="2"/>
      <c r="IAJ42" s="2"/>
      <c r="IAK42" s="2"/>
      <c r="IAL42" s="2"/>
      <c r="IAM42" s="2"/>
      <c r="IAN42" s="2"/>
      <c r="IAO42" s="2"/>
      <c r="IAP42" s="2"/>
      <c r="IAQ42" s="2"/>
      <c r="IAR42" s="2"/>
      <c r="IAS42" s="2"/>
      <c r="IAT42" s="2"/>
      <c r="IAU42" s="2"/>
      <c r="IAV42" s="2"/>
      <c r="IAW42" s="2"/>
      <c r="IAX42" s="2"/>
      <c r="IAY42" s="2"/>
      <c r="IAZ42" s="2"/>
      <c r="IBA42" s="2"/>
      <c r="IBB42" s="2"/>
      <c r="IBC42" s="2"/>
      <c r="IBD42" s="2"/>
      <c r="IBE42" s="2"/>
      <c r="IBF42" s="2"/>
      <c r="IBG42" s="2"/>
      <c r="IBH42" s="2"/>
      <c r="IBI42" s="2"/>
      <c r="IBJ42" s="2"/>
      <c r="IBK42" s="2"/>
      <c r="IBL42" s="2"/>
      <c r="IBM42" s="2"/>
      <c r="IBN42" s="2"/>
      <c r="IBO42" s="2"/>
      <c r="IBP42" s="2"/>
      <c r="IBQ42" s="2"/>
      <c r="IBR42" s="2"/>
      <c r="IBS42" s="2"/>
      <c r="IBT42" s="2"/>
      <c r="IBU42" s="2"/>
      <c r="IBV42" s="2"/>
      <c r="IBW42" s="2"/>
      <c r="IBX42" s="2"/>
      <c r="IBY42" s="2"/>
      <c r="IBZ42" s="2"/>
      <c r="ICA42" s="2"/>
      <c r="ICB42" s="2"/>
      <c r="ICC42" s="2"/>
      <c r="ICD42" s="2"/>
      <c r="ICE42" s="2"/>
      <c r="ICF42" s="2"/>
      <c r="ICG42" s="2"/>
      <c r="ICH42" s="2"/>
      <c r="ICI42" s="2"/>
      <c r="ICJ42" s="2"/>
      <c r="ICK42" s="2"/>
      <c r="ICL42" s="2"/>
      <c r="ICM42" s="2"/>
      <c r="ICN42" s="2"/>
      <c r="ICO42" s="2"/>
      <c r="ICP42" s="2"/>
      <c r="ICQ42" s="2"/>
      <c r="ICR42" s="2"/>
      <c r="ICS42" s="2"/>
      <c r="ICT42" s="2"/>
      <c r="ICU42" s="2"/>
      <c r="ICV42" s="2"/>
      <c r="ICW42" s="2"/>
      <c r="ICX42" s="2"/>
      <c r="ICY42" s="2"/>
      <c r="ICZ42" s="2"/>
      <c r="IDA42" s="2"/>
      <c r="IDB42" s="2"/>
      <c r="IDC42" s="2"/>
      <c r="IDD42" s="2"/>
      <c r="IDE42" s="2"/>
      <c r="IDF42" s="2"/>
      <c r="IDG42" s="2"/>
      <c r="IDH42" s="2"/>
      <c r="IDI42" s="2"/>
      <c r="IDJ42" s="2"/>
      <c r="IDK42" s="2"/>
      <c r="IDL42" s="2"/>
      <c r="IDM42" s="2"/>
      <c r="IDN42" s="2"/>
      <c r="IDO42" s="2"/>
      <c r="IDP42" s="2"/>
      <c r="IDQ42" s="2"/>
      <c r="IDR42" s="2"/>
      <c r="IDS42" s="2"/>
      <c r="IDT42" s="2"/>
      <c r="IDU42" s="2"/>
      <c r="IDV42" s="2"/>
      <c r="IDW42" s="2"/>
      <c r="IDX42" s="2"/>
      <c r="IDY42" s="2"/>
      <c r="IDZ42" s="2"/>
      <c r="IEA42" s="2"/>
      <c r="IEB42" s="2"/>
      <c r="IEC42" s="2"/>
      <c r="IED42" s="2"/>
      <c r="IEE42" s="2"/>
      <c r="IEF42" s="2"/>
      <c r="IEG42" s="2"/>
      <c r="IEH42" s="2"/>
      <c r="IEI42" s="2"/>
      <c r="IEJ42" s="2"/>
      <c r="IEK42" s="2"/>
      <c r="IEL42" s="2"/>
      <c r="IEM42" s="2"/>
      <c r="IEN42" s="2"/>
      <c r="IEO42" s="2"/>
      <c r="IEP42" s="2"/>
      <c r="IEQ42" s="2"/>
      <c r="IER42" s="2"/>
      <c r="IES42" s="2"/>
      <c r="IET42" s="2"/>
      <c r="IEU42" s="2"/>
      <c r="IEV42" s="2"/>
      <c r="IEW42" s="2"/>
      <c r="IEX42" s="2"/>
      <c r="IEY42" s="2"/>
      <c r="IEZ42" s="2"/>
      <c r="IFA42" s="2"/>
      <c r="IFB42" s="2"/>
      <c r="IFC42" s="2"/>
      <c r="IFD42" s="2"/>
      <c r="IFE42" s="2"/>
      <c r="IFF42" s="2"/>
      <c r="IFG42" s="2"/>
      <c r="IFH42" s="2"/>
      <c r="IFI42" s="2"/>
      <c r="IFJ42" s="2"/>
      <c r="IFK42" s="2"/>
      <c r="IFL42" s="2"/>
      <c r="IFM42" s="2"/>
      <c r="IFN42" s="2"/>
      <c r="IFO42" s="2"/>
      <c r="IFP42" s="2"/>
      <c r="IFQ42" s="2"/>
      <c r="IFR42" s="2"/>
      <c r="IFS42" s="2"/>
      <c r="IFT42" s="2"/>
      <c r="IFU42" s="2"/>
      <c r="IFV42" s="2"/>
      <c r="IFW42" s="2"/>
      <c r="IFX42" s="2"/>
      <c r="IFY42" s="2"/>
      <c r="IFZ42" s="2"/>
      <c r="IGA42" s="2"/>
      <c r="IGB42" s="2"/>
      <c r="IGC42" s="2"/>
      <c r="IGD42" s="2"/>
      <c r="IGE42" s="2"/>
      <c r="IGF42" s="2"/>
      <c r="IGG42" s="2"/>
      <c r="IGH42" s="2"/>
      <c r="IGI42" s="2"/>
      <c r="IGJ42" s="2"/>
      <c r="IGK42" s="2"/>
      <c r="IGL42" s="2"/>
      <c r="IGM42" s="2"/>
      <c r="IGN42" s="2"/>
      <c r="IGO42" s="2"/>
      <c r="IGP42" s="2"/>
      <c r="IGQ42" s="2"/>
      <c r="IGR42" s="2"/>
      <c r="IGS42" s="2"/>
      <c r="IGT42" s="2"/>
      <c r="IGU42" s="2"/>
      <c r="IGV42" s="2"/>
      <c r="IGW42" s="2"/>
      <c r="IGX42" s="2"/>
      <c r="IGY42" s="2"/>
      <c r="IGZ42" s="2"/>
      <c r="IHA42" s="2"/>
      <c r="IHB42" s="2"/>
      <c r="IHC42" s="2"/>
      <c r="IHD42" s="2"/>
      <c r="IHE42" s="2"/>
      <c r="IHF42" s="2"/>
      <c r="IHG42" s="2"/>
      <c r="IHH42" s="2"/>
      <c r="IHI42" s="2"/>
      <c r="IHJ42" s="2"/>
      <c r="IHK42" s="2"/>
      <c r="IHL42" s="2"/>
      <c r="IHM42" s="2"/>
      <c r="IHN42" s="2"/>
      <c r="IHO42" s="2"/>
      <c r="IHP42" s="2"/>
      <c r="IHQ42" s="2"/>
      <c r="IHR42" s="2"/>
      <c r="IHS42" s="2"/>
      <c r="IHT42" s="2"/>
      <c r="IHU42" s="2"/>
      <c r="IHV42" s="2"/>
      <c r="IHW42" s="2"/>
      <c r="IHX42" s="2"/>
      <c r="IHY42" s="2"/>
      <c r="IHZ42" s="2"/>
      <c r="IIA42" s="2"/>
      <c r="IIB42" s="2"/>
      <c r="IIC42" s="2"/>
      <c r="IID42" s="2"/>
      <c r="IIE42" s="2"/>
      <c r="IIF42" s="2"/>
      <c r="IIG42" s="2"/>
      <c r="IIH42" s="2"/>
      <c r="III42" s="2"/>
      <c r="IIJ42" s="2"/>
      <c r="IIK42" s="2"/>
      <c r="IIL42" s="2"/>
      <c r="IIM42" s="2"/>
      <c r="IIN42" s="2"/>
      <c r="IIO42" s="2"/>
      <c r="IIP42" s="2"/>
      <c r="IIQ42" s="2"/>
      <c r="IIR42" s="2"/>
      <c r="IIS42" s="2"/>
      <c r="IIT42" s="2"/>
      <c r="IIU42" s="2"/>
      <c r="IIV42" s="2"/>
      <c r="IIW42" s="2"/>
      <c r="IIX42" s="2"/>
      <c r="IIY42" s="2"/>
      <c r="IIZ42" s="2"/>
      <c r="IJA42" s="2"/>
      <c r="IJB42" s="2"/>
      <c r="IJC42" s="2"/>
      <c r="IJD42" s="2"/>
      <c r="IJE42" s="2"/>
      <c r="IJF42" s="2"/>
      <c r="IJG42" s="2"/>
      <c r="IJH42" s="2"/>
      <c r="IJI42" s="2"/>
      <c r="IJJ42" s="2"/>
      <c r="IJK42" s="2"/>
      <c r="IJL42" s="2"/>
      <c r="IJM42" s="2"/>
      <c r="IJN42" s="2"/>
      <c r="IJO42" s="2"/>
      <c r="IJP42" s="2"/>
      <c r="IJQ42" s="2"/>
      <c r="IJR42" s="2"/>
      <c r="IJS42" s="2"/>
      <c r="IJT42" s="2"/>
      <c r="IJU42" s="2"/>
      <c r="IJV42" s="2"/>
      <c r="IJW42" s="2"/>
      <c r="IJX42" s="2"/>
      <c r="IJY42" s="2"/>
      <c r="IJZ42" s="2"/>
      <c r="IKA42" s="2"/>
      <c r="IKB42" s="2"/>
      <c r="IKC42" s="2"/>
      <c r="IKD42" s="2"/>
      <c r="IKE42" s="2"/>
      <c r="IKF42" s="2"/>
      <c r="IKG42" s="2"/>
      <c r="IKH42" s="2"/>
      <c r="IKI42" s="2"/>
      <c r="IKJ42" s="2"/>
      <c r="IKK42" s="2"/>
      <c r="IKL42" s="2"/>
      <c r="IKM42" s="2"/>
      <c r="IKN42" s="2"/>
      <c r="IKO42" s="2"/>
      <c r="IKP42" s="2"/>
      <c r="IKQ42" s="2"/>
      <c r="IKR42" s="2"/>
      <c r="IKS42" s="2"/>
      <c r="IKT42" s="2"/>
      <c r="IKU42" s="2"/>
      <c r="IKV42" s="2"/>
      <c r="IKW42" s="2"/>
      <c r="IKX42" s="2"/>
      <c r="IKY42" s="2"/>
      <c r="IKZ42" s="2"/>
      <c r="ILA42" s="2"/>
      <c r="ILB42" s="2"/>
      <c r="ILC42" s="2"/>
      <c r="ILD42" s="2"/>
      <c r="ILE42" s="2"/>
      <c r="ILF42" s="2"/>
      <c r="ILG42" s="2"/>
      <c r="ILH42" s="2"/>
      <c r="ILI42" s="2"/>
      <c r="ILJ42" s="2"/>
      <c r="ILK42" s="2"/>
      <c r="ILL42" s="2"/>
      <c r="ILM42" s="2"/>
      <c r="ILN42" s="2"/>
      <c r="ILO42" s="2"/>
      <c r="ILP42" s="2"/>
      <c r="ILQ42" s="2"/>
      <c r="ILR42" s="2"/>
      <c r="ILS42" s="2"/>
      <c r="ILT42" s="2"/>
      <c r="ILU42" s="2"/>
      <c r="ILV42" s="2"/>
      <c r="ILW42" s="2"/>
      <c r="ILX42" s="2"/>
      <c r="ILY42" s="2"/>
      <c r="ILZ42" s="2"/>
      <c r="IMA42" s="2"/>
      <c r="IMB42" s="2"/>
      <c r="IMC42" s="2"/>
      <c r="IMD42" s="2"/>
      <c r="IME42" s="2"/>
      <c r="IMF42" s="2"/>
      <c r="IMG42" s="2"/>
      <c r="IMH42" s="2"/>
      <c r="IMI42" s="2"/>
      <c r="IMJ42" s="2"/>
      <c r="IMK42" s="2"/>
      <c r="IML42" s="2"/>
      <c r="IMM42" s="2"/>
      <c r="IMN42" s="2"/>
      <c r="IMO42" s="2"/>
      <c r="IMP42" s="2"/>
      <c r="IMQ42" s="2"/>
      <c r="IMR42" s="2"/>
      <c r="IMS42" s="2"/>
      <c r="IMT42" s="2"/>
      <c r="IMU42" s="2"/>
      <c r="IMV42" s="2"/>
      <c r="IMW42" s="2"/>
      <c r="IMX42" s="2"/>
      <c r="IMY42" s="2"/>
      <c r="IMZ42" s="2"/>
      <c r="INA42" s="2"/>
      <c r="INB42" s="2"/>
      <c r="INC42" s="2"/>
      <c r="IND42" s="2"/>
      <c r="INE42" s="2"/>
      <c r="INF42" s="2"/>
      <c r="ING42" s="2"/>
      <c r="INH42" s="2"/>
      <c r="INI42" s="2"/>
      <c r="INJ42" s="2"/>
      <c r="INK42" s="2"/>
      <c r="INL42" s="2"/>
      <c r="INM42" s="2"/>
      <c r="INN42" s="2"/>
      <c r="INO42" s="2"/>
      <c r="INP42" s="2"/>
      <c r="INQ42" s="2"/>
      <c r="INR42" s="2"/>
      <c r="INS42" s="2"/>
      <c r="INT42" s="2"/>
      <c r="INU42" s="2"/>
      <c r="INV42" s="2"/>
      <c r="INW42" s="2"/>
      <c r="INX42" s="2"/>
      <c r="INY42" s="2"/>
      <c r="INZ42" s="2"/>
      <c r="IOA42" s="2"/>
      <c r="IOB42" s="2"/>
      <c r="IOC42" s="2"/>
      <c r="IOD42" s="2"/>
      <c r="IOE42" s="2"/>
      <c r="IOF42" s="2"/>
      <c r="IOG42" s="2"/>
      <c r="IOH42" s="2"/>
      <c r="IOI42" s="2"/>
      <c r="IOJ42" s="2"/>
      <c r="IOK42" s="2"/>
      <c r="IOL42" s="2"/>
      <c r="IOM42" s="2"/>
      <c r="ION42" s="2"/>
      <c r="IOO42" s="2"/>
      <c r="IOP42" s="2"/>
      <c r="IOQ42" s="2"/>
      <c r="IOR42" s="2"/>
      <c r="IOS42" s="2"/>
      <c r="IOT42" s="2"/>
      <c r="IOU42" s="2"/>
      <c r="IOV42" s="2"/>
      <c r="IOW42" s="2"/>
      <c r="IOX42" s="2"/>
      <c r="IOY42" s="2"/>
      <c r="IOZ42" s="2"/>
      <c r="IPA42" s="2"/>
      <c r="IPB42" s="2"/>
      <c r="IPC42" s="2"/>
      <c r="IPD42" s="2"/>
      <c r="IPE42" s="2"/>
      <c r="IPF42" s="2"/>
      <c r="IPG42" s="2"/>
      <c r="IPH42" s="2"/>
      <c r="IPI42" s="2"/>
      <c r="IPJ42" s="2"/>
      <c r="IPK42" s="2"/>
      <c r="IPL42" s="2"/>
      <c r="IPM42" s="2"/>
      <c r="IPN42" s="2"/>
      <c r="IPO42" s="2"/>
      <c r="IPP42" s="2"/>
      <c r="IPQ42" s="2"/>
      <c r="IPR42" s="2"/>
      <c r="IPS42" s="2"/>
      <c r="IPT42" s="2"/>
      <c r="IPU42" s="2"/>
      <c r="IPV42" s="2"/>
      <c r="IPW42" s="2"/>
      <c r="IPX42" s="2"/>
      <c r="IPY42" s="2"/>
      <c r="IPZ42" s="2"/>
      <c r="IQA42" s="2"/>
      <c r="IQB42" s="2"/>
      <c r="IQC42" s="2"/>
      <c r="IQD42" s="2"/>
      <c r="IQE42" s="2"/>
      <c r="IQF42" s="2"/>
      <c r="IQG42" s="2"/>
      <c r="IQH42" s="2"/>
      <c r="IQI42" s="2"/>
      <c r="IQJ42" s="2"/>
      <c r="IQK42" s="2"/>
      <c r="IQL42" s="2"/>
      <c r="IQM42" s="2"/>
      <c r="IQN42" s="2"/>
      <c r="IQO42" s="2"/>
      <c r="IQP42" s="2"/>
      <c r="IQQ42" s="2"/>
      <c r="IQR42" s="2"/>
      <c r="IQS42" s="2"/>
      <c r="IQT42" s="2"/>
      <c r="IQU42" s="2"/>
      <c r="IQV42" s="2"/>
      <c r="IQW42" s="2"/>
      <c r="IQX42" s="2"/>
      <c r="IQY42" s="2"/>
      <c r="IQZ42" s="2"/>
      <c r="IRA42" s="2"/>
      <c r="IRB42" s="2"/>
      <c r="IRC42" s="2"/>
      <c r="IRD42" s="2"/>
      <c r="IRE42" s="2"/>
      <c r="IRF42" s="2"/>
      <c r="IRG42" s="2"/>
      <c r="IRH42" s="2"/>
      <c r="IRI42" s="2"/>
      <c r="IRJ42" s="2"/>
      <c r="IRK42" s="2"/>
      <c r="IRL42" s="2"/>
      <c r="IRM42" s="2"/>
      <c r="IRN42" s="2"/>
      <c r="IRO42" s="2"/>
      <c r="IRP42" s="2"/>
      <c r="IRQ42" s="2"/>
      <c r="IRR42" s="2"/>
      <c r="IRS42" s="2"/>
      <c r="IRT42" s="2"/>
      <c r="IRU42" s="2"/>
      <c r="IRV42" s="2"/>
      <c r="IRW42" s="2"/>
      <c r="IRX42" s="2"/>
      <c r="IRY42" s="2"/>
      <c r="IRZ42" s="2"/>
      <c r="ISA42" s="2"/>
      <c r="ISB42" s="2"/>
      <c r="ISC42" s="2"/>
      <c r="ISD42" s="2"/>
      <c r="ISE42" s="2"/>
      <c r="ISF42" s="2"/>
      <c r="ISG42" s="2"/>
      <c r="ISH42" s="2"/>
      <c r="ISI42" s="2"/>
      <c r="ISJ42" s="2"/>
      <c r="ISK42" s="2"/>
      <c r="ISL42" s="2"/>
      <c r="ISM42" s="2"/>
      <c r="ISN42" s="2"/>
      <c r="ISO42" s="2"/>
      <c r="ISP42" s="2"/>
      <c r="ISQ42" s="2"/>
      <c r="ISR42" s="2"/>
      <c r="ISS42" s="2"/>
      <c r="IST42" s="2"/>
      <c r="ISU42" s="2"/>
      <c r="ISV42" s="2"/>
      <c r="ISW42" s="2"/>
      <c r="ISX42" s="2"/>
      <c r="ISY42" s="2"/>
      <c r="ISZ42" s="2"/>
      <c r="ITA42" s="2"/>
      <c r="ITB42" s="2"/>
      <c r="ITC42" s="2"/>
      <c r="ITD42" s="2"/>
      <c r="ITE42" s="2"/>
      <c r="ITF42" s="2"/>
      <c r="ITG42" s="2"/>
      <c r="ITH42" s="2"/>
      <c r="ITI42" s="2"/>
      <c r="ITJ42" s="2"/>
      <c r="ITK42" s="2"/>
      <c r="ITL42" s="2"/>
      <c r="ITM42" s="2"/>
      <c r="ITN42" s="2"/>
      <c r="ITO42" s="2"/>
      <c r="ITP42" s="2"/>
      <c r="ITQ42" s="2"/>
      <c r="ITR42" s="2"/>
      <c r="ITS42" s="2"/>
      <c r="ITT42" s="2"/>
      <c r="ITU42" s="2"/>
      <c r="ITV42" s="2"/>
      <c r="ITW42" s="2"/>
      <c r="ITX42" s="2"/>
      <c r="ITY42" s="2"/>
      <c r="ITZ42" s="2"/>
      <c r="IUA42" s="2"/>
      <c r="IUB42" s="2"/>
      <c r="IUC42" s="2"/>
      <c r="IUD42" s="2"/>
      <c r="IUE42" s="2"/>
      <c r="IUF42" s="2"/>
      <c r="IUG42" s="2"/>
      <c r="IUH42" s="2"/>
      <c r="IUI42" s="2"/>
      <c r="IUJ42" s="2"/>
      <c r="IUK42" s="2"/>
      <c r="IUL42" s="2"/>
      <c r="IUM42" s="2"/>
      <c r="IUN42" s="2"/>
      <c r="IUO42" s="2"/>
      <c r="IUP42" s="2"/>
      <c r="IUQ42" s="2"/>
      <c r="IUR42" s="2"/>
      <c r="IUS42" s="2"/>
      <c r="IUT42" s="2"/>
      <c r="IUU42" s="2"/>
      <c r="IUV42" s="2"/>
      <c r="IUW42" s="2"/>
      <c r="IUX42" s="2"/>
      <c r="IUY42" s="2"/>
      <c r="IUZ42" s="2"/>
      <c r="IVA42" s="2"/>
      <c r="IVB42" s="2"/>
      <c r="IVC42" s="2"/>
      <c r="IVD42" s="2"/>
      <c r="IVE42" s="2"/>
      <c r="IVF42" s="2"/>
      <c r="IVG42" s="2"/>
      <c r="IVH42" s="2"/>
      <c r="IVI42" s="2"/>
      <c r="IVJ42" s="2"/>
      <c r="IVK42" s="2"/>
      <c r="IVL42" s="2"/>
      <c r="IVM42" s="2"/>
      <c r="IVN42" s="2"/>
      <c r="IVO42" s="2"/>
      <c r="IVP42" s="2"/>
      <c r="IVQ42" s="2"/>
      <c r="IVR42" s="2"/>
      <c r="IVS42" s="2"/>
      <c r="IVT42" s="2"/>
      <c r="IVU42" s="2"/>
      <c r="IVV42" s="2"/>
      <c r="IVW42" s="2"/>
      <c r="IVX42" s="2"/>
      <c r="IVY42" s="2"/>
      <c r="IVZ42" s="2"/>
      <c r="IWA42" s="2"/>
      <c r="IWB42" s="2"/>
      <c r="IWC42" s="2"/>
      <c r="IWD42" s="2"/>
      <c r="IWE42" s="2"/>
      <c r="IWF42" s="2"/>
      <c r="IWG42" s="2"/>
      <c r="IWH42" s="2"/>
      <c r="IWI42" s="2"/>
      <c r="IWJ42" s="2"/>
      <c r="IWK42" s="2"/>
      <c r="IWL42" s="2"/>
      <c r="IWM42" s="2"/>
      <c r="IWN42" s="2"/>
      <c r="IWO42" s="2"/>
      <c r="IWP42" s="2"/>
      <c r="IWQ42" s="2"/>
      <c r="IWR42" s="2"/>
      <c r="IWS42" s="2"/>
      <c r="IWT42" s="2"/>
      <c r="IWU42" s="2"/>
      <c r="IWV42" s="2"/>
      <c r="IWW42" s="2"/>
      <c r="IWX42" s="2"/>
      <c r="IWY42" s="2"/>
      <c r="IWZ42" s="2"/>
      <c r="IXA42" s="2"/>
      <c r="IXB42" s="2"/>
      <c r="IXC42" s="2"/>
      <c r="IXD42" s="2"/>
      <c r="IXE42" s="2"/>
      <c r="IXF42" s="2"/>
      <c r="IXG42" s="2"/>
      <c r="IXH42" s="2"/>
      <c r="IXI42" s="2"/>
      <c r="IXJ42" s="2"/>
      <c r="IXK42" s="2"/>
      <c r="IXL42" s="2"/>
      <c r="IXM42" s="2"/>
      <c r="IXN42" s="2"/>
      <c r="IXO42" s="2"/>
      <c r="IXP42" s="2"/>
      <c r="IXQ42" s="2"/>
      <c r="IXR42" s="2"/>
      <c r="IXS42" s="2"/>
      <c r="IXT42" s="2"/>
      <c r="IXU42" s="2"/>
      <c r="IXV42" s="2"/>
      <c r="IXW42" s="2"/>
      <c r="IXX42" s="2"/>
      <c r="IXY42" s="2"/>
      <c r="IXZ42" s="2"/>
      <c r="IYA42" s="2"/>
      <c r="IYB42" s="2"/>
      <c r="IYC42" s="2"/>
      <c r="IYD42" s="2"/>
      <c r="IYE42" s="2"/>
      <c r="IYF42" s="2"/>
      <c r="IYG42" s="2"/>
      <c r="IYH42" s="2"/>
      <c r="IYI42" s="2"/>
      <c r="IYJ42" s="2"/>
      <c r="IYK42" s="2"/>
      <c r="IYL42" s="2"/>
      <c r="IYM42" s="2"/>
      <c r="IYN42" s="2"/>
      <c r="IYO42" s="2"/>
      <c r="IYP42" s="2"/>
      <c r="IYQ42" s="2"/>
      <c r="IYR42" s="2"/>
      <c r="IYS42" s="2"/>
      <c r="IYT42" s="2"/>
      <c r="IYU42" s="2"/>
      <c r="IYV42" s="2"/>
      <c r="IYW42" s="2"/>
      <c r="IYX42" s="2"/>
      <c r="IYY42" s="2"/>
      <c r="IYZ42" s="2"/>
      <c r="IZA42" s="2"/>
      <c r="IZB42" s="2"/>
      <c r="IZC42" s="2"/>
      <c r="IZD42" s="2"/>
      <c r="IZE42" s="2"/>
      <c r="IZF42" s="2"/>
      <c r="IZG42" s="2"/>
      <c r="IZH42" s="2"/>
      <c r="IZI42" s="2"/>
      <c r="IZJ42" s="2"/>
      <c r="IZK42" s="2"/>
      <c r="IZL42" s="2"/>
      <c r="IZM42" s="2"/>
      <c r="IZN42" s="2"/>
      <c r="IZO42" s="2"/>
      <c r="IZP42" s="2"/>
      <c r="IZQ42" s="2"/>
      <c r="IZR42" s="2"/>
      <c r="IZS42" s="2"/>
      <c r="IZT42" s="2"/>
      <c r="IZU42" s="2"/>
      <c r="IZV42" s="2"/>
      <c r="IZW42" s="2"/>
      <c r="IZX42" s="2"/>
      <c r="IZY42" s="2"/>
      <c r="IZZ42" s="2"/>
      <c r="JAA42" s="2"/>
      <c r="JAB42" s="2"/>
      <c r="JAC42" s="2"/>
      <c r="JAD42" s="2"/>
      <c r="JAE42" s="2"/>
      <c r="JAF42" s="2"/>
      <c r="JAG42" s="2"/>
      <c r="JAH42" s="2"/>
      <c r="JAI42" s="2"/>
      <c r="JAJ42" s="2"/>
      <c r="JAK42" s="2"/>
      <c r="JAL42" s="2"/>
      <c r="JAM42" s="2"/>
      <c r="JAN42" s="2"/>
      <c r="JAO42" s="2"/>
      <c r="JAP42" s="2"/>
      <c r="JAQ42" s="2"/>
      <c r="JAR42" s="2"/>
      <c r="JAS42" s="2"/>
      <c r="JAT42" s="2"/>
      <c r="JAU42" s="2"/>
      <c r="JAV42" s="2"/>
      <c r="JAW42" s="2"/>
      <c r="JAX42" s="2"/>
      <c r="JAY42" s="2"/>
      <c r="JAZ42" s="2"/>
      <c r="JBA42" s="2"/>
      <c r="JBB42" s="2"/>
      <c r="JBC42" s="2"/>
      <c r="JBD42" s="2"/>
      <c r="JBE42" s="2"/>
      <c r="JBF42" s="2"/>
      <c r="JBG42" s="2"/>
      <c r="JBH42" s="2"/>
      <c r="JBI42" s="2"/>
      <c r="JBJ42" s="2"/>
      <c r="JBK42" s="2"/>
      <c r="JBL42" s="2"/>
      <c r="JBM42" s="2"/>
      <c r="JBN42" s="2"/>
      <c r="JBO42" s="2"/>
      <c r="JBP42" s="2"/>
      <c r="JBQ42" s="2"/>
      <c r="JBR42" s="2"/>
      <c r="JBS42" s="2"/>
      <c r="JBT42" s="2"/>
      <c r="JBU42" s="2"/>
      <c r="JBV42" s="2"/>
      <c r="JBW42" s="2"/>
      <c r="JBX42" s="2"/>
      <c r="JBY42" s="2"/>
      <c r="JBZ42" s="2"/>
      <c r="JCA42" s="2"/>
      <c r="JCB42" s="2"/>
      <c r="JCC42" s="2"/>
      <c r="JCD42" s="2"/>
      <c r="JCE42" s="2"/>
      <c r="JCF42" s="2"/>
      <c r="JCG42" s="2"/>
      <c r="JCH42" s="2"/>
      <c r="JCI42" s="2"/>
      <c r="JCJ42" s="2"/>
      <c r="JCK42" s="2"/>
      <c r="JCL42" s="2"/>
      <c r="JCM42" s="2"/>
      <c r="JCN42" s="2"/>
      <c r="JCO42" s="2"/>
      <c r="JCP42" s="2"/>
      <c r="JCQ42" s="2"/>
      <c r="JCR42" s="2"/>
      <c r="JCS42" s="2"/>
      <c r="JCT42" s="2"/>
      <c r="JCU42" s="2"/>
      <c r="JCV42" s="2"/>
      <c r="JCW42" s="2"/>
      <c r="JCX42" s="2"/>
      <c r="JCY42" s="2"/>
      <c r="JCZ42" s="2"/>
      <c r="JDA42" s="2"/>
      <c r="JDB42" s="2"/>
      <c r="JDC42" s="2"/>
      <c r="JDD42" s="2"/>
      <c r="JDE42" s="2"/>
      <c r="JDF42" s="2"/>
      <c r="JDG42" s="2"/>
      <c r="JDH42" s="2"/>
      <c r="JDI42" s="2"/>
      <c r="JDJ42" s="2"/>
      <c r="JDK42" s="2"/>
      <c r="JDL42" s="2"/>
      <c r="JDM42" s="2"/>
      <c r="JDN42" s="2"/>
      <c r="JDO42" s="2"/>
      <c r="JDP42" s="2"/>
      <c r="JDQ42" s="2"/>
      <c r="JDR42" s="2"/>
      <c r="JDS42" s="2"/>
      <c r="JDT42" s="2"/>
      <c r="JDU42" s="2"/>
      <c r="JDV42" s="2"/>
      <c r="JDW42" s="2"/>
      <c r="JDX42" s="2"/>
      <c r="JDY42" s="2"/>
      <c r="JDZ42" s="2"/>
      <c r="JEA42" s="2"/>
      <c r="JEB42" s="2"/>
      <c r="JEC42" s="2"/>
      <c r="JED42" s="2"/>
      <c r="JEE42" s="2"/>
      <c r="JEF42" s="2"/>
      <c r="JEG42" s="2"/>
      <c r="JEH42" s="2"/>
      <c r="JEI42" s="2"/>
      <c r="JEJ42" s="2"/>
      <c r="JEK42" s="2"/>
      <c r="JEL42" s="2"/>
      <c r="JEM42" s="2"/>
      <c r="JEN42" s="2"/>
      <c r="JEO42" s="2"/>
      <c r="JEP42" s="2"/>
      <c r="JEQ42" s="2"/>
      <c r="JER42" s="2"/>
      <c r="JES42" s="2"/>
      <c r="JET42" s="2"/>
      <c r="JEU42" s="2"/>
      <c r="JEV42" s="2"/>
      <c r="JEW42" s="2"/>
      <c r="JEX42" s="2"/>
      <c r="JEY42" s="2"/>
      <c r="JEZ42" s="2"/>
      <c r="JFA42" s="2"/>
      <c r="JFB42" s="2"/>
      <c r="JFC42" s="2"/>
      <c r="JFD42" s="2"/>
      <c r="JFE42" s="2"/>
      <c r="JFF42" s="2"/>
      <c r="JFG42" s="2"/>
      <c r="JFH42" s="2"/>
      <c r="JFI42" s="2"/>
      <c r="JFJ42" s="2"/>
      <c r="JFK42" s="2"/>
      <c r="JFL42" s="2"/>
      <c r="JFM42" s="2"/>
      <c r="JFN42" s="2"/>
      <c r="JFO42" s="2"/>
      <c r="JFP42" s="2"/>
      <c r="JFQ42" s="2"/>
      <c r="JFR42" s="2"/>
      <c r="JFS42" s="2"/>
      <c r="JFT42" s="2"/>
      <c r="JFU42" s="2"/>
      <c r="JFV42" s="2"/>
      <c r="JFW42" s="2"/>
      <c r="JFX42" s="2"/>
      <c r="JFY42" s="2"/>
      <c r="JFZ42" s="2"/>
      <c r="JGA42" s="2"/>
      <c r="JGB42" s="2"/>
      <c r="JGC42" s="2"/>
      <c r="JGD42" s="2"/>
      <c r="JGE42" s="2"/>
      <c r="JGF42" s="2"/>
      <c r="JGG42" s="2"/>
      <c r="JGH42" s="2"/>
      <c r="JGI42" s="2"/>
      <c r="JGJ42" s="2"/>
      <c r="JGK42" s="2"/>
      <c r="JGL42" s="2"/>
      <c r="JGM42" s="2"/>
      <c r="JGN42" s="2"/>
      <c r="JGO42" s="2"/>
      <c r="JGP42" s="2"/>
      <c r="JGQ42" s="2"/>
      <c r="JGR42" s="2"/>
      <c r="JGS42" s="2"/>
      <c r="JGT42" s="2"/>
      <c r="JGU42" s="2"/>
      <c r="JGV42" s="2"/>
      <c r="JGW42" s="2"/>
      <c r="JGX42" s="2"/>
      <c r="JGY42" s="2"/>
      <c r="JGZ42" s="2"/>
      <c r="JHA42" s="2"/>
      <c r="JHB42" s="2"/>
      <c r="JHC42" s="2"/>
      <c r="JHD42" s="2"/>
      <c r="JHE42" s="2"/>
      <c r="JHF42" s="2"/>
      <c r="JHG42" s="2"/>
      <c r="JHH42" s="2"/>
      <c r="JHI42" s="2"/>
      <c r="JHJ42" s="2"/>
      <c r="JHK42" s="2"/>
      <c r="JHL42" s="2"/>
      <c r="JHM42" s="2"/>
      <c r="JHN42" s="2"/>
      <c r="JHO42" s="2"/>
      <c r="JHP42" s="2"/>
      <c r="JHQ42" s="2"/>
      <c r="JHR42" s="2"/>
      <c r="JHS42" s="2"/>
      <c r="JHT42" s="2"/>
      <c r="JHU42" s="2"/>
      <c r="JHV42" s="2"/>
      <c r="JHW42" s="2"/>
      <c r="JHX42" s="2"/>
      <c r="JHY42" s="2"/>
      <c r="JHZ42" s="2"/>
      <c r="JIA42" s="2"/>
      <c r="JIB42" s="2"/>
      <c r="JIC42" s="2"/>
      <c r="JID42" s="2"/>
      <c r="JIE42" s="2"/>
      <c r="JIF42" s="2"/>
      <c r="JIG42" s="2"/>
      <c r="JIH42" s="2"/>
      <c r="JII42" s="2"/>
      <c r="JIJ42" s="2"/>
      <c r="JIK42" s="2"/>
      <c r="JIL42" s="2"/>
      <c r="JIM42" s="2"/>
      <c r="JIN42" s="2"/>
      <c r="JIO42" s="2"/>
      <c r="JIP42" s="2"/>
      <c r="JIQ42" s="2"/>
      <c r="JIR42" s="2"/>
      <c r="JIS42" s="2"/>
      <c r="JIT42" s="2"/>
      <c r="JIU42" s="2"/>
      <c r="JIV42" s="2"/>
      <c r="JIW42" s="2"/>
      <c r="JIX42" s="2"/>
      <c r="JIY42" s="2"/>
      <c r="JIZ42" s="2"/>
      <c r="JJA42" s="2"/>
      <c r="JJB42" s="2"/>
      <c r="JJC42" s="2"/>
      <c r="JJD42" s="2"/>
      <c r="JJE42" s="2"/>
      <c r="JJF42" s="2"/>
      <c r="JJG42" s="2"/>
      <c r="JJH42" s="2"/>
      <c r="JJI42" s="2"/>
      <c r="JJJ42" s="2"/>
      <c r="JJK42" s="2"/>
      <c r="JJL42" s="2"/>
      <c r="JJM42" s="2"/>
      <c r="JJN42" s="2"/>
      <c r="JJO42" s="2"/>
      <c r="JJP42" s="2"/>
      <c r="JJQ42" s="2"/>
      <c r="JJR42" s="2"/>
      <c r="JJS42" s="2"/>
      <c r="JJT42" s="2"/>
      <c r="JJU42" s="2"/>
      <c r="JJV42" s="2"/>
      <c r="JJW42" s="2"/>
      <c r="JJX42" s="2"/>
      <c r="JJY42" s="2"/>
      <c r="JJZ42" s="2"/>
      <c r="JKA42" s="2"/>
      <c r="JKB42" s="2"/>
      <c r="JKC42" s="2"/>
      <c r="JKD42" s="2"/>
      <c r="JKE42" s="2"/>
      <c r="JKF42" s="2"/>
      <c r="JKG42" s="2"/>
      <c r="JKH42" s="2"/>
      <c r="JKI42" s="2"/>
      <c r="JKJ42" s="2"/>
      <c r="JKK42" s="2"/>
      <c r="JKL42" s="2"/>
      <c r="JKM42" s="2"/>
      <c r="JKN42" s="2"/>
      <c r="JKO42" s="2"/>
      <c r="JKP42" s="2"/>
      <c r="JKQ42" s="2"/>
      <c r="JKR42" s="2"/>
      <c r="JKS42" s="2"/>
      <c r="JKT42" s="2"/>
      <c r="JKU42" s="2"/>
      <c r="JKV42" s="2"/>
      <c r="JKW42" s="2"/>
      <c r="JKX42" s="2"/>
      <c r="JKY42" s="2"/>
      <c r="JKZ42" s="2"/>
      <c r="JLA42" s="2"/>
      <c r="JLB42" s="2"/>
      <c r="JLC42" s="2"/>
      <c r="JLD42" s="2"/>
      <c r="JLE42" s="2"/>
      <c r="JLF42" s="2"/>
      <c r="JLG42" s="2"/>
      <c r="JLH42" s="2"/>
      <c r="JLI42" s="2"/>
      <c r="JLJ42" s="2"/>
      <c r="JLK42" s="2"/>
      <c r="JLL42" s="2"/>
      <c r="JLM42" s="2"/>
      <c r="JLN42" s="2"/>
      <c r="JLO42" s="2"/>
      <c r="JLP42" s="2"/>
      <c r="JLQ42" s="2"/>
      <c r="JLR42" s="2"/>
      <c r="JLS42" s="2"/>
      <c r="JLT42" s="2"/>
      <c r="JLU42" s="2"/>
      <c r="JLV42" s="2"/>
      <c r="JLW42" s="2"/>
      <c r="JLX42" s="2"/>
      <c r="JLY42" s="2"/>
      <c r="JLZ42" s="2"/>
      <c r="JMA42" s="2"/>
      <c r="JMB42" s="2"/>
      <c r="JMC42" s="2"/>
      <c r="JMD42" s="2"/>
      <c r="JME42" s="2"/>
      <c r="JMF42" s="2"/>
      <c r="JMG42" s="2"/>
      <c r="JMH42" s="2"/>
      <c r="JMI42" s="2"/>
      <c r="JMJ42" s="2"/>
      <c r="JMK42" s="2"/>
      <c r="JML42" s="2"/>
      <c r="JMM42" s="2"/>
      <c r="JMN42" s="2"/>
      <c r="JMO42" s="2"/>
      <c r="JMP42" s="2"/>
      <c r="JMQ42" s="2"/>
      <c r="JMR42" s="2"/>
      <c r="JMS42" s="2"/>
      <c r="JMT42" s="2"/>
      <c r="JMU42" s="2"/>
      <c r="JMV42" s="2"/>
      <c r="JMW42" s="2"/>
      <c r="JMX42" s="2"/>
      <c r="JMY42" s="2"/>
      <c r="JMZ42" s="2"/>
      <c r="JNA42" s="2"/>
      <c r="JNB42" s="2"/>
      <c r="JNC42" s="2"/>
      <c r="JND42" s="2"/>
      <c r="JNE42" s="2"/>
      <c r="JNF42" s="2"/>
      <c r="JNG42" s="2"/>
      <c r="JNH42" s="2"/>
      <c r="JNI42" s="2"/>
      <c r="JNJ42" s="2"/>
      <c r="JNK42" s="2"/>
      <c r="JNL42" s="2"/>
      <c r="JNM42" s="2"/>
      <c r="JNN42" s="2"/>
      <c r="JNO42" s="2"/>
      <c r="JNP42" s="2"/>
      <c r="JNQ42" s="2"/>
      <c r="JNR42" s="2"/>
      <c r="JNS42" s="2"/>
      <c r="JNT42" s="2"/>
      <c r="JNU42" s="2"/>
      <c r="JNV42" s="2"/>
      <c r="JNW42" s="2"/>
      <c r="JNX42" s="2"/>
      <c r="JNY42" s="2"/>
      <c r="JNZ42" s="2"/>
      <c r="JOA42" s="2"/>
      <c r="JOB42" s="2"/>
      <c r="JOC42" s="2"/>
      <c r="JOD42" s="2"/>
      <c r="JOE42" s="2"/>
      <c r="JOF42" s="2"/>
      <c r="JOG42" s="2"/>
      <c r="JOH42" s="2"/>
      <c r="JOI42" s="2"/>
      <c r="JOJ42" s="2"/>
      <c r="JOK42" s="2"/>
      <c r="JOL42" s="2"/>
      <c r="JOM42" s="2"/>
      <c r="JON42" s="2"/>
      <c r="JOO42" s="2"/>
      <c r="JOP42" s="2"/>
      <c r="JOQ42" s="2"/>
      <c r="JOR42" s="2"/>
      <c r="JOS42" s="2"/>
      <c r="JOT42" s="2"/>
      <c r="JOU42" s="2"/>
      <c r="JOV42" s="2"/>
      <c r="JOW42" s="2"/>
      <c r="JOX42" s="2"/>
      <c r="JOY42" s="2"/>
      <c r="JOZ42" s="2"/>
      <c r="JPA42" s="2"/>
      <c r="JPB42" s="2"/>
      <c r="JPC42" s="2"/>
      <c r="JPD42" s="2"/>
      <c r="JPE42" s="2"/>
      <c r="JPF42" s="2"/>
      <c r="JPG42" s="2"/>
      <c r="JPH42" s="2"/>
      <c r="JPI42" s="2"/>
      <c r="JPJ42" s="2"/>
      <c r="JPK42" s="2"/>
      <c r="JPL42" s="2"/>
      <c r="JPM42" s="2"/>
      <c r="JPN42" s="2"/>
      <c r="JPO42" s="2"/>
      <c r="JPP42" s="2"/>
      <c r="JPQ42" s="2"/>
      <c r="JPR42" s="2"/>
      <c r="JPS42" s="2"/>
      <c r="JPT42" s="2"/>
      <c r="JPU42" s="2"/>
      <c r="JPV42" s="2"/>
      <c r="JPW42" s="2"/>
      <c r="JPX42" s="2"/>
      <c r="JPY42" s="2"/>
      <c r="JPZ42" s="2"/>
      <c r="JQA42" s="2"/>
      <c r="JQB42" s="2"/>
      <c r="JQC42" s="2"/>
      <c r="JQD42" s="2"/>
      <c r="JQE42" s="2"/>
      <c r="JQF42" s="2"/>
      <c r="JQG42" s="2"/>
      <c r="JQH42" s="2"/>
      <c r="JQI42" s="2"/>
      <c r="JQJ42" s="2"/>
      <c r="JQK42" s="2"/>
      <c r="JQL42" s="2"/>
      <c r="JQM42" s="2"/>
      <c r="JQN42" s="2"/>
      <c r="JQO42" s="2"/>
      <c r="JQP42" s="2"/>
      <c r="JQQ42" s="2"/>
      <c r="JQR42" s="2"/>
      <c r="JQS42" s="2"/>
      <c r="JQT42" s="2"/>
      <c r="JQU42" s="2"/>
      <c r="JQV42" s="2"/>
      <c r="JQW42" s="2"/>
      <c r="JQX42" s="2"/>
      <c r="JQY42" s="2"/>
      <c r="JQZ42" s="2"/>
      <c r="JRA42" s="2"/>
      <c r="JRB42" s="2"/>
      <c r="JRC42" s="2"/>
      <c r="JRD42" s="2"/>
      <c r="JRE42" s="2"/>
      <c r="JRF42" s="2"/>
      <c r="JRG42" s="2"/>
      <c r="JRH42" s="2"/>
      <c r="JRI42" s="2"/>
      <c r="JRJ42" s="2"/>
      <c r="JRK42" s="2"/>
      <c r="JRL42" s="2"/>
      <c r="JRM42" s="2"/>
      <c r="JRN42" s="2"/>
      <c r="JRO42" s="2"/>
      <c r="JRP42" s="2"/>
      <c r="JRQ42" s="2"/>
      <c r="JRR42" s="2"/>
      <c r="JRS42" s="2"/>
      <c r="JRT42" s="2"/>
      <c r="JRU42" s="2"/>
      <c r="JRV42" s="2"/>
      <c r="JRW42" s="2"/>
      <c r="JRX42" s="2"/>
      <c r="JRY42" s="2"/>
      <c r="JRZ42" s="2"/>
      <c r="JSA42" s="2"/>
      <c r="JSB42" s="2"/>
      <c r="JSC42" s="2"/>
      <c r="JSD42" s="2"/>
      <c r="JSE42" s="2"/>
      <c r="JSF42" s="2"/>
      <c r="JSG42" s="2"/>
      <c r="JSH42" s="2"/>
      <c r="JSI42" s="2"/>
      <c r="JSJ42" s="2"/>
      <c r="JSK42" s="2"/>
      <c r="JSL42" s="2"/>
      <c r="JSM42" s="2"/>
      <c r="JSN42" s="2"/>
      <c r="JSO42" s="2"/>
      <c r="JSP42" s="2"/>
      <c r="JSQ42" s="2"/>
      <c r="JSR42" s="2"/>
      <c r="JSS42" s="2"/>
      <c r="JST42" s="2"/>
      <c r="JSU42" s="2"/>
      <c r="JSV42" s="2"/>
      <c r="JSW42" s="2"/>
      <c r="JSX42" s="2"/>
      <c r="JSY42" s="2"/>
      <c r="JSZ42" s="2"/>
      <c r="JTA42" s="2"/>
      <c r="JTB42" s="2"/>
      <c r="JTC42" s="2"/>
      <c r="JTD42" s="2"/>
      <c r="JTE42" s="2"/>
      <c r="JTF42" s="2"/>
      <c r="JTG42" s="2"/>
      <c r="JTH42" s="2"/>
      <c r="JTI42" s="2"/>
      <c r="JTJ42" s="2"/>
      <c r="JTK42" s="2"/>
      <c r="JTL42" s="2"/>
      <c r="JTM42" s="2"/>
      <c r="JTN42" s="2"/>
      <c r="JTO42" s="2"/>
      <c r="JTP42" s="2"/>
      <c r="JTQ42" s="2"/>
      <c r="JTR42" s="2"/>
      <c r="JTS42" s="2"/>
      <c r="JTT42" s="2"/>
      <c r="JTU42" s="2"/>
      <c r="JTV42" s="2"/>
      <c r="JTW42" s="2"/>
      <c r="JTX42" s="2"/>
      <c r="JTY42" s="2"/>
      <c r="JTZ42" s="2"/>
      <c r="JUA42" s="2"/>
      <c r="JUB42" s="2"/>
      <c r="JUC42" s="2"/>
      <c r="JUD42" s="2"/>
      <c r="JUE42" s="2"/>
      <c r="JUF42" s="2"/>
      <c r="JUG42" s="2"/>
      <c r="JUH42" s="2"/>
      <c r="JUI42" s="2"/>
      <c r="JUJ42" s="2"/>
      <c r="JUK42" s="2"/>
      <c r="JUL42" s="2"/>
      <c r="JUM42" s="2"/>
      <c r="JUN42" s="2"/>
      <c r="JUO42" s="2"/>
      <c r="JUP42" s="2"/>
      <c r="JUQ42" s="2"/>
      <c r="JUR42" s="2"/>
      <c r="JUS42" s="2"/>
      <c r="JUT42" s="2"/>
      <c r="JUU42" s="2"/>
      <c r="JUV42" s="2"/>
      <c r="JUW42" s="2"/>
      <c r="JUX42" s="2"/>
      <c r="JUY42" s="2"/>
      <c r="JUZ42" s="2"/>
      <c r="JVA42" s="2"/>
      <c r="JVB42" s="2"/>
      <c r="JVC42" s="2"/>
      <c r="JVD42" s="2"/>
      <c r="JVE42" s="2"/>
      <c r="JVF42" s="2"/>
      <c r="JVG42" s="2"/>
      <c r="JVH42" s="2"/>
      <c r="JVI42" s="2"/>
      <c r="JVJ42" s="2"/>
      <c r="JVK42" s="2"/>
      <c r="JVL42" s="2"/>
      <c r="JVM42" s="2"/>
      <c r="JVN42" s="2"/>
      <c r="JVO42" s="2"/>
      <c r="JVP42" s="2"/>
      <c r="JVQ42" s="2"/>
      <c r="JVR42" s="2"/>
      <c r="JVS42" s="2"/>
      <c r="JVT42" s="2"/>
      <c r="JVU42" s="2"/>
      <c r="JVV42" s="2"/>
      <c r="JVW42" s="2"/>
      <c r="JVX42" s="2"/>
      <c r="JVY42" s="2"/>
      <c r="JVZ42" s="2"/>
      <c r="JWA42" s="2"/>
      <c r="JWB42" s="2"/>
      <c r="JWC42" s="2"/>
      <c r="JWD42" s="2"/>
      <c r="JWE42" s="2"/>
      <c r="JWF42" s="2"/>
      <c r="JWG42" s="2"/>
      <c r="JWH42" s="2"/>
      <c r="JWI42" s="2"/>
      <c r="JWJ42" s="2"/>
      <c r="JWK42" s="2"/>
      <c r="JWL42" s="2"/>
      <c r="JWM42" s="2"/>
      <c r="JWN42" s="2"/>
      <c r="JWO42" s="2"/>
      <c r="JWP42" s="2"/>
      <c r="JWQ42" s="2"/>
      <c r="JWR42" s="2"/>
      <c r="JWS42" s="2"/>
      <c r="JWT42" s="2"/>
      <c r="JWU42" s="2"/>
      <c r="JWV42" s="2"/>
      <c r="JWW42" s="2"/>
      <c r="JWX42" s="2"/>
      <c r="JWY42" s="2"/>
      <c r="JWZ42" s="2"/>
      <c r="JXA42" s="2"/>
      <c r="JXB42" s="2"/>
      <c r="JXC42" s="2"/>
      <c r="JXD42" s="2"/>
      <c r="JXE42" s="2"/>
      <c r="JXF42" s="2"/>
      <c r="JXG42" s="2"/>
      <c r="JXH42" s="2"/>
      <c r="JXI42" s="2"/>
      <c r="JXJ42" s="2"/>
      <c r="JXK42" s="2"/>
      <c r="JXL42" s="2"/>
      <c r="JXM42" s="2"/>
      <c r="JXN42" s="2"/>
      <c r="JXO42" s="2"/>
      <c r="JXP42" s="2"/>
      <c r="JXQ42" s="2"/>
      <c r="JXR42" s="2"/>
      <c r="JXS42" s="2"/>
      <c r="JXT42" s="2"/>
      <c r="JXU42" s="2"/>
      <c r="JXV42" s="2"/>
      <c r="JXW42" s="2"/>
      <c r="JXX42" s="2"/>
      <c r="JXY42" s="2"/>
      <c r="JXZ42" s="2"/>
      <c r="JYA42" s="2"/>
      <c r="JYB42" s="2"/>
      <c r="JYC42" s="2"/>
      <c r="JYD42" s="2"/>
      <c r="JYE42" s="2"/>
      <c r="JYF42" s="2"/>
      <c r="JYG42" s="2"/>
      <c r="JYH42" s="2"/>
      <c r="JYI42" s="2"/>
      <c r="JYJ42" s="2"/>
      <c r="JYK42" s="2"/>
      <c r="JYL42" s="2"/>
      <c r="JYM42" s="2"/>
      <c r="JYN42" s="2"/>
      <c r="JYO42" s="2"/>
      <c r="JYP42" s="2"/>
      <c r="JYQ42" s="2"/>
      <c r="JYR42" s="2"/>
      <c r="JYS42" s="2"/>
      <c r="JYT42" s="2"/>
      <c r="JYU42" s="2"/>
      <c r="JYV42" s="2"/>
      <c r="JYW42" s="2"/>
      <c r="JYX42" s="2"/>
      <c r="JYY42" s="2"/>
      <c r="JYZ42" s="2"/>
      <c r="JZA42" s="2"/>
      <c r="JZB42" s="2"/>
      <c r="JZC42" s="2"/>
      <c r="JZD42" s="2"/>
      <c r="JZE42" s="2"/>
      <c r="JZF42" s="2"/>
      <c r="JZG42" s="2"/>
      <c r="JZH42" s="2"/>
      <c r="JZI42" s="2"/>
      <c r="JZJ42" s="2"/>
      <c r="JZK42" s="2"/>
      <c r="JZL42" s="2"/>
      <c r="JZM42" s="2"/>
      <c r="JZN42" s="2"/>
      <c r="JZO42" s="2"/>
      <c r="JZP42" s="2"/>
      <c r="JZQ42" s="2"/>
      <c r="JZR42" s="2"/>
      <c r="JZS42" s="2"/>
      <c r="JZT42" s="2"/>
      <c r="JZU42" s="2"/>
      <c r="JZV42" s="2"/>
      <c r="JZW42" s="2"/>
      <c r="JZX42" s="2"/>
      <c r="JZY42" s="2"/>
      <c r="JZZ42" s="2"/>
      <c r="KAA42" s="2"/>
      <c r="KAB42" s="2"/>
      <c r="KAC42" s="2"/>
      <c r="KAD42" s="2"/>
      <c r="KAE42" s="2"/>
      <c r="KAF42" s="2"/>
      <c r="KAG42" s="2"/>
      <c r="KAH42" s="2"/>
      <c r="KAI42" s="2"/>
      <c r="KAJ42" s="2"/>
      <c r="KAK42" s="2"/>
      <c r="KAL42" s="2"/>
      <c r="KAM42" s="2"/>
      <c r="KAN42" s="2"/>
      <c r="KAO42" s="2"/>
      <c r="KAP42" s="2"/>
      <c r="KAQ42" s="2"/>
      <c r="KAR42" s="2"/>
      <c r="KAS42" s="2"/>
      <c r="KAT42" s="2"/>
      <c r="KAU42" s="2"/>
      <c r="KAV42" s="2"/>
      <c r="KAW42" s="2"/>
      <c r="KAX42" s="2"/>
      <c r="KAY42" s="2"/>
      <c r="KAZ42" s="2"/>
      <c r="KBA42" s="2"/>
      <c r="KBB42" s="2"/>
      <c r="KBC42" s="2"/>
      <c r="KBD42" s="2"/>
      <c r="KBE42" s="2"/>
      <c r="KBF42" s="2"/>
      <c r="KBG42" s="2"/>
      <c r="KBH42" s="2"/>
      <c r="KBI42" s="2"/>
      <c r="KBJ42" s="2"/>
      <c r="KBK42" s="2"/>
      <c r="KBL42" s="2"/>
      <c r="KBM42" s="2"/>
      <c r="KBN42" s="2"/>
      <c r="KBO42" s="2"/>
      <c r="KBP42" s="2"/>
      <c r="KBQ42" s="2"/>
      <c r="KBR42" s="2"/>
      <c r="KBS42" s="2"/>
      <c r="KBT42" s="2"/>
      <c r="KBU42" s="2"/>
      <c r="KBV42" s="2"/>
      <c r="KBW42" s="2"/>
      <c r="KBX42" s="2"/>
      <c r="KBY42" s="2"/>
      <c r="KBZ42" s="2"/>
      <c r="KCA42" s="2"/>
      <c r="KCB42" s="2"/>
      <c r="KCC42" s="2"/>
      <c r="KCD42" s="2"/>
      <c r="KCE42" s="2"/>
      <c r="KCF42" s="2"/>
      <c r="KCG42" s="2"/>
      <c r="KCH42" s="2"/>
      <c r="KCI42" s="2"/>
      <c r="KCJ42" s="2"/>
      <c r="KCK42" s="2"/>
      <c r="KCL42" s="2"/>
      <c r="KCM42" s="2"/>
      <c r="KCN42" s="2"/>
      <c r="KCO42" s="2"/>
      <c r="KCP42" s="2"/>
      <c r="KCQ42" s="2"/>
      <c r="KCR42" s="2"/>
      <c r="KCS42" s="2"/>
      <c r="KCT42" s="2"/>
      <c r="KCU42" s="2"/>
      <c r="KCV42" s="2"/>
      <c r="KCW42" s="2"/>
      <c r="KCX42" s="2"/>
      <c r="KCY42" s="2"/>
      <c r="KCZ42" s="2"/>
      <c r="KDA42" s="2"/>
      <c r="KDB42" s="2"/>
      <c r="KDC42" s="2"/>
      <c r="KDD42" s="2"/>
      <c r="KDE42" s="2"/>
      <c r="KDF42" s="2"/>
      <c r="KDG42" s="2"/>
      <c r="KDH42" s="2"/>
      <c r="KDI42" s="2"/>
      <c r="KDJ42" s="2"/>
      <c r="KDK42" s="2"/>
      <c r="KDL42" s="2"/>
      <c r="KDM42" s="2"/>
      <c r="KDN42" s="2"/>
      <c r="KDO42" s="2"/>
      <c r="KDP42" s="2"/>
      <c r="KDQ42" s="2"/>
      <c r="KDR42" s="2"/>
      <c r="KDS42" s="2"/>
      <c r="KDT42" s="2"/>
      <c r="KDU42" s="2"/>
      <c r="KDV42" s="2"/>
      <c r="KDW42" s="2"/>
      <c r="KDX42" s="2"/>
      <c r="KDY42" s="2"/>
      <c r="KDZ42" s="2"/>
      <c r="KEA42" s="2"/>
      <c r="KEB42" s="2"/>
      <c r="KEC42" s="2"/>
      <c r="KED42" s="2"/>
      <c r="KEE42" s="2"/>
      <c r="KEF42" s="2"/>
      <c r="KEG42" s="2"/>
      <c r="KEH42" s="2"/>
      <c r="KEI42" s="2"/>
      <c r="KEJ42" s="2"/>
      <c r="KEK42" s="2"/>
      <c r="KEL42" s="2"/>
      <c r="KEM42" s="2"/>
      <c r="KEN42" s="2"/>
      <c r="KEO42" s="2"/>
      <c r="KEP42" s="2"/>
      <c r="KEQ42" s="2"/>
      <c r="KER42" s="2"/>
      <c r="KES42" s="2"/>
      <c r="KET42" s="2"/>
      <c r="KEU42" s="2"/>
      <c r="KEV42" s="2"/>
      <c r="KEW42" s="2"/>
      <c r="KEX42" s="2"/>
      <c r="KEY42" s="2"/>
      <c r="KEZ42" s="2"/>
      <c r="KFA42" s="2"/>
      <c r="KFB42" s="2"/>
      <c r="KFC42" s="2"/>
      <c r="KFD42" s="2"/>
      <c r="KFE42" s="2"/>
      <c r="KFF42" s="2"/>
      <c r="KFG42" s="2"/>
      <c r="KFH42" s="2"/>
      <c r="KFI42" s="2"/>
      <c r="KFJ42" s="2"/>
      <c r="KFK42" s="2"/>
      <c r="KFL42" s="2"/>
      <c r="KFM42" s="2"/>
      <c r="KFN42" s="2"/>
      <c r="KFO42" s="2"/>
      <c r="KFP42" s="2"/>
      <c r="KFQ42" s="2"/>
      <c r="KFR42" s="2"/>
      <c r="KFS42" s="2"/>
      <c r="KFT42" s="2"/>
      <c r="KFU42" s="2"/>
      <c r="KFV42" s="2"/>
      <c r="KFW42" s="2"/>
      <c r="KFX42" s="2"/>
      <c r="KFY42" s="2"/>
      <c r="KFZ42" s="2"/>
      <c r="KGA42" s="2"/>
      <c r="KGB42" s="2"/>
      <c r="KGC42" s="2"/>
      <c r="KGD42" s="2"/>
      <c r="KGE42" s="2"/>
      <c r="KGF42" s="2"/>
      <c r="KGG42" s="2"/>
      <c r="KGH42" s="2"/>
      <c r="KGI42" s="2"/>
      <c r="KGJ42" s="2"/>
      <c r="KGK42" s="2"/>
      <c r="KGL42" s="2"/>
      <c r="KGM42" s="2"/>
      <c r="KGN42" s="2"/>
      <c r="KGO42" s="2"/>
      <c r="KGP42" s="2"/>
      <c r="KGQ42" s="2"/>
      <c r="KGR42" s="2"/>
      <c r="KGS42" s="2"/>
      <c r="KGT42" s="2"/>
      <c r="KGU42" s="2"/>
      <c r="KGV42" s="2"/>
      <c r="KGW42" s="2"/>
      <c r="KGX42" s="2"/>
      <c r="KGY42" s="2"/>
      <c r="KGZ42" s="2"/>
      <c r="KHA42" s="2"/>
      <c r="KHB42" s="2"/>
      <c r="KHC42" s="2"/>
      <c r="KHD42" s="2"/>
      <c r="KHE42" s="2"/>
      <c r="KHF42" s="2"/>
      <c r="KHG42" s="2"/>
      <c r="KHH42" s="2"/>
      <c r="KHI42" s="2"/>
      <c r="KHJ42" s="2"/>
      <c r="KHK42" s="2"/>
      <c r="KHL42" s="2"/>
      <c r="KHM42" s="2"/>
      <c r="KHN42" s="2"/>
      <c r="KHO42" s="2"/>
      <c r="KHP42" s="2"/>
      <c r="KHQ42" s="2"/>
      <c r="KHR42" s="2"/>
      <c r="KHS42" s="2"/>
      <c r="KHT42" s="2"/>
      <c r="KHU42" s="2"/>
      <c r="KHV42" s="2"/>
      <c r="KHW42" s="2"/>
      <c r="KHX42" s="2"/>
      <c r="KHY42" s="2"/>
      <c r="KHZ42" s="2"/>
      <c r="KIA42" s="2"/>
      <c r="KIB42" s="2"/>
      <c r="KIC42" s="2"/>
      <c r="KID42" s="2"/>
      <c r="KIE42" s="2"/>
      <c r="KIF42" s="2"/>
      <c r="KIG42" s="2"/>
      <c r="KIH42" s="2"/>
      <c r="KII42" s="2"/>
      <c r="KIJ42" s="2"/>
      <c r="KIK42" s="2"/>
      <c r="KIL42" s="2"/>
      <c r="KIM42" s="2"/>
      <c r="KIN42" s="2"/>
      <c r="KIO42" s="2"/>
      <c r="KIP42" s="2"/>
      <c r="KIQ42" s="2"/>
      <c r="KIR42" s="2"/>
      <c r="KIS42" s="2"/>
      <c r="KIT42" s="2"/>
      <c r="KIU42" s="2"/>
      <c r="KIV42" s="2"/>
      <c r="KIW42" s="2"/>
      <c r="KIX42" s="2"/>
      <c r="KIY42" s="2"/>
      <c r="KIZ42" s="2"/>
      <c r="KJA42" s="2"/>
      <c r="KJB42" s="2"/>
      <c r="KJC42" s="2"/>
      <c r="KJD42" s="2"/>
      <c r="KJE42" s="2"/>
      <c r="KJF42" s="2"/>
      <c r="KJG42" s="2"/>
      <c r="KJH42" s="2"/>
      <c r="KJI42" s="2"/>
      <c r="KJJ42" s="2"/>
      <c r="KJK42" s="2"/>
      <c r="KJL42" s="2"/>
      <c r="KJM42" s="2"/>
      <c r="KJN42" s="2"/>
      <c r="KJO42" s="2"/>
      <c r="KJP42" s="2"/>
      <c r="KJQ42" s="2"/>
      <c r="KJR42" s="2"/>
      <c r="KJS42" s="2"/>
      <c r="KJT42" s="2"/>
      <c r="KJU42" s="2"/>
      <c r="KJV42" s="2"/>
      <c r="KJW42" s="2"/>
      <c r="KJX42" s="2"/>
      <c r="KJY42" s="2"/>
      <c r="KJZ42" s="2"/>
      <c r="KKA42" s="2"/>
      <c r="KKB42" s="2"/>
      <c r="KKC42" s="2"/>
      <c r="KKD42" s="2"/>
      <c r="KKE42" s="2"/>
      <c r="KKF42" s="2"/>
      <c r="KKG42" s="2"/>
      <c r="KKH42" s="2"/>
      <c r="KKI42" s="2"/>
      <c r="KKJ42" s="2"/>
      <c r="KKK42" s="2"/>
      <c r="KKL42" s="2"/>
      <c r="KKM42" s="2"/>
      <c r="KKN42" s="2"/>
      <c r="KKO42" s="2"/>
      <c r="KKP42" s="2"/>
      <c r="KKQ42" s="2"/>
      <c r="KKR42" s="2"/>
      <c r="KKS42" s="2"/>
      <c r="KKT42" s="2"/>
      <c r="KKU42" s="2"/>
      <c r="KKV42" s="2"/>
      <c r="KKW42" s="2"/>
      <c r="KKX42" s="2"/>
      <c r="KKY42" s="2"/>
      <c r="KKZ42" s="2"/>
      <c r="KLA42" s="2"/>
      <c r="KLB42" s="2"/>
      <c r="KLC42" s="2"/>
      <c r="KLD42" s="2"/>
      <c r="KLE42" s="2"/>
      <c r="KLF42" s="2"/>
      <c r="KLG42" s="2"/>
      <c r="KLH42" s="2"/>
      <c r="KLI42" s="2"/>
      <c r="KLJ42" s="2"/>
      <c r="KLK42" s="2"/>
      <c r="KLL42" s="2"/>
      <c r="KLM42" s="2"/>
      <c r="KLN42" s="2"/>
      <c r="KLO42" s="2"/>
      <c r="KLP42" s="2"/>
      <c r="KLQ42" s="2"/>
      <c r="KLR42" s="2"/>
      <c r="KLS42" s="2"/>
      <c r="KLT42" s="2"/>
      <c r="KLU42" s="2"/>
      <c r="KLV42" s="2"/>
      <c r="KLW42" s="2"/>
      <c r="KLX42" s="2"/>
      <c r="KLY42" s="2"/>
      <c r="KLZ42" s="2"/>
      <c r="KMA42" s="2"/>
      <c r="KMB42" s="2"/>
      <c r="KMC42" s="2"/>
      <c r="KMD42" s="2"/>
      <c r="KME42" s="2"/>
      <c r="KMF42" s="2"/>
      <c r="KMG42" s="2"/>
      <c r="KMH42" s="2"/>
      <c r="KMI42" s="2"/>
      <c r="KMJ42" s="2"/>
      <c r="KMK42" s="2"/>
      <c r="KML42" s="2"/>
      <c r="KMM42" s="2"/>
      <c r="KMN42" s="2"/>
      <c r="KMO42" s="2"/>
      <c r="KMP42" s="2"/>
      <c r="KMQ42" s="2"/>
      <c r="KMR42" s="2"/>
      <c r="KMS42" s="2"/>
      <c r="KMT42" s="2"/>
      <c r="KMU42" s="2"/>
      <c r="KMV42" s="2"/>
      <c r="KMW42" s="2"/>
      <c r="KMX42" s="2"/>
      <c r="KMY42" s="2"/>
      <c r="KMZ42" s="2"/>
      <c r="KNA42" s="2"/>
      <c r="KNB42" s="2"/>
      <c r="KNC42" s="2"/>
      <c r="KND42" s="2"/>
      <c r="KNE42" s="2"/>
      <c r="KNF42" s="2"/>
      <c r="KNG42" s="2"/>
      <c r="KNH42" s="2"/>
      <c r="KNI42" s="2"/>
      <c r="KNJ42" s="2"/>
      <c r="KNK42" s="2"/>
      <c r="KNL42" s="2"/>
      <c r="KNM42" s="2"/>
      <c r="KNN42" s="2"/>
      <c r="KNO42" s="2"/>
      <c r="KNP42" s="2"/>
      <c r="KNQ42" s="2"/>
      <c r="KNR42" s="2"/>
      <c r="KNS42" s="2"/>
      <c r="KNT42" s="2"/>
      <c r="KNU42" s="2"/>
      <c r="KNV42" s="2"/>
      <c r="KNW42" s="2"/>
      <c r="KNX42" s="2"/>
      <c r="KNY42" s="2"/>
      <c r="KNZ42" s="2"/>
      <c r="KOA42" s="2"/>
      <c r="KOB42" s="2"/>
      <c r="KOC42" s="2"/>
      <c r="KOD42" s="2"/>
      <c r="KOE42" s="2"/>
      <c r="KOF42" s="2"/>
      <c r="KOG42" s="2"/>
      <c r="KOH42" s="2"/>
      <c r="KOI42" s="2"/>
      <c r="KOJ42" s="2"/>
      <c r="KOK42" s="2"/>
      <c r="KOL42" s="2"/>
      <c r="KOM42" s="2"/>
      <c r="KON42" s="2"/>
      <c r="KOO42" s="2"/>
      <c r="KOP42" s="2"/>
      <c r="KOQ42" s="2"/>
      <c r="KOR42" s="2"/>
      <c r="KOS42" s="2"/>
      <c r="KOT42" s="2"/>
      <c r="KOU42" s="2"/>
      <c r="KOV42" s="2"/>
      <c r="KOW42" s="2"/>
      <c r="KOX42" s="2"/>
      <c r="KOY42" s="2"/>
      <c r="KOZ42" s="2"/>
      <c r="KPA42" s="2"/>
      <c r="KPB42" s="2"/>
      <c r="KPC42" s="2"/>
      <c r="KPD42" s="2"/>
      <c r="KPE42" s="2"/>
      <c r="KPF42" s="2"/>
      <c r="KPG42" s="2"/>
      <c r="KPH42" s="2"/>
      <c r="KPI42" s="2"/>
      <c r="KPJ42" s="2"/>
      <c r="KPK42" s="2"/>
      <c r="KPL42" s="2"/>
      <c r="KPM42" s="2"/>
      <c r="KPN42" s="2"/>
      <c r="KPO42" s="2"/>
      <c r="KPP42" s="2"/>
      <c r="KPQ42" s="2"/>
      <c r="KPR42" s="2"/>
      <c r="KPS42" s="2"/>
      <c r="KPT42" s="2"/>
      <c r="KPU42" s="2"/>
      <c r="KPV42" s="2"/>
      <c r="KPW42" s="2"/>
      <c r="KPX42" s="2"/>
      <c r="KPY42" s="2"/>
      <c r="KPZ42" s="2"/>
      <c r="KQA42" s="2"/>
      <c r="KQB42" s="2"/>
      <c r="KQC42" s="2"/>
      <c r="KQD42" s="2"/>
      <c r="KQE42" s="2"/>
      <c r="KQF42" s="2"/>
      <c r="KQG42" s="2"/>
      <c r="KQH42" s="2"/>
      <c r="KQI42" s="2"/>
      <c r="KQJ42" s="2"/>
      <c r="KQK42" s="2"/>
      <c r="KQL42" s="2"/>
      <c r="KQM42" s="2"/>
      <c r="KQN42" s="2"/>
      <c r="KQO42" s="2"/>
      <c r="KQP42" s="2"/>
      <c r="KQQ42" s="2"/>
      <c r="KQR42" s="2"/>
      <c r="KQS42" s="2"/>
      <c r="KQT42" s="2"/>
      <c r="KQU42" s="2"/>
      <c r="KQV42" s="2"/>
      <c r="KQW42" s="2"/>
      <c r="KQX42" s="2"/>
      <c r="KQY42" s="2"/>
      <c r="KQZ42" s="2"/>
      <c r="KRA42" s="2"/>
      <c r="KRB42" s="2"/>
      <c r="KRC42" s="2"/>
      <c r="KRD42" s="2"/>
      <c r="KRE42" s="2"/>
      <c r="KRF42" s="2"/>
      <c r="KRG42" s="2"/>
      <c r="KRH42" s="2"/>
      <c r="KRI42" s="2"/>
      <c r="KRJ42" s="2"/>
      <c r="KRK42" s="2"/>
      <c r="KRL42" s="2"/>
      <c r="KRM42" s="2"/>
      <c r="KRN42" s="2"/>
      <c r="KRO42" s="2"/>
      <c r="KRP42" s="2"/>
      <c r="KRQ42" s="2"/>
      <c r="KRR42" s="2"/>
      <c r="KRS42" s="2"/>
      <c r="KRT42" s="2"/>
      <c r="KRU42" s="2"/>
      <c r="KRV42" s="2"/>
      <c r="KRW42" s="2"/>
      <c r="KRX42" s="2"/>
      <c r="KRY42" s="2"/>
      <c r="KRZ42" s="2"/>
      <c r="KSA42" s="2"/>
      <c r="KSB42" s="2"/>
      <c r="KSC42" s="2"/>
      <c r="KSD42" s="2"/>
      <c r="KSE42" s="2"/>
      <c r="KSF42" s="2"/>
      <c r="KSG42" s="2"/>
      <c r="KSH42" s="2"/>
      <c r="KSI42" s="2"/>
      <c r="KSJ42" s="2"/>
      <c r="KSK42" s="2"/>
      <c r="KSL42" s="2"/>
      <c r="KSM42" s="2"/>
      <c r="KSN42" s="2"/>
      <c r="KSO42" s="2"/>
      <c r="KSP42" s="2"/>
      <c r="KSQ42" s="2"/>
      <c r="KSR42" s="2"/>
      <c r="KSS42" s="2"/>
      <c r="KST42" s="2"/>
      <c r="KSU42" s="2"/>
      <c r="KSV42" s="2"/>
      <c r="KSW42" s="2"/>
      <c r="KSX42" s="2"/>
      <c r="KSY42" s="2"/>
      <c r="KSZ42" s="2"/>
      <c r="KTA42" s="2"/>
      <c r="KTB42" s="2"/>
      <c r="KTC42" s="2"/>
      <c r="KTD42" s="2"/>
      <c r="KTE42" s="2"/>
      <c r="KTF42" s="2"/>
      <c r="KTG42" s="2"/>
      <c r="KTH42" s="2"/>
      <c r="KTI42" s="2"/>
      <c r="KTJ42" s="2"/>
      <c r="KTK42" s="2"/>
      <c r="KTL42" s="2"/>
      <c r="KTM42" s="2"/>
      <c r="KTN42" s="2"/>
      <c r="KTO42" s="2"/>
      <c r="KTP42" s="2"/>
      <c r="KTQ42" s="2"/>
      <c r="KTR42" s="2"/>
      <c r="KTS42" s="2"/>
      <c r="KTT42" s="2"/>
      <c r="KTU42" s="2"/>
      <c r="KTV42" s="2"/>
      <c r="KTW42" s="2"/>
      <c r="KTX42" s="2"/>
      <c r="KTY42" s="2"/>
      <c r="KTZ42" s="2"/>
      <c r="KUA42" s="2"/>
      <c r="KUB42" s="2"/>
      <c r="KUC42" s="2"/>
      <c r="KUD42" s="2"/>
      <c r="KUE42" s="2"/>
      <c r="KUF42" s="2"/>
      <c r="KUG42" s="2"/>
      <c r="KUH42" s="2"/>
      <c r="KUI42" s="2"/>
      <c r="KUJ42" s="2"/>
      <c r="KUK42" s="2"/>
      <c r="KUL42" s="2"/>
      <c r="KUM42" s="2"/>
      <c r="KUN42" s="2"/>
      <c r="KUO42" s="2"/>
      <c r="KUP42" s="2"/>
      <c r="KUQ42" s="2"/>
      <c r="KUR42" s="2"/>
      <c r="KUS42" s="2"/>
      <c r="KUT42" s="2"/>
      <c r="KUU42" s="2"/>
      <c r="KUV42" s="2"/>
      <c r="KUW42" s="2"/>
      <c r="KUX42" s="2"/>
      <c r="KUY42" s="2"/>
      <c r="KUZ42" s="2"/>
      <c r="KVA42" s="2"/>
      <c r="KVB42" s="2"/>
      <c r="KVC42" s="2"/>
      <c r="KVD42" s="2"/>
      <c r="KVE42" s="2"/>
      <c r="KVF42" s="2"/>
      <c r="KVG42" s="2"/>
      <c r="KVH42" s="2"/>
      <c r="KVI42" s="2"/>
      <c r="KVJ42" s="2"/>
      <c r="KVK42" s="2"/>
      <c r="KVL42" s="2"/>
      <c r="KVM42" s="2"/>
      <c r="KVN42" s="2"/>
      <c r="KVO42" s="2"/>
      <c r="KVP42" s="2"/>
      <c r="KVQ42" s="2"/>
      <c r="KVR42" s="2"/>
      <c r="KVS42" s="2"/>
      <c r="KVT42" s="2"/>
      <c r="KVU42" s="2"/>
      <c r="KVV42" s="2"/>
      <c r="KVW42" s="2"/>
      <c r="KVX42" s="2"/>
      <c r="KVY42" s="2"/>
      <c r="KVZ42" s="2"/>
      <c r="KWA42" s="2"/>
      <c r="KWB42" s="2"/>
      <c r="KWC42" s="2"/>
      <c r="KWD42" s="2"/>
      <c r="KWE42" s="2"/>
      <c r="KWF42" s="2"/>
      <c r="KWG42" s="2"/>
      <c r="KWH42" s="2"/>
      <c r="KWI42" s="2"/>
      <c r="KWJ42" s="2"/>
      <c r="KWK42" s="2"/>
      <c r="KWL42" s="2"/>
      <c r="KWM42" s="2"/>
      <c r="KWN42" s="2"/>
      <c r="KWO42" s="2"/>
      <c r="KWP42" s="2"/>
      <c r="KWQ42" s="2"/>
      <c r="KWR42" s="2"/>
      <c r="KWS42" s="2"/>
      <c r="KWT42" s="2"/>
      <c r="KWU42" s="2"/>
      <c r="KWV42" s="2"/>
      <c r="KWW42" s="2"/>
      <c r="KWX42" s="2"/>
      <c r="KWY42" s="2"/>
      <c r="KWZ42" s="2"/>
      <c r="KXA42" s="2"/>
      <c r="KXB42" s="2"/>
      <c r="KXC42" s="2"/>
      <c r="KXD42" s="2"/>
      <c r="KXE42" s="2"/>
      <c r="KXF42" s="2"/>
      <c r="KXG42" s="2"/>
      <c r="KXH42" s="2"/>
      <c r="KXI42" s="2"/>
      <c r="KXJ42" s="2"/>
      <c r="KXK42" s="2"/>
      <c r="KXL42" s="2"/>
      <c r="KXM42" s="2"/>
      <c r="KXN42" s="2"/>
      <c r="KXO42" s="2"/>
      <c r="KXP42" s="2"/>
      <c r="KXQ42" s="2"/>
      <c r="KXR42" s="2"/>
      <c r="KXS42" s="2"/>
      <c r="KXT42" s="2"/>
      <c r="KXU42" s="2"/>
      <c r="KXV42" s="2"/>
      <c r="KXW42" s="2"/>
      <c r="KXX42" s="2"/>
      <c r="KXY42" s="2"/>
      <c r="KXZ42" s="2"/>
      <c r="KYA42" s="2"/>
      <c r="KYB42" s="2"/>
      <c r="KYC42" s="2"/>
      <c r="KYD42" s="2"/>
      <c r="KYE42" s="2"/>
      <c r="KYF42" s="2"/>
      <c r="KYG42" s="2"/>
      <c r="KYH42" s="2"/>
      <c r="KYI42" s="2"/>
      <c r="KYJ42" s="2"/>
      <c r="KYK42" s="2"/>
      <c r="KYL42" s="2"/>
      <c r="KYM42" s="2"/>
      <c r="KYN42" s="2"/>
      <c r="KYO42" s="2"/>
      <c r="KYP42" s="2"/>
      <c r="KYQ42" s="2"/>
      <c r="KYR42" s="2"/>
      <c r="KYS42" s="2"/>
      <c r="KYT42" s="2"/>
      <c r="KYU42" s="2"/>
      <c r="KYV42" s="2"/>
      <c r="KYW42" s="2"/>
      <c r="KYX42" s="2"/>
      <c r="KYY42" s="2"/>
      <c r="KYZ42" s="2"/>
      <c r="KZA42" s="2"/>
      <c r="KZB42" s="2"/>
      <c r="KZC42" s="2"/>
      <c r="KZD42" s="2"/>
      <c r="KZE42" s="2"/>
      <c r="KZF42" s="2"/>
      <c r="KZG42" s="2"/>
      <c r="KZH42" s="2"/>
      <c r="KZI42" s="2"/>
      <c r="KZJ42" s="2"/>
      <c r="KZK42" s="2"/>
      <c r="KZL42" s="2"/>
      <c r="KZM42" s="2"/>
      <c r="KZN42" s="2"/>
      <c r="KZO42" s="2"/>
      <c r="KZP42" s="2"/>
      <c r="KZQ42" s="2"/>
      <c r="KZR42" s="2"/>
      <c r="KZS42" s="2"/>
      <c r="KZT42" s="2"/>
      <c r="KZU42" s="2"/>
      <c r="KZV42" s="2"/>
      <c r="KZW42" s="2"/>
      <c r="KZX42" s="2"/>
      <c r="KZY42" s="2"/>
      <c r="KZZ42" s="2"/>
      <c r="LAA42" s="2"/>
      <c r="LAB42" s="2"/>
      <c r="LAC42" s="2"/>
      <c r="LAD42" s="2"/>
      <c r="LAE42" s="2"/>
      <c r="LAF42" s="2"/>
      <c r="LAG42" s="2"/>
      <c r="LAH42" s="2"/>
      <c r="LAI42" s="2"/>
      <c r="LAJ42" s="2"/>
      <c r="LAK42" s="2"/>
      <c r="LAL42" s="2"/>
      <c r="LAM42" s="2"/>
      <c r="LAN42" s="2"/>
      <c r="LAO42" s="2"/>
      <c r="LAP42" s="2"/>
      <c r="LAQ42" s="2"/>
      <c r="LAR42" s="2"/>
      <c r="LAS42" s="2"/>
      <c r="LAT42" s="2"/>
      <c r="LAU42" s="2"/>
      <c r="LAV42" s="2"/>
      <c r="LAW42" s="2"/>
      <c r="LAX42" s="2"/>
      <c r="LAY42" s="2"/>
      <c r="LAZ42" s="2"/>
      <c r="LBA42" s="2"/>
      <c r="LBB42" s="2"/>
      <c r="LBC42" s="2"/>
      <c r="LBD42" s="2"/>
      <c r="LBE42" s="2"/>
      <c r="LBF42" s="2"/>
      <c r="LBG42" s="2"/>
      <c r="LBH42" s="2"/>
      <c r="LBI42" s="2"/>
      <c r="LBJ42" s="2"/>
      <c r="LBK42" s="2"/>
      <c r="LBL42" s="2"/>
      <c r="LBM42" s="2"/>
      <c r="LBN42" s="2"/>
      <c r="LBO42" s="2"/>
      <c r="LBP42" s="2"/>
      <c r="LBQ42" s="2"/>
      <c r="LBR42" s="2"/>
      <c r="LBS42" s="2"/>
      <c r="LBT42" s="2"/>
      <c r="LBU42" s="2"/>
      <c r="LBV42" s="2"/>
      <c r="LBW42" s="2"/>
      <c r="LBX42" s="2"/>
      <c r="LBY42" s="2"/>
      <c r="LBZ42" s="2"/>
      <c r="LCA42" s="2"/>
      <c r="LCB42" s="2"/>
      <c r="LCC42" s="2"/>
      <c r="LCD42" s="2"/>
      <c r="LCE42" s="2"/>
      <c r="LCF42" s="2"/>
      <c r="LCG42" s="2"/>
      <c r="LCH42" s="2"/>
      <c r="LCI42" s="2"/>
      <c r="LCJ42" s="2"/>
      <c r="LCK42" s="2"/>
      <c r="LCL42" s="2"/>
      <c r="LCM42" s="2"/>
      <c r="LCN42" s="2"/>
      <c r="LCO42" s="2"/>
      <c r="LCP42" s="2"/>
      <c r="LCQ42" s="2"/>
      <c r="LCR42" s="2"/>
      <c r="LCS42" s="2"/>
      <c r="LCT42" s="2"/>
      <c r="LCU42" s="2"/>
      <c r="LCV42" s="2"/>
      <c r="LCW42" s="2"/>
      <c r="LCX42" s="2"/>
      <c r="LCY42" s="2"/>
      <c r="LCZ42" s="2"/>
      <c r="LDA42" s="2"/>
      <c r="LDB42" s="2"/>
      <c r="LDC42" s="2"/>
      <c r="LDD42" s="2"/>
      <c r="LDE42" s="2"/>
      <c r="LDF42" s="2"/>
      <c r="LDG42" s="2"/>
      <c r="LDH42" s="2"/>
      <c r="LDI42" s="2"/>
      <c r="LDJ42" s="2"/>
      <c r="LDK42" s="2"/>
      <c r="LDL42" s="2"/>
      <c r="LDM42" s="2"/>
      <c r="LDN42" s="2"/>
      <c r="LDO42" s="2"/>
      <c r="LDP42" s="2"/>
      <c r="LDQ42" s="2"/>
      <c r="LDR42" s="2"/>
      <c r="LDS42" s="2"/>
      <c r="LDT42" s="2"/>
      <c r="LDU42" s="2"/>
      <c r="LDV42" s="2"/>
      <c r="LDW42" s="2"/>
      <c r="LDX42" s="2"/>
      <c r="LDY42" s="2"/>
      <c r="LDZ42" s="2"/>
      <c r="LEA42" s="2"/>
      <c r="LEB42" s="2"/>
      <c r="LEC42" s="2"/>
      <c r="LED42" s="2"/>
      <c r="LEE42" s="2"/>
      <c r="LEF42" s="2"/>
      <c r="LEG42" s="2"/>
      <c r="LEH42" s="2"/>
      <c r="LEI42" s="2"/>
      <c r="LEJ42" s="2"/>
      <c r="LEK42" s="2"/>
      <c r="LEL42" s="2"/>
      <c r="LEM42" s="2"/>
      <c r="LEN42" s="2"/>
      <c r="LEO42" s="2"/>
      <c r="LEP42" s="2"/>
      <c r="LEQ42" s="2"/>
      <c r="LER42" s="2"/>
      <c r="LES42" s="2"/>
      <c r="LET42" s="2"/>
      <c r="LEU42" s="2"/>
      <c r="LEV42" s="2"/>
      <c r="LEW42" s="2"/>
      <c r="LEX42" s="2"/>
      <c r="LEY42" s="2"/>
      <c r="LEZ42" s="2"/>
      <c r="LFA42" s="2"/>
      <c r="LFB42" s="2"/>
      <c r="LFC42" s="2"/>
      <c r="LFD42" s="2"/>
      <c r="LFE42" s="2"/>
      <c r="LFF42" s="2"/>
      <c r="LFG42" s="2"/>
      <c r="LFH42" s="2"/>
      <c r="LFI42" s="2"/>
      <c r="LFJ42" s="2"/>
      <c r="LFK42" s="2"/>
      <c r="LFL42" s="2"/>
      <c r="LFM42" s="2"/>
      <c r="LFN42" s="2"/>
      <c r="LFO42" s="2"/>
      <c r="LFP42" s="2"/>
      <c r="LFQ42" s="2"/>
      <c r="LFR42" s="2"/>
      <c r="LFS42" s="2"/>
      <c r="LFT42" s="2"/>
      <c r="LFU42" s="2"/>
      <c r="LFV42" s="2"/>
      <c r="LFW42" s="2"/>
      <c r="LFX42" s="2"/>
      <c r="LFY42" s="2"/>
      <c r="LFZ42" s="2"/>
      <c r="LGA42" s="2"/>
      <c r="LGB42" s="2"/>
      <c r="LGC42" s="2"/>
      <c r="LGD42" s="2"/>
      <c r="LGE42" s="2"/>
      <c r="LGF42" s="2"/>
      <c r="LGG42" s="2"/>
      <c r="LGH42" s="2"/>
      <c r="LGI42" s="2"/>
      <c r="LGJ42" s="2"/>
      <c r="LGK42" s="2"/>
      <c r="LGL42" s="2"/>
      <c r="LGM42" s="2"/>
      <c r="LGN42" s="2"/>
      <c r="LGO42" s="2"/>
      <c r="LGP42" s="2"/>
      <c r="LGQ42" s="2"/>
      <c r="LGR42" s="2"/>
      <c r="LGS42" s="2"/>
      <c r="LGT42" s="2"/>
      <c r="LGU42" s="2"/>
      <c r="LGV42" s="2"/>
      <c r="LGW42" s="2"/>
      <c r="LGX42" s="2"/>
      <c r="LGY42" s="2"/>
      <c r="LGZ42" s="2"/>
      <c r="LHA42" s="2"/>
      <c r="LHB42" s="2"/>
      <c r="LHC42" s="2"/>
      <c r="LHD42" s="2"/>
      <c r="LHE42" s="2"/>
      <c r="LHF42" s="2"/>
      <c r="LHG42" s="2"/>
      <c r="LHH42" s="2"/>
      <c r="LHI42" s="2"/>
      <c r="LHJ42" s="2"/>
      <c r="LHK42" s="2"/>
      <c r="LHL42" s="2"/>
      <c r="LHM42" s="2"/>
      <c r="LHN42" s="2"/>
      <c r="LHO42" s="2"/>
      <c r="LHP42" s="2"/>
      <c r="LHQ42" s="2"/>
      <c r="LHR42" s="2"/>
      <c r="LHS42" s="2"/>
      <c r="LHT42" s="2"/>
      <c r="LHU42" s="2"/>
      <c r="LHV42" s="2"/>
      <c r="LHW42" s="2"/>
      <c r="LHX42" s="2"/>
      <c r="LHY42" s="2"/>
      <c r="LHZ42" s="2"/>
      <c r="LIA42" s="2"/>
      <c r="LIB42" s="2"/>
      <c r="LIC42" s="2"/>
      <c r="LID42" s="2"/>
      <c r="LIE42" s="2"/>
      <c r="LIF42" s="2"/>
      <c r="LIG42" s="2"/>
      <c r="LIH42" s="2"/>
      <c r="LII42" s="2"/>
      <c r="LIJ42" s="2"/>
      <c r="LIK42" s="2"/>
      <c r="LIL42" s="2"/>
      <c r="LIM42" s="2"/>
      <c r="LIN42" s="2"/>
      <c r="LIO42" s="2"/>
      <c r="LIP42" s="2"/>
      <c r="LIQ42" s="2"/>
      <c r="LIR42" s="2"/>
      <c r="LIS42" s="2"/>
      <c r="LIT42" s="2"/>
      <c r="LIU42" s="2"/>
      <c r="LIV42" s="2"/>
      <c r="LIW42" s="2"/>
      <c r="LIX42" s="2"/>
      <c r="LIY42" s="2"/>
      <c r="LIZ42" s="2"/>
      <c r="LJA42" s="2"/>
      <c r="LJB42" s="2"/>
      <c r="LJC42" s="2"/>
      <c r="LJD42" s="2"/>
      <c r="LJE42" s="2"/>
      <c r="LJF42" s="2"/>
      <c r="LJG42" s="2"/>
      <c r="LJH42" s="2"/>
      <c r="LJI42" s="2"/>
      <c r="LJJ42" s="2"/>
      <c r="LJK42" s="2"/>
      <c r="LJL42" s="2"/>
      <c r="LJM42" s="2"/>
      <c r="LJN42" s="2"/>
      <c r="LJO42" s="2"/>
      <c r="LJP42" s="2"/>
      <c r="LJQ42" s="2"/>
      <c r="LJR42" s="2"/>
      <c r="LJS42" s="2"/>
      <c r="LJT42" s="2"/>
      <c r="LJU42" s="2"/>
      <c r="LJV42" s="2"/>
      <c r="LJW42" s="2"/>
      <c r="LJX42" s="2"/>
      <c r="LJY42" s="2"/>
      <c r="LJZ42" s="2"/>
      <c r="LKA42" s="2"/>
      <c r="LKB42" s="2"/>
      <c r="LKC42" s="2"/>
      <c r="LKD42" s="2"/>
      <c r="LKE42" s="2"/>
      <c r="LKF42" s="2"/>
      <c r="LKG42" s="2"/>
      <c r="LKH42" s="2"/>
      <c r="LKI42" s="2"/>
      <c r="LKJ42" s="2"/>
      <c r="LKK42" s="2"/>
      <c r="LKL42" s="2"/>
      <c r="LKM42" s="2"/>
      <c r="LKN42" s="2"/>
      <c r="LKO42" s="2"/>
      <c r="LKP42" s="2"/>
      <c r="LKQ42" s="2"/>
      <c r="LKR42" s="2"/>
      <c r="LKS42" s="2"/>
      <c r="LKT42" s="2"/>
      <c r="LKU42" s="2"/>
      <c r="LKV42" s="2"/>
      <c r="LKW42" s="2"/>
      <c r="LKX42" s="2"/>
      <c r="LKY42" s="2"/>
      <c r="LKZ42" s="2"/>
      <c r="LLA42" s="2"/>
      <c r="LLB42" s="2"/>
      <c r="LLC42" s="2"/>
      <c r="LLD42" s="2"/>
      <c r="LLE42" s="2"/>
      <c r="LLF42" s="2"/>
      <c r="LLG42" s="2"/>
      <c r="LLH42" s="2"/>
      <c r="LLI42" s="2"/>
      <c r="LLJ42" s="2"/>
      <c r="LLK42" s="2"/>
      <c r="LLL42" s="2"/>
      <c r="LLM42" s="2"/>
      <c r="LLN42" s="2"/>
      <c r="LLO42" s="2"/>
      <c r="LLP42" s="2"/>
      <c r="LLQ42" s="2"/>
      <c r="LLR42" s="2"/>
      <c r="LLS42" s="2"/>
      <c r="LLT42" s="2"/>
      <c r="LLU42" s="2"/>
      <c r="LLV42" s="2"/>
      <c r="LLW42" s="2"/>
      <c r="LLX42" s="2"/>
      <c r="LLY42" s="2"/>
      <c r="LLZ42" s="2"/>
      <c r="LMA42" s="2"/>
      <c r="LMB42" s="2"/>
      <c r="LMC42" s="2"/>
      <c r="LMD42" s="2"/>
      <c r="LME42" s="2"/>
      <c r="LMF42" s="2"/>
      <c r="LMG42" s="2"/>
      <c r="LMH42" s="2"/>
      <c r="LMI42" s="2"/>
      <c r="LMJ42" s="2"/>
      <c r="LMK42" s="2"/>
      <c r="LML42" s="2"/>
      <c r="LMM42" s="2"/>
      <c r="LMN42" s="2"/>
      <c r="LMO42" s="2"/>
      <c r="LMP42" s="2"/>
      <c r="LMQ42" s="2"/>
      <c r="LMR42" s="2"/>
      <c r="LMS42" s="2"/>
      <c r="LMT42" s="2"/>
      <c r="LMU42" s="2"/>
      <c r="LMV42" s="2"/>
      <c r="LMW42" s="2"/>
      <c r="LMX42" s="2"/>
      <c r="LMY42" s="2"/>
      <c r="LMZ42" s="2"/>
      <c r="LNA42" s="2"/>
      <c r="LNB42" s="2"/>
      <c r="LNC42" s="2"/>
      <c r="LND42" s="2"/>
      <c r="LNE42" s="2"/>
      <c r="LNF42" s="2"/>
      <c r="LNG42" s="2"/>
      <c r="LNH42" s="2"/>
      <c r="LNI42" s="2"/>
      <c r="LNJ42" s="2"/>
      <c r="LNK42" s="2"/>
      <c r="LNL42" s="2"/>
      <c r="LNM42" s="2"/>
      <c r="LNN42" s="2"/>
      <c r="LNO42" s="2"/>
      <c r="LNP42" s="2"/>
      <c r="LNQ42" s="2"/>
      <c r="LNR42" s="2"/>
      <c r="LNS42" s="2"/>
      <c r="LNT42" s="2"/>
      <c r="LNU42" s="2"/>
      <c r="LNV42" s="2"/>
      <c r="LNW42" s="2"/>
      <c r="LNX42" s="2"/>
      <c r="LNY42" s="2"/>
      <c r="LNZ42" s="2"/>
      <c r="LOA42" s="2"/>
      <c r="LOB42" s="2"/>
      <c r="LOC42" s="2"/>
      <c r="LOD42" s="2"/>
      <c r="LOE42" s="2"/>
      <c r="LOF42" s="2"/>
      <c r="LOG42" s="2"/>
      <c r="LOH42" s="2"/>
      <c r="LOI42" s="2"/>
      <c r="LOJ42" s="2"/>
      <c r="LOK42" s="2"/>
      <c r="LOL42" s="2"/>
      <c r="LOM42" s="2"/>
      <c r="LON42" s="2"/>
      <c r="LOO42" s="2"/>
      <c r="LOP42" s="2"/>
      <c r="LOQ42" s="2"/>
      <c r="LOR42" s="2"/>
      <c r="LOS42" s="2"/>
      <c r="LOT42" s="2"/>
      <c r="LOU42" s="2"/>
      <c r="LOV42" s="2"/>
      <c r="LOW42" s="2"/>
      <c r="LOX42" s="2"/>
      <c r="LOY42" s="2"/>
      <c r="LOZ42" s="2"/>
      <c r="LPA42" s="2"/>
      <c r="LPB42" s="2"/>
      <c r="LPC42" s="2"/>
      <c r="LPD42" s="2"/>
      <c r="LPE42" s="2"/>
      <c r="LPF42" s="2"/>
      <c r="LPG42" s="2"/>
      <c r="LPH42" s="2"/>
      <c r="LPI42" s="2"/>
      <c r="LPJ42" s="2"/>
      <c r="LPK42" s="2"/>
      <c r="LPL42" s="2"/>
      <c r="LPM42" s="2"/>
      <c r="LPN42" s="2"/>
      <c r="LPO42" s="2"/>
      <c r="LPP42" s="2"/>
      <c r="LPQ42" s="2"/>
      <c r="LPR42" s="2"/>
      <c r="LPS42" s="2"/>
      <c r="LPT42" s="2"/>
      <c r="LPU42" s="2"/>
      <c r="LPV42" s="2"/>
      <c r="LPW42" s="2"/>
      <c r="LPX42" s="2"/>
      <c r="LPY42" s="2"/>
      <c r="LPZ42" s="2"/>
      <c r="LQA42" s="2"/>
      <c r="LQB42" s="2"/>
      <c r="LQC42" s="2"/>
      <c r="LQD42" s="2"/>
      <c r="LQE42" s="2"/>
      <c r="LQF42" s="2"/>
      <c r="LQG42" s="2"/>
      <c r="LQH42" s="2"/>
      <c r="LQI42" s="2"/>
      <c r="LQJ42" s="2"/>
      <c r="LQK42" s="2"/>
      <c r="LQL42" s="2"/>
      <c r="LQM42" s="2"/>
      <c r="LQN42" s="2"/>
      <c r="LQO42" s="2"/>
      <c r="LQP42" s="2"/>
      <c r="LQQ42" s="2"/>
      <c r="LQR42" s="2"/>
      <c r="LQS42" s="2"/>
      <c r="LQT42" s="2"/>
      <c r="LQU42" s="2"/>
      <c r="LQV42" s="2"/>
      <c r="LQW42" s="2"/>
      <c r="LQX42" s="2"/>
      <c r="LQY42" s="2"/>
      <c r="LQZ42" s="2"/>
      <c r="LRA42" s="2"/>
      <c r="LRB42" s="2"/>
      <c r="LRC42" s="2"/>
      <c r="LRD42" s="2"/>
      <c r="LRE42" s="2"/>
      <c r="LRF42" s="2"/>
      <c r="LRG42" s="2"/>
      <c r="LRH42" s="2"/>
      <c r="LRI42" s="2"/>
      <c r="LRJ42" s="2"/>
      <c r="LRK42" s="2"/>
      <c r="LRL42" s="2"/>
      <c r="LRM42" s="2"/>
      <c r="LRN42" s="2"/>
      <c r="LRO42" s="2"/>
      <c r="LRP42" s="2"/>
      <c r="LRQ42" s="2"/>
      <c r="LRR42" s="2"/>
      <c r="LRS42" s="2"/>
      <c r="LRT42" s="2"/>
      <c r="LRU42" s="2"/>
      <c r="LRV42" s="2"/>
      <c r="LRW42" s="2"/>
      <c r="LRX42" s="2"/>
      <c r="LRY42" s="2"/>
      <c r="LRZ42" s="2"/>
      <c r="LSA42" s="2"/>
      <c r="LSB42" s="2"/>
      <c r="LSC42" s="2"/>
      <c r="LSD42" s="2"/>
      <c r="LSE42" s="2"/>
      <c r="LSF42" s="2"/>
      <c r="LSG42" s="2"/>
      <c r="LSH42" s="2"/>
      <c r="LSI42" s="2"/>
      <c r="LSJ42" s="2"/>
      <c r="LSK42" s="2"/>
      <c r="LSL42" s="2"/>
      <c r="LSM42" s="2"/>
      <c r="LSN42" s="2"/>
      <c r="LSO42" s="2"/>
      <c r="LSP42" s="2"/>
      <c r="LSQ42" s="2"/>
      <c r="LSR42" s="2"/>
      <c r="LSS42" s="2"/>
      <c r="LST42" s="2"/>
      <c r="LSU42" s="2"/>
      <c r="LSV42" s="2"/>
      <c r="LSW42" s="2"/>
      <c r="LSX42" s="2"/>
      <c r="LSY42" s="2"/>
      <c r="LSZ42" s="2"/>
      <c r="LTA42" s="2"/>
      <c r="LTB42" s="2"/>
      <c r="LTC42" s="2"/>
      <c r="LTD42" s="2"/>
      <c r="LTE42" s="2"/>
      <c r="LTF42" s="2"/>
      <c r="LTG42" s="2"/>
      <c r="LTH42" s="2"/>
      <c r="LTI42" s="2"/>
      <c r="LTJ42" s="2"/>
      <c r="LTK42" s="2"/>
      <c r="LTL42" s="2"/>
      <c r="LTM42" s="2"/>
      <c r="LTN42" s="2"/>
      <c r="LTO42" s="2"/>
      <c r="LTP42" s="2"/>
      <c r="LTQ42" s="2"/>
      <c r="LTR42" s="2"/>
      <c r="LTS42" s="2"/>
      <c r="LTT42" s="2"/>
      <c r="LTU42" s="2"/>
      <c r="LTV42" s="2"/>
      <c r="LTW42" s="2"/>
      <c r="LTX42" s="2"/>
      <c r="LTY42" s="2"/>
      <c r="LTZ42" s="2"/>
      <c r="LUA42" s="2"/>
      <c r="LUB42" s="2"/>
      <c r="LUC42" s="2"/>
      <c r="LUD42" s="2"/>
      <c r="LUE42" s="2"/>
      <c r="LUF42" s="2"/>
      <c r="LUG42" s="2"/>
      <c r="LUH42" s="2"/>
      <c r="LUI42" s="2"/>
      <c r="LUJ42" s="2"/>
      <c r="LUK42" s="2"/>
      <c r="LUL42" s="2"/>
      <c r="LUM42" s="2"/>
      <c r="LUN42" s="2"/>
      <c r="LUO42" s="2"/>
      <c r="LUP42" s="2"/>
      <c r="LUQ42" s="2"/>
      <c r="LUR42" s="2"/>
      <c r="LUS42" s="2"/>
      <c r="LUT42" s="2"/>
      <c r="LUU42" s="2"/>
      <c r="LUV42" s="2"/>
      <c r="LUW42" s="2"/>
      <c r="LUX42" s="2"/>
      <c r="LUY42" s="2"/>
      <c r="LUZ42" s="2"/>
      <c r="LVA42" s="2"/>
      <c r="LVB42" s="2"/>
      <c r="LVC42" s="2"/>
      <c r="LVD42" s="2"/>
      <c r="LVE42" s="2"/>
      <c r="LVF42" s="2"/>
      <c r="LVG42" s="2"/>
      <c r="LVH42" s="2"/>
      <c r="LVI42" s="2"/>
      <c r="LVJ42" s="2"/>
      <c r="LVK42" s="2"/>
      <c r="LVL42" s="2"/>
      <c r="LVM42" s="2"/>
      <c r="LVN42" s="2"/>
      <c r="LVO42" s="2"/>
      <c r="LVP42" s="2"/>
      <c r="LVQ42" s="2"/>
      <c r="LVR42" s="2"/>
      <c r="LVS42" s="2"/>
      <c r="LVT42" s="2"/>
      <c r="LVU42" s="2"/>
      <c r="LVV42" s="2"/>
      <c r="LVW42" s="2"/>
      <c r="LVX42" s="2"/>
      <c r="LVY42" s="2"/>
      <c r="LVZ42" s="2"/>
      <c r="LWA42" s="2"/>
      <c r="LWB42" s="2"/>
      <c r="LWC42" s="2"/>
      <c r="LWD42" s="2"/>
      <c r="LWE42" s="2"/>
      <c r="LWF42" s="2"/>
      <c r="LWG42" s="2"/>
      <c r="LWH42" s="2"/>
      <c r="LWI42" s="2"/>
      <c r="LWJ42" s="2"/>
      <c r="LWK42" s="2"/>
      <c r="LWL42" s="2"/>
      <c r="LWM42" s="2"/>
      <c r="LWN42" s="2"/>
      <c r="LWO42" s="2"/>
      <c r="LWP42" s="2"/>
      <c r="LWQ42" s="2"/>
      <c r="LWR42" s="2"/>
      <c r="LWS42" s="2"/>
      <c r="LWT42" s="2"/>
      <c r="LWU42" s="2"/>
      <c r="LWV42" s="2"/>
      <c r="LWW42" s="2"/>
      <c r="LWX42" s="2"/>
      <c r="LWY42" s="2"/>
      <c r="LWZ42" s="2"/>
      <c r="LXA42" s="2"/>
      <c r="LXB42" s="2"/>
      <c r="LXC42" s="2"/>
      <c r="LXD42" s="2"/>
      <c r="LXE42" s="2"/>
      <c r="LXF42" s="2"/>
      <c r="LXG42" s="2"/>
      <c r="LXH42" s="2"/>
      <c r="LXI42" s="2"/>
      <c r="LXJ42" s="2"/>
      <c r="LXK42" s="2"/>
      <c r="LXL42" s="2"/>
      <c r="LXM42" s="2"/>
      <c r="LXN42" s="2"/>
      <c r="LXO42" s="2"/>
      <c r="LXP42" s="2"/>
      <c r="LXQ42" s="2"/>
      <c r="LXR42" s="2"/>
      <c r="LXS42" s="2"/>
      <c r="LXT42" s="2"/>
      <c r="LXU42" s="2"/>
      <c r="LXV42" s="2"/>
      <c r="LXW42" s="2"/>
      <c r="LXX42" s="2"/>
      <c r="LXY42" s="2"/>
      <c r="LXZ42" s="2"/>
      <c r="LYA42" s="2"/>
      <c r="LYB42" s="2"/>
      <c r="LYC42" s="2"/>
      <c r="LYD42" s="2"/>
      <c r="LYE42" s="2"/>
      <c r="LYF42" s="2"/>
      <c r="LYG42" s="2"/>
      <c r="LYH42" s="2"/>
      <c r="LYI42" s="2"/>
      <c r="LYJ42" s="2"/>
      <c r="LYK42" s="2"/>
      <c r="LYL42" s="2"/>
      <c r="LYM42" s="2"/>
      <c r="LYN42" s="2"/>
      <c r="LYO42" s="2"/>
      <c r="LYP42" s="2"/>
      <c r="LYQ42" s="2"/>
      <c r="LYR42" s="2"/>
      <c r="LYS42" s="2"/>
      <c r="LYT42" s="2"/>
      <c r="LYU42" s="2"/>
      <c r="LYV42" s="2"/>
      <c r="LYW42" s="2"/>
      <c r="LYX42" s="2"/>
      <c r="LYY42" s="2"/>
      <c r="LYZ42" s="2"/>
      <c r="LZA42" s="2"/>
      <c r="LZB42" s="2"/>
      <c r="LZC42" s="2"/>
      <c r="LZD42" s="2"/>
      <c r="LZE42" s="2"/>
      <c r="LZF42" s="2"/>
      <c r="LZG42" s="2"/>
      <c r="LZH42" s="2"/>
      <c r="LZI42" s="2"/>
      <c r="LZJ42" s="2"/>
      <c r="LZK42" s="2"/>
      <c r="LZL42" s="2"/>
      <c r="LZM42" s="2"/>
      <c r="LZN42" s="2"/>
      <c r="LZO42" s="2"/>
      <c r="LZP42" s="2"/>
      <c r="LZQ42" s="2"/>
      <c r="LZR42" s="2"/>
      <c r="LZS42" s="2"/>
      <c r="LZT42" s="2"/>
      <c r="LZU42" s="2"/>
      <c r="LZV42" s="2"/>
      <c r="LZW42" s="2"/>
      <c r="LZX42" s="2"/>
      <c r="LZY42" s="2"/>
      <c r="LZZ42" s="2"/>
      <c r="MAA42" s="2"/>
      <c r="MAB42" s="2"/>
      <c r="MAC42" s="2"/>
      <c r="MAD42" s="2"/>
      <c r="MAE42" s="2"/>
      <c r="MAF42" s="2"/>
      <c r="MAG42" s="2"/>
      <c r="MAH42" s="2"/>
      <c r="MAI42" s="2"/>
      <c r="MAJ42" s="2"/>
      <c r="MAK42" s="2"/>
      <c r="MAL42" s="2"/>
      <c r="MAM42" s="2"/>
      <c r="MAN42" s="2"/>
      <c r="MAO42" s="2"/>
      <c r="MAP42" s="2"/>
      <c r="MAQ42" s="2"/>
      <c r="MAR42" s="2"/>
      <c r="MAS42" s="2"/>
      <c r="MAT42" s="2"/>
      <c r="MAU42" s="2"/>
      <c r="MAV42" s="2"/>
      <c r="MAW42" s="2"/>
      <c r="MAX42" s="2"/>
      <c r="MAY42" s="2"/>
      <c r="MAZ42" s="2"/>
      <c r="MBA42" s="2"/>
      <c r="MBB42" s="2"/>
      <c r="MBC42" s="2"/>
      <c r="MBD42" s="2"/>
      <c r="MBE42" s="2"/>
      <c r="MBF42" s="2"/>
      <c r="MBG42" s="2"/>
      <c r="MBH42" s="2"/>
      <c r="MBI42" s="2"/>
      <c r="MBJ42" s="2"/>
      <c r="MBK42" s="2"/>
      <c r="MBL42" s="2"/>
      <c r="MBM42" s="2"/>
      <c r="MBN42" s="2"/>
      <c r="MBO42" s="2"/>
      <c r="MBP42" s="2"/>
      <c r="MBQ42" s="2"/>
      <c r="MBR42" s="2"/>
      <c r="MBS42" s="2"/>
      <c r="MBT42" s="2"/>
      <c r="MBU42" s="2"/>
      <c r="MBV42" s="2"/>
      <c r="MBW42" s="2"/>
      <c r="MBX42" s="2"/>
      <c r="MBY42" s="2"/>
      <c r="MBZ42" s="2"/>
      <c r="MCA42" s="2"/>
      <c r="MCB42" s="2"/>
      <c r="MCC42" s="2"/>
      <c r="MCD42" s="2"/>
      <c r="MCE42" s="2"/>
      <c r="MCF42" s="2"/>
      <c r="MCG42" s="2"/>
      <c r="MCH42" s="2"/>
      <c r="MCI42" s="2"/>
      <c r="MCJ42" s="2"/>
      <c r="MCK42" s="2"/>
      <c r="MCL42" s="2"/>
      <c r="MCM42" s="2"/>
      <c r="MCN42" s="2"/>
      <c r="MCO42" s="2"/>
      <c r="MCP42" s="2"/>
      <c r="MCQ42" s="2"/>
      <c r="MCR42" s="2"/>
      <c r="MCS42" s="2"/>
      <c r="MCT42" s="2"/>
      <c r="MCU42" s="2"/>
      <c r="MCV42" s="2"/>
      <c r="MCW42" s="2"/>
      <c r="MCX42" s="2"/>
      <c r="MCY42" s="2"/>
      <c r="MCZ42" s="2"/>
      <c r="MDA42" s="2"/>
      <c r="MDB42" s="2"/>
      <c r="MDC42" s="2"/>
      <c r="MDD42" s="2"/>
      <c r="MDE42" s="2"/>
      <c r="MDF42" s="2"/>
      <c r="MDG42" s="2"/>
      <c r="MDH42" s="2"/>
      <c r="MDI42" s="2"/>
      <c r="MDJ42" s="2"/>
      <c r="MDK42" s="2"/>
      <c r="MDL42" s="2"/>
      <c r="MDM42" s="2"/>
      <c r="MDN42" s="2"/>
      <c r="MDO42" s="2"/>
      <c r="MDP42" s="2"/>
      <c r="MDQ42" s="2"/>
      <c r="MDR42" s="2"/>
      <c r="MDS42" s="2"/>
      <c r="MDT42" s="2"/>
      <c r="MDU42" s="2"/>
      <c r="MDV42" s="2"/>
      <c r="MDW42" s="2"/>
      <c r="MDX42" s="2"/>
      <c r="MDY42" s="2"/>
      <c r="MDZ42" s="2"/>
      <c r="MEA42" s="2"/>
      <c r="MEB42" s="2"/>
      <c r="MEC42" s="2"/>
      <c r="MED42" s="2"/>
      <c r="MEE42" s="2"/>
      <c r="MEF42" s="2"/>
      <c r="MEG42" s="2"/>
      <c r="MEH42" s="2"/>
      <c r="MEI42" s="2"/>
      <c r="MEJ42" s="2"/>
      <c r="MEK42" s="2"/>
      <c r="MEL42" s="2"/>
      <c r="MEM42" s="2"/>
      <c r="MEN42" s="2"/>
      <c r="MEO42" s="2"/>
      <c r="MEP42" s="2"/>
      <c r="MEQ42" s="2"/>
      <c r="MER42" s="2"/>
      <c r="MES42" s="2"/>
      <c r="MET42" s="2"/>
      <c r="MEU42" s="2"/>
      <c r="MEV42" s="2"/>
      <c r="MEW42" s="2"/>
      <c r="MEX42" s="2"/>
      <c r="MEY42" s="2"/>
      <c r="MEZ42" s="2"/>
      <c r="MFA42" s="2"/>
      <c r="MFB42" s="2"/>
      <c r="MFC42" s="2"/>
      <c r="MFD42" s="2"/>
      <c r="MFE42" s="2"/>
      <c r="MFF42" s="2"/>
      <c r="MFG42" s="2"/>
      <c r="MFH42" s="2"/>
      <c r="MFI42" s="2"/>
      <c r="MFJ42" s="2"/>
      <c r="MFK42" s="2"/>
      <c r="MFL42" s="2"/>
      <c r="MFM42" s="2"/>
      <c r="MFN42" s="2"/>
      <c r="MFO42" s="2"/>
      <c r="MFP42" s="2"/>
      <c r="MFQ42" s="2"/>
      <c r="MFR42" s="2"/>
      <c r="MFS42" s="2"/>
      <c r="MFT42" s="2"/>
      <c r="MFU42" s="2"/>
      <c r="MFV42" s="2"/>
      <c r="MFW42" s="2"/>
      <c r="MFX42" s="2"/>
      <c r="MFY42" s="2"/>
      <c r="MFZ42" s="2"/>
      <c r="MGA42" s="2"/>
      <c r="MGB42" s="2"/>
      <c r="MGC42" s="2"/>
      <c r="MGD42" s="2"/>
      <c r="MGE42" s="2"/>
      <c r="MGF42" s="2"/>
      <c r="MGG42" s="2"/>
      <c r="MGH42" s="2"/>
      <c r="MGI42" s="2"/>
      <c r="MGJ42" s="2"/>
      <c r="MGK42" s="2"/>
      <c r="MGL42" s="2"/>
      <c r="MGM42" s="2"/>
      <c r="MGN42" s="2"/>
      <c r="MGO42" s="2"/>
      <c r="MGP42" s="2"/>
      <c r="MGQ42" s="2"/>
      <c r="MGR42" s="2"/>
      <c r="MGS42" s="2"/>
      <c r="MGT42" s="2"/>
      <c r="MGU42" s="2"/>
      <c r="MGV42" s="2"/>
      <c r="MGW42" s="2"/>
      <c r="MGX42" s="2"/>
      <c r="MGY42" s="2"/>
      <c r="MGZ42" s="2"/>
      <c r="MHA42" s="2"/>
      <c r="MHB42" s="2"/>
      <c r="MHC42" s="2"/>
      <c r="MHD42" s="2"/>
      <c r="MHE42" s="2"/>
      <c r="MHF42" s="2"/>
      <c r="MHG42" s="2"/>
      <c r="MHH42" s="2"/>
      <c r="MHI42" s="2"/>
      <c r="MHJ42" s="2"/>
      <c r="MHK42" s="2"/>
      <c r="MHL42" s="2"/>
      <c r="MHM42" s="2"/>
      <c r="MHN42" s="2"/>
      <c r="MHO42" s="2"/>
      <c r="MHP42" s="2"/>
      <c r="MHQ42" s="2"/>
      <c r="MHR42" s="2"/>
      <c r="MHS42" s="2"/>
      <c r="MHT42" s="2"/>
      <c r="MHU42" s="2"/>
      <c r="MHV42" s="2"/>
      <c r="MHW42" s="2"/>
      <c r="MHX42" s="2"/>
      <c r="MHY42" s="2"/>
      <c r="MHZ42" s="2"/>
      <c r="MIA42" s="2"/>
      <c r="MIB42" s="2"/>
      <c r="MIC42" s="2"/>
      <c r="MID42" s="2"/>
      <c r="MIE42" s="2"/>
      <c r="MIF42" s="2"/>
      <c r="MIG42" s="2"/>
      <c r="MIH42" s="2"/>
      <c r="MII42" s="2"/>
      <c r="MIJ42" s="2"/>
      <c r="MIK42" s="2"/>
      <c r="MIL42" s="2"/>
      <c r="MIM42" s="2"/>
      <c r="MIN42" s="2"/>
      <c r="MIO42" s="2"/>
      <c r="MIP42" s="2"/>
      <c r="MIQ42" s="2"/>
      <c r="MIR42" s="2"/>
      <c r="MIS42" s="2"/>
      <c r="MIT42" s="2"/>
      <c r="MIU42" s="2"/>
      <c r="MIV42" s="2"/>
      <c r="MIW42" s="2"/>
      <c r="MIX42" s="2"/>
      <c r="MIY42" s="2"/>
      <c r="MIZ42" s="2"/>
      <c r="MJA42" s="2"/>
      <c r="MJB42" s="2"/>
      <c r="MJC42" s="2"/>
      <c r="MJD42" s="2"/>
      <c r="MJE42" s="2"/>
      <c r="MJF42" s="2"/>
      <c r="MJG42" s="2"/>
      <c r="MJH42" s="2"/>
      <c r="MJI42" s="2"/>
      <c r="MJJ42" s="2"/>
      <c r="MJK42" s="2"/>
      <c r="MJL42" s="2"/>
      <c r="MJM42" s="2"/>
      <c r="MJN42" s="2"/>
      <c r="MJO42" s="2"/>
      <c r="MJP42" s="2"/>
      <c r="MJQ42" s="2"/>
      <c r="MJR42" s="2"/>
      <c r="MJS42" s="2"/>
      <c r="MJT42" s="2"/>
      <c r="MJU42" s="2"/>
      <c r="MJV42" s="2"/>
      <c r="MJW42" s="2"/>
      <c r="MJX42" s="2"/>
      <c r="MJY42" s="2"/>
      <c r="MJZ42" s="2"/>
      <c r="MKA42" s="2"/>
      <c r="MKB42" s="2"/>
      <c r="MKC42" s="2"/>
      <c r="MKD42" s="2"/>
      <c r="MKE42" s="2"/>
      <c r="MKF42" s="2"/>
      <c r="MKG42" s="2"/>
      <c r="MKH42" s="2"/>
      <c r="MKI42" s="2"/>
      <c r="MKJ42" s="2"/>
      <c r="MKK42" s="2"/>
      <c r="MKL42" s="2"/>
      <c r="MKM42" s="2"/>
      <c r="MKN42" s="2"/>
      <c r="MKO42" s="2"/>
      <c r="MKP42" s="2"/>
      <c r="MKQ42" s="2"/>
      <c r="MKR42" s="2"/>
      <c r="MKS42" s="2"/>
      <c r="MKT42" s="2"/>
      <c r="MKU42" s="2"/>
      <c r="MKV42" s="2"/>
      <c r="MKW42" s="2"/>
      <c r="MKX42" s="2"/>
      <c r="MKY42" s="2"/>
      <c r="MKZ42" s="2"/>
      <c r="MLA42" s="2"/>
      <c r="MLB42" s="2"/>
      <c r="MLC42" s="2"/>
      <c r="MLD42" s="2"/>
      <c r="MLE42" s="2"/>
      <c r="MLF42" s="2"/>
      <c r="MLG42" s="2"/>
      <c r="MLH42" s="2"/>
      <c r="MLI42" s="2"/>
      <c r="MLJ42" s="2"/>
      <c r="MLK42" s="2"/>
      <c r="MLL42" s="2"/>
      <c r="MLM42" s="2"/>
      <c r="MLN42" s="2"/>
      <c r="MLO42" s="2"/>
      <c r="MLP42" s="2"/>
      <c r="MLQ42" s="2"/>
      <c r="MLR42" s="2"/>
      <c r="MLS42" s="2"/>
      <c r="MLT42" s="2"/>
      <c r="MLU42" s="2"/>
      <c r="MLV42" s="2"/>
      <c r="MLW42" s="2"/>
      <c r="MLX42" s="2"/>
      <c r="MLY42" s="2"/>
      <c r="MLZ42" s="2"/>
      <c r="MMA42" s="2"/>
      <c r="MMB42" s="2"/>
      <c r="MMC42" s="2"/>
      <c r="MMD42" s="2"/>
      <c r="MME42" s="2"/>
      <c r="MMF42" s="2"/>
      <c r="MMG42" s="2"/>
      <c r="MMH42" s="2"/>
      <c r="MMI42" s="2"/>
      <c r="MMJ42" s="2"/>
      <c r="MMK42" s="2"/>
      <c r="MML42" s="2"/>
      <c r="MMM42" s="2"/>
      <c r="MMN42" s="2"/>
      <c r="MMO42" s="2"/>
      <c r="MMP42" s="2"/>
      <c r="MMQ42" s="2"/>
      <c r="MMR42" s="2"/>
      <c r="MMS42" s="2"/>
      <c r="MMT42" s="2"/>
      <c r="MMU42" s="2"/>
      <c r="MMV42" s="2"/>
      <c r="MMW42" s="2"/>
      <c r="MMX42" s="2"/>
      <c r="MMY42" s="2"/>
      <c r="MMZ42" s="2"/>
      <c r="MNA42" s="2"/>
      <c r="MNB42" s="2"/>
      <c r="MNC42" s="2"/>
      <c r="MND42" s="2"/>
      <c r="MNE42" s="2"/>
      <c r="MNF42" s="2"/>
      <c r="MNG42" s="2"/>
      <c r="MNH42" s="2"/>
      <c r="MNI42" s="2"/>
      <c r="MNJ42" s="2"/>
      <c r="MNK42" s="2"/>
      <c r="MNL42" s="2"/>
      <c r="MNM42" s="2"/>
      <c r="MNN42" s="2"/>
      <c r="MNO42" s="2"/>
      <c r="MNP42" s="2"/>
      <c r="MNQ42" s="2"/>
      <c r="MNR42" s="2"/>
      <c r="MNS42" s="2"/>
      <c r="MNT42" s="2"/>
      <c r="MNU42" s="2"/>
      <c r="MNV42" s="2"/>
      <c r="MNW42" s="2"/>
      <c r="MNX42" s="2"/>
      <c r="MNY42" s="2"/>
      <c r="MNZ42" s="2"/>
      <c r="MOA42" s="2"/>
      <c r="MOB42" s="2"/>
      <c r="MOC42" s="2"/>
      <c r="MOD42" s="2"/>
      <c r="MOE42" s="2"/>
      <c r="MOF42" s="2"/>
      <c r="MOG42" s="2"/>
      <c r="MOH42" s="2"/>
      <c r="MOI42" s="2"/>
      <c r="MOJ42" s="2"/>
      <c r="MOK42" s="2"/>
      <c r="MOL42" s="2"/>
      <c r="MOM42" s="2"/>
      <c r="MON42" s="2"/>
      <c r="MOO42" s="2"/>
      <c r="MOP42" s="2"/>
      <c r="MOQ42" s="2"/>
      <c r="MOR42" s="2"/>
      <c r="MOS42" s="2"/>
      <c r="MOT42" s="2"/>
      <c r="MOU42" s="2"/>
      <c r="MOV42" s="2"/>
      <c r="MOW42" s="2"/>
      <c r="MOX42" s="2"/>
      <c r="MOY42" s="2"/>
      <c r="MOZ42" s="2"/>
      <c r="MPA42" s="2"/>
      <c r="MPB42" s="2"/>
      <c r="MPC42" s="2"/>
      <c r="MPD42" s="2"/>
      <c r="MPE42" s="2"/>
      <c r="MPF42" s="2"/>
      <c r="MPG42" s="2"/>
      <c r="MPH42" s="2"/>
      <c r="MPI42" s="2"/>
      <c r="MPJ42" s="2"/>
      <c r="MPK42" s="2"/>
      <c r="MPL42" s="2"/>
      <c r="MPM42" s="2"/>
      <c r="MPN42" s="2"/>
      <c r="MPO42" s="2"/>
      <c r="MPP42" s="2"/>
      <c r="MPQ42" s="2"/>
      <c r="MPR42" s="2"/>
      <c r="MPS42" s="2"/>
      <c r="MPT42" s="2"/>
      <c r="MPU42" s="2"/>
      <c r="MPV42" s="2"/>
      <c r="MPW42" s="2"/>
      <c r="MPX42" s="2"/>
      <c r="MPY42" s="2"/>
      <c r="MPZ42" s="2"/>
      <c r="MQA42" s="2"/>
      <c r="MQB42" s="2"/>
      <c r="MQC42" s="2"/>
      <c r="MQD42" s="2"/>
      <c r="MQE42" s="2"/>
      <c r="MQF42" s="2"/>
      <c r="MQG42" s="2"/>
      <c r="MQH42" s="2"/>
      <c r="MQI42" s="2"/>
      <c r="MQJ42" s="2"/>
      <c r="MQK42" s="2"/>
      <c r="MQL42" s="2"/>
      <c r="MQM42" s="2"/>
      <c r="MQN42" s="2"/>
      <c r="MQO42" s="2"/>
      <c r="MQP42" s="2"/>
      <c r="MQQ42" s="2"/>
      <c r="MQR42" s="2"/>
      <c r="MQS42" s="2"/>
      <c r="MQT42" s="2"/>
      <c r="MQU42" s="2"/>
      <c r="MQV42" s="2"/>
      <c r="MQW42" s="2"/>
      <c r="MQX42" s="2"/>
      <c r="MQY42" s="2"/>
      <c r="MQZ42" s="2"/>
      <c r="MRA42" s="2"/>
      <c r="MRB42" s="2"/>
      <c r="MRC42" s="2"/>
      <c r="MRD42" s="2"/>
      <c r="MRE42" s="2"/>
      <c r="MRF42" s="2"/>
      <c r="MRG42" s="2"/>
      <c r="MRH42" s="2"/>
      <c r="MRI42" s="2"/>
      <c r="MRJ42" s="2"/>
      <c r="MRK42" s="2"/>
      <c r="MRL42" s="2"/>
      <c r="MRM42" s="2"/>
      <c r="MRN42" s="2"/>
      <c r="MRO42" s="2"/>
      <c r="MRP42" s="2"/>
      <c r="MRQ42" s="2"/>
      <c r="MRR42" s="2"/>
      <c r="MRS42" s="2"/>
      <c r="MRT42" s="2"/>
      <c r="MRU42" s="2"/>
      <c r="MRV42" s="2"/>
      <c r="MRW42" s="2"/>
      <c r="MRX42" s="2"/>
      <c r="MRY42" s="2"/>
      <c r="MRZ42" s="2"/>
      <c r="MSA42" s="2"/>
      <c r="MSB42" s="2"/>
      <c r="MSC42" s="2"/>
      <c r="MSD42" s="2"/>
      <c r="MSE42" s="2"/>
      <c r="MSF42" s="2"/>
      <c r="MSG42" s="2"/>
      <c r="MSH42" s="2"/>
      <c r="MSI42" s="2"/>
      <c r="MSJ42" s="2"/>
      <c r="MSK42" s="2"/>
      <c r="MSL42" s="2"/>
      <c r="MSM42" s="2"/>
      <c r="MSN42" s="2"/>
      <c r="MSO42" s="2"/>
      <c r="MSP42" s="2"/>
      <c r="MSQ42" s="2"/>
      <c r="MSR42" s="2"/>
      <c r="MSS42" s="2"/>
      <c r="MST42" s="2"/>
      <c r="MSU42" s="2"/>
      <c r="MSV42" s="2"/>
      <c r="MSW42" s="2"/>
      <c r="MSX42" s="2"/>
      <c r="MSY42" s="2"/>
      <c r="MSZ42" s="2"/>
      <c r="MTA42" s="2"/>
      <c r="MTB42" s="2"/>
      <c r="MTC42" s="2"/>
      <c r="MTD42" s="2"/>
      <c r="MTE42" s="2"/>
      <c r="MTF42" s="2"/>
      <c r="MTG42" s="2"/>
      <c r="MTH42" s="2"/>
      <c r="MTI42" s="2"/>
      <c r="MTJ42" s="2"/>
      <c r="MTK42" s="2"/>
      <c r="MTL42" s="2"/>
      <c r="MTM42" s="2"/>
      <c r="MTN42" s="2"/>
      <c r="MTO42" s="2"/>
      <c r="MTP42" s="2"/>
      <c r="MTQ42" s="2"/>
      <c r="MTR42" s="2"/>
      <c r="MTS42" s="2"/>
      <c r="MTT42" s="2"/>
      <c r="MTU42" s="2"/>
      <c r="MTV42" s="2"/>
      <c r="MTW42" s="2"/>
      <c r="MTX42" s="2"/>
      <c r="MTY42" s="2"/>
      <c r="MTZ42" s="2"/>
      <c r="MUA42" s="2"/>
      <c r="MUB42" s="2"/>
      <c r="MUC42" s="2"/>
      <c r="MUD42" s="2"/>
      <c r="MUE42" s="2"/>
      <c r="MUF42" s="2"/>
      <c r="MUG42" s="2"/>
      <c r="MUH42" s="2"/>
      <c r="MUI42" s="2"/>
      <c r="MUJ42" s="2"/>
      <c r="MUK42" s="2"/>
      <c r="MUL42" s="2"/>
      <c r="MUM42" s="2"/>
      <c r="MUN42" s="2"/>
      <c r="MUO42" s="2"/>
      <c r="MUP42" s="2"/>
      <c r="MUQ42" s="2"/>
      <c r="MUR42" s="2"/>
      <c r="MUS42" s="2"/>
      <c r="MUT42" s="2"/>
      <c r="MUU42" s="2"/>
      <c r="MUV42" s="2"/>
      <c r="MUW42" s="2"/>
      <c r="MUX42" s="2"/>
      <c r="MUY42" s="2"/>
      <c r="MUZ42" s="2"/>
      <c r="MVA42" s="2"/>
      <c r="MVB42" s="2"/>
      <c r="MVC42" s="2"/>
      <c r="MVD42" s="2"/>
      <c r="MVE42" s="2"/>
      <c r="MVF42" s="2"/>
      <c r="MVG42" s="2"/>
      <c r="MVH42" s="2"/>
      <c r="MVI42" s="2"/>
      <c r="MVJ42" s="2"/>
      <c r="MVK42" s="2"/>
      <c r="MVL42" s="2"/>
      <c r="MVM42" s="2"/>
      <c r="MVN42" s="2"/>
      <c r="MVO42" s="2"/>
      <c r="MVP42" s="2"/>
      <c r="MVQ42" s="2"/>
      <c r="MVR42" s="2"/>
      <c r="MVS42" s="2"/>
      <c r="MVT42" s="2"/>
      <c r="MVU42" s="2"/>
      <c r="MVV42" s="2"/>
      <c r="MVW42" s="2"/>
      <c r="MVX42" s="2"/>
      <c r="MVY42" s="2"/>
      <c r="MVZ42" s="2"/>
      <c r="MWA42" s="2"/>
      <c r="MWB42" s="2"/>
      <c r="MWC42" s="2"/>
      <c r="MWD42" s="2"/>
      <c r="MWE42" s="2"/>
      <c r="MWF42" s="2"/>
      <c r="MWG42" s="2"/>
      <c r="MWH42" s="2"/>
      <c r="MWI42" s="2"/>
      <c r="MWJ42" s="2"/>
      <c r="MWK42" s="2"/>
      <c r="MWL42" s="2"/>
      <c r="MWM42" s="2"/>
      <c r="MWN42" s="2"/>
      <c r="MWO42" s="2"/>
      <c r="MWP42" s="2"/>
      <c r="MWQ42" s="2"/>
      <c r="MWR42" s="2"/>
      <c r="MWS42" s="2"/>
      <c r="MWT42" s="2"/>
      <c r="MWU42" s="2"/>
      <c r="MWV42" s="2"/>
      <c r="MWW42" s="2"/>
      <c r="MWX42" s="2"/>
      <c r="MWY42" s="2"/>
      <c r="MWZ42" s="2"/>
      <c r="MXA42" s="2"/>
      <c r="MXB42" s="2"/>
      <c r="MXC42" s="2"/>
      <c r="MXD42" s="2"/>
      <c r="MXE42" s="2"/>
      <c r="MXF42" s="2"/>
      <c r="MXG42" s="2"/>
      <c r="MXH42" s="2"/>
      <c r="MXI42" s="2"/>
      <c r="MXJ42" s="2"/>
      <c r="MXK42" s="2"/>
      <c r="MXL42" s="2"/>
      <c r="MXM42" s="2"/>
      <c r="MXN42" s="2"/>
      <c r="MXO42" s="2"/>
      <c r="MXP42" s="2"/>
      <c r="MXQ42" s="2"/>
      <c r="MXR42" s="2"/>
      <c r="MXS42" s="2"/>
      <c r="MXT42" s="2"/>
      <c r="MXU42" s="2"/>
      <c r="MXV42" s="2"/>
      <c r="MXW42" s="2"/>
      <c r="MXX42" s="2"/>
      <c r="MXY42" s="2"/>
      <c r="MXZ42" s="2"/>
      <c r="MYA42" s="2"/>
      <c r="MYB42" s="2"/>
      <c r="MYC42" s="2"/>
      <c r="MYD42" s="2"/>
      <c r="MYE42" s="2"/>
      <c r="MYF42" s="2"/>
      <c r="MYG42" s="2"/>
      <c r="MYH42" s="2"/>
      <c r="MYI42" s="2"/>
      <c r="MYJ42" s="2"/>
      <c r="MYK42" s="2"/>
      <c r="MYL42" s="2"/>
      <c r="MYM42" s="2"/>
      <c r="MYN42" s="2"/>
      <c r="MYO42" s="2"/>
      <c r="MYP42" s="2"/>
      <c r="MYQ42" s="2"/>
      <c r="MYR42" s="2"/>
      <c r="MYS42" s="2"/>
      <c r="MYT42" s="2"/>
      <c r="MYU42" s="2"/>
      <c r="MYV42" s="2"/>
      <c r="MYW42" s="2"/>
      <c r="MYX42" s="2"/>
      <c r="MYY42" s="2"/>
      <c r="MYZ42" s="2"/>
      <c r="MZA42" s="2"/>
      <c r="MZB42" s="2"/>
      <c r="MZC42" s="2"/>
      <c r="MZD42" s="2"/>
      <c r="MZE42" s="2"/>
      <c r="MZF42" s="2"/>
      <c r="MZG42" s="2"/>
      <c r="MZH42" s="2"/>
      <c r="MZI42" s="2"/>
      <c r="MZJ42" s="2"/>
      <c r="MZK42" s="2"/>
      <c r="MZL42" s="2"/>
      <c r="MZM42" s="2"/>
      <c r="MZN42" s="2"/>
      <c r="MZO42" s="2"/>
      <c r="MZP42" s="2"/>
      <c r="MZQ42" s="2"/>
      <c r="MZR42" s="2"/>
      <c r="MZS42" s="2"/>
      <c r="MZT42" s="2"/>
      <c r="MZU42" s="2"/>
      <c r="MZV42" s="2"/>
      <c r="MZW42" s="2"/>
      <c r="MZX42" s="2"/>
      <c r="MZY42" s="2"/>
      <c r="MZZ42" s="2"/>
      <c r="NAA42" s="2"/>
      <c r="NAB42" s="2"/>
      <c r="NAC42" s="2"/>
      <c r="NAD42" s="2"/>
      <c r="NAE42" s="2"/>
      <c r="NAF42" s="2"/>
      <c r="NAG42" s="2"/>
      <c r="NAH42" s="2"/>
      <c r="NAI42" s="2"/>
      <c r="NAJ42" s="2"/>
      <c r="NAK42" s="2"/>
      <c r="NAL42" s="2"/>
      <c r="NAM42" s="2"/>
      <c r="NAN42" s="2"/>
      <c r="NAO42" s="2"/>
      <c r="NAP42" s="2"/>
      <c r="NAQ42" s="2"/>
      <c r="NAR42" s="2"/>
      <c r="NAS42" s="2"/>
      <c r="NAT42" s="2"/>
      <c r="NAU42" s="2"/>
      <c r="NAV42" s="2"/>
      <c r="NAW42" s="2"/>
      <c r="NAX42" s="2"/>
      <c r="NAY42" s="2"/>
      <c r="NAZ42" s="2"/>
      <c r="NBA42" s="2"/>
      <c r="NBB42" s="2"/>
      <c r="NBC42" s="2"/>
      <c r="NBD42" s="2"/>
      <c r="NBE42" s="2"/>
      <c r="NBF42" s="2"/>
      <c r="NBG42" s="2"/>
      <c r="NBH42" s="2"/>
      <c r="NBI42" s="2"/>
      <c r="NBJ42" s="2"/>
      <c r="NBK42" s="2"/>
      <c r="NBL42" s="2"/>
      <c r="NBM42" s="2"/>
      <c r="NBN42" s="2"/>
      <c r="NBO42" s="2"/>
      <c r="NBP42" s="2"/>
      <c r="NBQ42" s="2"/>
      <c r="NBR42" s="2"/>
      <c r="NBS42" s="2"/>
      <c r="NBT42" s="2"/>
      <c r="NBU42" s="2"/>
      <c r="NBV42" s="2"/>
      <c r="NBW42" s="2"/>
      <c r="NBX42" s="2"/>
      <c r="NBY42" s="2"/>
      <c r="NBZ42" s="2"/>
      <c r="NCA42" s="2"/>
      <c r="NCB42" s="2"/>
      <c r="NCC42" s="2"/>
      <c r="NCD42" s="2"/>
      <c r="NCE42" s="2"/>
      <c r="NCF42" s="2"/>
      <c r="NCG42" s="2"/>
      <c r="NCH42" s="2"/>
      <c r="NCI42" s="2"/>
      <c r="NCJ42" s="2"/>
      <c r="NCK42" s="2"/>
      <c r="NCL42" s="2"/>
      <c r="NCM42" s="2"/>
      <c r="NCN42" s="2"/>
      <c r="NCO42" s="2"/>
      <c r="NCP42" s="2"/>
      <c r="NCQ42" s="2"/>
      <c r="NCR42" s="2"/>
      <c r="NCS42" s="2"/>
      <c r="NCT42" s="2"/>
      <c r="NCU42" s="2"/>
      <c r="NCV42" s="2"/>
      <c r="NCW42" s="2"/>
      <c r="NCX42" s="2"/>
      <c r="NCY42" s="2"/>
      <c r="NCZ42" s="2"/>
      <c r="NDA42" s="2"/>
      <c r="NDB42" s="2"/>
      <c r="NDC42" s="2"/>
      <c r="NDD42" s="2"/>
      <c r="NDE42" s="2"/>
      <c r="NDF42" s="2"/>
      <c r="NDG42" s="2"/>
      <c r="NDH42" s="2"/>
      <c r="NDI42" s="2"/>
      <c r="NDJ42" s="2"/>
      <c r="NDK42" s="2"/>
      <c r="NDL42" s="2"/>
      <c r="NDM42" s="2"/>
      <c r="NDN42" s="2"/>
      <c r="NDO42" s="2"/>
      <c r="NDP42" s="2"/>
      <c r="NDQ42" s="2"/>
      <c r="NDR42" s="2"/>
      <c r="NDS42" s="2"/>
      <c r="NDT42" s="2"/>
      <c r="NDU42" s="2"/>
      <c r="NDV42" s="2"/>
      <c r="NDW42" s="2"/>
      <c r="NDX42" s="2"/>
      <c r="NDY42" s="2"/>
      <c r="NDZ42" s="2"/>
      <c r="NEA42" s="2"/>
      <c r="NEB42" s="2"/>
      <c r="NEC42" s="2"/>
      <c r="NED42" s="2"/>
      <c r="NEE42" s="2"/>
      <c r="NEF42" s="2"/>
      <c r="NEG42" s="2"/>
      <c r="NEH42" s="2"/>
      <c r="NEI42" s="2"/>
      <c r="NEJ42" s="2"/>
      <c r="NEK42" s="2"/>
      <c r="NEL42" s="2"/>
      <c r="NEM42" s="2"/>
      <c r="NEN42" s="2"/>
      <c r="NEO42" s="2"/>
      <c r="NEP42" s="2"/>
      <c r="NEQ42" s="2"/>
      <c r="NER42" s="2"/>
      <c r="NES42" s="2"/>
      <c r="NET42" s="2"/>
      <c r="NEU42" s="2"/>
      <c r="NEV42" s="2"/>
      <c r="NEW42" s="2"/>
      <c r="NEX42" s="2"/>
      <c r="NEY42" s="2"/>
      <c r="NEZ42" s="2"/>
      <c r="NFA42" s="2"/>
      <c r="NFB42" s="2"/>
      <c r="NFC42" s="2"/>
      <c r="NFD42" s="2"/>
      <c r="NFE42" s="2"/>
      <c r="NFF42" s="2"/>
      <c r="NFG42" s="2"/>
      <c r="NFH42" s="2"/>
      <c r="NFI42" s="2"/>
      <c r="NFJ42" s="2"/>
      <c r="NFK42" s="2"/>
      <c r="NFL42" s="2"/>
      <c r="NFM42" s="2"/>
      <c r="NFN42" s="2"/>
      <c r="NFO42" s="2"/>
      <c r="NFP42" s="2"/>
      <c r="NFQ42" s="2"/>
      <c r="NFR42" s="2"/>
      <c r="NFS42" s="2"/>
      <c r="NFT42" s="2"/>
      <c r="NFU42" s="2"/>
      <c r="NFV42" s="2"/>
      <c r="NFW42" s="2"/>
      <c r="NFX42" s="2"/>
      <c r="NFY42" s="2"/>
      <c r="NFZ42" s="2"/>
      <c r="NGA42" s="2"/>
      <c r="NGB42" s="2"/>
      <c r="NGC42" s="2"/>
      <c r="NGD42" s="2"/>
      <c r="NGE42" s="2"/>
      <c r="NGF42" s="2"/>
      <c r="NGG42" s="2"/>
      <c r="NGH42" s="2"/>
      <c r="NGI42" s="2"/>
      <c r="NGJ42" s="2"/>
      <c r="NGK42" s="2"/>
      <c r="NGL42" s="2"/>
      <c r="NGM42" s="2"/>
      <c r="NGN42" s="2"/>
      <c r="NGO42" s="2"/>
      <c r="NGP42" s="2"/>
      <c r="NGQ42" s="2"/>
      <c r="NGR42" s="2"/>
      <c r="NGS42" s="2"/>
      <c r="NGT42" s="2"/>
      <c r="NGU42" s="2"/>
      <c r="NGV42" s="2"/>
      <c r="NGW42" s="2"/>
      <c r="NGX42" s="2"/>
      <c r="NGY42" s="2"/>
      <c r="NGZ42" s="2"/>
      <c r="NHA42" s="2"/>
      <c r="NHB42" s="2"/>
      <c r="NHC42" s="2"/>
      <c r="NHD42" s="2"/>
      <c r="NHE42" s="2"/>
      <c r="NHF42" s="2"/>
      <c r="NHG42" s="2"/>
      <c r="NHH42" s="2"/>
      <c r="NHI42" s="2"/>
      <c r="NHJ42" s="2"/>
      <c r="NHK42" s="2"/>
      <c r="NHL42" s="2"/>
      <c r="NHM42" s="2"/>
      <c r="NHN42" s="2"/>
      <c r="NHO42" s="2"/>
      <c r="NHP42" s="2"/>
      <c r="NHQ42" s="2"/>
      <c r="NHR42" s="2"/>
      <c r="NHS42" s="2"/>
      <c r="NHT42" s="2"/>
      <c r="NHU42" s="2"/>
      <c r="NHV42" s="2"/>
      <c r="NHW42" s="2"/>
      <c r="NHX42" s="2"/>
      <c r="NHY42" s="2"/>
      <c r="NHZ42" s="2"/>
      <c r="NIA42" s="2"/>
      <c r="NIB42" s="2"/>
      <c r="NIC42" s="2"/>
      <c r="NID42" s="2"/>
      <c r="NIE42" s="2"/>
      <c r="NIF42" s="2"/>
      <c r="NIG42" s="2"/>
      <c r="NIH42" s="2"/>
      <c r="NII42" s="2"/>
      <c r="NIJ42" s="2"/>
      <c r="NIK42" s="2"/>
      <c r="NIL42" s="2"/>
      <c r="NIM42" s="2"/>
      <c r="NIN42" s="2"/>
      <c r="NIO42" s="2"/>
      <c r="NIP42" s="2"/>
      <c r="NIQ42" s="2"/>
      <c r="NIR42" s="2"/>
      <c r="NIS42" s="2"/>
      <c r="NIT42" s="2"/>
      <c r="NIU42" s="2"/>
      <c r="NIV42" s="2"/>
      <c r="NIW42" s="2"/>
      <c r="NIX42" s="2"/>
      <c r="NIY42" s="2"/>
      <c r="NIZ42" s="2"/>
      <c r="NJA42" s="2"/>
      <c r="NJB42" s="2"/>
      <c r="NJC42" s="2"/>
      <c r="NJD42" s="2"/>
      <c r="NJE42" s="2"/>
      <c r="NJF42" s="2"/>
      <c r="NJG42" s="2"/>
      <c r="NJH42" s="2"/>
      <c r="NJI42" s="2"/>
      <c r="NJJ42" s="2"/>
      <c r="NJK42" s="2"/>
      <c r="NJL42" s="2"/>
      <c r="NJM42" s="2"/>
      <c r="NJN42" s="2"/>
      <c r="NJO42" s="2"/>
      <c r="NJP42" s="2"/>
      <c r="NJQ42" s="2"/>
      <c r="NJR42" s="2"/>
      <c r="NJS42" s="2"/>
      <c r="NJT42" s="2"/>
      <c r="NJU42" s="2"/>
      <c r="NJV42" s="2"/>
      <c r="NJW42" s="2"/>
      <c r="NJX42" s="2"/>
      <c r="NJY42" s="2"/>
      <c r="NJZ42" s="2"/>
      <c r="NKA42" s="2"/>
      <c r="NKB42" s="2"/>
      <c r="NKC42" s="2"/>
      <c r="NKD42" s="2"/>
      <c r="NKE42" s="2"/>
      <c r="NKF42" s="2"/>
      <c r="NKG42" s="2"/>
      <c r="NKH42" s="2"/>
      <c r="NKI42" s="2"/>
      <c r="NKJ42" s="2"/>
      <c r="NKK42" s="2"/>
      <c r="NKL42" s="2"/>
      <c r="NKM42" s="2"/>
      <c r="NKN42" s="2"/>
      <c r="NKO42" s="2"/>
      <c r="NKP42" s="2"/>
      <c r="NKQ42" s="2"/>
      <c r="NKR42" s="2"/>
      <c r="NKS42" s="2"/>
      <c r="NKT42" s="2"/>
      <c r="NKU42" s="2"/>
      <c r="NKV42" s="2"/>
      <c r="NKW42" s="2"/>
      <c r="NKX42" s="2"/>
      <c r="NKY42" s="2"/>
      <c r="NKZ42" s="2"/>
      <c r="NLA42" s="2"/>
      <c r="NLB42" s="2"/>
      <c r="NLC42" s="2"/>
      <c r="NLD42" s="2"/>
      <c r="NLE42" s="2"/>
      <c r="NLF42" s="2"/>
      <c r="NLG42" s="2"/>
      <c r="NLH42" s="2"/>
      <c r="NLI42" s="2"/>
      <c r="NLJ42" s="2"/>
      <c r="NLK42" s="2"/>
      <c r="NLL42" s="2"/>
      <c r="NLM42" s="2"/>
      <c r="NLN42" s="2"/>
      <c r="NLO42" s="2"/>
      <c r="NLP42" s="2"/>
      <c r="NLQ42" s="2"/>
      <c r="NLR42" s="2"/>
      <c r="NLS42" s="2"/>
      <c r="NLT42" s="2"/>
      <c r="NLU42" s="2"/>
      <c r="NLV42" s="2"/>
      <c r="NLW42" s="2"/>
      <c r="NLX42" s="2"/>
      <c r="NLY42" s="2"/>
      <c r="NLZ42" s="2"/>
      <c r="NMA42" s="2"/>
      <c r="NMB42" s="2"/>
      <c r="NMC42" s="2"/>
      <c r="NMD42" s="2"/>
      <c r="NME42" s="2"/>
      <c r="NMF42" s="2"/>
      <c r="NMG42" s="2"/>
      <c r="NMH42" s="2"/>
      <c r="NMI42" s="2"/>
      <c r="NMJ42" s="2"/>
      <c r="NMK42" s="2"/>
      <c r="NML42" s="2"/>
      <c r="NMM42" s="2"/>
      <c r="NMN42" s="2"/>
      <c r="NMO42" s="2"/>
      <c r="NMP42" s="2"/>
      <c r="NMQ42" s="2"/>
      <c r="NMR42" s="2"/>
      <c r="NMS42" s="2"/>
      <c r="NMT42" s="2"/>
      <c r="NMU42" s="2"/>
      <c r="NMV42" s="2"/>
      <c r="NMW42" s="2"/>
      <c r="NMX42" s="2"/>
      <c r="NMY42" s="2"/>
      <c r="NMZ42" s="2"/>
      <c r="NNA42" s="2"/>
      <c r="NNB42" s="2"/>
      <c r="NNC42" s="2"/>
      <c r="NND42" s="2"/>
      <c r="NNE42" s="2"/>
      <c r="NNF42" s="2"/>
      <c r="NNG42" s="2"/>
      <c r="NNH42" s="2"/>
      <c r="NNI42" s="2"/>
      <c r="NNJ42" s="2"/>
      <c r="NNK42" s="2"/>
      <c r="NNL42" s="2"/>
      <c r="NNM42" s="2"/>
      <c r="NNN42" s="2"/>
      <c r="NNO42" s="2"/>
      <c r="NNP42" s="2"/>
      <c r="NNQ42" s="2"/>
      <c r="NNR42" s="2"/>
      <c r="NNS42" s="2"/>
      <c r="NNT42" s="2"/>
      <c r="NNU42" s="2"/>
      <c r="NNV42" s="2"/>
      <c r="NNW42" s="2"/>
      <c r="NNX42" s="2"/>
      <c r="NNY42" s="2"/>
      <c r="NNZ42" s="2"/>
      <c r="NOA42" s="2"/>
      <c r="NOB42" s="2"/>
      <c r="NOC42" s="2"/>
      <c r="NOD42" s="2"/>
      <c r="NOE42" s="2"/>
      <c r="NOF42" s="2"/>
      <c r="NOG42" s="2"/>
      <c r="NOH42" s="2"/>
      <c r="NOI42" s="2"/>
      <c r="NOJ42" s="2"/>
      <c r="NOK42" s="2"/>
      <c r="NOL42" s="2"/>
      <c r="NOM42" s="2"/>
      <c r="NON42" s="2"/>
      <c r="NOO42" s="2"/>
      <c r="NOP42" s="2"/>
      <c r="NOQ42" s="2"/>
      <c r="NOR42" s="2"/>
      <c r="NOS42" s="2"/>
      <c r="NOT42" s="2"/>
      <c r="NOU42" s="2"/>
      <c r="NOV42" s="2"/>
      <c r="NOW42" s="2"/>
      <c r="NOX42" s="2"/>
      <c r="NOY42" s="2"/>
      <c r="NOZ42" s="2"/>
      <c r="NPA42" s="2"/>
      <c r="NPB42" s="2"/>
      <c r="NPC42" s="2"/>
      <c r="NPD42" s="2"/>
      <c r="NPE42" s="2"/>
      <c r="NPF42" s="2"/>
      <c r="NPG42" s="2"/>
      <c r="NPH42" s="2"/>
      <c r="NPI42" s="2"/>
      <c r="NPJ42" s="2"/>
      <c r="NPK42" s="2"/>
      <c r="NPL42" s="2"/>
      <c r="NPM42" s="2"/>
      <c r="NPN42" s="2"/>
      <c r="NPO42" s="2"/>
      <c r="NPP42" s="2"/>
      <c r="NPQ42" s="2"/>
      <c r="NPR42" s="2"/>
      <c r="NPS42" s="2"/>
      <c r="NPT42" s="2"/>
      <c r="NPU42" s="2"/>
      <c r="NPV42" s="2"/>
      <c r="NPW42" s="2"/>
      <c r="NPX42" s="2"/>
      <c r="NPY42" s="2"/>
      <c r="NPZ42" s="2"/>
      <c r="NQA42" s="2"/>
      <c r="NQB42" s="2"/>
      <c r="NQC42" s="2"/>
      <c r="NQD42" s="2"/>
      <c r="NQE42" s="2"/>
      <c r="NQF42" s="2"/>
      <c r="NQG42" s="2"/>
      <c r="NQH42" s="2"/>
      <c r="NQI42" s="2"/>
      <c r="NQJ42" s="2"/>
      <c r="NQK42" s="2"/>
      <c r="NQL42" s="2"/>
      <c r="NQM42" s="2"/>
      <c r="NQN42" s="2"/>
      <c r="NQO42" s="2"/>
      <c r="NQP42" s="2"/>
      <c r="NQQ42" s="2"/>
      <c r="NQR42" s="2"/>
      <c r="NQS42" s="2"/>
      <c r="NQT42" s="2"/>
      <c r="NQU42" s="2"/>
      <c r="NQV42" s="2"/>
      <c r="NQW42" s="2"/>
      <c r="NQX42" s="2"/>
      <c r="NQY42" s="2"/>
      <c r="NQZ42" s="2"/>
      <c r="NRA42" s="2"/>
      <c r="NRB42" s="2"/>
      <c r="NRC42" s="2"/>
      <c r="NRD42" s="2"/>
      <c r="NRE42" s="2"/>
      <c r="NRF42" s="2"/>
      <c r="NRG42" s="2"/>
      <c r="NRH42" s="2"/>
      <c r="NRI42" s="2"/>
      <c r="NRJ42" s="2"/>
      <c r="NRK42" s="2"/>
      <c r="NRL42" s="2"/>
      <c r="NRM42" s="2"/>
      <c r="NRN42" s="2"/>
      <c r="NRO42" s="2"/>
      <c r="NRP42" s="2"/>
      <c r="NRQ42" s="2"/>
      <c r="NRR42" s="2"/>
      <c r="NRS42" s="2"/>
      <c r="NRT42" s="2"/>
      <c r="NRU42" s="2"/>
      <c r="NRV42" s="2"/>
      <c r="NRW42" s="2"/>
      <c r="NRX42" s="2"/>
      <c r="NRY42" s="2"/>
      <c r="NRZ42" s="2"/>
      <c r="NSA42" s="2"/>
      <c r="NSB42" s="2"/>
      <c r="NSC42" s="2"/>
      <c r="NSD42" s="2"/>
      <c r="NSE42" s="2"/>
      <c r="NSF42" s="2"/>
      <c r="NSG42" s="2"/>
      <c r="NSH42" s="2"/>
      <c r="NSI42" s="2"/>
      <c r="NSJ42" s="2"/>
      <c r="NSK42" s="2"/>
      <c r="NSL42" s="2"/>
      <c r="NSM42" s="2"/>
      <c r="NSN42" s="2"/>
      <c r="NSO42" s="2"/>
      <c r="NSP42" s="2"/>
      <c r="NSQ42" s="2"/>
      <c r="NSR42" s="2"/>
      <c r="NSS42" s="2"/>
      <c r="NST42" s="2"/>
      <c r="NSU42" s="2"/>
      <c r="NSV42" s="2"/>
      <c r="NSW42" s="2"/>
      <c r="NSX42" s="2"/>
      <c r="NSY42" s="2"/>
      <c r="NSZ42" s="2"/>
      <c r="NTA42" s="2"/>
      <c r="NTB42" s="2"/>
      <c r="NTC42" s="2"/>
      <c r="NTD42" s="2"/>
      <c r="NTE42" s="2"/>
      <c r="NTF42" s="2"/>
      <c r="NTG42" s="2"/>
      <c r="NTH42" s="2"/>
      <c r="NTI42" s="2"/>
      <c r="NTJ42" s="2"/>
      <c r="NTK42" s="2"/>
      <c r="NTL42" s="2"/>
      <c r="NTM42" s="2"/>
      <c r="NTN42" s="2"/>
      <c r="NTO42" s="2"/>
      <c r="NTP42" s="2"/>
      <c r="NTQ42" s="2"/>
      <c r="NTR42" s="2"/>
      <c r="NTS42" s="2"/>
      <c r="NTT42" s="2"/>
      <c r="NTU42" s="2"/>
      <c r="NTV42" s="2"/>
      <c r="NTW42" s="2"/>
      <c r="NTX42" s="2"/>
      <c r="NTY42" s="2"/>
      <c r="NTZ42" s="2"/>
      <c r="NUA42" s="2"/>
      <c r="NUB42" s="2"/>
      <c r="NUC42" s="2"/>
      <c r="NUD42" s="2"/>
      <c r="NUE42" s="2"/>
      <c r="NUF42" s="2"/>
      <c r="NUG42" s="2"/>
      <c r="NUH42" s="2"/>
      <c r="NUI42" s="2"/>
      <c r="NUJ42" s="2"/>
      <c r="NUK42" s="2"/>
      <c r="NUL42" s="2"/>
      <c r="NUM42" s="2"/>
      <c r="NUN42" s="2"/>
      <c r="NUO42" s="2"/>
      <c r="NUP42" s="2"/>
      <c r="NUQ42" s="2"/>
      <c r="NUR42" s="2"/>
      <c r="NUS42" s="2"/>
      <c r="NUT42" s="2"/>
      <c r="NUU42" s="2"/>
      <c r="NUV42" s="2"/>
      <c r="NUW42" s="2"/>
      <c r="NUX42" s="2"/>
      <c r="NUY42" s="2"/>
      <c r="NUZ42" s="2"/>
      <c r="NVA42" s="2"/>
      <c r="NVB42" s="2"/>
      <c r="NVC42" s="2"/>
      <c r="NVD42" s="2"/>
      <c r="NVE42" s="2"/>
      <c r="NVF42" s="2"/>
      <c r="NVG42" s="2"/>
      <c r="NVH42" s="2"/>
      <c r="NVI42" s="2"/>
      <c r="NVJ42" s="2"/>
      <c r="NVK42" s="2"/>
      <c r="NVL42" s="2"/>
      <c r="NVM42" s="2"/>
      <c r="NVN42" s="2"/>
      <c r="NVO42" s="2"/>
      <c r="NVP42" s="2"/>
      <c r="NVQ42" s="2"/>
      <c r="NVR42" s="2"/>
      <c r="NVS42" s="2"/>
      <c r="NVT42" s="2"/>
      <c r="NVU42" s="2"/>
      <c r="NVV42" s="2"/>
      <c r="NVW42" s="2"/>
      <c r="NVX42" s="2"/>
      <c r="NVY42" s="2"/>
      <c r="NVZ42" s="2"/>
      <c r="NWA42" s="2"/>
      <c r="NWB42" s="2"/>
      <c r="NWC42" s="2"/>
      <c r="NWD42" s="2"/>
      <c r="NWE42" s="2"/>
      <c r="NWF42" s="2"/>
      <c r="NWG42" s="2"/>
      <c r="NWH42" s="2"/>
      <c r="NWI42" s="2"/>
      <c r="NWJ42" s="2"/>
      <c r="NWK42" s="2"/>
      <c r="NWL42" s="2"/>
      <c r="NWM42" s="2"/>
      <c r="NWN42" s="2"/>
      <c r="NWO42" s="2"/>
      <c r="NWP42" s="2"/>
      <c r="NWQ42" s="2"/>
      <c r="NWR42" s="2"/>
      <c r="NWS42" s="2"/>
      <c r="NWT42" s="2"/>
      <c r="NWU42" s="2"/>
      <c r="NWV42" s="2"/>
      <c r="NWW42" s="2"/>
      <c r="NWX42" s="2"/>
      <c r="NWY42" s="2"/>
      <c r="NWZ42" s="2"/>
      <c r="NXA42" s="2"/>
      <c r="NXB42" s="2"/>
      <c r="NXC42" s="2"/>
      <c r="NXD42" s="2"/>
      <c r="NXE42" s="2"/>
      <c r="NXF42" s="2"/>
      <c r="NXG42" s="2"/>
      <c r="NXH42" s="2"/>
      <c r="NXI42" s="2"/>
      <c r="NXJ42" s="2"/>
      <c r="NXK42" s="2"/>
      <c r="NXL42" s="2"/>
      <c r="NXM42" s="2"/>
      <c r="NXN42" s="2"/>
      <c r="NXO42" s="2"/>
      <c r="NXP42" s="2"/>
      <c r="NXQ42" s="2"/>
      <c r="NXR42" s="2"/>
      <c r="NXS42" s="2"/>
      <c r="NXT42" s="2"/>
      <c r="NXU42" s="2"/>
      <c r="NXV42" s="2"/>
      <c r="NXW42" s="2"/>
      <c r="NXX42" s="2"/>
      <c r="NXY42" s="2"/>
      <c r="NXZ42" s="2"/>
      <c r="NYA42" s="2"/>
      <c r="NYB42" s="2"/>
      <c r="NYC42" s="2"/>
      <c r="NYD42" s="2"/>
      <c r="NYE42" s="2"/>
      <c r="NYF42" s="2"/>
      <c r="NYG42" s="2"/>
      <c r="NYH42" s="2"/>
      <c r="NYI42" s="2"/>
      <c r="NYJ42" s="2"/>
      <c r="NYK42" s="2"/>
      <c r="NYL42" s="2"/>
      <c r="NYM42" s="2"/>
      <c r="NYN42" s="2"/>
      <c r="NYO42" s="2"/>
      <c r="NYP42" s="2"/>
      <c r="NYQ42" s="2"/>
      <c r="NYR42" s="2"/>
      <c r="NYS42" s="2"/>
      <c r="NYT42" s="2"/>
      <c r="NYU42" s="2"/>
      <c r="NYV42" s="2"/>
      <c r="NYW42" s="2"/>
      <c r="NYX42" s="2"/>
      <c r="NYY42" s="2"/>
      <c r="NYZ42" s="2"/>
      <c r="NZA42" s="2"/>
      <c r="NZB42" s="2"/>
      <c r="NZC42" s="2"/>
      <c r="NZD42" s="2"/>
      <c r="NZE42" s="2"/>
      <c r="NZF42" s="2"/>
      <c r="NZG42" s="2"/>
      <c r="NZH42" s="2"/>
      <c r="NZI42" s="2"/>
      <c r="NZJ42" s="2"/>
      <c r="NZK42" s="2"/>
      <c r="NZL42" s="2"/>
      <c r="NZM42" s="2"/>
      <c r="NZN42" s="2"/>
      <c r="NZO42" s="2"/>
      <c r="NZP42" s="2"/>
      <c r="NZQ42" s="2"/>
      <c r="NZR42" s="2"/>
      <c r="NZS42" s="2"/>
      <c r="NZT42" s="2"/>
      <c r="NZU42" s="2"/>
      <c r="NZV42" s="2"/>
      <c r="NZW42" s="2"/>
      <c r="NZX42" s="2"/>
      <c r="NZY42" s="2"/>
      <c r="NZZ42" s="2"/>
      <c r="OAA42" s="2"/>
      <c r="OAB42" s="2"/>
      <c r="OAC42" s="2"/>
      <c r="OAD42" s="2"/>
      <c r="OAE42" s="2"/>
      <c r="OAF42" s="2"/>
      <c r="OAG42" s="2"/>
      <c r="OAH42" s="2"/>
      <c r="OAI42" s="2"/>
      <c r="OAJ42" s="2"/>
      <c r="OAK42" s="2"/>
      <c r="OAL42" s="2"/>
      <c r="OAM42" s="2"/>
      <c r="OAN42" s="2"/>
      <c r="OAO42" s="2"/>
      <c r="OAP42" s="2"/>
      <c r="OAQ42" s="2"/>
      <c r="OAR42" s="2"/>
      <c r="OAS42" s="2"/>
      <c r="OAT42" s="2"/>
      <c r="OAU42" s="2"/>
      <c r="OAV42" s="2"/>
      <c r="OAW42" s="2"/>
      <c r="OAX42" s="2"/>
      <c r="OAY42" s="2"/>
      <c r="OAZ42" s="2"/>
      <c r="OBA42" s="2"/>
      <c r="OBB42" s="2"/>
      <c r="OBC42" s="2"/>
      <c r="OBD42" s="2"/>
      <c r="OBE42" s="2"/>
      <c r="OBF42" s="2"/>
      <c r="OBG42" s="2"/>
      <c r="OBH42" s="2"/>
      <c r="OBI42" s="2"/>
      <c r="OBJ42" s="2"/>
      <c r="OBK42" s="2"/>
      <c r="OBL42" s="2"/>
      <c r="OBM42" s="2"/>
      <c r="OBN42" s="2"/>
      <c r="OBO42" s="2"/>
      <c r="OBP42" s="2"/>
      <c r="OBQ42" s="2"/>
      <c r="OBR42" s="2"/>
      <c r="OBS42" s="2"/>
      <c r="OBT42" s="2"/>
      <c r="OBU42" s="2"/>
      <c r="OBV42" s="2"/>
      <c r="OBW42" s="2"/>
      <c r="OBX42" s="2"/>
      <c r="OBY42" s="2"/>
      <c r="OBZ42" s="2"/>
      <c r="OCA42" s="2"/>
      <c r="OCB42" s="2"/>
      <c r="OCC42" s="2"/>
      <c r="OCD42" s="2"/>
      <c r="OCE42" s="2"/>
      <c r="OCF42" s="2"/>
      <c r="OCG42" s="2"/>
      <c r="OCH42" s="2"/>
      <c r="OCI42" s="2"/>
      <c r="OCJ42" s="2"/>
      <c r="OCK42" s="2"/>
      <c r="OCL42" s="2"/>
      <c r="OCM42" s="2"/>
      <c r="OCN42" s="2"/>
      <c r="OCO42" s="2"/>
      <c r="OCP42" s="2"/>
      <c r="OCQ42" s="2"/>
      <c r="OCR42" s="2"/>
      <c r="OCS42" s="2"/>
      <c r="OCT42" s="2"/>
      <c r="OCU42" s="2"/>
      <c r="OCV42" s="2"/>
      <c r="OCW42" s="2"/>
      <c r="OCX42" s="2"/>
      <c r="OCY42" s="2"/>
      <c r="OCZ42" s="2"/>
      <c r="ODA42" s="2"/>
      <c r="ODB42" s="2"/>
      <c r="ODC42" s="2"/>
      <c r="ODD42" s="2"/>
      <c r="ODE42" s="2"/>
      <c r="ODF42" s="2"/>
      <c r="ODG42" s="2"/>
      <c r="ODH42" s="2"/>
      <c r="ODI42" s="2"/>
      <c r="ODJ42" s="2"/>
      <c r="ODK42" s="2"/>
      <c r="ODL42" s="2"/>
      <c r="ODM42" s="2"/>
      <c r="ODN42" s="2"/>
      <c r="ODO42" s="2"/>
      <c r="ODP42" s="2"/>
      <c r="ODQ42" s="2"/>
      <c r="ODR42" s="2"/>
      <c r="ODS42" s="2"/>
      <c r="ODT42" s="2"/>
      <c r="ODU42" s="2"/>
      <c r="ODV42" s="2"/>
      <c r="ODW42" s="2"/>
      <c r="ODX42" s="2"/>
      <c r="ODY42" s="2"/>
      <c r="ODZ42" s="2"/>
      <c r="OEA42" s="2"/>
      <c r="OEB42" s="2"/>
      <c r="OEC42" s="2"/>
      <c r="OED42" s="2"/>
      <c r="OEE42" s="2"/>
      <c r="OEF42" s="2"/>
      <c r="OEG42" s="2"/>
      <c r="OEH42" s="2"/>
      <c r="OEI42" s="2"/>
      <c r="OEJ42" s="2"/>
      <c r="OEK42" s="2"/>
      <c r="OEL42" s="2"/>
      <c r="OEM42" s="2"/>
      <c r="OEN42" s="2"/>
      <c r="OEO42" s="2"/>
      <c r="OEP42" s="2"/>
      <c r="OEQ42" s="2"/>
      <c r="OER42" s="2"/>
      <c r="OES42" s="2"/>
      <c r="OET42" s="2"/>
      <c r="OEU42" s="2"/>
      <c r="OEV42" s="2"/>
      <c r="OEW42" s="2"/>
      <c r="OEX42" s="2"/>
      <c r="OEY42" s="2"/>
      <c r="OEZ42" s="2"/>
      <c r="OFA42" s="2"/>
      <c r="OFB42" s="2"/>
      <c r="OFC42" s="2"/>
      <c r="OFD42" s="2"/>
      <c r="OFE42" s="2"/>
      <c r="OFF42" s="2"/>
      <c r="OFG42" s="2"/>
      <c r="OFH42" s="2"/>
      <c r="OFI42" s="2"/>
      <c r="OFJ42" s="2"/>
      <c r="OFK42" s="2"/>
      <c r="OFL42" s="2"/>
      <c r="OFM42" s="2"/>
      <c r="OFN42" s="2"/>
      <c r="OFO42" s="2"/>
      <c r="OFP42" s="2"/>
      <c r="OFQ42" s="2"/>
      <c r="OFR42" s="2"/>
      <c r="OFS42" s="2"/>
      <c r="OFT42" s="2"/>
      <c r="OFU42" s="2"/>
      <c r="OFV42" s="2"/>
      <c r="OFW42" s="2"/>
      <c r="OFX42" s="2"/>
      <c r="OFY42" s="2"/>
      <c r="OFZ42" s="2"/>
      <c r="OGA42" s="2"/>
      <c r="OGB42" s="2"/>
      <c r="OGC42" s="2"/>
      <c r="OGD42" s="2"/>
      <c r="OGE42" s="2"/>
      <c r="OGF42" s="2"/>
      <c r="OGG42" s="2"/>
      <c r="OGH42" s="2"/>
      <c r="OGI42" s="2"/>
      <c r="OGJ42" s="2"/>
      <c r="OGK42" s="2"/>
      <c r="OGL42" s="2"/>
      <c r="OGM42" s="2"/>
      <c r="OGN42" s="2"/>
      <c r="OGO42" s="2"/>
      <c r="OGP42" s="2"/>
      <c r="OGQ42" s="2"/>
      <c r="OGR42" s="2"/>
      <c r="OGS42" s="2"/>
      <c r="OGT42" s="2"/>
      <c r="OGU42" s="2"/>
      <c r="OGV42" s="2"/>
      <c r="OGW42" s="2"/>
      <c r="OGX42" s="2"/>
      <c r="OGY42" s="2"/>
      <c r="OGZ42" s="2"/>
      <c r="OHA42" s="2"/>
      <c r="OHB42" s="2"/>
      <c r="OHC42" s="2"/>
      <c r="OHD42" s="2"/>
      <c r="OHE42" s="2"/>
      <c r="OHF42" s="2"/>
      <c r="OHG42" s="2"/>
      <c r="OHH42" s="2"/>
      <c r="OHI42" s="2"/>
      <c r="OHJ42" s="2"/>
      <c r="OHK42" s="2"/>
      <c r="OHL42" s="2"/>
      <c r="OHM42" s="2"/>
      <c r="OHN42" s="2"/>
      <c r="OHO42" s="2"/>
      <c r="OHP42" s="2"/>
      <c r="OHQ42" s="2"/>
      <c r="OHR42" s="2"/>
      <c r="OHS42" s="2"/>
      <c r="OHT42" s="2"/>
      <c r="OHU42" s="2"/>
      <c r="OHV42" s="2"/>
      <c r="OHW42" s="2"/>
      <c r="OHX42" s="2"/>
      <c r="OHY42" s="2"/>
      <c r="OHZ42" s="2"/>
      <c r="OIA42" s="2"/>
      <c r="OIB42" s="2"/>
      <c r="OIC42" s="2"/>
      <c r="OID42" s="2"/>
      <c r="OIE42" s="2"/>
      <c r="OIF42" s="2"/>
      <c r="OIG42" s="2"/>
      <c r="OIH42" s="2"/>
      <c r="OII42" s="2"/>
      <c r="OIJ42" s="2"/>
      <c r="OIK42" s="2"/>
      <c r="OIL42" s="2"/>
      <c r="OIM42" s="2"/>
      <c r="OIN42" s="2"/>
      <c r="OIO42" s="2"/>
      <c r="OIP42" s="2"/>
      <c r="OIQ42" s="2"/>
      <c r="OIR42" s="2"/>
      <c r="OIS42" s="2"/>
      <c r="OIT42" s="2"/>
      <c r="OIU42" s="2"/>
      <c r="OIV42" s="2"/>
      <c r="OIW42" s="2"/>
      <c r="OIX42" s="2"/>
      <c r="OIY42" s="2"/>
      <c r="OIZ42" s="2"/>
      <c r="OJA42" s="2"/>
      <c r="OJB42" s="2"/>
      <c r="OJC42" s="2"/>
      <c r="OJD42" s="2"/>
      <c r="OJE42" s="2"/>
      <c r="OJF42" s="2"/>
      <c r="OJG42" s="2"/>
      <c r="OJH42" s="2"/>
      <c r="OJI42" s="2"/>
      <c r="OJJ42" s="2"/>
      <c r="OJK42" s="2"/>
      <c r="OJL42" s="2"/>
      <c r="OJM42" s="2"/>
      <c r="OJN42" s="2"/>
      <c r="OJO42" s="2"/>
      <c r="OJP42" s="2"/>
      <c r="OJQ42" s="2"/>
      <c r="OJR42" s="2"/>
      <c r="OJS42" s="2"/>
      <c r="OJT42" s="2"/>
      <c r="OJU42" s="2"/>
      <c r="OJV42" s="2"/>
      <c r="OJW42" s="2"/>
      <c r="OJX42" s="2"/>
      <c r="OJY42" s="2"/>
      <c r="OJZ42" s="2"/>
      <c r="OKA42" s="2"/>
      <c r="OKB42" s="2"/>
      <c r="OKC42" s="2"/>
      <c r="OKD42" s="2"/>
      <c r="OKE42" s="2"/>
      <c r="OKF42" s="2"/>
      <c r="OKG42" s="2"/>
      <c r="OKH42" s="2"/>
      <c r="OKI42" s="2"/>
      <c r="OKJ42" s="2"/>
      <c r="OKK42" s="2"/>
      <c r="OKL42" s="2"/>
      <c r="OKM42" s="2"/>
      <c r="OKN42" s="2"/>
      <c r="OKO42" s="2"/>
      <c r="OKP42" s="2"/>
      <c r="OKQ42" s="2"/>
      <c r="OKR42" s="2"/>
      <c r="OKS42" s="2"/>
      <c r="OKT42" s="2"/>
      <c r="OKU42" s="2"/>
      <c r="OKV42" s="2"/>
      <c r="OKW42" s="2"/>
      <c r="OKX42" s="2"/>
      <c r="OKY42" s="2"/>
      <c r="OKZ42" s="2"/>
      <c r="OLA42" s="2"/>
      <c r="OLB42" s="2"/>
      <c r="OLC42" s="2"/>
      <c r="OLD42" s="2"/>
      <c r="OLE42" s="2"/>
      <c r="OLF42" s="2"/>
      <c r="OLG42" s="2"/>
      <c r="OLH42" s="2"/>
      <c r="OLI42" s="2"/>
      <c r="OLJ42" s="2"/>
      <c r="OLK42" s="2"/>
      <c r="OLL42" s="2"/>
      <c r="OLM42" s="2"/>
      <c r="OLN42" s="2"/>
      <c r="OLO42" s="2"/>
      <c r="OLP42" s="2"/>
      <c r="OLQ42" s="2"/>
      <c r="OLR42" s="2"/>
      <c r="OLS42" s="2"/>
      <c r="OLT42" s="2"/>
      <c r="OLU42" s="2"/>
      <c r="OLV42" s="2"/>
      <c r="OLW42" s="2"/>
      <c r="OLX42" s="2"/>
      <c r="OLY42" s="2"/>
      <c r="OLZ42" s="2"/>
      <c r="OMA42" s="2"/>
      <c r="OMB42" s="2"/>
      <c r="OMC42" s="2"/>
      <c r="OMD42" s="2"/>
      <c r="OME42" s="2"/>
      <c r="OMF42" s="2"/>
      <c r="OMG42" s="2"/>
      <c r="OMH42" s="2"/>
      <c r="OMI42" s="2"/>
      <c r="OMJ42" s="2"/>
      <c r="OMK42" s="2"/>
      <c r="OML42" s="2"/>
      <c r="OMM42" s="2"/>
      <c r="OMN42" s="2"/>
      <c r="OMO42" s="2"/>
      <c r="OMP42" s="2"/>
      <c r="OMQ42" s="2"/>
      <c r="OMR42" s="2"/>
      <c r="OMS42" s="2"/>
      <c r="OMT42" s="2"/>
      <c r="OMU42" s="2"/>
      <c r="OMV42" s="2"/>
      <c r="OMW42" s="2"/>
      <c r="OMX42" s="2"/>
      <c r="OMY42" s="2"/>
      <c r="OMZ42" s="2"/>
      <c r="ONA42" s="2"/>
      <c r="ONB42" s="2"/>
      <c r="ONC42" s="2"/>
      <c r="OND42" s="2"/>
      <c r="ONE42" s="2"/>
      <c r="ONF42" s="2"/>
      <c r="ONG42" s="2"/>
      <c r="ONH42" s="2"/>
      <c r="ONI42" s="2"/>
      <c r="ONJ42" s="2"/>
      <c r="ONK42" s="2"/>
      <c r="ONL42" s="2"/>
      <c r="ONM42" s="2"/>
      <c r="ONN42" s="2"/>
      <c r="ONO42" s="2"/>
      <c r="ONP42" s="2"/>
      <c r="ONQ42" s="2"/>
      <c r="ONR42" s="2"/>
      <c r="ONS42" s="2"/>
      <c r="ONT42" s="2"/>
      <c r="ONU42" s="2"/>
      <c r="ONV42" s="2"/>
      <c r="ONW42" s="2"/>
      <c r="ONX42" s="2"/>
      <c r="ONY42" s="2"/>
      <c r="ONZ42" s="2"/>
      <c r="OOA42" s="2"/>
      <c r="OOB42" s="2"/>
      <c r="OOC42" s="2"/>
      <c r="OOD42" s="2"/>
      <c r="OOE42" s="2"/>
      <c r="OOF42" s="2"/>
      <c r="OOG42" s="2"/>
      <c r="OOH42" s="2"/>
      <c r="OOI42" s="2"/>
      <c r="OOJ42" s="2"/>
      <c r="OOK42" s="2"/>
      <c r="OOL42" s="2"/>
      <c r="OOM42" s="2"/>
      <c r="OON42" s="2"/>
      <c r="OOO42" s="2"/>
      <c r="OOP42" s="2"/>
      <c r="OOQ42" s="2"/>
      <c r="OOR42" s="2"/>
      <c r="OOS42" s="2"/>
      <c r="OOT42" s="2"/>
      <c r="OOU42" s="2"/>
      <c r="OOV42" s="2"/>
      <c r="OOW42" s="2"/>
      <c r="OOX42" s="2"/>
      <c r="OOY42" s="2"/>
      <c r="OOZ42" s="2"/>
      <c r="OPA42" s="2"/>
      <c r="OPB42" s="2"/>
      <c r="OPC42" s="2"/>
      <c r="OPD42" s="2"/>
      <c r="OPE42" s="2"/>
      <c r="OPF42" s="2"/>
      <c r="OPG42" s="2"/>
      <c r="OPH42" s="2"/>
      <c r="OPI42" s="2"/>
      <c r="OPJ42" s="2"/>
      <c r="OPK42" s="2"/>
      <c r="OPL42" s="2"/>
      <c r="OPM42" s="2"/>
      <c r="OPN42" s="2"/>
      <c r="OPO42" s="2"/>
      <c r="OPP42" s="2"/>
      <c r="OPQ42" s="2"/>
      <c r="OPR42" s="2"/>
      <c r="OPS42" s="2"/>
      <c r="OPT42" s="2"/>
      <c r="OPU42" s="2"/>
      <c r="OPV42" s="2"/>
      <c r="OPW42" s="2"/>
      <c r="OPX42" s="2"/>
      <c r="OPY42" s="2"/>
      <c r="OPZ42" s="2"/>
      <c r="OQA42" s="2"/>
      <c r="OQB42" s="2"/>
      <c r="OQC42" s="2"/>
      <c r="OQD42" s="2"/>
      <c r="OQE42" s="2"/>
      <c r="OQF42" s="2"/>
      <c r="OQG42" s="2"/>
      <c r="OQH42" s="2"/>
      <c r="OQI42" s="2"/>
      <c r="OQJ42" s="2"/>
      <c r="OQK42" s="2"/>
      <c r="OQL42" s="2"/>
      <c r="OQM42" s="2"/>
      <c r="OQN42" s="2"/>
      <c r="OQO42" s="2"/>
      <c r="OQP42" s="2"/>
      <c r="OQQ42" s="2"/>
      <c r="OQR42" s="2"/>
      <c r="OQS42" s="2"/>
      <c r="OQT42" s="2"/>
      <c r="OQU42" s="2"/>
      <c r="OQV42" s="2"/>
      <c r="OQW42" s="2"/>
      <c r="OQX42" s="2"/>
      <c r="OQY42" s="2"/>
      <c r="OQZ42" s="2"/>
      <c r="ORA42" s="2"/>
      <c r="ORB42" s="2"/>
      <c r="ORC42" s="2"/>
      <c r="ORD42" s="2"/>
      <c r="ORE42" s="2"/>
      <c r="ORF42" s="2"/>
      <c r="ORG42" s="2"/>
      <c r="ORH42" s="2"/>
      <c r="ORI42" s="2"/>
      <c r="ORJ42" s="2"/>
      <c r="ORK42" s="2"/>
      <c r="ORL42" s="2"/>
      <c r="ORM42" s="2"/>
      <c r="ORN42" s="2"/>
      <c r="ORO42" s="2"/>
      <c r="ORP42" s="2"/>
      <c r="ORQ42" s="2"/>
      <c r="ORR42" s="2"/>
      <c r="ORS42" s="2"/>
      <c r="ORT42" s="2"/>
      <c r="ORU42" s="2"/>
      <c r="ORV42" s="2"/>
      <c r="ORW42" s="2"/>
      <c r="ORX42" s="2"/>
      <c r="ORY42" s="2"/>
      <c r="ORZ42" s="2"/>
      <c r="OSA42" s="2"/>
      <c r="OSB42" s="2"/>
      <c r="OSC42" s="2"/>
      <c r="OSD42" s="2"/>
      <c r="OSE42" s="2"/>
      <c r="OSF42" s="2"/>
      <c r="OSG42" s="2"/>
      <c r="OSH42" s="2"/>
      <c r="OSI42" s="2"/>
      <c r="OSJ42" s="2"/>
      <c r="OSK42" s="2"/>
      <c r="OSL42" s="2"/>
      <c r="OSM42" s="2"/>
      <c r="OSN42" s="2"/>
      <c r="OSO42" s="2"/>
      <c r="OSP42" s="2"/>
      <c r="OSQ42" s="2"/>
      <c r="OSR42" s="2"/>
      <c r="OSS42" s="2"/>
      <c r="OST42" s="2"/>
      <c r="OSU42" s="2"/>
      <c r="OSV42" s="2"/>
      <c r="OSW42" s="2"/>
      <c r="OSX42" s="2"/>
      <c r="OSY42" s="2"/>
      <c r="OSZ42" s="2"/>
      <c r="OTA42" s="2"/>
      <c r="OTB42" s="2"/>
      <c r="OTC42" s="2"/>
      <c r="OTD42" s="2"/>
      <c r="OTE42" s="2"/>
      <c r="OTF42" s="2"/>
      <c r="OTG42" s="2"/>
      <c r="OTH42" s="2"/>
      <c r="OTI42" s="2"/>
      <c r="OTJ42" s="2"/>
      <c r="OTK42" s="2"/>
      <c r="OTL42" s="2"/>
      <c r="OTM42" s="2"/>
      <c r="OTN42" s="2"/>
      <c r="OTO42" s="2"/>
      <c r="OTP42" s="2"/>
      <c r="OTQ42" s="2"/>
      <c r="OTR42" s="2"/>
      <c r="OTS42" s="2"/>
      <c r="OTT42" s="2"/>
      <c r="OTU42" s="2"/>
      <c r="OTV42" s="2"/>
      <c r="OTW42" s="2"/>
      <c r="OTX42" s="2"/>
      <c r="OTY42" s="2"/>
      <c r="OTZ42" s="2"/>
      <c r="OUA42" s="2"/>
      <c r="OUB42" s="2"/>
      <c r="OUC42" s="2"/>
      <c r="OUD42" s="2"/>
      <c r="OUE42" s="2"/>
      <c r="OUF42" s="2"/>
      <c r="OUG42" s="2"/>
      <c r="OUH42" s="2"/>
      <c r="OUI42" s="2"/>
      <c r="OUJ42" s="2"/>
      <c r="OUK42" s="2"/>
      <c r="OUL42" s="2"/>
      <c r="OUM42" s="2"/>
      <c r="OUN42" s="2"/>
      <c r="OUO42" s="2"/>
      <c r="OUP42" s="2"/>
      <c r="OUQ42" s="2"/>
      <c r="OUR42" s="2"/>
      <c r="OUS42" s="2"/>
      <c r="OUT42" s="2"/>
      <c r="OUU42" s="2"/>
      <c r="OUV42" s="2"/>
      <c r="OUW42" s="2"/>
      <c r="OUX42" s="2"/>
      <c r="OUY42" s="2"/>
      <c r="OUZ42" s="2"/>
      <c r="OVA42" s="2"/>
      <c r="OVB42" s="2"/>
      <c r="OVC42" s="2"/>
      <c r="OVD42" s="2"/>
      <c r="OVE42" s="2"/>
      <c r="OVF42" s="2"/>
      <c r="OVG42" s="2"/>
      <c r="OVH42" s="2"/>
      <c r="OVI42" s="2"/>
      <c r="OVJ42" s="2"/>
      <c r="OVK42" s="2"/>
      <c r="OVL42" s="2"/>
      <c r="OVM42" s="2"/>
      <c r="OVN42" s="2"/>
      <c r="OVO42" s="2"/>
      <c r="OVP42" s="2"/>
      <c r="OVQ42" s="2"/>
      <c r="OVR42" s="2"/>
      <c r="OVS42" s="2"/>
      <c r="OVT42" s="2"/>
      <c r="OVU42" s="2"/>
      <c r="OVV42" s="2"/>
      <c r="OVW42" s="2"/>
      <c r="OVX42" s="2"/>
      <c r="OVY42" s="2"/>
      <c r="OVZ42" s="2"/>
      <c r="OWA42" s="2"/>
      <c r="OWB42" s="2"/>
      <c r="OWC42" s="2"/>
      <c r="OWD42" s="2"/>
      <c r="OWE42" s="2"/>
      <c r="OWF42" s="2"/>
      <c r="OWG42" s="2"/>
      <c r="OWH42" s="2"/>
      <c r="OWI42" s="2"/>
      <c r="OWJ42" s="2"/>
      <c r="OWK42" s="2"/>
      <c r="OWL42" s="2"/>
      <c r="OWM42" s="2"/>
      <c r="OWN42" s="2"/>
      <c r="OWO42" s="2"/>
      <c r="OWP42" s="2"/>
      <c r="OWQ42" s="2"/>
      <c r="OWR42" s="2"/>
      <c r="OWS42" s="2"/>
      <c r="OWT42" s="2"/>
      <c r="OWU42" s="2"/>
      <c r="OWV42" s="2"/>
      <c r="OWW42" s="2"/>
      <c r="OWX42" s="2"/>
      <c r="OWY42" s="2"/>
      <c r="OWZ42" s="2"/>
      <c r="OXA42" s="2"/>
      <c r="OXB42" s="2"/>
      <c r="OXC42" s="2"/>
      <c r="OXD42" s="2"/>
      <c r="OXE42" s="2"/>
      <c r="OXF42" s="2"/>
      <c r="OXG42" s="2"/>
      <c r="OXH42" s="2"/>
      <c r="OXI42" s="2"/>
      <c r="OXJ42" s="2"/>
      <c r="OXK42" s="2"/>
      <c r="OXL42" s="2"/>
      <c r="OXM42" s="2"/>
      <c r="OXN42" s="2"/>
      <c r="OXO42" s="2"/>
      <c r="OXP42" s="2"/>
      <c r="OXQ42" s="2"/>
      <c r="OXR42" s="2"/>
      <c r="OXS42" s="2"/>
      <c r="OXT42" s="2"/>
      <c r="OXU42" s="2"/>
      <c r="OXV42" s="2"/>
      <c r="OXW42" s="2"/>
      <c r="OXX42" s="2"/>
      <c r="OXY42" s="2"/>
      <c r="OXZ42" s="2"/>
      <c r="OYA42" s="2"/>
      <c r="OYB42" s="2"/>
      <c r="OYC42" s="2"/>
      <c r="OYD42" s="2"/>
      <c r="OYE42" s="2"/>
      <c r="OYF42" s="2"/>
      <c r="OYG42" s="2"/>
      <c r="OYH42" s="2"/>
      <c r="OYI42" s="2"/>
      <c r="OYJ42" s="2"/>
      <c r="OYK42" s="2"/>
      <c r="OYL42" s="2"/>
      <c r="OYM42" s="2"/>
      <c r="OYN42" s="2"/>
      <c r="OYO42" s="2"/>
      <c r="OYP42" s="2"/>
      <c r="OYQ42" s="2"/>
      <c r="OYR42" s="2"/>
      <c r="OYS42" s="2"/>
      <c r="OYT42" s="2"/>
      <c r="OYU42" s="2"/>
      <c r="OYV42" s="2"/>
      <c r="OYW42" s="2"/>
      <c r="OYX42" s="2"/>
      <c r="OYY42" s="2"/>
      <c r="OYZ42" s="2"/>
      <c r="OZA42" s="2"/>
      <c r="OZB42" s="2"/>
      <c r="OZC42" s="2"/>
      <c r="OZD42" s="2"/>
      <c r="OZE42" s="2"/>
      <c r="OZF42" s="2"/>
      <c r="OZG42" s="2"/>
      <c r="OZH42" s="2"/>
      <c r="OZI42" s="2"/>
      <c r="OZJ42" s="2"/>
      <c r="OZK42" s="2"/>
      <c r="OZL42" s="2"/>
      <c r="OZM42" s="2"/>
      <c r="OZN42" s="2"/>
      <c r="OZO42" s="2"/>
      <c r="OZP42" s="2"/>
      <c r="OZQ42" s="2"/>
      <c r="OZR42" s="2"/>
      <c r="OZS42" s="2"/>
      <c r="OZT42" s="2"/>
      <c r="OZU42" s="2"/>
      <c r="OZV42" s="2"/>
      <c r="OZW42" s="2"/>
      <c r="OZX42" s="2"/>
      <c r="OZY42" s="2"/>
      <c r="OZZ42" s="2"/>
      <c r="PAA42" s="2"/>
      <c r="PAB42" s="2"/>
      <c r="PAC42" s="2"/>
      <c r="PAD42" s="2"/>
      <c r="PAE42" s="2"/>
      <c r="PAF42" s="2"/>
      <c r="PAG42" s="2"/>
      <c r="PAH42" s="2"/>
      <c r="PAI42" s="2"/>
      <c r="PAJ42" s="2"/>
      <c r="PAK42" s="2"/>
      <c r="PAL42" s="2"/>
      <c r="PAM42" s="2"/>
      <c r="PAN42" s="2"/>
      <c r="PAO42" s="2"/>
      <c r="PAP42" s="2"/>
      <c r="PAQ42" s="2"/>
      <c r="PAR42" s="2"/>
      <c r="PAS42" s="2"/>
      <c r="PAT42" s="2"/>
      <c r="PAU42" s="2"/>
      <c r="PAV42" s="2"/>
      <c r="PAW42" s="2"/>
      <c r="PAX42" s="2"/>
      <c r="PAY42" s="2"/>
      <c r="PAZ42" s="2"/>
      <c r="PBA42" s="2"/>
      <c r="PBB42" s="2"/>
      <c r="PBC42" s="2"/>
      <c r="PBD42" s="2"/>
      <c r="PBE42" s="2"/>
      <c r="PBF42" s="2"/>
      <c r="PBG42" s="2"/>
      <c r="PBH42" s="2"/>
      <c r="PBI42" s="2"/>
      <c r="PBJ42" s="2"/>
      <c r="PBK42" s="2"/>
      <c r="PBL42" s="2"/>
      <c r="PBM42" s="2"/>
      <c r="PBN42" s="2"/>
      <c r="PBO42" s="2"/>
      <c r="PBP42" s="2"/>
      <c r="PBQ42" s="2"/>
      <c r="PBR42" s="2"/>
      <c r="PBS42" s="2"/>
      <c r="PBT42" s="2"/>
      <c r="PBU42" s="2"/>
      <c r="PBV42" s="2"/>
      <c r="PBW42" s="2"/>
      <c r="PBX42" s="2"/>
      <c r="PBY42" s="2"/>
      <c r="PBZ42" s="2"/>
      <c r="PCA42" s="2"/>
      <c r="PCB42" s="2"/>
      <c r="PCC42" s="2"/>
      <c r="PCD42" s="2"/>
      <c r="PCE42" s="2"/>
      <c r="PCF42" s="2"/>
      <c r="PCG42" s="2"/>
      <c r="PCH42" s="2"/>
      <c r="PCI42" s="2"/>
      <c r="PCJ42" s="2"/>
      <c r="PCK42" s="2"/>
      <c r="PCL42" s="2"/>
      <c r="PCM42" s="2"/>
      <c r="PCN42" s="2"/>
      <c r="PCO42" s="2"/>
      <c r="PCP42" s="2"/>
      <c r="PCQ42" s="2"/>
      <c r="PCR42" s="2"/>
      <c r="PCS42" s="2"/>
      <c r="PCT42" s="2"/>
      <c r="PCU42" s="2"/>
      <c r="PCV42" s="2"/>
      <c r="PCW42" s="2"/>
      <c r="PCX42" s="2"/>
      <c r="PCY42" s="2"/>
      <c r="PCZ42" s="2"/>
      <c r="PDA42" s="2"/>
      <c r="PDB42" s="2"/>
      <c r="PDC42" s="2"/>
      <c r="PDD42" s="2"/>
      <c r="PDE42" s="2"/>
      <c r="PDF42" s="2"/>
      <c r="PDG42" s="2"/>
      <c r="PDH42" s="2"/>
      <c r="PDI42" s="2"/>
      <c r="PDJ42" s="2"/>
      <c r="PDK42" s="2"/>
      <c r="PDL42" s="2"/>
      <c r="PDM42" s="2"/>
      <c r="PDN42" s="2"/>
      <c r="PDO42" s="2"/>
      <c r="PDP42" s="2"/>
      <c r="PDQ42" s="2"/>
      <c r="PDR42" s="2"/>
      <c r="PDS42" s="2"/>
      <c r="PDT42" s="2"/>
      <c r="PDU42" s="2"/>
      <c r="PDV42" s="2"/>
      <c r="PDW42" s="2"/>
      <c r="PDX42" s="2"/>
      <c r="PDY42" s="2"/>
      <c r="PDZ42" s="2"/>
      <c r="PEA42" s="2"/>
      <c r="PEB42" s="2"/>
      <c r="PEC42" s="2"/>
      <c r="PED42" s="2"/>
      <c r="PEE42" s="2"/>
      <c r="PEF42" s="2"/>
      <c r="PEG42" s="2"/>
      <c r="PEH42" s="2"/>
      <c r="PEI42" s="2"/>
      <c r="PEJ42" s="2"/>
      <c r="PEK42" s="2"/>
      <c r="PEL42" s="2"/>
      <c r="PEM42" s="2"/>
      <c r="PEN42" s="2"/>
      <c r="PEO42" s="2"/>
      <c r="PEP42" s="2"/>
      <c r="PEQ42" s="2"/>
      <c r="PER42" s="2"/>
      <c r="PES42" s="2"/>
      <c r="PET42" s="2"/>
      <c r="PEU42" s="2"/>
      <c r="PEV42" s="2"/>
      <c r="PEW42" s="2"/>
      <c r="PEX42" s="2"/>
      <c r="PEY42" s="2"/>
      <c r="PEZ42" s="2"/>
      <c r="PFA42" s="2"/>
      <c r="PFB42" s="2"/>
      <c r="PFC42" s="2"/>
      <c r="PFD42" s="2"/>
      <c r="PFE42" s="2"/>
      <c r="PFF42" s="2"/>
      <c r="PFG42" s="2"/>
      <c r="PFH42" s="2"/>
      <c r="PFI42" s="2"/>
      <c r="PFJ42" s="2"/>
      <c r="PFK42" s="2"/>
      <c r="PFL42" s="2"/>
      <c r="PFM42" s="2"/>
      <c r="PFN42" s="2"/>
      <c r="PFO42" s="2"/>
      <c r="PFP42" s="2"/>
      <c r="PFQ42" s="2"/>
      <c r="PFR42" s="2"/>
      <c r="PFS42" s="2"/>
      <c r="PFT42" s="2"/>
      <c r="PFU42" s="2"/>
      <c r="PFV42" s="2"/>
      <c r="PFW42" s="2"/>
      <c r="PFX42" s="2"/>
      <c r="PFY42" s="2"/>
      <c r="PFZ42" s="2"/>
      <c r="PGA42" s="2"/>
      <c r="PGB42" s="2"/>
      <c r="PGC42" s="2"/>
      <c r="PGD42" s="2"/>
      <c r="PGE42" s="2"/>
      <c r="PGF42" s="2"/>
      <c r="PGG42" s="2"/>
      <c r="PGH42" s="2"/>
      <c r="PGI42" s="2"/>
      <c r="PGJ42" s="2"/>
      <c r="PGK42" s="2"/>
      <c r="PGL42" s="2"/>
      <c r="PGM42" s="2"/>
      <c r="PGN42" s="2"/>
      <c r="PGO42" s="2"/>
      <c r="PGP42" s="2"/>
      <c r="PGQ42" s="2"/>
      <c r="PGR42" s="2"/>
      <c r="PGS42" s="2"/>
      <c r="PGT42" s="2"/>
      <c r="PGU42" s="2"/>
      <c r="PGV42" s="2"/>
      <c r="PGW42" s="2"/>
      <c r="PGX42" s="2"/>
      <c r="PGY42" s="2"/>
      <c r="PGZ42" s="2"/>
      <c r="PHA42" s="2"/>
      <c r="PHB42" s="2"/>
      <c r="PHC42" s="2"/>
      <c r="PHD42" s="2"/>
      <c r="PHE42" s="2"/>
      <c r="PHF42" s="2"/>
      <c r="PHG42" s="2"/>
      <c r="PHH42" s="2"/>
      <c r="PHI42" s="2"/>
      <c r="PHJ42" s="2"/>
      <c r="PHK42" s="2"/>
      <c r="PHL42" s="2"/>
      <c r="PHM42" s="2"/>
      <c r="PHN42" s="2"/>
      <c r="PHO42" s="2"/>
      <c r="PHP42" s="2"/>
      <c r="PHQ42" s="2"/>
      <c r="PHR42" s="2"/>
      <c r="PHS42" s="2"/>
      <c r="PHT42" s="2"/>
      <c r="PHU42" s="2"/>
      <c r="PHV42" s="2"/>
      <c r="PHW42" s="2"/>
      <c r="PHX42" s="2"/>
      <c r="PHY42" s="2"/>
      <c r="PHZ42" s="2"/>
      <c r="PIA42" s="2"/>
      <c r="PIB42" s="2"/>
      <c r="PIC42" s="2"/>
      <c r="PID42" s="2"/>
      <c r="PIE42" s="2"/>
      <c r="PIF42" s="2"/>
      <c r="PIG42" s="2"/>
      <c r="PIH42" s="2"/>
      <c r="PII42" s="2"/>
      <c r="PIJ42" s="2"/>
      <c r="PIK42" s="2"/>
      <c r="PIL42" s="2"/>
      <c r="PIM42" s="2"/>
      <c r="PIN42" s="2"/>
      <c r="PIO42" s="2"/>
      <c r="PIP42" s="2"/>
      <c r="PIQ42" s="2"/>
      <c r="PIR42" s="2"/>
      <c r="PIS42" s="2"/>
      <c r="PIT42" s="2"/>
      <c r="PIU42" s="2"/>
      <c r="PIV42" s="2"/>
      <c r="PIW42" s="2"/>
      <c r="PIX42" s="2"/>
      <c r="PIY42" s="2"/>
      <c r="PIZ42" s="2"/>
      <c r="PJA42" s="2"/>
      <c r="PJB42" s="2"/>
      <c r="PJC42" s="2"/>
      <c r="PJD42" s="2"/>
      <c r="PJE42" s="2"/>
      <c r="PJF42" s="2"/>
      <c r="PJG42" s="2"/>
      <c r="PJH42" s="2"/>
      <c r="PJI42" s="2"/>
      <c r="PJJ42" s="2"/>
      <c r="PJK42" s="2"/>
      <c r="PJL42" s="2"/>
      <c r="PJM42" s="2"/>
      <c r="PJN42" s="2"/>
      <c r="PJO42" s="2"/>
      <c r="PJP42" s="2"/>
      <c r="PJQ42" s="2"/>
      <c r="PJR42" s="2"/>
      <c r="PJS42" s="2"/>
      <c r="PJT42" s="2"/>
      <c r="PJU42" s="2"/>
      <c r="PJV42" s="2"/>
      <c r="PJW42" s="2"/>
      <c r="PJX42" s="2"/>
      <c r="PJY42" s="2"/>
      <c r="PJZ42" s="2"/>
      <c r="PKA42" s="2"/>
      <c r="PKB42" s="2"/>
      <c r="PKC42" s="2"/>
      <c r="PKD42" s="2"/>
      <c r="PKE42" s="2"/>
      <c r="PKF42" s="2"/>
      <c r="PKG42" s="2"/>
      <c r="PKH42" s="2"/>
      <c r="PKI42" s="2"/>
      <c r="PKJ42" s="2"/>
      <c r="PKK42" s="2"/>
      <c r="PKL42" s="2"/>
      <c r="PKM42" s="2"/>
      <c r="PKN42" s="2"/>
      <c r="PKO42" s="2"/>
      <c r="PKP42" s="2"/>
      <c r="PKQ42" s="2"/>
      <c r="PKR42" s="2"/>
      <c r="PKS42" s="2"/>
      <c r="PKT42" s="2"/>
      <c r="PKU42" s="2"/>
      <c r="PKV42" s="2"/>
      <c r="PKW42" s="2"/>
      <c r="PKX42" s="2"/>
      <c r="PKY42" s="2"/>
      <c r="PKZ42" s="2"/>
      <c r="PLA42" s="2"/>
      <c r="PLB42" s="2"/>
      <c r="PLC42" s="2"/>
      <c r="PLD42" s="2"/>
      <c r="PLE42" s="2"/>
      <c r="PLF42" s="2"/>
      <c r="PLG42" s="2"/>
      <c r="PLH42" s="2"/>
      <c r="PLI42" s="2"/>
      <c r="PLJ42" s="2"/>
      <c r="PLK42" s="2"/>
      <c r="PLL42" s="2"/>
      <c r="PLM42" s="2"/>
      <c r="PLN42" s="2"/>
      <c r="PLO42" s="2"/>
      <c r="PLP42" s="2"/>
      <c r="PLQ42" s="2"/>
      <c r="PLR42" s="2"/>
      <c r="PLS42" s="2"/>
      <c r="PLT42" s="2"/>
      <c r="PLU42" s="2"/>
      <c r="PLV42" s="2"/>
      <c r="PLW42" s="2"/>
      <c r="PLX42" s="2"/>
      <c r="PLY42" s="2"/>
      <c r="PLZ42" s="2"/>
      <c r="PMA42" s="2"/>
      <c r="PMB42" s="2"/>
      <c r="PMC42" s="2"/>
      <c r="PMD42" s="2"/>
      <c r="PME42" s="2"/>
      <c r="PMF42" s="2"/>
      <c r="PMG42" s="2"/>
      <c r="PMH42" s="2"/>
      <c r="PMI42" s="2"/>
      <c r="PMJ42" s="2"/>
      <c r="PMK42" s="2"/>
      <c r="PML42" s="2"/>
      <c r="PMM42" s="2"/>
      <c r="PMN42" s="2"/>
      <c r="PMO42" s="2"/>
      <c r="PMP42" s="2"/>
      <c r="PMQ42" s="2"/>
      <c r="PMR42" s="2"/>
      <c r="PMS42" s="2"/>
      <c r="PMT42" s="2"/>
      <c r="PMU42" s="2"/>
      <c r="PMV42" s="2"/>
      <c r="PMW42" s="2"/>
      <c r="PMX42" s="2"/>
      <c r="PMY42" s="2"/>
      <c r="PMZ42" s="2"/>
      <c r="PNA42" s="2"/>
      <c r="PNB42" s="2"/>
      <c r="PNC42" s="2"/>
      <c r="PND42" s="2"/>
      <c r="PNE42" s="2"/>
      <c r="PNF42" s="2"/>
      <c r="PNG42" s="2"/>
      <c r="PNH42" s="2"/>
      <c r="PNI42" s="2"/>
      <c r="PNJ42" s="2"/>
      <c r="PNK42" s="2"/>
      <c r="PNL42" s="2"/>
      <c r="PNM42" s="2"/>
      <c r="PNN42" s="2"/>
      <c r="PNO42" s="2"/>
      <c r="PNP42" s="2"/>
      <c r="PNQ42" s="2"/>
      <c r="PNR42" s="2"/>
      <c r="PNS42" s="2"/>
      <c r="PNT42" s="2"/>
      <c r="PNU42" s="2"/>
      <c r="PNV42" s="2"/>
      <c r="PNW42" s="2"/>
      <c r="PNX42" s="2"/>
      <c r="PNY42" s="2"/>
      <c r="PNZ42" s="2"/>
      <c r="POA42" s="2"/>
      <c r="POB42" s="2"/>
      <c r="POC42" s="2"/>
      <c r="POD42" s="2"/>
      <c r="POE42" s="2"/>
      <c r="POF42" s="2"/>
      <c r="POG42" s="2"/>
      <c r="POH42" s="2"/>
      <c r="POI42" s="2"/>
      <c r="POJ42" s="2"/>
      <c r="POK42" s="2"/>
      <c r="POL42" s="2"/>
      <c r="POM42" s="2"/>
      <c r="PON42" s="2"/>
      <c r="POO42" s="2"/>
      <c r="POP42" s="2"/>
      <c r="POQ42" s="2"/>
      <c r="POR42" s="2"/>
      <c r="POS42" s="2"/>
      <c r="POT42" s="2"/>
      <c r="POU42" s="2"/>
      <c r="POV42" s="2"/>
      <c r="POW42" s="2"/>
      <c r="POX42" s="2"/>
      <c r="POY42" s="2"/>
      <c r="POZ42" s="2"/>
      <c r="PPA42" s="2"/>
      <c r="PPB42" s="2"/>
      <c r="PPC42" s="2"/>
      <c r="PPD42" s="2"/>
      <c r="PPE42" s="2"/>
      <c r="PPF42" s="2"/>
      <c r="PPG42" s="2"/>
      <c r="PPH42" s="2"/>
      <c r="PPI42" s="2"/>
      <c r="PPJ42" s="2"/>
      <c r="PPK42" s="2"/>
      <c r="PPL42" s="2"/>
      <c r="PPM42" s="2"/>
      <c r="PPN42" s="2"/>
      <c r="PPO42" s="2"/>
      <c r="PPP42" s="2"/>
      <c r="PPQ42" s="2"/>
      <c r="PPR42" s="2"/>
      <c r="PPS42" s="2"/>
      <c r="PPT42" s="2"/>
      <c r="PPU42" s="2"/>
      <c r="PPV42" s="2"/>
      <c r="PPW42" s="2"/>
      <c r="PPX42" s="2"/>
      <c r="PPY42" s="2"/>
      <c r="PPZ42" s="2"/>
      <c r="PQA42" s="2"/>
      <c r="PQB42" s="2"/>
      <c r="PQC42" s="2"/>
      <c r="PQD42" s="2"/>
      <c r="PQE42" s="2"/>
      <c r="PQF42" s="2"/>
      <c r="PQG42" s="2"/>
      <c r="PQH42" s="2"/>
      <c r="PQI42" s="2"/>
      <c r="PQJ42" s="2"/>
      <c r="PQK42" s="2"/>
      <c r="PQL42" s="2"/>
      <c r="PQM42" s="2"/>
      <c r="PQN42" s="2"/>
      <c r="PQO42" s="2"/>
      <c r="PQP42" s="2"/>
      <c r="PQQ42" s="2"/>
      <c r="PQR42" s="2"/>
      <c r="PQS42" s="2"/>
      <c r="PQT42" s="2"/>
      <c r="PQU42" s="2"/>
      <c r="PQV42" s="2"/>
      <c r="PQW42" s="2"/>
      <c r="PQX42" s="2"/>
      <c r="PQY42" s="2"/>
      <c r="PQZ42" s="2"/>
      <c r="PRA42" s="2"/>
      <c r="PRB42" s="2"/>
      <c r="PRC42" s="2"/>
      <c r="PRD42" s="2"/>
      <c r="PRE42" s="2"/>
      <c r="PRF42" s="2"/>
      <c r="PRG42" s="2"/>
      <c r="PRH42" s="2"/>
      <c r="PRI42" s="2"/>
      <c r="PRJ42" s="2"/>
      <c r="PRK42" s="2"/>
      <c r="PRL42" s="2"/>
      <c r="PRM42" s="2"/>
      <c r="PRN42" s="2"/>
      <c r="PRO42" s="2"/>
      <c r="PRP42" s="2"/>
      <c r="PRQ42" s="2"/>
      <c r="PRR42" s="2"/>
      <c r="PRS42" s="2"/>
      <c r="PRT42" s="2"/>
      <c r="PRU42" s="2"/>
      <c r="PRV42" s="2"/>
      <c r="PRW42" s="2"/>
      <c r="PRX42" s="2"/>
      <c r="PRY42" s="2"/>
      <c r="PRZ42" s="2"/>
      <c r="PSA42" s="2"/>
      <c r="PSB42" s="2"/>
      <c r="PSC42" s="2"/>
      <c r="PSD42" s="2"/>
      <c r="PSE42" s="2"/>
      <c r="PSF42" s="2"/>
      <c r="PSG42" s="2"/>
      <c r="PSH42" s="2"/>
      <c r="PSI42" s="2"/>
      <c r="PSJ42" s="2"/>
      <c r="PSK42" s="2"/>
      <c r="PSL42" s="2"/>
      <c r="PSM42" s="2"/>
      <c r="PSN42" s="2"/>
      <c r="PSO42" s="2"/>
      <c r="PSP42" s="2"/>
      <c r="PSQ42" s="2"/>
      <c r="PSR42" s="2"/>
      <c r="PSS42" s="2"/>
      <c r="PST42" s="2"/>
      <c r="PSU42" s="2"/>
      <c r="PSV42" s="2"/>
      <c r="PSW42" s="2"/>
      <c r="PSX42" s="2"/>
      <c r="PSY42" s="2"/>
      <c r="PSZ42" s="2"/>
      <c r="PTA42" s="2"/>
      <c r="PTB42" s="2"/>
      <c r="PTC42" s="2"/>
      <c r="PTD42" s="2"/>
      <c r="PTE42" s="2"/>
      <c r="PTF42" s="2"/>
      <c r="PTG42" s="2"/>
      <c r="PTH42" s="2"/>
      <c r="PTI42" s="2"/>
      <c r="PTJ42" s="2"/>
      <c r="PTK42" s="2"/>
      <c r="PTL42" s="2"/>
      <c r="PTM42" s="2"/>
      <c r="PTN42" s="2"/>
      <c r="PTO42" s="2"/>
      <c r="PTP42" s="2"/>
      <c r="PTQ42" s="2"/>
      <c r="PTR42" s="2"/>
      <c r="PTS42" s="2"/>
      <c r="PTT42" s="2"/>
      <c r="PTU42" s="2"/>
      <c r="PTV42" s="2"/>
      <c r="PTW42" s="2"/>
      <c r="PTX42" s="2"/>
      <c r="PTY42" s="2"/>
      <c r="PTZ42" s="2"/>
      <c r="PUA42" s="2"/>
      <c r="PUB42" s="2"/>
      <c r="PUC42" s="2"/>
      <c r="PUD42" s="2"/>
      <c r="PUE42" s="2"/>
      <c r="PUF42" s="2"/>
      <c r="PUG42" s="2"/>
      <c r="PUH42" s="2"/>
      <c r="PUI42" s="2"/>
      <c r="PUJ42" s="2"/>
      <c r="PUK42" s="2"/>
      <c r="PUL42" s="2"/>
      <c r="PUM42" s="2"/>
      <c r="PUN42" s="2"/>
      <c r="PUO42" s="2"/>
      <c r="PUP42" s="2"/>
      <c r="PUQ42" s="2"/>
      <c r="PUR42" s="2"/>
      <c r="PUS42" s="2"/>
      <c r="PUT42" s="2"/>
      <c r="PUU42" s="2"/>
      <c r="PUV42" s="2"/>
      <c r="PUW42" s="2"/>
      <c r="PUX42" s="2"/>
      <c r="PUY42" s="2"/>
      <c r="PUZ42" s="2"/>
      <c r="PVA42" s="2"/>
      <c r="PVB42" s="2"/>
      <c r="PVC42" s="2"/>
      <c r="PVD42" s="2"/>
      <c r="PVE42" s="2"/>
      <c r="PVF42" s="2"/>
      <c r="PVG42" s="2"/>
      <c r="PVH42" s="2"/>
      <c r="PVI42" s="2"/>
      <c r="PVJ42" s="2"/>
      <c r="PVK42" s="2"/>
      <c r="PVL42" s="2"/>
      <c r="PVM42" s="2"/>
      <c r="PVN42" s="2"/>
      <c r="PVO42" s="2"/>
      <c r="PVP42" s="2"/>
      <c r="PVQ42" s="2"/>
      <c r="PVR42" s="2"/>
      <c r="PVS42" s="2"/>
      <c r="PVT42" s="2"/>
      <c r="PVU42" s="2"/>
      <c r="PVV42" s="2"/>
      <c r="PVW42" s="2"/>
      <c r="PVX42" s="2"/>
      <c r="PVY42" s="2"/>
      <c r="PVZ42" s="2"/>
      <c r="PWA42" s="2"/>
      <c r="PWB42" s="2"/>
      <c r="PWC42" s="2"/>
      <c r="PWD42" s="2"/>
      <c r="PWE42" s="2"/>
      <c r="PWF42" s="2"/>
      <c r="PWG42" s="2"/>
      <c r="PWH42" s="2"/>
      <c r="PWI42" s="2"/>
      <c r="PWJ42" s="2"/>
      <c r="PWK42" s="2"/>
      <c r="PWL42" s="2"/>
      <c r="PWM42" s="2"/>
      <c r="PWN42" s="2"/>
      <c r="PWO42" s="2"/>
      <c r="PWP42" s="2"/>
      <c r="PWQ42" s="2"/>
      <c r="PWR42" s="2"/>
      <c r="PWS42" s="2"/>
      <c r="PWT42" s="2"/>
      <c r="PWU42" s="2"/>
      <c r="PWV42" s="2"/>
      <c r="PWW42" s="2"/>
      <c r="PWX42" s="2"/>
      <c r="PWY42" s="2"/>
      <c r="PWZ42" s="2"/>
      <c r="PXA42" s="2"/>
      <c r="PXB42" s="2"/>
      <c r="PXC42" s="2"/>
      <c r="PXD42" s="2"/>
      <c r="PXE42" s="2"/>
      <c r="PXF42" s="2"/>
      <c r="PXG42" s="2"/>
      <c r="PXH42" s="2"/>
      <c r="PXI42" s="2"/>
      <c r="PXJ42" s="2"/>
      <c r="PXK42" s="2"/>
      <c r="PXL42" s="2"/>
      <c r="PXM42" s="2"/>
      <c r="PXN42" s="2"/>
      <c r="PXO42" s="2"/>
      <c r="PXP42" s="2"/>
      <c r="PXQ42" s="2"/>
      <c r="PXR42" s="2"/>
      <c r="PXS42" s="2"/>
      <c r="PXT42" s="2"/>
      <c r="PXU42" s="2"/>
      <c r="PXV42" s="2"/>
      <c r="PXW42" s="2"/>
      <c r="PXX42" s="2"/>
      <c r="PXY42" s="2"/>
      <c r="PXZ42" s="2"/>
      <c r="PYA42" s="2"/>
      <c r="PYB42" s="2"/>
      <c r="PYC42" s="2"/>
      <c r="PYD42" s="2"/>
      <c r="PYE42" s="2"/>
      <c r="PYF42" s="2"/>
      <c r="PYG42" s="2"/>
      <c r="PYH42" s="2"/>
      <c r="PYI42" s="2"/>
      <c r="PYJ42" s="2"/>
      <c r="PYK42" s="2"/>
      <c r="PYL42" s="2"/>
      <c r="PYM42" s="2"/>
      <c r="PYN42" s="2"/>
      <c r="PYO42" s="2"/>
      <c r="PYP42" s="2"/>
      <c r="PYQ42" s="2"/>
      <c r="PYR42" s="2"/>
      <c r="PYS42" s="2"/>
      <c r="PYT42" s="2"/>
      <c r="PYU42" s="2"/>
      <c r="PYV42" s="2"/>
      <c r="PYW42" s="2"/>
      <c r="PYX42" s="2"/>
      <c r="PYY42" s="2"/>
      <c r="PYZ42" s="2"/>
      <c r="PZA42" s="2"/>
      <c r="PZB42" s="2"/>
      <c r="PZC42" s="2"/>
      <c r="PZD42" s="2"/>
      <c r="PZE42" s="2"/>
      <c r="PZF42" s="2"/>
      <c r="PZG42" s="2"/>
      <c r="PZH42" s="2"/>
      <c r="PZI42" s="2"/>
      <c r="PZJ42" s="2"/>
      <c r="PZK42" s="2"/>
      <c r="PZL42" s="2"/>
      <c r="PZM42" s="2"/>
      <c r="PZN42" s="2"/>
      <c r="PZO42" s="2"/>
      <c r="PZP42" s="2"/>
      <c r="PZQ42" s="2"/>
      <c r="PZR42" s="2"/>
      <c r="PZS42" s="2"/>
      <c r="PZT42" s="2"/>
      <c r="PZU42" s="2"/>
      <c r="PZV42" s="2"/>
      <c r="PZW42" s="2"/>
      <c r="PZX42" s="2"/>
      <c r="PZY42" s="2"/>
      <c r="PZZ42" s="2"/>
      <c r="QAA42" s="2"/>
      <c r="QAB42" s="2"/>
      <c r="QAC42" s="2"/>
      <c r="QAD42" s="2"/>
      <c r="QAE42" s="2"/>
      <c r="QAF42" s="2"/>
      <c r="QAG42" s="2"/>
      <c r="QAH42" s="2"/>
      <c r="QAI42" s="2"/>
      <c r="QAJ42" s="2"/>
      <c r="QAK42" s="2"/>
      <c r="QAL42" s="2"/>
      <c r="QAM42" s="2"/>
      <c r="QAN42" s="2"/>
      <c r="QAO42" s="2"/>
      <c r="QAP42" s="2"/>
      <c r="QAQ42" s="2"/>
      <c r="QAR42" s="2"/>
      <c r="QAS42" s="2"/>
      <c r="QAT42" s="2"/>
      <c r="QAU42" s="2"/>
      <c r="QAV42" s="2"/>
      <c r="QAW42" s="2"/>
      <c r="QAX42" s="2"/>
      <c r="QAY42" s="2"/>
      <c r="QAZ42" s="2"/>
      <c r="QBA42" s="2"/>
      <c r="QBB42" s="2"/>
      <c r="QBC42" s="2"/>
      <c r="QBD42" s="2"/>
      <c r="QBE42" s="2"/>
      <c r="QBF42" s="2"/>
      <c r="QBG42" s="2"/>
      <c r="QBH42" s="2"/>
      <c r="QBI42" s="2"/>
      <c r="QBJ42" s="2"/>
      <c r="QBK42" s="2"/>
      <c r="QBL42" s="2"/>
      <c r="QBM42" s="2"/>
      <c r="QBN42" s="2"/>
      <c r="QBO42" s="2"/>
      <c r="QBP42" s="2"/>
      <c r="QBQ42" s="2"/>
      <c r="QBR42" s="2"/>
      <c r="QBS42" s="2"/>
      <c r="QBT42" s="2"/>
      <c r="QBU42" s="2"/>
      <c r="QBV42" s="2"/>
      <c r="QBW42" s="2"/>
      <c r="QBX42" s="2"/>
      <c r="QBY42" s="2"/>
      <c r="QBZ42" s="2"/>
      <c r="QCA42" s="2"/>
      <c r="QCB42" s="2"/>
      <c r="QCC42" s="2"/>
      <c r="QCD42" s="2"/>
      <c r="QCE42" s="2"/>
      <c r="QCF42" s="2"/>
      <c r="QCG42" s="2"/>
      <c r="QCH42" s="2"/>
      <c r="QCI42" s="2"/>
      <c r="QCJ42" s="2"/>
      <c r="QCK42" s="2"/>
      <c r="QCL42" s="2"/>
      <c r="QCM42" s="2"/>
      <c r="QCN42" s="2"/>
      <c r="QCO42" s="2"/>
      <c r="QCP42" s="2"/>
      <c r="QCQ42" s="2"/>
      <c r="QCR42" s="2"/>
      <c r="QCS42" s="2"/>
      <c r="QCT42" s="2"/>
      <c r="QCU42" s="2"/>
      <c r="QCV42" s="2"/>
      <c r="QCW42" s="2"/>
      <c r="QCX42" s="2"/>
      <c r="QCY42" s="2"/>
      <c r="QCZ42" s="2"/>
      <c r="QDA42" s="2"/>
      <c r="QDB42" s="2"/>
      <c r="QDC42" s="2"/>
      <c r="QDD42" s="2"/>
      <c r="QDE42" s="2"/>
      <c r="QDF42" s="2"/>
      <c r="QDG42" s="2"/>
      <c r="QDH42" s="2"/>
      <c r="QDI42" s="2"/>
      <c r="QDJ42" s="2"/>
      <c r="QDK42" s="2"/>
      <c r="QDL42" s="2"/>
      <c r="QDM42" s="2"/>
      <c r="QDN42" s="2"/>
      <c r="QDO42" s="2"/>
      <c r="QDP42" s="2"/>
      <c r="QDQ42" s="2"/>
      <c r="QDR42" s="2"/>
      <c r="QDS42" s="2"/>
      <c r="QDT42" s="2"/>
      <c r="QDU42" s="2"/>
      <c r="QDV42" s="2"/>
      <c r="QDW42" s="2"/>
      <c r="QDX42" s="2"/>
      <c r="QDY42" s="2"/>
      <c r="QDZ42" s="2"/>
      <c r="QEA42" s="2"/>
      <c r="QEB42" s="2"/>
      <c r="QEC42" s="2"/>
      <c r="QED42" s="2"/>
      <c r="QEE42" s="2"/>
      <c r="QEF42" s="2"/>
      <c r="QEG42" s="2"/>
      <c r="QEH42" s="2"/>
      <c r="QEI42" s="2"/>
      <c r="QEJ42" s="2"/>
      <c r="QEK42" s="2"/>
      <c r="QEL42" s="2"/>
      <c r="QEM42" s="2"/>
      <c r="QEN42" s="2"/>
      <c r="QEO42" s="2"/>
      <c r="QEP42" s="2"/>
      <c r="QEQ42" s="2"/>
      <c r="QER42" s="2"/>
      <c r="QES42" s="2"/>
      <c r="QET42" s="2"/>
      <c r="QEU42" s="2"/>
      <c r="QEV42" s="2"/>
      <c r="QEW42" s="2"/>
      <c r="QEX42" s="2"/>
      <c r="QEY42" s="2"/>
      <c r="QEZ42" s="2"/>
      <c r="QFA42" s="2"/>
      <c r="QFB42" s="2"/>
      <c r="QFC42" s="2"/>
      <c r="QFD42" s="2"/>
      <c r="QFE42" s="2"/>
      <c r="QFF42" s="2"/>
      <c r="QFG42" s="2"/>
      <c r="QFH42" s="2"/>
      <c r="QFI42" s="2"/>
      <c r="QFJ42" s="2"/>
      <c r="QFK42" s="2"/>
      <c r="QFL42" s="2"/>
      <c r="QFM42" s="2"/>
      <c r="QFN42" s="2"/>
      <c r="QFO42" s="2"/>
      <c r="QFP42" s="2"/>
      <c r="QFQ42" s="2"/>
      <c r="QFR42" s="2"/>
      <c r="QFS42" s="2"/>
      <c r="QFT42" s="2"/>
      <c r="QFU42" s="2"/>
      <c r="QFV42" s="2"/>
      <c r="QFW42" s="2"/>
      <c r="QFX42" s="2"/>
      <c r="QFY42" s="2"/>
      <c r="QFZ42" s="2"/>
      <c r="QGA42" s="2"/>
      <c r="QGB42" s="2"/>
      <c r="QGC42" s="2"/>
      <c r="QGD42" s="2"/>
      <c r="QGE42" s="2"/>
      <c r="QGF42" s="2"/>
      <c r="QGG42" s="2"/>
      <c r="QGH42" s="2"/>
      <c r="QGI42" s="2"/>
      <c r="QGJ42" s="2"/>
      <c r="QGK42" s="2"/>
      <c r="QGL42" s="2"/>
      <c r="QGM42" s="2"/>
      <c r="QGN42" s="2"/>
      <c r="QGO42" s="2"/>
      <c r="QGP42" s="2"/>
      <c r="QGQ42" s="2"/>
      <c r="QGR42" s="2"/>
      <c r="QGS42" s="2"/>
      <c r="QGT42" s="2"/>
      <c r="QGU42" s="2"/>
      <c r="QGV42" s="2"/>
      <c r="QGW42" s="2"/>
      <c r="QGX42" s="2"/>
      <c r="QGY42" s="2"/>
      <c r="QGZ42" s="2"/>
      <c r="QHA42" s="2"/>
      <c r="QHB42" s="2"/>
      <c r="QHC42" s="2"/>
      <c r="QHD42" s="2"/>
      <c r="QHE42" s="2"/>
      <c r="QHF42" s="2"/>
      <c r="QHG42" s="2"/>
      <c r="QHH42" s="2"/>
      <c r="QHI42" s="2"/>
      <c r="QHJ42" s="2"/>
      <c r="QHK42" s="2"/>
      <c r="QHL42" s="2"/>
      <c r="QHM42" s="2"/>
      <c r="QHN42" s="2"/>
      <c r="QHO42" s="2"/>
      <c r="QHP42" s="2"/>
      <c r="QHQ42" s="2"/>
      <c r="QHR42" s="2"/>
      <c r="QHS42" s="2"/>
      <c r="QHT42" s="2"/>
      <c r="QHU42" s="2"/>
      <c r="QHV42" s="2"/>
      <c r="QHW42" s="2"/>
      <c r="QHX42" s="2"/>
      <c r="QHY42" s="2"/>
      <c r="QHZ42" s="2"/>
      <c r="QIA42" s="2"/>
      <c r="QIB42" s="2"/>
      <c r="QIC42" s="2"/>
      <c r="QID42" s="2"/>
      <c r="QIE42" s="2"/>
      <c r="QIF42" s="2"/>
      <c r="QIG42" s="2"/>
      <c r="QIH42" s="2"/>
      <c r="QII42" s="2"/>
      <c r="QIJ42" s="2"/>
      <c r="QIK42" s="2"/>
      <c r="QIL42" s="2"/>
      <c r="QIM42" s="2"/>
      <c r="QIN42" s="2"/>
      <c r="QIO42" s="2"/>
      <c r="QIP42" s="2"/>
      <c r="QIQ42" s="2"/>
      <c r="QIR42" s="2"/>
      <c r="QIS42" s="2"/>
      <c r="QIT42" s="2"/>
      <c r="QIU42" s="2"/>
      <c r="QIV42" s="2"/>
      <c r="QIW42" s="2"/>
      <c r="QIX42" s="2"/>
      <c r="QIY42" s="2"/>
      <c r="QIZ42" s="2"/>
      <c r="QJA42" s="2"/>
      <c r="QJB42" s="2"/>
      <c r="QJC42" s="2"/>
      <c r="QJD42" s="2"/>
      <c r="QJE42" s="2"/>
      <c r="QJF42" s="2"/>
      <c r="QJG42" s="2"/>
      <c r="QJH42" s="2"/>
      <c r="QJI42" s="2"/>
      <c r="QJJ42" s="2"/>
      <c r="QJK42" s="2"/>
      <c r="QJL42" s="2"/>
      <c r="QJM42" s="2"/>
      <c r="QJN42" s="2"/>
      <c r="QJO42" s="2"/>
      <c r="QJP42" s="2"/>
      <c r="QJQ42" s="2"/>
      <c r="QJR42" s="2"/>
      <c r="QJS42" s="2"/>
      <c r="QJT42" s="2"/>
      <c r="QJU42" s="2"/>
      <c r="QJV42" s="2"/>
      <c r="QJW42" s="2"/>
      <c r="QJX42" s="2"/>
      <c r="QJY42" s="2"/>
      <c r="QJZ42" s="2"/>
      <c r="QKA42" s="2"/>
      <c r="QKB42" s="2"/>
      <c r="QKC42" s="2"/>
      <c r="QKD42" s="2"/>
      <c r="QKE42" s="2"/>
      <c r="QKF42" s="2"/>
      <c r="QKG42" s="2"/>
      <c r="QKH42" s="2"/>
      <c r="QKI42" s="2"/>
      <c r="QKJ42" s="2"/>
      <c r="QKK42" s="2"/>
      <c r="QKL42" s="2"/>
      <c r="QKM42" s="2"/>
      <c r="QKN42" s="2"/>
      <c r="QKO42" s="2"/>
      <c r="QKP42" s="2"/>
      <c r="QKQ42" s="2"/>
      <c r="QKR42" s="2"/>
      <c r="QKS42" s="2"/>
      <c r="QKT42" s="2"/>
      <c r="QKU42" s="2"/>
      <c r="QKV42" s="2"/>
      <c r="QKW42" s="2"/>
      <c r="QKX42" s="2"/>
      <c r="QKY42" s="2"/>
      <c r="QKZ42" s="2"/>
      <c r="QLA42" s="2"/>
      <c r="QLB42" s="2"/>
      <c r="QLC42" s="2"/>
      <c r="QLD42" s="2"/>
      <c r="QLE42" s="2"/>
      <c r="QLF42" s="2"/>
      <c r="QLG42" s="2"/>
      <c r="QLH42" s="2"/>
      <c r="QLI42" s="2"/>
      <c r="QLJ42" s="2"/>
      <c r="QLK42" s="2"/>
      <c r="QLL42" s="2"/>
      <c r="QLM42" s="2"/>
      <c r="QLN42" s="2"/>
      <c r="QLO42" s="2"/>
      <c r="QLP42" s="2"/>
      <c r="QLQ42" s="2"/>
      <c r="QLR42" s="2"/>
      <c r="QLS42" s="2"/>
      <c r="QLT42" s="2"/>
      <c r="QLU42" s="2"/>
      <c r="QLV42" s="2"/>
      <c r="QLW42" s="2"/>
      <c r="QLX42" s="2"/>
      <c r="QLY42" s="2"/>
      <c r="QLZ42" s="2"/>
      <c r="QMA42" s="2"/>
      <c r="QMB42" s="2"/>
      <c r="QMC42" s="2"/>
      <c r="QMD42" s="2"/>
      <c r="QME42" s="2"/>
      <c r="QMF42" s="2"/>
      <c r="QMG42" s="2"/>
      <c r="QMH42" s="2"/>
      <c r="QMI42" s="2"/>
      <c r="QMJ42" s="2"/>
      <c r="QMK42" s="2"/>
      <c r="QML42" s="2"/>
      <c r="QMM42" s="2"/>
      <c r="QMN42" s="2"/>
      <c r="QMO42" s="2"/>
      <c r="QMP42" s="2"/>
      <c r="QMQ42" s="2"/>
      <c r="QMR42" s="2"/>
      <c r="QMS42" s="2"/>
      <c r="QMT42" s="2"/>
      <c r="QMU42" s="2"/>
      <c r="QMV42" s="2"/>
      <c r="QMW42" s="2"/>
      <c r="QMX42" s="2"/>
      <c r="QMY42" s="2"/>
      <c r="QMZ42" s="2"/>
      <c r="QNA42" s="2"/>
      <c r="QNB42" s="2"/>
      <c r="QNC42" s="2"/>
      <c r="QND42" s="2"/>
      <c r="QNE42" s="2"/>
      <c r="QNF42" s="2"/>
      <c r="QNG42" s="2"/>
      <c r="QNH42" s="2"/>
      <c r="QNI42" s="2"/>
      <c r="QNJ42" s="2"/>
      <c r="QNK42" s="2"/>
      <c r="QNL42" s="2"/>
      <c r="QNM42" s="2"/>
      <c r="QNN42" s="2"/>
      <c r="QNO42" s="2"/>
      <c r="QNP42" s="2"/>
      <c r="QNQ42" s="2"/>
      <c r="QNR42" s="2"/>
      <c r="QNS42" s="2"/>
      <c r="QNT42" s="2"/>
      <c r="QNU42" s="2"/>
      <c r="QNV42" s="2"/>
      <c r="QNW42" s="2"/>
      <c r="QNX42" s="2"/>
      <c r="QNY42" s="2"/>
      <c r="QNZ42" s="2"/>
      <c r="QOA42" s="2"/>
      <c r="QOB42" s="2"/>
      <c r="QOC42" s="2"/>
      <c r="QOD42" s="2"/>
      <c r="QOE42" s="2"/>
      <c r="QOF42" s="2"/>
      <c r="QOG42" s="2"/>
      <c r="QOH42" s="2"/>
      <c r="QOI42" s="2"/>
      <c r="QOJ42" s="2"/>
      <c r="QOK42" s="2"/>
      <c r="QOL42" s="2"/>
      <c r="QOM42" s="2"/>
      <c r="QON42" s="2"/>
      <c r="QOO42" s="2"/>
      <c r="QOP42" s="2"/>
      <c r="QOQ42" s="2"/>
      <c r="QOR42" s="2"/>
      <c r="QOS42" s="2"/>
      <c r="QOT42" s="2"/>
      <c r="QOU42" s="2"/>
      <c r="QOV42" s="2"/>
      <c r="QOW42" s="2"/>
      <c r="QOX42" s="2"/>
      <c r="QOY42" s="2"/>
      <c r="QOZ42" s="2"/>
      <c r="QPA42" s="2"/>
      <c r="QPB42" s="2"/>
      <c r="QPC42" s="2"/>
      <c r="QPD42" s="2"/>
      <c r="QPE42" s="2"/>
      <c r="QPF42" s="2"/>
      <c r="QPG42" s="2"/>
      <c r="QPH42" s="2"/>
      <c r="QPI42" s="2"/>
      <c r="QPJ42" s="2"/>
      <c r="QPK42" s="2"/>
      <c r="QPL42" s="2"/>
      <c r="QPM42" s="2"/>
      <c r="QPN42" s="2"/>
      <c r="QPO42" s="2"/>
      <c r="QPP42" s="2"/>
      <c r="QPQ42" s="2"/>
      <c r="QPR42" s="2"/>
      <c r="QPS42" s="2"/>
      <c r="QPT42" s="2"/>
      <c r="QPU42" s="2"/>
      <c r="QPV42" s="2"/>
      <c r="QPW42" s="2"/>
      <c r="QPX42" s="2"/>
      <c r="QPY42" s="2"/>
      <c r="QPZ42" s="2"/>
      <c r="QQA42" s="2"/>
      <c r="QQB42" s="2"/>
      <c r="QQC42" s="2"/>
      <c r="QQD42" s="2"/>
      <c r="QQE42" s="2"/>
      <c r="QQF42" s="2"/>
      <c r="QQG42" s="2"/>
      <c r="QQH42" s="2"/>
      <c r="QQI42" s="2"/>
      <c r="QQJ42" s="2"/>
      <c r="QQK42" s="2"/>
      <c r="QQL42" s="2"/>
      <c r="QQM42" s="2"/>
      <c r="QQN42" s="2"/>
      <c r="QQO42" s="2"/>
      <c r="QQP42" s="2"/>
      <c r="QQQ42" s="2"/>
      <c r="QQR42" s="2"/>
      <c r="QQS42" s="2"/>
      <c r="QQT42" s="2"/>
      <c r="QQU42" s="2"/>
      <c r="QQV42" s="2"/>
      <c r="QQW42" s="2"/>
      <c r="QQX42" s="2"/>
      <c r="QQY42" s="2"/>
      <c r="QQZ42" s="2"/>
      <c r="QRA42" s="2"/>
      <c r="QRB42" s="2"/>
      <c r="QRC42" s="2"/>
      <c r="QRD42" s="2"/>
      <c r="QRE42" s="2"/>
      <c r="QRF42" s="2"/>
      <c r="QRG42" s="2"/>
      <c r="QRH42" s="2"/>
      <c r="QRI42" s="2"/>
      <c r="QRJ42" s="2"/>
      <c r="QRK42" s="2"/>
      <c r="QRL42" s="2"/>
      <c r="QRM42" s="2"/>
      <c r="QRN42" s="2"/>
      <c r="QRO42" s="2"/>
      <c r="QRP42" s="2"/>
      <c r="QRQ42" s="2"/>
      <c r="QRR42" s="2"/>
      <c r="QRS42" s="2"/>
      <c r="QRT42" s="2"/>
      <c r="QRU42" s="2"/>
      <c r="QRV42" s="2"/>
      <c r="QRW42" s="2"/>
      <c r="QRX42" s="2"/>
      <c r="QRY42" s="2"/>
      <c r="QRZ42" s="2"/>
      <c r="QSA42" s="2"/>
      <c r="QSB42" s="2"/>
      <c r="QSC42" s="2"/>
      <c r="QSD42" s="2"/>
      <c r="QSE42" s="2"/>
      <c r="QSF42" s="2"/>
      <c r="QSG42" s="2"/>
      <c r="QSH42" s="2"/>
      <c r="QSI42" s="2"/>
      <c r="QSJ42" s="2"/>
      <c r="QSK42" s="2"/>
      <c r="QSL42" s="2"/>
      <c r="QSM42" s="2"/>
      <c r="QSN42" s="2"/>
      <c r="QSO42" s="2"/>
      <c r="QSP42" s="2"/>
      <c r="QSQ42" s="2"/>
      <c r="QSR42" s="2"/>
      <c r="QSS42" s="2"/>
      <c r="QST42" s="2"/>
      <c r="QSU42" s="2"/>
      <c r="QSV42" s="2"/>
      <c r="QSW42" s="2"/>
      <c r="QSX42" s="2"/>
      <c r="QSY42" s="2"/>
      <c r="QSZ42" s="2"/>
      <c r="QTA42" s="2"/>
      <c r="QTB42" s="2"/>
      <c r="QTC42" s="2"/>
      <c r="QTD42" s="2"/>
      <c r="QTE42" s="2"/>
      <c r="QTF42" s="2"/>
      <c r="QTG42" s="2"/>
      <c r="QTH42" s="2"/>
      <c r="QTI42" s="2"/>
      <c r="QTJ42" s="2"/>
      <c r="QTK42" s="2"/>
      <c r="QTL42" s="2"/>
      <c r="QTM42" s="2"/>
      <c r="QTN42" s="2"/>
      <c r="QTO42" s="2"/>
      <c r="QTP42" s="2"/>
      <c r="QTQ42" s="2"/>
      <c r="QTR42" s="2"/>
      <c r="QTS42" s="2"/>
      <c r="QTT42" s="2"/>
      <c r="QTU42" s="2"/>
      <c r="QTV42" s="2"/>
      <c r="QTW42" s="2"/>
      <c r="QTX42" s="2"/>
      <c r="QTY42" s="2"/>
      <c r="QTZ42" s="2"/>
      <c r="QUA42" s="2"/>
      <c r="QUB42" s="2"/>
      <c r="QUC42" s="2"/>
      <c r="QUD42" s="2"/>
      <c r="QUE42" s="2"/>
      <c r="QUF42" s="2"/>
      <c r="QUG42" s="2"/>
      <c r="QUH42" s="2"/>
      <c r="QUI42" s="2"/>
      <c r="QUJ42" s="2"/>
      <c r="QUK42" s="2"/>
      <c r="QUL42" s="2"/>
      <c r="QUM42" s="2"/>
      <c r="QUN42" s="2"/>
      <c r="QUO42" s="2"/>
      <c r="QUP42" s="2"/>
      <c r="QUQ42" s="2"/>
      <c r="QUR42" s="2"/>
      <c r="QUS42" s="2"/>
      <c r="QUT42" s="2"/>
      <c r="QUU42" s="2"/>
      <c r="QUV42" s="2"/>
      <c r="QUW42" s="2"/>
      <c r="QUX42" s="2"/>
      <c r="QUY42" s="2"/>
      <c r="QUZ42" s="2"/>
      <c r="QVA42" s="2"/>
      <c r="QVB42" s="2"/>
      <c r="QVC42" s="2"/>
      <c r="QVD42" s="2"/>
      <c r="QVE42" s="2"/>
      <c r="QVF42" s="2"/>
      <c r="QVG42" s="2"/>
      <c r="QVH42" s="2"/>
      <c r="QVI42" s="2"/>
      <c r="QVJ42" s="2"/>
      <c r="QVK42" s="2"/>
      <c r="QVL42" s="2"/>
      <c r="QVM42" s="2"/>
      <c r="QVN42" s="2"/>
      <c r="QVO42" s="2"/>
      <c r="QVP42" s="2"/>
      <c r="QVQ42" s="2"/>
      <c r="QVR42" s="2"/>
      <c r="QVS42" s="2"/>
      <c r="QVT42" s="2"/>
      <c r="QVU42" s="2"/>
      <c r="QVV42" s="2"/>
      <c r="QVW42" s="2"/>
      <c r="QVX42" s="2"/>
      <c r="QVY42" s="2"/>
      <c r="QVZ42" s="2"/>
      <c r="QWA42" s="2"/>
      <c r="QWB42" s="2"/>
      <c r="QWC42" s="2"/>
      <c r="QWD42" s="2"/>
      <c r="QWE42" s="2"/>
      <c r="QWF42" s="2"/>
      <c r="QWG42" s="2"/>
      <c r="QWH42" s="2"/>
      <c r="QWI42" s="2"/>
      <c r="QWJ42" s="2"/>
      <c r="QWK42" s="2"/>
      <c r="QWL42" s="2"/>
      <c r="QWM42" s="2"/>
      <c r="QWN42" s="2"/>
      <c r="QWO42" s="2"/>
      <c r="QWP42" s="2"/>
      <c r="QWQ42" s="2"/>
      <c r="QWR42" s="2"/>
      <c r="QWS42" s="2"/>
      <c r="QWT42" s="2"/>
      <c r="QWU42" s="2"/>
      <c r="QWV42" s="2"/>
      <c r="QWW42" s="2"/>
      <c r="QWX42" s="2"/>
      <c r="QWY42" s="2"/>
      <c r="QWZ42" s="2"/>
      <c r="QXA42" s="2"/>
      <c r="QXB42" s="2"/>
      <c r="QXC42" s="2"/>
      <c r="QXD42" s="2"/>
      <c r="QXE42" s="2"/>
      <c r="QXF42" s="2"/>
      <c r="QXG42" s="2"/>
      <c r="QXH42" s="2"/>
      <c r="QXI42" s="2"/>
      <c r="QXJ42" s="2"/>
      <c r="QXK42" s="2"/>
      <c r="QXL42" s="2"/>
      <c r="QXM42" s="2"/>
      <c r="QXN42" s="2"/>
      <c r="QXO42" s="2"/>
      <c r="QXP42" s="2"/>
      <c r="QXQ42" s="2"/>
      <c r="QXR42" s="2"/>
      <c r="QXS42" s="2"/>
      <c r="QXT42" s="2"/>
      <c r="QXU42" s="2"/>
      <c r="QXV42" s="2"/>
      <c r="QXW42" s="2"/>
      <c r="QXX42" s="2"/>
      <c r="QXY42" s="2"/>
      <c r="QXZ42" s="2"/>
      <c r="QYA42" s="2"/>
      <c r="QYB42" s="2"/>
      <c r="QYC42" s="2"/>
      <c r="QYD42" s="2"/>
      <c r="QYE42" s="2"/>
      <c r="QYF42" s="2"/>
      <c r="QYG42" s="2"/>
      <c r="QYH42" s="2"/>
      <c r="QYI42" s="2"/>
      <c r="QYJ42" s="2"/>
      <c r="QYK42" s="2"/>
      <c r="QYL42" s="2"/>
      <c r="QYM42" s="2"/>
      <c r="QYN42" s="2"/>
      <c r="QYO42" s="2"/>
      <c r="QYP42" s="2"/>
      <c r="QYQ42" s="2"/>
      <c r="QYR42" s="2"/>
      <c r="QYS42" s="2"/>
      <c r="QYT42" s="2"/>
      <c r="QYU42" s="2"/>
      <c r="QYV42" s="2"/>
      <c r="QYW42" s="2"/>
      <c r="QYX42" s="2"/>
      <c r="QYY42" s="2"/>
      <c r="QYZ42" s="2"/>
      <c r="QZA42" s="2"/>
      <c r="QZB42" s="2"/>
      <c r="QZC42" s="2"/>
      <c r="QZD42" s="2"/>
      <c r="QZE42" s="2"/>
      <c r="QZF42" s="2"/>
      <c r="QZG42" s="2"/>
      <c r="QZH42" s="2"/>
      <c r="QZI42" s="2"/>
      <c r="QZJ42" s="2"/>
      <c r="QZK42" s="2"/>
      <c r="QZL42" s="2"/>
      <c r="QZM42" s="2"/>
      <c r="QZN42" s="2"/>
      <c r="QZO42" s="2"/>
      <c r="QZP42" s="2"/>
      <c r="QZQ42" s="2"/>
      <c r="QZR42" s="2"/>
      <c r="QZS42" s="2"/>
      <c r="QZT42" s="2"/>
      <c r="QZU42" s="2"/>
      <c r="QZV42" s="2"/>
      <c r="QZW42" s="2"/>
      <c r="QZX42" s="2"/>
      <c r="QZY42" s="2"/>
      <c r="QZZ42" s="2"/>
      <c r="RAA42" s="2"/>
      <c r="RAB42" s="2"/>
      <c r="RAC42" s="2"/>
      <c r="RAD42" s="2"/>
      <c r="RAE42" s="2"/>
      <c r="RAF42" s="2"/>
      <c r="RAG42" s="2"/>
      <c r="RAH42" s="2"/>
      <c r="RAI42" s="2"/>
      <c r="RAJ42" s="2"/>
      <c r="RAK42" s="2"/>
      <c r="RAL42" s="2"/>
      <c r="RAM42" s="2"/>
      <c r="RAN42" s="2"/>
      <c r="RAO42" s="2"/>
      <c r="RAP42" s="2"/>
      <c r="RAQ42" s="2"/>
      <c r="RAR42" s="2"/>
      <c r="RAS42" s="2"/>
      <c r="RAT42" s="2"/>
      <c r="RAU42" s="2"/>
      <c r="RAV42" s="2"/>
      <c r="RAW42" s="2"/>
      <c r="RAX42" s="2"/>
      <c r="RAY42" s="2"/>
      <c r="RAZ42" s="2"/>
      <c r="RBA42" s="2"/>
      <c r="RBB42" s="2"/>
      <c r="RBC42" s="2"/>
      <c r="RBD42" s="2"/>
      <c r="RBE42" s="2"/>
      <c r="RBF42" s="2"/>
      <c r="RBG42" s="2"/>
      <c r="RBH42" s="2"/>
      <c r="RBI42" s="2"/>
      <c r="RBJ42" s="2"/>
      <c r="RBK42" s="2"/>
      <c r="RBL42" s="2"/>
      <c r="RBM42" s="2"/>
      <c r="RBN42" s="2"/>
      <c r="RBO42" s="2"/>
      <c r="RBP42" s="2"/>
      <c r="RBQ42" s="2"/>
      <c r="RBR42" s="2"/>
      <c r="RBS42" s="2"/>
      <c r="RBT42" s="2"/>
      <c r="RBU42" s="2"/>
      <c r="RBV42" s="2"/>
      <c r="RBW42" s="2"/>
      <c r="RBX42" s="2"/>
      <c r="RBY42" s="2"/>
      <c r="RBZ42" s="2"/>
      <c r="RCA42" s="2"/>
      <c r="RCB42" s="2"/>
      <c r="RCC42" s="2"/>
      <c r="RCD42" s="2"/>
      <c r="RCE42" s="2"/>
      <c r="RCF42" s="2"/>
      <c r="RCG42" s="2"/>
      <c r="RCH42" s="2"/>
      <c r="RCI42" s="2"/>
      <c r="RCJ42" s="2"/>
      <c r="RCK42" s="2"/>
      <c r="RCL42" s="2"/>
      <c r="RCM42" s="2"/>
      <c r="RCN42" s="2"/>
      <c r="RCO42" s="2"/>
      <c r="RCP42" s="2"/>
      <c r="RCQ42" s="2"/>
      <c r="RCR42" s="2"/>
      <c r="RCS42" s="2"/>
      <c r="RCT42" s="2"/>
      <c r="RCU42" s="2"/>
      <c r="RCV42" s="2"/>
      <c r="RCW42" s="2"/>
      <c r="RCX42" s="2"/>
      <c r="RCY42" s="2"/>
      <c r="RCZ42" s="2"/>
      <c r="RDA42" s="2"/>
      <c r="RDB42" s="2"/>
      <c r="RDC42" s="2"/>
      <c r="RDD42" s="2"/>
      <c r="RDE42" s="2"/>
      <c r="RDF42" s="2"/>
      <c r="RDG42" s="2"/>
      <c r="RDH42" s="2"/>
      <c r="RDI42" s="2"/>
      <c r="RDJ42" s="2"/>
      <c r="RDK42" s="2"/>
      <c r="RDL42" s="2"/>
      <c r="RDM42" s="2"/>
      <c r="RDN42" s="2"/>
      <c r="RDO42" s="2"/>
      <c r="RDP42" s="2"/>
      <c r="RDQ42" s="2"/>
      <c r="RDR42" s="2"/>
      <c r="RDS42" s="2"/>
      <c r="RDT42" s="2"/>
      <c r="RDU42" s="2"/>
      <c r="RDV42" s="2"/>
      <c r="RDW42" s="2"/>
      <c r="RDX42" s="2"/>
      <c r="RDY42" s="2"/>
      <c r="RDZ42" s="2"/>
      <c r="REA42" s="2"/>
      <c r="REB42" s="2"/>
      <c r="REC42" s="2"/>
      <c r="RED42" s="2"/>
      <c r="REE42" s="2"/>
      <c r="REF42" s="2"/>
      <c r="REG42" s="2"/>
      <c r="REH42" s="2"/>
      <c r="REI42" s="2"/>
      <c r="REJ42" s="2"/>
      <c r="REK42" s="2"/>
      <c r="REL42" s="2"/>
      <c r="REM42" s="2"/>
      <c r="REN42" s="2"/>
      <c r="REO42" s="2"/>
      <c r="REP42" s="2"/>
      <c r="REQ42" s="2"/>
      <c r="RER42" s="2"/>
      <c r="RES42" s="2"/>
      <c r="RET42" s="2"/>
      <c r="REU42" s="2"/>
      <c r="REV42" s="2"/>
      <c r="REW42" s="2"/>
      <c r="REX42" s="2"/>
      <c r="REY42" s="2"/>
      <c r="REZ42" s="2"/>
      <c r="RFA42" s="2"/>
      <c r="RFB42" s="2"/>
      <c r="RFC42" s="2"/>
      <c r="RFD42" s="2"/>
      <c r="RFE42" s="2"/>
      <c r="RFF42" s="2"/>
      <c r="RFG42" s="2"/>
      <c r="RFH42" s="2"/>
      <c r="RFI42" s="2"/>
      <c r="RFJ42" s="2"/>
      <c r="RFK42" s="2"/>
      <c r="RFL42" s="2"/>
      <c r="RFM42" s="2"/>
      <c r="RFN42" s="2"/>
      <c r="RFO42" s="2"/>
      <c r="RFP42" s="2"/>
      <c r="RFQ42" s="2"/>
      <c r="RFR42" s="2"/>
      <c r="RFS42" s="2"/>
      <c r="RFT42" s="2"/>
      <c r="RFU42" s="2"/>
      <c r="RFV42" s="2"/>
      <c r="RFW42" s="2"/>
      <c r="RFX42" s="2"/>
      <c r="RFY42" s="2"/>
      <c r="RFZ42" s="2"/>
      <c r="RGA42" s="2"/>
      <c r="RGB42" s="2"/>
      <c r="RGC42" s="2"/>
      <c r="RGD42" s="2"/>
      <c r="RGE42" s="2"/>
      <c r="RGF42" s="2"/>
      <c r="RGG42" s="2"/>
      <c r="RGH42" s="2"/>
      <c r="RGI42" s="2"/>
      <c r="RGJ42" s="2"/>
      <c r="RGK42" s="2"/>
      <c r="RGL42" s="2"/>
      <c r="RGM42" s="2"/>
      <c r="RGN42" s="2"/>
      <c r="RGO42" s="2"/>
      <c r="RGP42" s="2"/>
      <c r="RGQ42" s="2"/>
      <c r="RGR42" s="2"/>
      <c r="RGS42" s="2"/>
      <c r="RGT42" s="2"/>
      <c r="RGU42" s="2"/>
      <c r="RGV42" s="2"/>
      <c r="RGW42" s="2"/>
      <c r="RGX42" s="2"/>
      <c r="RGY42" s="2"/>
      <c r="RGZ42" s="2"/>
      <c r="RHA42" s="2"/>
      <c r="RHB42" s="2"/>
      <c r="RHC42" s="2"/>
      <c r="RHD42" s="2"/>
      <c r="RHE42" s="2"/>
      <c r="RHF42" s="2"/>
      <c r="RHG42" s="2"/>
      <c r="RHH42" s="2"/>
      <c r="RHI42" s="2"/>
      <c r="RHJ42" s="2"/>
      <c r="RHK42" s="2"/>
      <c r="RHL42" s="2"/>
      <c r="RHM42" s="2"/>
      <c r="RHN42" s="2"/>
      <c r="RHO42" s="2"/>
      <c r="RHP42" s="2"/>
      <c r="RHQ42" s="2"/>
      <c r="RHR42" s="2"/>
      <c r="RHS42" s="2"/>
      <c r="RHT42" s="2"/>
      <c r="RHU42" s="2"/>
      <c r="RHV42" s="2"/>
      <c r="RHW42" s="2"/>
      <c r="RHX42" s="2"/>
      <c r="RHY42" s="2"/>
      <c r="RHZ42" s="2"/>
      <c r="RIA42" s="2"/>
      <c r="RIB42" s="2"/>
      <c r="RIC42" s="2"/>
      <c r="RID42" s="2"/>
      <c r="RIE42" s="2"/>
      <c r="RIF42" s="2"/>
      <c r="RIG42" s="2"/>
      <c r="RIH42" s="2"/>
      <c r="RII42" s="2"/>
      <c r="RIJ42" s="2"/>
      <c r="RIK42" s="2"/>
      <c r="RIL42" s="2"/>
      <c r="RIM42" s="2"/>
      <c r="RIN42" s="2"/>
      <c r="RIO42" s="2"/>
      <c r="RIP42" s="2"/>
      <c r="RIQ42" s="2"/>
      <c r="RIR42" s="2"/>
      <c r="RIS42" s="2"/>
      <c r="RIT42" s="2"/>
      <c r="RIU42" s="2"/>
      <c r="RIV42" s="2"/>
      <c r="RIW42" s="2"/>
      <c r="RIX42" s="2"/>
      <c r="RIY42" s="2"/>
      <c r="RIZ42" s="2"/>
      <c r="RJA42" s="2"/>
      <c r="RJB42" s="2"/>
      <c r="RJC42" s="2"/>
      <c r="RJD42" s="2"/>
      <c r="RJE42" s="2"/>
      <c r="RJF42" s="2"/>
      <c r="RJG42" s="2"/>
      <c r="RJH42" s="2"/>
      <c r="RJI42" s="2"/>
      <c r="RJJ42" s="2"/>
      <c r="RJK42" s="2"/>
      <c r="RJL42" s="2"/>
      <c r="RJM42" s="2"/>
      <c r="RJN42" s="2"/>
      <c r="RJO42" s="2"/>
      <c r="RJP42" s="2"/>
      <c r="RJQ42" s="2"/>
      <c r="RJR42" s="2"/>
      <c r="RJS42" s="2"/>
      <c r="RJT42" s="2"/>
      <c r="RJU42" s="2"/>
      <c r="RJV42" s="2"/>
      <c r="RJW42" s="2"/>
      <c r="RJX42" s="2"/>
      <c r="RJY42" s="2"/>
      <c r="RJZ42" s="2"/>
      <c r="RKA42" s="2"/>
      <c r="RKB42" s="2"/>
      <c r="RKC42" s="2"/>
      <c r="RKD42" s="2"/>
      <c r="RKE42" s="2"/>
      <c r="RKF42" s="2"/>
      <c r="RKG42" s="2"/>
      <c r="RKH42" s="2"/>
      <c r="RKI42" s="2"/>
      <c r="RKJ42" s="2"/>
      <c r="RKK42" s="2"/>
      <c r="RKL42" s="2"/>
      <c r="RKM42" s="2"/>
      <c r="RKN42" s="2"/>
      <c r="RKO42" s="2"/>
      <c r="RKP42" s="2"/>
      <c r="RKQ42" s="2"/>
      <c r="RKR42" s="2"/>
      <c r="RKS42" s="2"/>
      <c r="RKT42" s="2"/>
      <c r="RKU42" s="2"/>
      <c r="RKV42" s="2"/>
      <c r="RKW42" s="2"/>
      <c r="RKX42" s="2"/>
      <c r="RKY42" s="2"/>
      <c r="RKZ42" s="2"/>
      <c r="RLA42" s="2"/>
      <c r="RLB42" s="2"/>
      <c r="RLC42" s="2"/>
      <c r="RLD42" s="2"/>
      <c r="RLE42" s="2"/>
      <c r="RLF42" s="2"/>
      <c r="RLG42" s="2"/>
      <c r="RLH42" s="2"/>
      <c r="RLI42" s="2"/>
      <c r="RLJ42" s="2"/>
      <c r="RLK42" s="2"/>
      <c r="RLL42" s="2"/>
      <c r="RLM42" s="2"/>
      <c r="RLN42" s="2"/>
      <c r="RLO42" s="2"/>
      <c r="RLP42" s="2"/>
      <c r="RLQ42" s="2"/>
      <c r="RLR42" s="2"/>
      <c r="RLS42" s="2"/>
      <c r="RLT42" s="2"/>
      <c r="RLU42" s="2"/>
      <c r="RLV42" s="2"/>
      <c r="RLW42" s="2"/>
      <c r="RLX42" s="2"/>
      <c r="RLY42" s="2"/>
      <c r="RLZ42" s="2"/>
      <c r="RMA42" s="2"/>
      <c r="RMB42" s="2"/>
      <c r="RMC42" s="2"/>
      <c r="RMD42" s="2"/>
      <c r="RME42" s="2"/>
      <c r="RMF42" s="2"/>
      <c r="RMG42" s="2"/>
      <c r="RMH42" s="2"/>
      <c r="RMI42" s="2"/>
      <c r="RMJ42" s="2"/>
      <c r="RMK42" s="2"/>
      <c r="RML42" s="2"/>
      <c r="RMM42" s="2"/>
      <c r="RMN42" s="2"/>
      <c r="RMO42" s="2"/>
      <c r="RMP42" s="2"/>
      <c r="RMQ42" s="2"/>
      <c r="RMR42" s="2"/>
      <c r="RMS42" s="2"/>
      <c r="RMT42" s="2"/>
      <c r="RMU42" s="2"/>
      <c r="RMV42" s="2"/>
      <c r="RMW42" s="2"/>
      <c r="RMX42" s="2"/>
      <c r="RMY42" s="2"/>
      <c r="RMZ42" s="2"/>
      <c r="RNA42" s="2"/>
      <c r="RNB42" s="2"/>
      <c r="RNC42" s="2"/>
      <c r="RND42" s="2"/>
      <c r="RNE42" s="2"/>
      <c r="RNF42" s="2"/>
      <c r="RNG42" s="2"/>
      <c r="RNH42" s="2"/>
      <c r="RNI42" s="2"/>
      <c r="RNJ42" s="2"/>
      <c r="RNK42" s="2"/>
      <c r="RNL42" s="2"/>
      <c r="RNM42" s="2"/>
      <c r="RNN42" s="2"/>
      <c r="RNO42" s="2"/>
      <c r="RNP42" s="2"/>
      <c r="RNQ42" s="2"/>
      <c r="RNR42" s="2"/>
      <c r="RNS42" s="2"/>
      <c r="RNT42" s="2"/>
      <c r="RNU42" s="2"/>
      <c r="RNV42" s="2"/>
      <c r="RNW42" s="2"/>
      <c r="RNX42" s="2"/>
      <c r="RNY42" s="2"/>
      <c r="RNZ42" s="2"/>
      <c r="ROA42" s="2"/>
      <c r="ROB42" s="2"/>
      <c r="ROC42" s="2"/>
      <c r="ROD42" s="2"/>
      <c r="ROE42" s="2"/>
      <c r="ROF42" s="2"/>
      <c r="ROG42" s="2"/>
      <c r="ROH42" s="2"/>
      <c r="ROI42" s="2"/>
      <c r="ROJ42" s="2"/>
      <c r="ROK42" s="2"/>
      <c r="ROL42" s="2"/>
      <c r="ROM42" s="2"/>
      <c r="RON42" s="2"/>
      <c r="ROO42" s="2"/>
      <c r="ROP42" s="2"/>
      <c r="ROQ42" s="2"/>
      <c r="ROR42" s="2"/>
      <c r="ROS42" s="2"/>
      <c r="ROT42" s="2"/>
      <c r="ROU42" s="2"/>
      <c r="ROV42" s="2"/>
      <c r="ROW42" s="2"/>
      <c r="ROX42" s="2"/>
      <c r="ROY42" s="2"/>
      <c r="ROZ42" s="2"/>
      <c r="RPA42" s="2"/>
      <c r="RPB42" s="2"/>
      <c r="RPC42" s="2"/>
      <c r="RPD42" s="2"/>
      <c r="RPE42" s="2"/>
      <c r="RPF42" s="2"/>
      <c r="RPG42" s="2"/>
      <c r="RPH42" s="2"/>
      <c r="RPI42" s="2"/>
      <c r="RPJ42" s="2"/>
      <c r="RPK42" s="2"/>
      <c r="RPL42" s="2"/>
      <c r="RPM42" s="2"/>
      <c r="RPN42" s="2"/>
      <c r="RPO42" s="2"/>
      <c r="RPP42" s="2"/>
      <c r="RPQ42" s="2"/>
      <c r="RPR42" s="2"/>
      <c r="RPS42" s="2"/>
      <c r="RPT42" s="2"/>
      <c r="RPU42" s="2"/>
      <c r="RPV42" s="2"/>
      <c r="RPW42" s="2"/>
      <c r="RPX42" s="2"/>
      <c r="RPY42" s="2"/>
      <c r="RPZ42" s="2"/>
      <c r="RQA42" s="2"/>
      <c r="RQB42" s="2"/>
      <c r="RQC42" s="2"/>
      <c r="RQD42" s="2"/>
      <c r="RQE42" s="2"/>
      <c r="RQF42" s="2"/>
      <c r="RQG42" s="2"/>
      <c r="RQH42" s="2"/>
      <c r="RQI42" s="2"/>
      <c r="RQJ42" s="2"/>
      <c r="RQK42" s="2"/>
      <c r="RQL42" s="2"/>
      <c r="RQM42" s="2"/>
      <c r="RQN42" s="2"/>
      <c r="RQO42" s="2"/>
      <c r="RQP42" s="2"/>
      <c r="RQQ42" s="2"/>
      <c r="RQR42" s="2"/>
      <c r="RQS42" s="2"/>
      <c r="RQT42" s="2"/>
      <c r="RQU42" s="2"/>
      <c r="RQV42" s="2"/>
      <c r="RQW42" s="2"/>
      <c r="RQX42" s="2"/>
      <c r="RQY42" s="2"/>
      <c r="RQZ42" s="2"/>
      <c r="RRA42" s="2"/>
      <c r="RRB42" s="2"/>
      <c r="RRC42" s="2"/>
      <c r="RRD42" s="2"/>
      <c r="RRE42" s="2"/>
      <c r="RRF42" s="2"/>
      <c r="RRG42" s="2"/>
      <c r="RRH42" s="2"/>
      <c r="RRI42" s="2"/>
      <c r="RRJ42" s="2"/>
      <c r="RRK42" s="2"/>
      <c r="RRL42" s="2"/>
      <c r="RRM42" s="2"/>
      <c r="RRN42" s="2"/>
      <c r="RRO42" s="2"/>
      <c r="RRP42" s="2"/>
      <c r="RRQ42" s="2"/>
      <c r="RRR42" s="2"/>
      <c r="RRS42" s="2"/>
      <c r="RRT42" s="2"/>
      <c r="RRU42" s="2"/>
      <c r="RRV42" s="2"/>
      <c r="RRW42" s="2"/>
      <c r="RRX42" s="2"/>
      <c r="RRY42" s="2"/>
      <c r="RRZ42" s="2"/>
      <c r="RSA42" s="2"/>
      <c r="RSB42" s="2"/>
      <c r="RSC42" s="2"/>
      <c r="RSD42" s="2"/>
      <c r="RSE42" s="2"/>
      <c r="RSF42" s="2"/>
      <c r="RSG42" s="2"/>
      <c r="RSH42" s="2"/>
      <c r="RSI42" s="2"/>
      <c r="RSJ42" s="2"/>
      <c r="RSK42" s="2"/>
      <c r="RSL42" s="2"/>
      <c r="RSM42" s="2"/>
      <c r="RSN42" s="2"/>
      <c r="RSO42" s="2"/>
      <c r="RSP42" s="2"/>
      <c r="RSQ42" s="2"/>
      <c r="RSR42" s="2"/>
      <c r="RSS42" s="2"/>
      <c r="RST42" s="2"/>
      <c r="RSU42" s="2"/>
      <c r="RSV42" s="2"/>
      <c r="RSW42" s="2"/>
      <c r="RSX42" s="2"/>
      <c r="RSY42" s="2"/>
      <c r="RSZ42" s="2"/>
      <c r="RTA42" s="2"/>
      <c r="RTB42" s="2"/>
      <c r="RTC42" s="2"/>
      <c r="RTD42" s="2"/>
      <c r="RTE42" s="2"/>
      <c r="RTF42" s="2"/>
      <c r="RTG42" s="2"/>
      <c r="RTH42" s="2"/>
      <c r="RTI42" s="2"/>
      <c r="RTJ42" s="2"/>
      <c r="RTK42" s="2"/>
      <c r="RTL42" s="2"/>
      <c r="RTM42" s="2"/>
      <c r="RTN42" s="2"/>
      <c r="RTO42" s="2"/>
      <c r="RTP42" s="2"/>
      <c r="RTQ42" s="2"/>
      <c r="RTR42" s="2"/>
      <c r="RTS42" s="2"/>
      <c r="RTT42" s="2"/>
      <c r="RTU42" s="2"/>
      <c r="RTV42" s="2"/>
      <c r="RTW42" s="2"/>
      <c r="RTX42" s="2"/>
      <c r="RTY42" s="2"/>
      <c r="RTZ42" s="2"/>
      <c r="RUA42" s="2"/>
      <c r="RUB42" s="2"/>
      <c r="RUC42" s="2"/>
      <c r="RUD42" s="2"/>
      <c r="RUE42" s="2"/>
      <c r="RUF42" s="2"/>
      <c r="RUG42" s="2"/>
      <c r="RUH42" s="2"/>
      <c r="RUI42" s="2"/>
      <c r="RUJ42" s="2"/>
      <c r="RUK42" s="2"/>
      <c r="RUL42" s="2"/>
      <c r="RUM42" s="2"/>
      <c r="RUN42" s="2"/>
      <c r="RUO42" s="2"/>
      <c r="RUP42" s="2"/>
      <c r="RUQ42" s="2"/>
      <c r="RUR42" s="2"/>
      <c r="RUS42" s="2"/>
      <c r="RUT42" s="2"/>
      <c r="RUU42" s="2"/>
      <c r="RUV42" s="2"/>
      <c r="RUW42" s="2"/>
      <c r="RUX42" s="2"/>
      <c r="RUY42" s="2"/>
      <c r="RUZ42" s="2"/>
      <c r="RVA42" s="2"/>
      <c r="RVB42" s="2"/>
      <c r="RVC42" s="2"/>
      <c r="RVD42" s="2"/>
      <c r="RVE42" s="2"/>
      <c r="RVF42" s="2"/>
      <c r="RVG42" s="2"/>
      <c r="RVH42" s="2"/>
      <c r="RVI42" s="2"/>
      <c r="RVJ42" s="2"/>
      <c r="RVK42" s="2"/>
      <c r="RVL42" s="2"/>
      <c r="RVM42" s="2"/>
      <c r="RVN42" s="2"/>
      <c r="RVO42" s="2"/>
      <c r="RVP42" s="2"/>
      <c r="RVQ42" s="2"/>
      <c r="RVR42" s="2"/>
      <c r="RVS42" s="2"/>
      <c r="RVT42" s="2"/>
      <c r="RVU42" s="2"/>
      <c r="RVV42" s="2"/>
      <c r="RVW42" s="2"/>
      <c r="RVX42" s="2"/>
      <c r="RVY42" s="2"/>
      <c r="RVZ42" s="2"/>
      <c r="RWA42" s="2"/>
      <c r="RWB42" s="2"/>
      <c r="RWC42" s="2"/>
      <c r="RWD42" s="2"/>
      <c r="RWE42" s="2"/>
      <c r="RWF42" s="2"/>
      <c r="RWG42" s="2"/>
      <c r="RWH42" s="2"/>
      <c r="RWI42" s="2"/>
      <c r="RWJ42" s="2"/>
      <c r="RWK42" s="2"/>
      <c r="RWL42" s="2"/>
      <c r="RWM42" s="2"/>
      <c r="RWN42" s="2"/>
      <c r="RWO42" s="2"/>
      <c r="RWP42" s="2"/>
      <c r="RWQ42" s="2"/>
      <c r="RWR42" s="2"/>
      <c r="RWS42" s="2"/>
      <c r="RWT42" s="2"/>
      <c r="RWU42" s="2"/>
      <c r="RWV42" s="2"/>
      <c r="RWW42" s="2"/>
      <c r="RWX42" s="2"/>
      <c r="RWY42" s="2"/>
      <c r="RWZ42" s="2"/>
      <c r="RXA42" s="2"/>
      <c r="RXB42" s="2"/>
      <c r="RXC42" s="2"/>
      <c r="RXD42" s="2"/>
      <c r="RXE42" s="2"/>
      <c r="RXF42" s="2"/>
      <c r="RXG42" s="2"/>
      <c r="RXH42" s="2"/>
      <c r="RXI42" s="2"/>
      <c r="RXJ42" s="2"/>
      <c r="RXK42" s="2"/>
      <c r="RXL42" s="2"/>
      <c r="RXM42" s="2"/>
      <c r="RXN42" s="2"/>
      <c r="RXO42" s="2"/>
      <c r="RXP42" s="2"/>
      <c r="RXQ42" s="2"/>
      <c r="RXR42" s="2"/>
      <c r="RXS42" s="2"/>
      <c r="RXT42" s="2"/>
      <c r="RXU42" s="2"/>
      <c r="RXV42" s="2"/>
      <c r="RXW42" s="2"/>
      <c r="RXX42" s="2"/>
      <c r="RXY42" s="2"/>
      <c r="RXZ42" s="2"/>
      <c r="RYA42" s="2"/>
      <c r="RYB42" s="2"/>
      <c r="RYC42" s="2"/>
      <c r="RYD42" s="2"/>
      <c r="RYE42" s="2"/>
      <c r="RYF42" s="2"/>
      <c r="RYG42" s="2"/>
      <c r="RYH42" s="2"/>
      <c r="RYI42" s="2"/>
      <c r="RYJ42" s="2"/>
      <c r="RYK42" s="2"/>
      <c r="RYL42" s="2"/>
      <c r="RYM42" s="2"/>
      <c r="RYN42" s="2"/>
      <c r="RYO42" s="2"/>
      <c r="RYP42" s="2"/>
      <c r="RYQ42" s="2"/>
      <c r="RYR42" s="2"/>
      <c r="RYS42" s="2"/>
      <c r="RYT42" s="2"/>
      <c r="RYU42" s="2"/>
      <c r="RYV42" s="2"/>
      <c r="RYW42" s="2"/>
      <c r="RYX42" s="2"/>
      <c r="RYY42" s="2"/>
      <c r="RYZ42" s="2"/>
      <c r="RZA42" s="2"/>
      <c r="RZB42" s="2"/>
      <c r="RZC42" s="2"/>
      <c r="RZD42" s="2"/>
      <c r="RZE42" s="2"/>
      <c r="RZF42" s="2"/>
      <c r="RZG42" s="2"/>
      <c r="RZH42" s="2"/>
      <c r="RZI42" s="2"/>
      <c r="RZJ42" s="2"/>
      <c r="RZK42" s="2"/>
      <c r="RZL42" s="2"/>
      <c r="RZM42" s="2"/>
      <c r="RZN42" s="2"/>
      <c r="RZO42" s="2"/>
      <c r="RZP42" s="2"/>
      <c r="RZQ42" s="2"/>
      <c r="RZR42" s="2"/>
      <c r="RZS42" s="2"/>
      <c r="RZT42" s="2"/>
      <c r="RZU42" s="2"/>
      <c r="RZV42" s="2"/>
      <c r="RZW42" s="2"/>
      <c r="RZX42" s="2"/>
      <c r="RZY42" s="2"/>
      <c r="RZZ42" s="2"/>
      <c r="SAA42" s="2"/>
      <c r="SAB42" s="2"/>
      <c r="SAC42" s="2"/>
      <c r="SAD42" s="2"/>
      <c r="SAE42" s="2"/>
      <c r="SAF42" s="2"/>
      <c r="SAG42" s="2"/>
      <c r="SAH42" s="2"/>
      <c r="SAI42" s="2"/>
      <c r="SAJ42" s="2"/>
      <c r="SAK42" s="2"/>
      <c r="SAL42" s="2"/>
      <c r="SAM42" s="2"/>
      <c r="SAN42" s="2"/>
      <c r="SAO42" s="2"/>
      <c r="SAP42" s="2"/>
      <c r="SAQ42" s="2"/>
      <c r="SAR42" s="2"/>
      <c r="SAS42" s="2"/>
      <c r="SAT42" s="2"/>
      <c r="SAU42" s="2"/>
      <c r="SAV42" s="2"/>
      <c r="SAW42" s="2"/>
      <c r="SAX42" s="2"/>
      <c r="SAY42" s="2"/>
      <c r="SAZ42" s="2"/>
      <c r="SBA42" s="2"/>
      <c r="SBB42" s="2"/>
      <c r="SBC42" s="2"/>
      <c r="SBD42" s="2"/>
      <c r="SBE42" s="2"/>
      <c r="SBF42" s="2"/>
      <c r="SBG42" s="2"/>
      <c r="SBH42" s="2"/>
      <c r="SBI42" s="2"/>
      <c r="SBJ42" s="2"/>
      <c r="SBK42" s="2"/>
      <c r="SBL42" s="2"/>
      <c r="SBM42" s="2"/>
      <c r="SBN42" s="2"/>
      <c r="SBO42" s="2"/>
      <c r="SBP42" s="2"/>
      <c r="SBQ42" s="2"/>
      <c r="SBR42" s="2"/>
      <c r="SBS42" s="2"/>
      <c r="SBT42" s="2"/>
      <c r="SBU42" s="2"/>
      <c r="SBV42" s="2"/>
      <c r="SBW42" s="2"/>
      <c r="SBX42" s="2"/>
      <c r="SBY42" s="2"/>
      <c r="SBZ42" s="2"/>
      <c r="SCA42" s="2"/>
      <c r="SCB42" s="2"/>
      <c r="SCC42" s="2"/>
      <c r="SCD42" s="2"/>
      <c r="SCE42" s="2"/>
      <c r="SCF42" s="2"/>
      <c r="SCG42" s="2"/>
      <c r="SCH42" s="2"/>
      <c r="SCI42" s="2"/>
      <c r="SCJ42" s="2"/>
      <c r="SCK42" s="2"/>
      <c r="SCL42" s="2"/>
      <c r="SCM42" s="2"/>
      <c r="SCN42" s="2"/>
      <c r="SCO42" s="2"/>
      <c r="SCP42" s="2"/>
      <c r="SCQ42" s="2"/>
      <c r="SCR42" s="2"/>
      <c r="SCS42" s="2"/>
      <c r="SCT42" s="2"/>
      <c r="SCU42" s="2"/>
      <c r="SCV42" s="2"/>
      <c r="SCW42" s="2"/>
      <c r="SCX42" s="2"/>
      <c r="SCY42" s="2"/>
      <c r="SCZ42" s="2"/>
      <c r="SDA42" s="2"/>
      <c r="SDB42" s="2"/>
      <c r="SDC42" s="2"/>
      <c r="SDD42" s="2"/>
      <c r="SDE42" s="2"/>
      <c r="SDF42" s="2"/>
      <c r="SDG42" s="2"/>
      <c r="SDH42" s="2"/>
      <c r="SDI42" s="2"/>
      <c r="SDJ42" s="2"/>
      <c r="SDK42" s="2"/>
      <c r="SDL42" s="2"/>
      <c r="SDM42" s="2"/>
      <c r="SDN42" s="2"/>
      <c r="SDO42" s="2"/>
      <c r="SDP42" s="2"/>
      <c r="SDQ42" s="2"/>
      <c r="SDR42" s="2"/>
      <c r="SDS42" s="2"/>
      <c r="SDT42" s="2"/>
      <c r="SDU42" s="2"/>
      <c r="SDV42" s="2"/>
      <c r="SDW42" s="2"/>
      <c r="SDX42" s="2"/>
      <c r="SDY42" s="2"/>
      <c r="SDZ42" s="2"/>
      <c r="SEA42" s="2"/>
      <c r="SEB42" s="2"/>
      <c r="SEC42" s="2"/>
      <c r="SED42" s="2"/>
      <c r="SEE42" s="2"/>
      <c r="SEF42" s="2"/>
      <c r="SEG42" s="2"/>
      <c r="SEH42" s="2"/>
      <c r="SEI42" s="2"/>
      <c r="SEJ42" s="2"/>
      <c r="SEK42" s="2"/>
      <c r="SEL42" s="2"/>
      <c r="SEM42" s="2"/>
      <c r="SEN42" s="2"/>
      <c r="SEO42" s="2"/>
      <c r="SEP42" s="2"/>
      <c r="SEQ42" s="2"/>
      <c r="SER42" s="2"/>
      <c r="SES42" s="2"/>
      <c r="SET42" s="2"/>
      <c r="SEU42" s="2"/>
      <c r="SEV42" s="2"/>
      <c r="SEW42" s="2"/>
      <c r="SEX42" s="2"/>
      <c r="SEY42" s="2"/>
      <c r="SEZ42" s="2"/>
      <c r="SFA42" s="2"/>
      <c r="SFB42" s="2"/>
      <c r="SFC42" s="2"/>
      <c r="SFD42" s="2"/>
      <c r="SFE42" s="2"/>
      <c r="SFF42" s="2"/>
      <c r="SFG42" s="2"/>
      <c r="SFH42" s="2"/>
      <c r="SFI42" s="2"/>
      <c r="SFJ42" s="2"/>
      <c r="SFK42" s="2"/>
      <c r="SFL42" s="2"/>
      <c r="SFM42" s="2"/>
      <c r="SFN42" s="2"/>
      <c r="SFO42" s="2"/>
      <c r="SFP42" s="2"/>
      <c r="SFQ42" s="2"/>
      <c r="SFR42" s="2"/>
      <c r="SFS42" s="2"/>
      <c r="SFT42" s="2"/>
      <c r="SFU42" s="2"/>
      <c r="SFV42" s="2"/>
      <c r="SFW42" s="2"/>
      <c r="SFX42" s="2"/>
      <c r="SFY42" s="2"/>
      <c r="SFZ42" s="2"/>
      <c r="SGA42" s="2"/>
      <c r="SGB42" s="2"/>
      <c r="SGC42" s="2"/>
      <c r="SGD42" s="2"/>
      <c r="SGE42" s="2"/>
      <c r="SGF42" s="2"/>
      <c r="SGG42" s="2"/>
      <c r="SGH42" s="2"/>
      <c r="SGI42" s="2"/>
      <c r="SGJ42" s="2"/>
      <c r="SGK42" s="2"/>
      <c r="SGL42" s="2"/>
      <c r="SGM42" s="2"/>
      <c r="SGN42" s="2"/>
      <c r="SGO42" s="2"/>
      <c r="SGP42" s="2"/>
      <c r="SGQ42" s="2"/>
      <c r="SGR42" s="2"/>
      <c r="SGS42" s="2"/>
      <c r="SGT42" s="2"/>
      <c r="SGU42" s="2"/>
      <c r="SGV42" s="2"/>
      <c r="SGW42" s="2"/>
      <c r="SGX42" s="2"/>
      <c r="SGY42" s="2"/>
      <c r="SGZ42" s="2"/>
      <c r="SHA42" s="2"/>
      <c r="SHB42" s="2"/>
      <c r="SHC42" s="2"/>
      <c r="SHD42" s="2"/>
      <c r="SHE42" s="2"/>
      <c r="SHF42" s="2"/>
      <c r="SHG42" s="2"/>
      <c r="SHH42" s="2"/>
      <c r="SHI42" s="2"/>
      <c r="SHJ42" s="2"/>
      <c r="SHK42" s="2"/>
      <c r="SHL42" s="2"/>
      <c r="SHM42" s="2"/>
      <c r="SHN42" s="2"/>
      <c r="SHO42" s="2"/>
      <c r="SHP42" s="2"/>
      <c r="SHQ42" s="2"/>
      <c r="SHR42" s="2"/>
      <c r="SHS42" s="2"/>
      <c r="SHT42" s="2"/>
      <c r="SHU42" s="2"/>
      <c r="SHV42" s="2"/>
      <c r="SHW42" s="2"/>
      <c r="SHX42" s="2"/>
      <c r="SHY42" s="2"/>
      <c r="SHZ42" s="2"/>
      <c r="SIA42" s="2"/>
      <c r="SIB42" s="2"/>
      <c r="SIC42" s="2"/>
      <c r="SID42" s="2"/>
      <c r="SIE42" s="2"/>
      <c r="SIF42" s="2"/>
      <c r="SIG42" s="2"/>
      <c r="SIH42" s="2"/>
      <c r="SII42" s="2"/>
      <c r="SIJ42" s="2"/>
      <c r="SIK42" s="2"/>
      <c r="SIL42" s="2"/>
      <c r="SIM42" s="2"/>
      <c r="SIN42" s="2"/>
      <c r="SIO42" s="2"/>
      <c r="SIP42" s="2"/>
      <c r="SIQ42" s="2"/>
      <c r="SIR42" s="2"/>
      <c r="SIS42" s="2"/>
      <c r="SIT42" s="2"/>
      <c r="SIU42" s="2"/>
      <c r="SIV42" s="2"/>
      <c r="SIW42" s="2"/>
      <c r="SIX42" s="2"/>
      <c r="SIY42" s="2"/>
      <c r="SIZ42" s="2"/>
      <c r="SJA42" s="2"/>
      <c r="SJB42" s="2"/>
      <c r="SJC42" s="2"/>
      <c r="SJD42" s="2"/>
      <c r="SJE42" s="2"/>
      <c r="SJF42" s="2"/>
      <c r="SJG42" s="2"/>
      <c r="SJH42" s="2"/>
      <c r="SJI42" s="2"/>
      <c r="SJJ42" s="2"/>
      <c r="SJK42" s="2"/>
      <c r="SJL42" s="2"/>
      <c r="SJM42" s="2"/>
      <c r="SJN42" s="2"/>
      <c r="SJO42" s="2"/>
      <c r="SJP42" s="2"/>
      <c r="SJQ42" s="2"/>
      <c r="SJR42" s="2"/>
      <c r="SJS42" s="2"/>
      <c r="SJT42" s="2"/>
      <c r="SJU42" s="2"/>
      <c r="SJV42" s="2"/>
      <c r="SJW42" s="2"/>
      <c r="SJX42" s="2"/>
      <c r="SJY42" s="2"/>
      <c r="SJZ42" s="2"/>
      <c r="SKA42" s="2"/>
      <c r="SKB42" s="2"/>
      <c r="SKC42" s="2"/>
      <c r="SKD42" s="2"/>
      <c r="SKE42" s="2"/>
      <c r="SKF42" s="2"/>
      <c r="SKG42" s="2"/>
      <c r="SKH42" s="2"/>
      <c r="SKI42" s="2"/>
      <c r="SKJ42" s="2"/>
      <c r="SKK42" s="2"/>
      <c r="SKL42" s="2"/>
      <c r="SKM42" s="2"/>
      <c r="SKN42" s="2"/>
      <c r="SKO42" s="2"/>
      <c r="SKP42" s="2"/>
      <c r="SKQ42" s="2"/>
      <c r="SKR42" s="2"/>
      <c r="SKS42" s="2"/>
      <c r="SKT42" s="2"/>
      <c r="SKU42" s="2"/>
      <c r="SKV42" s="2"/>
      <c r="SKW42" s="2"/>
      <c r="SKX42" s="2"/>
      <c r="SKY42" s="2"/>
      <c r="SKZ42" s="2"/>
      <c r="SLA42" s="2"/>
      <c r="SLB42" s="2"/>
      <c r="SLC42" s="2"/>
      <c r="SLD42" s="2"/>
      <c r="SLE42" s="2"/>
      <c r="SLF42" s="2"/>
      <c r="SLG42" s="2"/>
      <c r="SLH42" s="2"/>
      <c r="SLI42" s="2"/>
      <c r="SLJ42" s="2"/>
      <c r="SLK42" s="2"/>
      <c r="SLL42" s="2"/>
      <c r="SLM42" s="2"/>
      <c r="SLN42" s="2"/>
      <c r="SLO42" s="2"/>
      <c r="SLP42" s="2"/>
      <c r="SLQ42" s="2"/>
      <c r="SLR42" s="2"/>
      <c r="SLS42" s="2"/>
      <c r="SLT42" s="2"/>
      <c r="SLU42" s="2"/>
      <c r="SLV42" s="2"/>
      <c r="SLW42" s="2"/>
      <c r="SLX42" s="2"/>
      <c r="SLY42" s="2"/>
      <c r="SLZ42" s="2"/>
      <c r="SMA42" s="2"/>
      <c r="SMB42" s="2"/>
      <c r="SMC42" s="2"/>
      <c r="SMD42" s="2"/>
      <c r="SME42" s="2"/>
      <c r="SMF42" s="2"/>
      <c r="SMG42" s="2"/>
      <c r="SMH42" s="2"/>
      <c r="SMI42" s="2"/>
      <c r="SMJ42" s="2"/>
      <c r="SMK42" s="2"/>
      <c r="SML42" s="2"/>
      <c r="SMM42" s="2"/>
      <c r="SMN42" s="2"/>
      <c r="SMO42" s="2"/>
      <c r="SMP42" s="2"/>
      <c r="SMQ42" s="2"/>
      <c r="SMR42" s="2"/>
      <c r="SMS42" s="2"/>
      <c r="SMT42" s="2"/>
      <c r="SMU42" s="2"/>
      <c r="SMV42" s="2"/>
      <c r="SMW42" s="2"/>
      <c r="SMX42" s="2"/>
      <c r="SMY42" s="2"/>
      <c r="SMZ42" s="2"/>
      <c r="SNA42" s="2"/>
      <c r="SNB42" s="2"/>
      <c r="SNC42" s="2"/>
      <c r="SND42" s="2"/>
      <c r="SNE42" s="2"/>
      <c r="SNF42" s="2"/>
      <c r="SNG42" s="2"/>
      <c r="SNH42" s="2"/>
      <c r="SNI42" s="2"/>
      <c r="SNJ42" s="2"/>
      <c r="SNK42" s="2"/>
      <c r="SNL42" s="2"/>
      <c r="SNM42" s="2"/>
      <c r="SNN42" s="2"/>
      <c r="SNO42" s="2"/>
      <c r="SNP42" s="2"/>
      <c r="SNQ42" s="2"/>
      <c r="SNR42" s="2"/>
      <c r="SNS42" s="2"/>
      <c r="SNT42" s="2"/>
      <c r="SNU42" s="2"/>
      <c r="SNV42" s="2"/>
      <c r="SNW42" s="2"/>
      <c r="SNX42" s="2"/>
      <c r="SNY42" s="2"/>
      <c r="SNZ42" s="2"/>
      <c r="SOA42" s="2"/>
      <c r="SOB42" s="2"/>
      <c r="SOC42" s="2"/>
      <c r="SOD42" s="2"/>
      <c r="SOE42" s="2"/>
      <c r="SOF42" s="2"/>
      <c r="SOG42" s="2"/>
      <c r="SOH42" s="2"/>
      <c r="SOI42" s="2"/>
      <c r="SOJ42" s="2"/>
      <c r="SOK42" s="2"/>
      <c r="SOL42" s="2"/>
      <c r="SOM42" s="2"/>
      <c r="SON42" s="2"/>
      <c r="SOO42" s="2"/>
      <c r="SOP42" s="2"/>
      <c r="SOQ42" s="2"/>
      <c r="SOR42" s="2"/>
      <c r="SOS42" s="2"/>
      <c r="SOT42" s="2"/>
      <c r="SOU42" s="2"/>
      <c r="SOV42" s="2"/>
      <c r="SOW42" s="2"/>
      <c r="SOX42" s="2"/>
      <c r="SOY42" s="2"/>
      <c r="SOZ42" s="2"/>
      <c r="SPA42" s="2"/>
      <c r="SPB42" s="2"/>
      <c r="SPC42" s="2"/>
      <c r="SPD42" s="2"/>
      <c r="SPE42" s="2"/>
      <c r="SPF42" s="2"/>
      <c r="SPG42" s="2"/>
      <c r="SPH42" s="2"/>
      <c r="SPI42" s="2"/>
      <c r="SPJ42" s="2"/>
      <c r="SPK42" s="2"/>
      <c r="SPL42" s="2"/>
      <c r="SPM42" s="2"/>
      <c r="SPN42" s="2"/>
      <c r="SPO42" s="2"/>
      <c r="SPP42" s="2"/>
      <c r="SPQ42" s="2"/>
      <c r="SPR42" s="2"/>
      <c r="SPS42" s="2"/>
      <c r="SPT42" s="2"/>
      <c r="SPU42" s="2"/>
      <c r="SPV42" s="2"/>
      <c r="SPW42" s="2"/>
      <c r="SPX42" s="2"/>
      <c r="SPY42" s="2"/>
      <c r="SPZ42" s="2"/>
      <c r="SQA42" s="2"/>
      <c r="SQB42" s="2"/>
      <c r="SQC42" s="2"/>
      <c r="SQD42" s="2"/>
      <c r="SQE42" s="2"/>
      <c r="SQF42" s="2"/>
      <c r="SQG42" s="2"/>
      <c r="SQH42" s="2"/>
      <c r="SQI42" s="2"/>
      <c r="SQJ42" s="2"/>
      <c r="SQK42" s="2"/>
      <c r="SQL42" s="2"/>
      <c r="SQM42" s="2"/>
      <c r="SQN42" s="2"/>
      <c r="SQO42" s="2"/>
      <c r="SQP42" s="2"/>
      <c r="SQQ42" s="2"/>
      <c r="SQR42" s="2"/>
      <c r="SQS42" s="2"/>
      <c r="SQT42" s="2"/>
      <c r="SQU42" s="2"/>
      <c r="SQV42" s="2"/>
      <c r="SQW42" s="2"/>
      <c r="SQX42" s="2"/>
      <c r="SQY42" s="2"/>
      <c r="SQZ42" s="2"/>
      <c r="SRA42" s="2"/>
      <c r="SRB42" s="2"/>
      <c r="SRC42" s="2"/>
      <c r="SRD42" s="2"/>
      <c r="SRE42" s="2"/>
      <c r="SRF42" s="2"/>
      <c r="SRG42" s="2"/>
      <c r="SRH42" s="2"/>
      <c r="SRI42" s="2"/>
      <c r="SRJ42" s="2"/>
      <c r="SRK42" s="2"/>
      <c r="SRL42" s="2"/>
      <c r="SRM42" s="2"/>
      <c r="SRN42" s="2"/>
      <c r="SRO42" s="2"/>
      <c r="SRP42" s="2"/>
      <c r="SRQ42" s="2"/>
      <c r="SRR42" s="2"/>
      <c r="SRS42" s="2"/>
      <c r="SRT42" s="2"/>
      <c r="SRU42" s="2"/>
      <c r="SRV42" s="2"/>
      <c r="SRW42" s="2"/>
      <c r="SRX42" s="2"/>
      <c r="SRY42" s="2"/>
      <c r="SRZ42" s="2"/>
      <c r="SSA42" s="2"/>
      <c r="SSB42" s="2"/>
      <c r="SSC42" s="2"/>
      <c r="SSD42" s="2"/>
      <c r="SSE42" s="2"/>
      <c r="SSF42" s="2"/>
      <c r="SSG42" s="2"/>
      <c r="SSH42" s="2"/>
      <c r="SSI42" s="2"/>
      <c r="SSJ42" s="2"/>
      <c r="SSK42" s="2"/>
      <c r="SSL42" s="2"/>
      <c r="SSM42" s="2"/>
      <c r="SSN42" s="2"/>
      <c r="SSO42" s="2"/>
      <c r="SSP42" s="2"/>
      <c r="SSQ42" s="2"/>
      <c r="SSR42" s="2"/>
      <c r="SSS42" s="2"/>
      <c r="SST42" s="2"/>
      <c r="SSU42" s="2"/>
      <c r="SSV42" s="2"/>
      <c r="SSW42" s="2"/>
      <c r="SSX42" s="2"/>
      <c r="SSY42" s="2"/>
      <c r="SSZ42" s="2"/>
      <c r="STA42" s="2"/>
      <c r="STB42" s="2"/>
      <c r="STC42" s="2"/>
      <c r="STD42" s="2"/>
      <c r="STE42" s="2"/>
      <c r="STF42" s="2"/>
      <c r="STG42" s="2"/>
      <c r="STH42" s="2"/>
      <c r="STI42" s="2"/>
      <c r="STJ42" s="2"/>
      <c r="STK42" s="2"/>
      <c r="STL42" s="2"/>
      <c r="STM42" s="2"/>
      <c r="STN42" s="2"/>
      <c r="STO42" s="2"/>
      <c r="STP42" s="2"/>
      <c r="STQ42" s="2"/>
      <c r="STR42" s="2"/>
      <c r="STS42" s="2"/>
      <c r="STT42" s="2"/>
      <c r="STU42" s="2"/>
      <c r="STV42" s="2"/>
      <c r="STW42" s="2"/>
      <c r="STX42" s="2"/>
      <c r="STY42" s="2"/>
      <c r="STZ42" s="2"/>
      <c r="SUA42" s="2"/>
      <c r="SUB42" s="2"/>
      <c r="SUC42" s="2"/>
      <c r="SUD42" s="2"/>
      <c r="SUE42" s="2"/>
      <c r="SUF42" s="2"/>
      <c r="SUG42" s="2"/>
      <c r="SUH42" s="2"/>
      <c r="SUI42" s="2"/>
      <c r="SUJ42" s="2"/>
      <c r="SUK42" s="2"/>
      <c r="SUL42" s="2"/>
      <c r="SUM42" s="2"/>
      <c r="SUN42" s="2"/>
      <c r="SUO42" s="2"/>
      <c r="SUP42" s="2"/>
      <c r="SUQ42" s="2"/>
      <c r="SUR42" s="2"/>
      <c r="SUS42" s="2"/>
      <c r="SUT42" s="2"/>
      <c r="SUU42" s="2"/>
      <c r="SUV42" s="2"/>
      <c r="SUW42" s="2"/>
      <c r="SUX42" s="2"/>
      <c r="SUY42" s="2"/>
      <c r="SUZ42" s="2"/>
      <c r="SVA42" s="2"/>
      <c r="SVB42" s="2"/>
      <c r="SVC42" s="2"/>
      <c r="SVD42" s="2"/>
      <c r="SVE42" s="2"/>
      <c r="SVF42" s="2"/>
      <c r="SVG42" s="2"/>
      <c r="SVH42" s="2"/>
      <c r="SVI42" s="2"/>
      <c r="SVJ42" s="2"/>
      <c r="SVK42" s="2"/>
      <c r="SVL42" s="2"/>
      <c r="SVM42" s="2"/>
      <c r="SVN42" s="2"/>
      <c r="SVO42" s="2"/>
      <c r="SVP42" s="2"/>
      <c r="SVQ42" s="2"/>
      <c r="SVR42" s="2"/>
      <c r="SVS42" s="2"/>
      <c r="SVT42" s="2"/>
      <c r="SVU42" s="2"/>
      <c r="SVV42" s="2"/>
      <c r="SVW42" s="2"/>
      <c r="SVX42" s="2"/>
      <c r="SVY42" s="2"/>
      <c r="SVZ42" s="2"/>
      <c r="SWA42" s="2"/>
      <c r="SWB42" s="2"/>
      <c r="SWC42" s="2"/>
      <c r="SWD42" s="2"/>
      <c r="SWE42" s="2"/>
      <c r="SWF42" s="2"/>
      <c r="SWG42" s="2"/>
      <c r="SWH42" s="2"/>
      <c r="SWI42" s="2"/>
      <c r="SWJ42" s="2"/>
      <c r="SWK42" s="2"/>
      <c r="SWL42" s="2"/>
      <c r="SWM42" s="2"/>
      <c r="SWN42" s="2"/>
      <c r="SWO42" s="2"/>
      <c r="SWP42" s="2"/>
      <c r="SWQ42" s="2"/>
      <c r="SWR42" s="2"/>
      <c r="SWS42" s="2"/>
      <c r="SWT42" s="2"/>
      <c r="SWU42" s="2"/>
      <c r="SWV42" s="2"/>
      <c r="SWW42" s="2"/>
      <c r="SWX42" s="2"/>
      <c r="SWY42" s="2"/>
      <c r="SWZ42" s="2"/>
      <c r="SXA42" s="2"/>
      <c r="SXB42" s="2"/>
      <c r="SXC42" s="2"/>
      <c r="SXD42" s="2"/>
      <c r="SXE42" s="2"/>
      <c r="SXF42" s="2"/>
      <c r="SXG42" s="2"/>
      <c r="SXH42" s="2"/>
      <c r="SXI42" s="2"/>
      <c r="SXJ42" s="2"/>
      <c r="SXK42" s="2"/>
      <c r="SXL42" s="2"/>
      <c r="SXM42" s="2"/>
      <c r="SXN42" s="2"/>
      <c r="SXO42" s="2"/>
      <c r="SXP42" s="2"/>
      <c r="SXQ42" s="2"/>
      <c r="SXR42" s="2"/>
      <c r="SXS42" s="2"/>
      <c r="SXT42" s="2"/>
      <c r="SXU42" s="2"/>
      <c r="SXV42" s="2"/>
      <c r="SXW42" s="2"/>
      <c r="SXX42" s="2"/>
      <c r="SXY42" s="2"/>
      <c r="SXZ42" s="2"/>
      <c r="SYA42" s="2"/>
      <c r="SYB42" s="2"/>
      <c r="SYC42" s="2"/>
      <c r="SYD42" s="2"/>
      <c r="SYE42" s="2"/>
      <c r="SYF42" s="2"/>
      <c r="SYG42" s="2"/>
      <c r="SYH42" s="2"/>
      <c r="SYI42" s="2"/>
      <c r="SYJ42" s="2"/>
      <c r="SYK42" s="2"/>
      <c r="SYL42" s="2"/>
      <c r="SYM42" s="2"/>
      <c r="SYN42" s="2"/>
      <c r="SYO42" s="2"/>
      <c r="SYP42" s="2"/>
      <c r="SYQ42" s="2"/>
      <c r="SYR42" s="2"/>
      <c r="SYS42" s="2"/>
      <c r="SYT42" s="2"/>
      <c r="SYU42" s="2"/>
      <c r="SYV42" s="2"/>
      <c r="SYW42" s="2"/>
      <c r="SYX42" s="2"/>
      <c r="SYY42" s="2"/>
      <c r="SYZ42" s="2"/>
      <c r="SZA42" s="2"/>
      <c r="SZB42" s="2"/>
      <c r="SZC42" s="2"/>
      <c r="SZD42" s="2"/>
      <c r="SZE42" s="2"/>
      <c r="SZF42" s="2"/>
      <c r="SZG42" s="2"/>
      <c r="SZH42" s="2"/>
      <c r="SZI42" s="2"/>
      <c r="SZJ42" s="2"/>
      <c r="SZK42" s="2"/>
      <c r="SZL42" s="2"/>
      <c r="SZM42" s="2"/>
      <c r="SZN42" s="2"/>
      <c r="SZO42" s="2"/>
      <c r="SZP42" s="2"/>
      <c r="SZQ42" s="2"/>
      <c r="SZR42" s="2"/>
      <c r="SZS42" s="2"/>
      <c r="SZT42" s="2"/>
      <c r="SZU42" s="2"/>
      <c r="SZV42" s="2"/>
      <c r="SZW42" s="2"/>
      <c r="SZX42" s="2"/>
      <c r="SZY42" s="2"/>
      <c r="SZZ42" s="2"/>
      <c r="TAA42" s="2"/>
      <c r="TAB42" s="2"/>
      <c r="TAC42" s="2"/>
      <c r="TAD42" s="2"/>
      <c r="TAE42" s="2"/>
      <c r="TAF42" s="2"/>
      <c r="TAG42" s="2"/>
      <c r="TAH42" s="2"/>
      <c r="TAI42" s="2"/>
      <c r="TAJ42" s="2"/>
      <c r="TAK42" s="2"/>
      <c r="TAL42" s="2"/>
      <c r="TAM42" s="2"/>
      <c r="TAN42" s="2"/>
      <c r="TAO42" s="2"/>
      <c r="TAP42" s="2"/>
      <c r="TAQ42" s="2"/>
      <c r="TAR42" s="2"/>
      <c r="TAS42" s="2"/>
      <c r="TAT42" s="2"/>
      <c r="TAU42" s="2"/>
      <c r="TAV42" s="2"/>
      <c r="TAW42" s="2"/>
      <c r="TAX42" s="2"/>
      <c r="TAY42" s="2"/>
      <c r="TAZ42" s="2"/>
      <c r="TBA42" s="2"/>
      <c r="TBB42" s="2"/>
      <c r="TBC42" s="2"/>
      <c r="TBD42" s="2"/>
      <c r="TBE42" s="2"/>
      <c r="TBF42" s="2"/>
      <c r="TBG42" s="2"/>
      <c r="TBH42" s="2"/>
      <c r="TBI42" s="2"/>
      <c r="TBJ42" s="2"/>
      <c r="TBK42" s="2"/>
      <c r="TBL42" s="2"/>
      <c r="TBM42" s="2"/>
      <c r="TBN42" s="2"/>
      <c r="TBO42" s="2"/>
      <c r="TBP42" s="2"/>
      <c r="TBQ42" s="2"/>
      <c r="TBR42" s="2"/>
      <c r="TBS42" s="2"/>
      <c r="TBT42" s="2"/>
      <c r="TBU42" s="2"/>
      <c r="TBV42" s="2"/>
      <c r="TBW42" s="2"/>
      <c r="TBX42" s="2"/>
      <c r="TBY42" s="2"/>
      <c r="TBZ42" s="2"/>
      <c r="TCA42" s="2"/>
      <c r="TCB42" s="2"/>
      <c r="TCC42" s="2"/>
      <c r="TCD42" s="2"/>
      <c r="TCE42" s="2"/>
      <c r="TCF42" s="2"/>
      <c r="TCG42" s="2"/>
      <c r="TCH42" s="2"/>
      <c r="TCI42" s="2"/>
      <c r="TCJ42" s="2"/>
      <c r="TCK42" s="2"/>
      <c r="TCL42" s="2"/>
      <c r="TCM42" s="2"/>
      <c r="TCN42" s="2"/>
      <c r="TCO42" s="2"/>
      <c r="TCP42" s="2"/>
      <c r="TCQ42" s="2"/>
      <c r="TCR42" s="2"/>
      <c r="TCS42" s="2"/>
      <c r="TCT42" s="2"/>
      <c r="TCU42" s="2"/>
      <c r="TCV42" s="2"/>
      <c r="TCW42" s="2"/>
      <c r="TCX42" s="2"/>
      <c r="TCY42" s="2"/>
      <c r="TCZ42" s="2"/>
      <c r="TDA42" s="2"/>
      <c r="TDB42" s="2"/>
      <c r="TDC42" s="2"/>
      <c r="TDD42" s="2"/>
      <c r="TDE42" s="2"/>
      <c r="TDF42" s="2"/>
      <c r="TDG42" s="2"/>
      <c r="TDH42" s="2"/>
      <c r="TDI42" s="2"/>
      <c r="TDJ42" s="2"/>
      <c r="TDK42" s="2"/>
      <c r="TDL42" s="2"/>
      <c r="TDM42" s="2"/>
      <c r="TDN42" s="2"/>
      <c r="TDO42" s="2"/>
      <c r="TDP42" s="2"/>
      <c r="TDQ42" s="2"/>
      <c r="TDR42" s="2"/>
      <c r="TDS42" s="2"/>
      <c r="TDT42" s="2"/>
      <c r="TDU42" s="2"/>
      <c r="TDV42" s="2"/>
      <c r="TDW42" s="2"/>
      <c r="TDX42" s="2"/>
      <c r="TDY42" s="2"/>
      <c r="TDZ42" s="2"/>
      <c r="TEA42" s="2"/>
      <c r="TEB42" s="2"/>
      <c r="TEC42" s="2"/>
      <c r="TED42" s="2"/>
      <c r="TEE42" s="2"/>
      <c r="TEF42" s="2"/>
      <c r="TEG42" s="2"/>
      <c r="TEH42" s="2"/>
      <c r="TEI42" s="2"/>
      <c r="TEJ42" s="2"/>
      <c r="TEK42" s="2"/>
      <c r="TEL42" s="2"/>
      <c r="TEM42" s="2"/>
      <c r="TEN42" s="2"/>
      <c r="TEO42" s="2"/>
      <c r="TEP42" s="2"/>
      <c r="TEQ42" s="2"/>
      <c r="TER42" s="2"/>
      <c r="TES42" s="2"/>
      <c r="TET42" s="2"/>
      <c r="TEU42" s="2"/>
      <c r="TEV42" s="2"/>
      <c r="TEW42" s="2"/>
      <c r="TEX42" s="2"/>
      <c r="TEY42" s="2"/>
      <c r="TEZ42" s="2"/>
      <c r="TFA42" s="2"/>
      <c r="TFB42" s="2"/>
      <c r="TFC42" s="2"/>
      <c r="TFD42" s="2"/>
      <c r="TFE42" s="2"/>
      <c r="TFF42" s="2"/>
      <c r="TFG42" s="2"/>
      <c r="TFH42" s="2"/>
      <c r="TFI42" s="2"/>
      <c r="TFJ42" s="2"/>
      <c r="TFK42" s="2"/>
      <c r="TFL42" s="2"/>
      <c r="TFM42" s="2"/>
      <c r="TFN42" s="2"/>
      <c r="TFO42" s="2"/>
      <c r="TFP42" s="2"/>
      <c r="TFQ42" s="2"/>
      <c r="TFR42" s="2"/>
      <c r="TFS42" s="2"/>
      <c r="TFT42" s="2"/>
      <c r="TFU42" s="2"/>
      <c r="TFV42" s="2"/>
      <c r="TFW42" s="2"/>
      <c r="TFX42" s="2"/>
      <c r="TFY42" s="2"/>
      <c r="TFZ42" s="2"/>
      <c r="TGA42" s="2"/>
      <c r="TGB42" s="2"/>
      <c r="TGC42" s="2"/>
      <c r="TGD42" s="2"/>
      <c r="TGE42" s="2"/>
      <c r="TGF42" s="2"/>
      <c r="TGG42" s="2"/>
      <c r="TGH42" s="2"/>
      <c r="TGI42" s="2"/>
      <c r="TGJ42" s="2"/>
      <c r="TGK42" s="2"/>
      <c r="TGL42" s="2"/>
      <c r="TGM42" s="2"/>
      <c r="TGN42" s="2"/>
      <c r="TGO42" s="2"/>
      <c r="TGP42" s="2"/>
      <c r="TGQ42" s="2"/>
      <c r="TGR42" s="2"/>
      <c r="TGS42" s="2"/>
      <c r="TGT42" s="2"/>
      <c r="TGU42" s="2"/>
      <c r="TGV42" s="2"/>
      <c r="TGW42" s="2"/>
      <c r="TGX42" s="2"/>
      <c r="TGY42" s="2"/>
      <c r="TGZ42" s="2"/>
      <c r="THA42" s="2"/>
      <c r="THB42" s="2"/>
      <c r="THC42" s="2"/>
      <c r="THD42" s="2"/>
      <c r="THE42" s="2"/>
      <c r="THF42" s="2"/>
      <c r="THG42" s="2"/>
      <c r="THH42" s="2"/>
      <c r="THI42" s="2"/>
      <c r="THJ42" s="2"/>
      <c r="THK42" s="2"/>
      <c r="THL42" s="2"/>
      <c r="THM42" s="2"/>
      <c r="THN42" s="2"/>
      <c r="THO42" s="2"/>
      <c r="THP42" s="2"/>
      <c r="THQ42" s="2"/>
      <c r="THR42" s="2"/>
      <c r="THS42" s="2"/>
      <c r="THT42" s="2"/>
      <c r="THU42" s="2"/>
      <c r="THV42" s="2"/>
      <c r="THW42" s="2"/>
      <c r="THX42" s="2"/>
      <c r="THY42" s="2"/>
      <c r="THZ42" s="2"/>
      <c r="TIA42" s="2"/>
      <c r="TIB42" s="2"/>
      <c r="TIC42" s="2"/>
      <c r="TID42" s="2"/>
      <c r="TIE42" s="2"/>
      <c r="TIF42" s="2"/>
      <c r="TIG42" s="2"/>
      <c r="TIH42" s="2"/>
      <c r="TII42" s="2"/>
      <c r="TIJ42" s="2"/>
      <c r="TIK42" s="2"/>
      <c r="TIL42" s="2"/>
      <c r="TIM42" s="2"/>
      <c r="TIN42" s="2"/>
      <c r="TIO42" s="2"/>
      <c r="TIP42" s="2"/>
      <c r="TIQ42" s="2"/>
      <c r="TIR42" s="2"/>
      <c r="TIS42" s="2"/>
      <c r="TIT42" s="2"/>
      <c r="TIU42" s="2"/>
      <c r="TIV42" s="2"/>
      <c r="TIW42" s="2"/>
      <c r="TIX42" s="2"/>
      <c r="TIY42" s="2"/>
      <c r="TIZ42" s="2"/>
      <c r="TJA42" s="2"/>
      <c r="TJB42" s="2"/>
      <c r="TJC42" s="2"/>
      <c r="TJD42" s="2"/>
      <c r="TJE42" s="2"/>
      <c r="TJF42" s="2"/>
      <c r="TJG42" s="2"/>
      <c r="TJH42" s="2"/>
      <c r="TJI42" s="2"/>
      <c r="TJJ42" s="2"/>
      <c r="TJK42" s="2"/>
      <c r="TJL42" s="2"/>
      <c r="TJM42" s="2"/>
      <c r="TJN42" s="2"/>
      <c r="TJO42" s="2"/>
      <c r="TJP42" s="2"/>
      <c r="TJQ42" s="2"/>
      <c r="TJR42" s="2"/>
      <c r="TJS42" s="2"/>
      <c r="TJT42" s="2"/>
      <c r="TJU42" s="2"/>
      <c r="TJV42" s="2"/>
      <c r="TJW42" s="2"/>
      <c r="TJX42" s="2"/>
      <c r="TJY42" s="2"/>
      <c r="TJZ42" s="2"/>
      <c r="TKA42" s="2"/>
      <c r="TKB42" s="2"/>
      <c r="TKC42" s="2"/>
      <c r="TKD42" s="2"/>
      <c r="TKE42" s="2"/>
      <c r="TKF42" s="2"/>
      <c r="TKG42" s="2"/>
      <c r="TKH42" s="2"/>
      <c r="TKI42" s="2"/>
      <c r="TKJ42" s="2"/>
      <c r="TKK42" s="2"/>
      <c r="TKL42" s="2"/>
      <c r="TKM42" s="2"/>
      <c r="TKN42" s="2"/>
      <c r="TKO42" s="2"/>
      <c r="TKP42" s="2"/>
      <c r="TKQ42" s="2"/>
      <c r="TKR42" s="2"/>
      <c r="TKS42" s="2"/>
      <c r="TKT42" s="2"/>
      <c r="TKU42" s="2"/>
      <c r="TKV42" s="2"/>
      <c r="TKW42" s="2"/>
      <c r="TKX42" s="2"/>
      <c r="TKY42" s="2"/>
      <c r="TKZ42" s="2"/>
      <c r="TLA42" s="2"/>
      <c r="TLB42" s="2"/>
      <c r="TLC42" s="2"/>
      <c r="TLD42" s="2"/>
      <c r="TLE42" s="2"/>
      <c r="TLF42" s="2"/>
      <c r="TLG42" s="2"/>
      <c r="TLH42" s="2"/>
      <c r="TLI42" s="2"/>
      <c r="TLJ42" s="2"/>
      <c r="TLK42" s="2"/>
      <c r="TLL42" s="2"/>
      <c r="TLM42" s="2"/>
      <c r="TLN42" s="2"/>
      <c r="TLO42" s="2"/>
      <c r="TLP42" s="2"/>
      <c r="TLQ42" s="2"/>
      <c r="TLR42" s="2"/>
      <c r="TLS42" s="2"/>
      <c r="TLT42" s="2"/>
      <c r="TLU42" s="2"/>
      <c r="TLV42" s="2"/>
      <c r="TLW42" s="2"/>
      <c r="TLX42" s="2"/>
      <c r="TLY42" s="2"/>
      <c r="TLZ42" s="2"/>
      <c r="TMA42" s="2"/>
      <c r="TMB42" s="2"/>
      <c r="TMC42" s="2"/>
      <c r="TMD42" s="2"/>
      <c r="TME42" s="2"/>
      <c r="TMF42" s="2"/>
      <c r="TMG42" s="2"/>
      <c r="TMH42" s="2"/>
      <c r="TMI42" s="2"/>
      <c r="TMJ42" s="2"/>
      <c r="TMK42" s="2"/>
      <c r="TML42" s="2"/>
      <c r="TMM42" s="2"/>
      <c r="TMN42" s="2"/>
      <c r="TMO42" s="2"/>
      <c r="TMP42" s="2"/>
      <c r="TMQ42" s="2"/>
      <c r="TMR42" s="2"/>
      <c r="TMS42" s="2"/>
      <c r="TMT42" s="2"/>
      <c r="TMU42" s="2"/>
      <c r="TMV42" s="2"/>
      <c r="TMW42" s="2"/>
      <c r="TMX42" s="2"/>
      <c r="TMY42" s="2"/>
      <c r="TMZ42" s="2"/>
      <c r="TNA42" s="2"/>
      <c r="TNB42" s="2"/>
      <c r="TNC42" s="2"/>
      <c r="TND42" s="2"/>
      <c r="TNE42" s="2"/>
      <c r="TNF42" s="2"/>
      <c r="TNG42" s="2"/>
      <c r="TNH42" s="2"/>
      <c r="TNI42" s="2"/>
      <c r="TNJ42" s="2"/>
      <c r="TNK42" s="2"/>
      <c r="TNL42" s="2"/>
      <c r="TNM42" s="2"/>
      <c r="TNN42" s="2"/>
      <c r="TNO42" s="2"/>
      <c r="TNP42" s="2"/>
      <c r="TNQ42" s="2"/>
      <c r="TNR42" s="2"/>
      <c r="TNS42" s="2"/>
      <c r="TNT42" s="2"/>
      <c r="TNU42" s="2"/>
      <c r="TNV42" s="2"/>
      <c r="TNW42" s="2"/>
      <c r="TNX42" s="2"/>
      <c r="TNY42" s="2"/>
      <c r="TNZ42" s="2"/>
      <c r="TOA42" s="2"/>
      <c r="TOB42" s="2"/>
      <c r="TOC42" s="2"/>
      <c r="TOD42" s="2"/>
      <c r="TOE42" s="2"/>
      <c r="TOF42" s="2"/>
      <c r="TOG42" s="2"/>
      <c r="TOH42" s="2"/>
      <c r="TOI42" s="2"/>
      <c r="TOJ42" s="2"/>
      <c r="TOK42" s="2"/>
      <c r="TOL42" s="2"/>
      <c r="TOM42" s="2"/>
      <c r="TON42" s="2"/>
      <c r="TOO42" s="2"/>
      <c r="TOP42" s="2"/>
      <c r="TOQ42" s="2"/>
      <c r="TOR42" s="2"/>
      <c r="TOS42" s="2"/>
      <c r="TOT42" s="2"/>
      <c r="TOU42" s="2"/>
      <c r="TOV42" s="2"/>
      <c r="TOW42" s="2"/>
      <c r="TOX42" s="2"/>
      <c r="TOY42" s="2"/>
      <c r="TOZ42" s="2"/>
      <c r="TPA42" s="2"/>
      <c r="TPB42" s="2"/>
      <c r="TPC42" s="2"/>
      <c r="TPD42" s="2"/>
      <c r="TPE42" s="2"/>
      <c r="TPF42" s="2"/>
      <c r="TPG42" s="2"/>
      <c r="TPH42" s="2"/>
      <c r="TPI42" s="2"/>
      <c r="TPJ42" s="2"/>
      <c r="TPK42" s="2"/>
      <c r="TPL42" s="2"/>
      <c r="TPM42" s="2"/>
      <c r="TPN42" s="2"/>
      <c r="TPO42" s="2"/>
      <c r="TPP42" s="2"/>
      <c r="TPQ42" s="2"/>
      <c r="TPR42" s="2"/>
      <c r="TPS42" s="2"/>
      <c r="TPT42" s="2"/>
      <c r="TPU42" s="2"/>
      <c r="TPV42" s="2"/>
      <c r="TPW42" s="2"/>
      <c r="TPX42" s="2"/>
      <c r="TPY42" s="2"/>
      <c r="TPZ42" s="2"/>
      <c r="TQA42" s="2"/>
      <c r="TQB42" s="2"/>
      <c r="TQC42" s="2"/>
      <c r="TQD42" s="2"/>
      <c r="TQE42" s="2"/>
      <c r="TQF42" s="2"/>
      <c r="TQG42" s="2"/>
      <c r="TQH42" s="2"/>
      <c r="TQI42" s="2"/>
      <c r="TQJ42" s="2"/>
      <c r="TQK42" s="2"/>
      <c r="TQL42" s="2"/>
      <c r="TQM42" s="2"/>
      <c r="TQN42" s="2"/>
      <c r="TQO42" s="2"/>
      <c r="TQP42" s="2"/>
      <c r="TQQ42" s="2"/>
      <c r="TQR42" s="2"/>
      <c r="TQS42" s="2"/>
      <c r="TQT42" s="2"/>
      <c r="TQU42" s="2"/>
      <c r="TQV42" s="2"/>
      <c r="TQW42" s="2"/>
      <c r="TQX42" s="2"/>
      <c r="TQY42" s="2"/>
      <c r="TQZ42" s="2"/>
      <c r="TRA42" s="2"/>
      <c r="TRB42" s="2"/>
      <c r="TRC42" s="2"/>
      <c r="TRD42" s="2"/>
      <c r="TRE42" s="2"/>
      <c r="TRF42" s="2"/>
      <c r="TRG42" s="2"/>
      <c r="TRH42" s="2"/>
      <c r="TRI42" s="2"/>
      <c r="TRJ42" s="2"/>
      <c r="TRK42" s="2"/>
      <c r="TRL42" s="2"/>
      <c r="TRM42" s="2"/>
      <c r="TRN42" s="2"/>
      <c r="TRO42" s="2"/>
      <c r="TRP42" s="2"/>
      <c r="TRQ42" s="2"/>
      <c r="TRR42" s="2"/>
      <c r="TRS42" s="2"/>
      <c r="TRT42" s="2"/>
      <c r="TRU42" s="2"/>
      <c r="TRV42" s="2"/>
      <c r="TRW42" s="2"/>
      <c r="TRX42" s="2"/>
      <c r="TRY42" s="2"/>
      <c r="TRZ42" s="2"/>
      <c r="TSA42" s="2"/>
      <c r="TSB42" s="2"/>
      <c r="TSC42" s="2"/>
      <c r="TSD42" s="2"/>
      <c r="TSE42" s="2"/>
      <c r="TSF42" s="2"/>
      <c r="TSG42" s="2"/>
      <c r="TSH42" s="2"/>
      <c r="TSI42" s="2"/>
      <c r="TSJ42" s="2"/>
      <c r="TSK42" s="2"/>
      <c r="TSL42" s="2"/>
      <c r="TSM42" s="2"/>
      <c r="TSN42" s="2"/>
      <c r="TSO42" s="2"/>
      <c r="TSP42" s="2"/>
      <c r="TSQ42" s="2"/>
      <c r="TSR42" s="2"/>
      <c r="TSS42" s="2"/>
      <c r="TST42" s="2"/>
      <c r="TSU42" s="2"/>
      <c r="TSV42" s="2"/>
      <c r="TSW42" s="2"/>
      <c r="TSX42" s="2"/>
      <c r="TSY42" s="2"/>
      <c r="TSZ42" s="2"/>
      <c r="TTA42" s="2"/>
      <c r="TTB42" s="2"/>
      <c r="TTC42" s="2"/>
      <c r="TTD42" s="2"/>
      <c r="TTE42" s="2"/>
      <c r="TTF42" s="2"/>
      <c r="TTG42" s="2"/>
      <c r="TTH42" s="2"/>
      <c r="TTI42" s="2"/>
      <c r="TTJ42" s="2"/>
      <c r="TTK42" s="2"/>
      <c r="TTL42" s="2"/>
      <c r="TTM42" s="2"/>
      <c r="TTN42" s="2"/>
      <c r="TTO42" s="2"/>
      <c r="TTP42" s="2"/>
      <c r="TTQ42" s="2"/>
      <c r="TTR42" s="2"/>
      <c r="TTS42" s="2"/>
      <c r="TTT42" s="2"/>
      <c r="TTU42" s="2"/>
      <c r="TTV42" s="2"/>
      <c r="TTW42" s="2"/>
      <c r="TTX42" s="2"/>
      <c r="TTY42" s="2"/>
      <c r="TTZ42" s="2"/>
      <c r="TUA42" s="2"/>
      <c r="TUB42" s="2"/>
      <c r="TUC42" s="2"/>
      <c r="TUD42" s="2"/>
      <c r="TUE42" s="2"/>
      <c r="TUF42" s="2"/>
      <c r="TUG42" s="2"/>
      <c r="TUH42" s="2"/>
      <c r="TUI42" s="2"/>
      <c r="TUJ42" s="2"/>
      <c r="TUK42" s="2"/>
      <c r="TUL42" s="2"/>
      <c r="TUM42" s="2"/>
      <c r="TUN42" s="2"/>
      <c r="TUO42" s="2"/>
      <c r="TUP42" s="2"/>
      <c r="TUQ42" s="2"/>
      <c r="TUR42" s="2"/>
      <c r="TUS42" s="2"/>
      <c r="TUT42" s="2"/>
      <c r="TUU42" s="2"/>
      <c r="TUV42" s="2"/>
      <c r="TUW42" s="2"/>
      <c r="TUX42" s="2"/>
      <c r="TUY42" s="2"/>
      <c r="TUZ42" s="2"/>
      <c r="TVA42" s="2"/>
      <c r="TVB42" s="2"/>
      <c r="TVC42" s="2"/>
      <c r="TVD42" s="2"/>
      <c r="TVE42" s="2"/>
      <c r="TVF42" s="2"/>
      <c r="TVG42" s="2"/>
      <c r="TVH42" s="2"/>
      <c r="TVI42" s="2"/>
      <c r="TVJ42" s="2"/>
      <c r="TVK42" s="2"/>
      <c r="TVL42" s="2"/>
      <c r="TVM42" s="2"/>
      <c r="TVN42" s="2"/>
      <c r="TVO42" s="2"/>
      <c r="TVP42" s="2"/>
      <c r="TVQ42" s="2"/>
      <c r="TVR42" s="2"/>
      <c r="TVS42" s="2"/>
      <c r="TVT42" s="2"/>
      <c r="TVU42" s="2"/>
      <c r="TVV42" s="2"/>
      <c r="TVW42" s="2"/>
      <c r="TVX42" s="2"/>
      <c r="TVY42" s="2"/>
      <c r="TVZ42" s="2"/>
      <c r="TWA42" s="2"/>
      <c r="TWB42" s="2"/>
      <c r="TWC42" s="2"/>
      <c r="TWD42" s="2"/>
      <c r="TWE42" s="2"/>
      <c r="TWF42" s="2"/>
      <c r="TWG42" s="2"/>
      <c r="TWH42" s="2"/>
      <c r="TWI42" s="2"/>
      <c r="TWJ42" s="2"/>
      <c r="TWK42" s="2"/>
      <c r="TWL42" s="2"/>
      <c r="TWM42" s="2"/>
      <c r="TWN42" s="2"/>
      <c r="TWO42" s="2"/>
      <c r="TWP42" s="2"/>
      <c r="TWQ42" s="2"/>
      <c r="TWR42" s="2"/>
      <c r="TWS42" s="2"/>
      <c r="TWT42" s="2"/>
      <c r="TWU42" s="2"/>
      <c r="TWV42" s="2"/>
      <c r="TWW42" s="2"/>
      <c r="TWX42" s="2"/>
      <c r="TWY42" s="2"/>
      <c r="TWZ42" s="2"/>
      <c r="TXA42" s="2"/>
      <c r="TXB42" s="2"/>
      <c r="TXC42" s="2"/>
      <c r="TXD42" s="2"/>
      <c r="TXE42" s="2"/>
      <c r="TXF42" s="2"/>
      <c r="TXG42" s="2"/>
      <c r="TXH42" s="2"/>
      <c r="TXI42" s="2"/>
      <c r="TXJ42" s="2"/>
      <c r="TXK42" s="2"/>
      <c r="TXL42" s="2"/>
      <c r="TXM42" s="2"/>
      <c r="TXN42" s="2"/>
      <c r="TXO42" s="2"/>
      <c r="TXP42" s="2"/>
      <c r="TXQ42" s="2"/>
      <c r="TXR42" s="2"/>
      <c r="TXS42" s="2"/>
      <c r="TXT42" s="2"/>
      <c r="TXU42" s="2"/>
      <c r="TXV42" s="2"/>
      <c r="TXW42" s="2"/>
      <c r="TXX42" s="2"/>
      <c r="TXY42" s="2"/>
      <c r="TXZ42" s="2"/>
      <c r="TYA42" s="2"/>
      <c r="TYB42" s="2"/>
      <c r="TYC42" s="2"/>
      <c r="TYD42" s="2"/>
      <c r="TYE42" s="2"/>
      <c r="TYF42" s="2"/>
      <c r="TYG42" s="2"/>
      <c r="TYH42" s="2"/>
      <c r="TYI42" s="2"/>
      <c r="TYJ42" s="2"/>
      <c r="TYK42" s="2"/>
      <c r="TYL42" s="2"/>
      <c r="TYM42" s="2"/>
      <c r="TYN42" s="2"/>
      <c r="TYO42" s="2"/>
      <c r="TYP42" s="2"/>
      <c r="TYQ42" s="2"/>
      <c r="TYR42" s="2"/>
      <c r="TYS42" s="2"/>
      <c r="TYT42" s="2"/>
      <c r="TYU42" s="2"/>
      <c r="TYV42" s="2"/>
      <c r="TYW42" s="2"/>
      <c r="TYX42" s="2"/>
      <c r="TYY42" s="2"/>
      <c r="TYZ42" s="2"/>
      <c r="TZA42" s="2"/>
      <c r="TZB42" s="2"/>
      <c r="TZC42" s="2"/>
      <c r="TZD42" s="2"/>
      <c r="TZE42" s="2"/>
      <c r="TZF42" s="2"/>
      <c r="TZG42" s="2"/>
      <c r="TZH42" s="2"/>
      <c r="TZI42" s="2"/>
      <c r="TZJ42" s="2"/>
      <c r="TZK42" s="2"/>
      <c r="TZL42" s="2"/>
      <c r="TZM42" s="2"/>
      <c r="TZN42" s="2"/>
      <c r="TZO42" s="2"/>
      <c r="TZP42" s="2"/>
      <c r="TZQ42" s="2"/>
      <c r="TZR42" s="2"/>
      <c r="TZS42" s="2"/>
      <c r="TZT42" s="2"/>
      <c r="TZU42" s="2"/>
      <c r="TZV42" s="2"/>
      <c r="TZW42" s="2"/>
      <c r="TZX42" s="2"/>
      <c r="TZY42" s="2"/>
      <c r="TZZ42" s="2"/>
      <c r="UAA42" s="2"/>
      <c r="UAB42" s="2"/>
      <c r="UAC42" s="2"/>
      <c r="UAD42" s="2"/>
      <c r="UAE42" s="2"/>
      <c r="UAF42" s="2"/>
      <c r="UAG42" s="2"/>
      <c r="UAH42" s="2"/>
      <c r="UAI42" s="2"/>
      <c r="UAJ42" s="2"/>
      <c r="UAK42" s="2"/>
      <c r="UAL42" s="2"/>
      <c r="UAM42" s="2"/>
      <c r="UAN42" s="2"/>
      <c r="UAO42" s="2"/>
      <c r="UAP42" s="2"/>
      <c r="UAQ42" s="2"/>
      <c r="UAR42" s="2"/>
      <c r="UAS42" s="2"/>
      <c r="UAT42" s="2"/>
      <c r="UAU42" s="2"/>
      <c r="UAV42" s="2"/>
      <c r="UAW42" s="2"/>
      <c r="UAX42" s="2"/>
      <c r="UAY42" s="2"/>
      <c r="UAZ42" s="2"/>
      <c r="UBA42" s="2"/>
      <c r="UBB42" s="2"/>
      <c r="UBC42" s="2"/>
      <c r="UBD42" s="2"/>
      <c r="UBE42" s="2"/>
      <c r="UBF42" s="2"/>
      <c r="UBG42" s="2"/>
      <c r="UBH42" s="2"/>
      <c r="UBI42" s="2"/>
      <c r="UBJ42" s="2"/>
      <c r="UBK42" s="2"/>
      <c r="UBL42" s="2"/>
      <c r="UBM42" s="2"/>
      <c r="UBN42" s="2"/>
      <c r="UBO42" s="2"/>
      <c r="UBP42" s="2"/>
      <c r="UBQ42" s="2"/>
      <c r="UBR42" s="2"/>
      <c r="UBS42" s="2"/>
      <c r="UBT42" s="2"/>
      <c r="UBU42" s="2"/>
      <c r="UBV42" s="2"/>
      <c r="UBW42" s="2"/>
      <c r="UBX42" s="2"/>
      <c r="UBY42" s="2"/>
      <c r="UBZ42" s="2"/>
      <c r="UCA42" s="2"/>
      <c r="UCB42" s="2"/>
      <c r="UCC42" s="2"/>
      <c r="UCD42" s="2"/>
      <c r="UCE42" s="2"/>
      <c r="UCF42" s="2"/>
      <c r="UCG42" s="2"/>
      <c r="UCH42" s="2"/>
      <c r="UCI42" s="2"/>
      <c r="UCJ42" s="2"/>
      <c r="UCK42" s="2"/>
      <c r="UCL42" s="2"/>
      <c r="UCM42" s="2"/>
      <c r="UCN42" s="2"/>
      <c r="UCO42" s="2"/>
      <c r="UCP42" s="2"/>
      <c r="UCQ42" s="2"/>
      <c r="UCR42" s="2"/>
      <c r="UCS42" s="2"/>
      <c r="UCT42" s="2"/>
      <c r="UCU42" s="2"/>
      <c r="UCV42" s="2"/>
      <c r="UCW42" s="2"/>
      <c r="UCX42" s="2"/>
      <c r="UCY42" s="2"/>
      <c r="UCZ42" s="2"/>
      <c r="UDA42" s="2"/>
      <c r="UDB42" s="2"/>
      <c r="UDC42" s="2"/>
      <c r="UDD42" s="2"/>
      <c r="UDE42" s="2"/>
      <c r="UDF42" s="2"/>
      <c r="UDG42" s="2"/>
      <c r="UDH42" s="2"/>
      <c r="UDI42" s="2"/>
      <c r="UDJ42" s="2"/>
      <c r="UDK42" s="2"/>
      <c r="UDL42" s="2"/>
      <c r="UDM42" s="2"/>
      <c r="UDN42" s="2"/>
      <c r="UDO42" s="2"/>
      <c r="UDP42" s="2"/>
      <c r="UDQ42" s="2"/>
      <c r="UDR42" s="2"/>
      <c r="UDS42" s="2"/>
      <c r="UDT42" s="2"/>
      <c r="UDU42" s="2"/>
      <c r="UDV42" s="2"/>
      <c r="UDW42" s="2"/>
      <c r="UDX42" s="2"/>
      <c r="UDY42" s="2"/>
      <c r="UDZ42" s="2"/>
      <c r="UEA42" s="2"/>
      <c r="UEB42" s="2"/>
      <c r="UEC42" s="2"/>
      <c r="UED42" s="2"/>
      <c r="UEE42" s="2"/>
      <c r="UEF42" s="2"/>
      <c r="UEG42" s="2"/>
      <c r="UEH42" s="2"/>
      <c r="UEI42" s="2"/>
      <c r="UEJ42" s="2"/>
      <c r="UEK42" s="2"/>
      <c r="UEL42" s="2"/>
      <c r="UEM42" s="2"/>
      <c r="UEN42" s="2"/>
      <c r="UEO42" s="2"/>
      <c r="UEP42" s="2"/>
      <c r="UEQ42" s="2"/>
      <c r="UER42" s="2"/>
      <c r="UES42" s="2"/>
      <c r="UET42" s="2"/>
      <c r="UEU42" s="2"/>
      <c r="UEV42" s="2"/>
      <c r="UEW42" s="2"/>
      <c r="UEX42" s="2"/>
      <c r="UEY42" s="2"/>
      <c r="UEZ42" s="2"/>
      <c r="UFA42" s="2"/>
      <c r="UFB42" s="2"/>
      <c r="UFC42" s="2"/>
      <c r="UFD42" s="2"/>
      <c r="UFE42" s="2"/>
      <c r="UFF42" s="2"/>
      <c r="UFG42" s="2"/>
      <c r="UFH42" s="2"/>
      <c r="UFI42" s="2"/>
      <c r="UFJ42" s="2"/>
      <c r="UFK42" s="2"/>
      <c r="UFL42" s="2"/>
      <c r="UFM42" s="2"/>
      <c r="UFN42" s="2"/>
      <c r="UFO42" s="2"/>
      <c r="UFP42" s="2"/>
      <c r="UFQ42" s="2"/>
      <c r="UFR42" s="2"/>
      <c r="UFS42" s="2"/>
      <c r="UFT42" s="2"/>
      <c r="UFU42" s="2"/>
      <c r="UFV42" s="2"/>
      <c r="UFW42" s="2"/>
      <c r="UFX42" s="2"/>
      <c r="UFY42" s="2"/>
      <c r="UFZ42" s="2"/>
      <c r="UGA42" s="2"/>
      <c r="UGB42" s="2"/>
      <c r="UGC42" s="2"/>
      <c r="UGD42" s="2"/>
      <c r="UGE42" s="2"/>
      <c r="UGF42" s="2"/>
      <c r="UGG42" s="2"/>
      <c r="UGH42" s="2"/>
      <c r="UGI42" s="2"/>
      <c r="UGJ42" s="2"/>
      <c r="UGK42" s="2"/>
      <c r="UGL42" s="2"/>
      <c r="UGM42" s="2"/>
      <c r="UGN42" s="2"/>
      <c r="UGO42" s="2"/>
      <c r="UGP42" s="2"/>
      <c r="UGQ42" s="2"/>
      <c r="UGR42" s="2"/>
      <c r="UGS42" s="2"/>
      <c r="UGT42" s="2"/>
      <c r="UGU42" s="2"/>
      <c r="UGV42" s="2"/>
      <c r="UGW42" s="2"/>
      <c r="UGX42" s="2"/>
      <c r="UGY42" s="2"/>
      <c r="UGZ42" s="2"/>
      <c r="UHA42" s="2"/>
      <c r="UHB42" s="2"/>
      <c r="UHC42" s="2"/>
      <c r="UHD42" s="2"/>
      <c r="UHE42" s="2"/>
      <c r="UHF42" s="2"/>
      <c r="UHG42" s="2"/>
      <c r="UHH42" s="2"/>
      <c r="UHI42" s="2"/>
      <c r="UHJ42" s="2"/>
      <c r="UHK42" s="2"/>
      <c r="UHL42" s="2"/>
      <c r="UHM42" s="2"/>
      <c r="UHN42" s="2"/>
      <c r="UHO42" s="2"/>
      <c r="UHP42" s="2"/>
      <c r="UHQ42" s="2"/>
      <c r="UHR42" s="2"/>
      <c r="UHS42" s="2"/>
      <c r="UHT42" s="2"/>
      <c r="UHU42" s="2"/>
      <c r="UHV42" s="2"/>
      <c r="UHW42" s="2"/>
      <c r="UHX42" s="2"/>
      <c r="UHY42" s="2"/>
      <c r="UHZ42" s="2"/>
      <c r="UIA42" s="2"/>
      <c r="UIB42" s="2"/>
      <c r="UIC42" s="2"/>
      <c r="UID42" s="2"/>
      <c r="UIE42" s="2"/>
      <c r="UIF42" s="2"/>
      <c r="UIG42" s="2"/>
      <c r="UIH42" s="2"/>
      <c r="UII42" s="2"/>
      <c r="UIJ42" s="2"/>
      <c r="UIK42" s="2"/>
      <c r="UIL42" s="2"/>
      <c r="UIM42" s="2"/>
      <c r="UIN42" s="2"/>
      <c r="UIO42" s="2"/>
      <c r="UIP42" s="2"/>
      <c r="UIQ42" s="2"/>
      <c r="UIR42" s="2"/>
      <c r="UIS42" s="2"/>
      <c r="UIT42" s="2"/>
      <c r="UIU42" s="2"/>
      <c r="UIV42" s="2"/>
      <c r="UIW42" s="2"/>
      <c r="UIX42" s="2"/>
      <c r="UIY42" s="2"/>
      <c r="UIZ42" s="2"/>
      <c r="UJA42" s="2"/>
      <c r="UJB42" s="2"/>
      <c r="UJC42" s="2"/>
      <c r="UJD42" s="2"/>
      <c r="UJE42" s="2"/>
      <c r="UJF42" s="2"/>
      <c r="UJG42" s="2"/>
      <c r="UJH42" s="2"/>
      <c r="UJI42" s="2"/>
      <c r="UJJ42" s="2"/>
      <c r="UJK42" s="2"/>
      <c r="UJL42" s="2"/>
      <c r="UJM42" s="2"/>
      <c r="UJN42" s="2"/>
      <c r="UJO42" s="2"/>
      <c r="UJP42" s="2"/>
      <c r="UJQ42" s="2"/>
      <c r="UJR42" s="2"/>
      <c r="UJS42" s="2"/>
      <c r="UJT42" s="2"/>
      <c r="UJU42" s="2"/>
      <c r="UJV42" s="2"/>
      <c r="UJW42" s="2"/>
      <c r="UJX42" s="2"/>
      <c r="UJY42" s="2"/>
      <c r="UJZ42" s="2"/>
      <c r="UKA42" s="2"/>
      <c r="UKB42" s="2"/>
      <c r="UKC42" s="2"/>
      <c r="UKD42" s="2"/>
      <c r="UKE42" s="2"/>
      <c r="UKF42" s="2"/>
      <c r="UKG42" s="2"/>
      <c r="UKH42" s="2"/>
      <c r="UKI42" s="2"/>
      <c r="UKJ42" s="2"/>
      <c r="UKK42" s="2"/>
      <c r="UKL42" s="2"/>
      <c r="UKM42" s="2"/>
      <c r="UKN42" s="2"/>
      <c r="UKO42" s="2"/>
      <c r="UKP42" s="2"/>
      <c r="UKQ42" s="2"/>
      <c r="UKR42" s="2"/>
      <c r="UKS42" s="2"/>
      <c r="UKT42" s="2"/>
      <c r="UKU42" s="2"/>
      <c r="UKV42" s="2"/>
      <c r="UKW42" s="2"/>
      <c r="UKX42" s="2"/>
      <c r="UKY42" s="2"/>
      <c r="UKZ42" s="2"/>
      <c r="ULA42" s="2"/>
      <c r="ULB42" s="2"/>
      <c r="ULC42" s="2"/>
      <c r="ULD42" s="2"/>
      <c r="ULE42" s="2"/>
      <c r="ULF42" s="2"/>
      <c r="ULG42" s="2"/>
      <c r="ULH42" s="2"/>
      <c r="ULI42" s="2"/>
      <c r="ULJ42" s="2"/>
      <c r="ULK42" s="2"/>
      <c r="ULL42" s="2"/>
      <c r="ULM42" s="2"/>
      <c r="ULN42" s="2"/>
      <c r="ULO42" s="2"/>
      <c r="ULP42" s="2"/>
      <c r="ULQ42" s="2"/>
      <c r="ULR42" s="2"/>
      <c r="ULS42" s="2"/>
      <c r="ULT42" s="2"/>
      <c r="ULU42" s="2"/>
      <c r="ULV42" s="2"/>
      <c r="ULW42" s="2"/>
      <c r="ULX42" s="2"/>
      <c r="ULY42" s="2"/>
      <c r="ULZ42" s="2"/>
      <c r="UMA42" s="2"/>
      <c r="UMB42" s="2"/>
      <c r="UMC42" s="2"/>
      <c r="UMD42" s="2"/>
      <c r="UME42" s="2"/>
      <c r="UMF42" s="2"/>
      <c r="UMG42" s="2"/>
      <c r="UMH42" s="2"/>
      <c r="UMI42" s="2"/>
      <c r="UMJ42" s="2"/>
      <c r="UMK42" s="2"/>
      <c r="UML42" s="2"/>
      <c r="UMM42" s="2"/>
      <c r="UMN42" s="2"/>
      <c r="UMO42" s="2"/>
      <c r="UMP42" s="2"/>
      <c r="UMQ42" s="2"/>
      <c r="UMR42" s="2"/>
      <c r="UMS42" s="2"/>
      <c r="UMT42" s="2"/>
      <c r="UMU42" s="2"/>
      <c r="UMV42" s="2"/>
      <c r="UMW42" s="2"/>
      <c r="UMX42" s="2"/>
      <c r="UMY42" s="2"/>
      <c r="UMZ42" s="2"/>
      <c r="UNA42" s="2"/>
      <c r="UNB42" s="2"/>
      <c r="UNC42" s="2"/>
      <c r="UND42" s="2"/>
      <c r="UNE42" s="2"/>
      <c r="UNF42" s="2"/>
      <c r="UNG42" s="2"/>
      <c r="UNH42" s="2"/>
      <c r="UNI42" s="2"/>
      <c r="UNJ42" s="2"/>
      <c r="UNK42" s="2"/>
      <c r="UNL42" s="2"/>
      <c r="UNM42" s="2"/>
      <c r="UNN42" s="2"/>
      <c r="UNO42" s="2"/>
      <c r="UNP42" s="2"/>
      <c r="UNQ42" s="2"/>
      <c r="UNR42" s="2"/>
      <c r="UNS42" s="2"/>
      <c r="UNT42" s="2"/>
      <c r="UNU42" s="2"/>
      <c r="UNV42" s="2"/>
      <c r="UNW42" s="2"/>
      <c r="UNX42" s="2"/>
      <c r="UNY42" s="2"/>
      <c r="UNZ42" s="2"/>
      <c r="UOA42" s="2"/>
      <c r="UOB42" s="2"/>
      <c r="UOC42" s="2"/>
      <c r="UOD42" s="2"/>
      <c r="UOE42" s="2"/>
      <c r="UOF42" s="2"/>
      <c r="UOG42" s="2"/>
      <c r="UOH42" s="2"/>
      <c r="UOI42" s="2"/>
      <c r="UOJ42" s="2"/>
      <c r="UOK42" s="2"/>
      <c r="UOL42" s="2"/>
      <c r="UOM42" s="2"/>
      <c r="UON42" s="2"/>
      <c r="UOO42" s="2"/>
      <c r="UOP42" s="2"/>
      <c r="UOQ42" s="2"/>
      <c r="UOR42" s="2"/>
      <c r="UOS42" s="2"/>
      <c r="UOT42" s="2"/>
      <c r="UOU42" s="2"/>
      <c r="UOV42" s="2"/>
      <c r="UOW42" s="2"/>
      <c r="UOX42" s="2"/>
      <c r="UOY42" s="2"/>
      <c r="UOZ42" s="2"/>
      <c r="UPA42" s="2"/>
      <c r="UPB42" s="2"/>
      <c r="UPC42" s="2"/>
      <c r="UPD42" s="2"/>
      <c r="UPE42" s="2"/>
      <c r="UPF42" s="2"/>
      <c r="UPG42" s="2"/>
      <c r="UPH42" s="2"/>
      <c r="UPI42" s="2"/>
      <c r="UPJ42" s="2"/>
      <c r="UPK42" s="2"/>
      <c r="UPL42" s="2"/>
      <c r="UPM42" s="2"/>
      <c r="UPN42" s="2"/>
      <c r="UPO42" s="2"/>
      <c r="UPP42" s="2"/>
      <c r="UPQ42" s="2"/>
      <c r="UPR42" s="2"/>
      <c r="UPS42" s="2"/>
      <c r="UPT42" s="2"/>
      <c r="UPU42" s="2"/>
      <c r="UPV42" s="2"/>
      <c r="UPW42" s="2"/>
      <c r="UPX42" s="2"/>
      <c r="UPY42" s="2"/>
      <c r="UPZ42" s="2"/>
      <c r="UQA42" s="2"/>
      <c r="UQB42" s="2"/>
      <c r="UQC42" s="2"/>
      <c r="UQD42" s="2"/>
      <c r="UQE42" s="2"/>
      <c r="UQF42" s="2"/>
      <c r="UQG42" s="2"/>
      <c r="UQH42" s="2"/>
      <c r="UQI42" s="2"/>
      <c r="UQJ42" s="2"/>
      <c r="UQK42" s="2"/>
      <c r="UQL42" s="2"/>
      <c r="UQM42" s="2"/>
      <c r="UQN42" s="2"/>
      <c r="UQO42" s="2"/>
      <c r="UQP42" s="2"/>
      <c r="UQQ42" s="2"/>
      <c r="UQR42" s="2"/>
      <c r="UQS42" s="2"/>
      <c r="UQT42" s="2"/>
      <c r="UQU42" s="2"/>
      <c r="UQV42" s="2"/>
      <c r="UQW42" s="2"/>
      <c r="UQX42" s="2"/>
      <c r="UQY42" s="2"/>
      <c r="UQZ42" s="2"/>
      <c r="URA42" s="2"/>
      <c r="URB42" s="2"/>
      <c r="URC42" s="2"/>
      <c r="URD42" s="2"/>
      <c r="URE42" s="2"/>
      <c r="URF42" s="2"/>
      <c r="URG42" s="2"/>
      <c r="URH42" s="2"/>
      <c r="URI42" s="2"/>
      <c r="URJ42" s="2"/>
      <c r="URK42" s="2"/>
      <c r="URL42" s="2"/>
      <c r="URM42" s="2"/>
      <c r="URN42" s="2"/>
      <c r="URO42" s="2"/>
      <c r="URP42" s="2"/>
      <c r="URQ42" s="2"/>
      <c r="URR42" s="2"/>
      <c r="URS42" s="2"/>
      <c r="URT42" s="2"/>
      <c r="URU42" s="2"/>
      <c r="URV42" s="2"/>
      <c r="URW42" s="2"/>
      <c r="URX42" s="2"/>
      <c r="URY42" s="2"/>
      <c r="URZ42" s="2"/>
      <c r="USA42" s="2"/>
      <c r="USB42" s="2"/>
      <c r="USC42" s="2"/>
      <c r="USD42" s="2"/>
      <c r="USE42" s="2"/>
      <c r="USF42" s="2"/>
      <c r="USG42" s="2"/>
      <c r="USH42" s="2"/>
      <c r="USI42" s="2"/>
      <c r="USJ42" s="2"/>
      <c r="USK42" s="2"/>
      <c r="USL42" s="2"/>
      <c r="USM42" s="2"/>
      <c r="USN42" s="2"/>
      <c r="USO42" s="2"/>
      <c r="USP42" s="2"/>
      <c r="USQ42" s="2"/>
      <c r="USR42" s="2"/>
      <c r="USS42" s="2"/>
      <c r="UST42" s="2"/>
      <c r="USU42" s="2"/>
      <c r="USV42" s="2"/>
      <c r="USW42" s="2"/>
      <c r="USX42" s="2"/>
      <c r="USY42" s="2"/>
      <c r="USZ42" s="2"/>
      <c r="UTA42" s="2"/>
      <c r="UTB42" s="2"/>
      <c r="UTC42" s="2"/>
      <c r="UTD42" s="2"/>
      <c r="UTE42" s="2"/>
      <c r="UTF42" s="2"/>
      <c r="UTG42" s="2"/>
      <c r="UTH42" s="2"/>
      <c r="UTI42" s="2"/>
      <c r="UTJ42" s="2"/>
      <c r="UTK42" s="2"/>
      <c r="UTL42" s="2"/>
      <c r="UTM42" s="2"/>
      <c r="UTN42" s="2"/>
      <c r="UTO42" s="2"/>
      <c r="UTP42" s="2"/>
      <c r="UTQ42" s="2"/>
      <c r="UTR42" s="2"/>
      <c r="UTS42" s="2"/>
      <c r="UTT42" s="2"/>
      <c r="UTU42" s="2"/>
      <c r="UTV42" s="2"/>
      <c r="UTW42" s="2"/>
      <c r="UTX42" s="2"/>
      <c r="UTY42" s="2"/>
      <c r="UTZ42" s="2"/>
      <c r="UUA42" s="2"/>
      <c r="UUB42" s="2"/>
      <c r="UUC42" s="2"/>
      <c r="UUD42" s="2"/>
      <c r="UUE42" s="2"/>
      <c r="UUF42" s="2"/>
      <c r="UUG42" s="2"/>
      <c r="UUH42" s="2"/>
      <c r="UUI42" s="2"/>
      <c r="UUJ42" s="2"/>
      <c r="UUK42" s="2"/>
      <c r="UUL42" s="2"/>
      <c r="UUM42" s="2"/>
      <c r="UUN42" s="2"/>
      <c r="UUO42" s="2"/>
      <c r="UUP42" s="2"/>
      <c r="UUQ42" s="2"/>
      <c r="UUR42" s="2"/>
      <c r="UUS42" s="2"/>
      <c r="UUT42" s="2"/>
      <c r="UUU42" s="2"/>
      <c r="UUV42" s="2"/>
      <c r="UUW42" s="2"/>
      <c r="UUX42" s="2"/>
      <c r="UUY42" s="2"/>
      <c r="UUZ42" s="2"/>
      <c r="UVA42" s="2"/>
      <c r="UVB42" s="2"/>
      <c r="UVC42" s="2"/>
      <c r="UVD42" s="2"/>
      <c r="UVE42" s="2"/>
      <c r="UVF42" s="2"/>
      <c r="UVG42" s="2"/>
      <c r="UVH42" s="2"/>
      <c r="UVI42" s="2"/>
      <c r="UVJ42" s="2"/>
      <c r="UVK42" s="2"/>
      <c r="UVL42" s="2"/>
      <c r="UVM42" s="2"/>
      <c r="UVN42" s="2"/>
      <c r="UVO42" s="2"/>
      <c r="UVP42" s="2"/>
      <c r="UVQ42" s="2"/>
      <c r="UVR42" s="2"/>
      <c r="UVS42" s="2"/>
      <c r="UVT42" s="2"/>
      <c r="UVU42" s="2"/>
      <c r="UVV42" s="2"/>
      <c r="UVW42" s="2"/>
      <c r="UVX42" s="2"/>
      <c r="UVY42" s="2"/>
      <c r="UVZ42" s="2"/>
      <c r="UWA42" s="2"/>
      <c r="UWB42" s="2"/>
      <c r="UWC42" s="2"/>
      <c r="UWD42" s="2"/>
      <c r="UWE42" s="2"/>
      <c r="UWF42" s="2"/>
      <c r="UWG42" s="2"/>
      <c r="UWH42" s="2"/>
      <c r="UWI42" s="2"/>
      <c r="UWJ42" s="2"/>
      <c r="UWK42" s="2"/>
      <c r="UWL42" s="2"/>
      <c r="UWM42" s="2"/>
      <c r="UWN42" s="2"/>
      <c r="UWO42" s="2"/>
      <c r="UWP42" s="2"/>
      <c r="UWQ42" s="2"/>
      <c r="UWR42" s="2"/>
      <c r="UWS42" s="2"/>
      <c r="UWT42" s="2"/>
      <c r="UWU42" s="2"/>
      <c r="UWV42" s="2"/>
      <c r="UWW42" s="2"/>
      <c r="UWX42" s="2"/>
      <c r="UWY42" s="2"/>
      <c r="UWZ42" s="2"/>
      <c r="UXA42" s="2"/>
      <c r="UXB42" s="2"/>
      <c r="UXC42" s="2"/>
      <c r="UXD42" s="2"/>
      <c r="UXE42" s="2"/>
      <c r="UXF42" s="2"/>
      <c r="UXG42" s="2"/>
      <c r="UXH42" s="2"/>
      <c r="UXI42" s="2"/>
      <c r="UXJ42" s="2"/>
      <c r="UXK42" s="2"/>
      <c r="UXL42" s="2"/>
      <c r="UXM42" s="2"/>
      <c r="UXN42" s="2"/>
      <c r="UXO42" s="2"/>
      <c r="UXP42" s="2"/>
      <c r="UXQ42" s="2"/>
      <c r="UXR42" s="2"/>
      <c r="UXS42" s="2"/>
      <c r="UXT42" s="2"/>
      <c r="UXU42" s="2"/>
      <c r="UXV42" s="2"/>
      <c r="UXW42" s="2"/>
      <c r="UXX42" s="2"/>
      <c r="UXY42" s="2"/>
      <c r="UXZ42" s="2"/>
      <c r="UYA42" s="2"/>
      <c r="UYB42" s="2"/>
      <c r="UYC42" s="2"/>
      <c r="UYD42" s="2"/>
      <c r="UYE42" s="2"/>
      <c r="UYF42" s="2"/>
      <c r="UYG42" s="2"/>
      <c r="UYH42" s="2"/>
      <c r="UYI42" s="2"/>
      <c r="UYJ42" s="2"/>
      <c r="UYK42" s="2"/>
      <c r="UYL42" s="2"/>
      <c r="UYM42" s="2"/>
      <c r="UYN42" s="2"/>
      <c r="UYO42" s="2"/>
      <c r="UYP42" s="2"/>
      <c r="UYQ42" s="2"/>
      <c r="UYR42" s="2"/>
      <c r="UYS42" s="2"/>
      <c r="UYT42" s="2"/>
      <c r="UYU42" s="2"/>
      <c r="UYV42" s="2"/>
      <c r="UYW42" s="2"/>
      <c r="UYX42" s="2"/>
      <c r="UYY42" s="2"/>
      <c r="UYZ42" s="2"/>
      <c r="UZA42" s="2"/>
      <c r="UZB42" s="2"/>
      <c r="UZC42" s="2"/>
      <c r="UZD42" s="2"/>
      <c r="UZE42" s="2"/>
      <c r="UZF42" s="2"/>
      <c r="UZG42" s="2"/>
      <c r="UZH42" s="2"/>
      <c r="UZI42" s="2"/>
      <c r="UZJ42" s="2"/>
      <c r="UZK42" s="2"/>
      <c r="UZL42" s="2"/>
      <c r="UZM42" s="2"/>
      <c r="UZN42" s="2"/>
      <c r="UZO42" s="2"/>
      <c r="UZP42" s="2"/>
      <c r="UZQ42" s="2"/>
      <c r="UZR42" s="2"/>
      <c r="UZS42" s="2"/>
      <c r="UZT42" s="2"/>
      <c r="UZU42" s="2"/>
      <c r="UZV42" s="2"/>
      <c r="UZW42" s="2"/>
      <c r="UZX42" s="2"/>
      <c r="UZY42" s="2"/>
      <c r="UZZ42" s="2"/>
      <c r="VAA42" s="2"/>
      <c r="VAB42" s="2"/>
      <c r="VAC42" s="2"/>
      <c r="VAD42" s="2"/>
      <c r="VAE42" s="2"/>
      <c r="VAF42" s="2"/>
      <c r="VAG42" s="2"/>
      <c r="VAH42" s="2"/>
      <c r="VAI42" s="2"/>
      <c r="VAJ42" s="2"/>
      <c r="VAK42" s="2"/>
      <c r="VAL42" s="2"/>
      <c r="VAM42" s="2"/>
      <c r="VAN42" s="2"/>
      <c r="VAO42" s="2"/>
      <c r="VAP42" s="2"/>
      <c r="VAQ42" s="2"/>
      <c r="VAR42" s="2"/>
      <c r="VAS42" s="2"/>
      <c r="VAT42" s="2"/>
      <c r="VAU42" s="2"/>
      <c r="VAV42" s="2"/>
      <c r="VAW42" s="2"/>
      <c r="VAX42" s="2"/>
      <c r="VAY42" s="2"/>
      <c r="VAZ42" s="2"/>
      <c r="VBA42" s="2"/>
      <c r="VBB42" s="2"/>
      <c r="VBC42" s="2"/>
      <c r="VBD42" s="2"/>
      <c r="VBE42" s="2"/>
      <c r="VBF42" s="2"/>
      <c r="VBG42" s="2"/>
      <c r="VBH42" s="2"/>
      <c r="VBI42" s="2"/>
      <c r="VBJ42" s="2"/>
      <c r="VBK42" s="2"/>
      <c r="VBL42" s="2"/>
      <c r="VBM42" s="2"/>
      <c r="VBN42" s="2"/>
      <c r="VBO42" s="2"/>
      <c r="VBP42" s="2"/>
      <c r="VBQ42" s="2"/>
      <c r="VBR42" s="2"/>
      <c r="VBS42" s="2"/>
      <c r="VBT42" s="2"/>
      <c r="VBU42" s="2"/>
      <c r="VBV42" s="2"/>
      <c r="VBW42" s="2"/>
      <c r="VBX42" s="2"/>
      <c r="VBY42" s="2"/>
      <c r="VBZ42" s="2"/>
      <c r="VCA42" s="2"/>
      <c r="VCB42" s="2"/>
      <c r="VCC42" s="2"/>
      <c r="VCD42" s="2"/>
      <c r="VCE42" s="2"/>
      <c r="VCF42" s="2"/>
      <c r="VCG42" s="2"/>
      <c r="VCH42" s="2"/>
      <c r="VCI42" s="2"/>
      <c r="VCJ42" s="2"/>
      <c r="VCK42" s="2"/>
      <c r="VCL42" s="2"/>
      <c r="VCM42" s="2"/>
      <c r="VCN42" s="2"/>
      <c r="VCO42" s="2"/>
      <c r="VCP42" s="2"/>
      <c r="VCQ42" s="2"/>
      <c r="VCR42" s="2"/>
      <c r="VCS42" s="2"/>
      <c r="VCT42" s="2"/>
      <c r="VCU42" s="2"/>
      <c r="VCV42" s="2"/>
      <c r="VCW42" s="2"/>
      <c r="VCX42" s="2"/>
      <c r="VCY42" s="2"/>
      <c r="VCZ42" s="2"/>
      <c r="VDA42" s="2"/>
      <c r="VDB42" s="2"/>
      <c r="VDC42" s="2"/>
      <c r="VDD42" s="2"/>
      <c r="VDE42" s="2"/>
      <c r="VDF42" s="2"/>
      <c r="VDG42" s="2"/>
      <c r="VDH42" s="2"/>
      <c r="VDI42" s="2"/>
      <c r="VDJ42" s="2"/>
      <c r="VDK42" s="2"/>
      <c r="VDL42" s="2"/>
      <c r="VDM42" s="2"/>
      <c r="VDN42" s="2"/>
      <c r="VDO42" s="2"/>
      <c r="VDP42" s="2"/>
      <c r="VDQ42" s="2"/>
      <c r="VDR42" s="2"/>
      <c r="VDS42" s="2"/>
      <c r="VDT42" s="2"/>
      <c r="VDU42" s="2"/>
      <c r="VDV42" s="2"/>
      <c r="VDW42" s="2"/>
      <c r="VDX42" s="2"/>
      <c r="VDY42" s="2"/>
      <c r="VDZ42" s="2"/>
      <c r="VEA42" s="2"/>
      <c r="VEB42" s="2"/>
      <c r="VEC42" s="2"/>
      <c r="VED42" s="2"/>
      <c r="VEE42" s="2"/>
      <c r="VEF42" s="2"/>
      <c r="VEG42" s="2"/>
      <c r="VEH42" s="2"/>
      <c r="VEI42" s="2"/>
      <c r="VEJ42" s="2"/>
      <c r="VEK42" s="2"/>
      <c r="VEL42" s="2"/>
      <c r="VEM42" s="2"/>
      <c r="VEN42" s="2"/>
      <c r="VEO42" s="2"/>
      <c r="VEP42" s="2"/>
      <c r="VEQ42" s="2"/>
      <c r="VER42" s="2"/>
      <c r="VES42" s="2"/>
      <c r="VET42" s="2"/>
      <c r="VEU42" s="2"/>
      <c r="VEV42" s="2"/>
      <c r="VEW42" s="2"/>
      <c r="VEX42" s="2"/>
      <c r="VEY42" s="2"/>
      <c r="VEZ42" s="2"/>
      <c r="VFA42" s="2"/>
      <c r="VFB42" s="2"/>
      <c r="VFC42" s="2"/>
      <c r="VFD42" s="2"/>
      <c r="VFE42" s="2"/>
      <c r="VFF42" s="2"/>
      <c r="VFG42" s="2"/>
      <c r="VFH42" s="2"/>
      <c r="VFI42" s="2"/>
      <c r="VFJ42" s="2"/>
      <c r="VFK42" s="2"/>
      <c r="VFL42" s="2"/>
      <c r="VFM42" s="2"/>
      <c r="VFN42" s="2"/>
      <c r="VFO42" s="2"/>
      <c r="VFP42" s="2"/>
      <c r="VFQ42" s="2"/>
      <c r="VFR42" s="2"/>
      <c r="VFS42" s="2"/>
      <c r="VFT42" s="2"/>
      <c r="VFU42" s="2"/>
      <c r="VFV42" s="2"/>
      <c r="VFW42" s="2"/>
      <c r="VFX42" s="2"/>
      <c r="VFY42" s="2"/>
      <c r="VFZ42" s="2"/>
      <c r="VGA42" s="2"/>
      <c r="VGB42" s="2"/>
      <c r="VGC42" s="2"/>
      <c r="VGD42" s="2"/>
      <c r="VGE42" s="2"/>
      <c r="VGF42" s="2"/>
      <c r="VGG42" s="2"/>
      <c r="VGH42" s="2"/>
      <c r="VGI42" s="2"/>
      <c r="VGJ42" s="2"/>
      <c r="VGK42" s="2"/>
      <c r="VGL42" s="2"/>
      <c r="VGM42" s="2"/>
      <c r="VGN42" s="2"/>
      <c r="VGO42" s="2"/>
      <c r="VGP42" s="2"/>
      <c r="VGQ42" s="2"/>
      <c r="VGR42" s="2"/>
      <c r="VGS42" s="2"/>
      <c r="VGT42" s="2"/>
      <c r="VGU42" s="2"/>
      <c r="VGV42" s="2"/>
      <c r="VGW42" s="2"/>
      <c r="VGX42" s="2"/>
      <c r="VGY42" s="2"/>
      <c r="VGZ42" s="2"/>
      <c r="VHA42" s="2"/>
      <c r="VHB42" s="2"/>
      <c r="VHC42" s="2"/>
      <c r="VHD42" s="2"/>
      <c r="VHE42" s="2"/>
      <c r="VHF42" s="2"/>
      <c r="VHG42" s="2"/>
      <c r="VHH42" s="2"/>
      <c r="VHI42" s="2"/>
      <c r="VHJ42" s="2"/>
      <c r="VHK42" s="2"/>
      <c r="VHL42" s="2"/>
      <c r="VHM42" s="2"/>
      <c r="VHN42" s="2"/>
      <c r="VHO42" s="2"/>
      <c r="VHP42" s="2"/>
      <c r="VHQ42" s="2"/>
      <c r="VHR42" s="2"/>
      <c r="VHS42" s="2"/>
      <c r="VHT42" s="2"/>
      <c r="VHU42" s="2"/>
      <c r="VHV42" s="2"/>
      <c r="VHW42" s="2"/>
      <c r="VHX42" s="2"/>
      <c r="VHY42" s="2"/>
      <c r="VHZ42" s="2"/>
      <c r="VIA42" s="2"/>
      <c r="VIB42" s="2"/>
      <c r="VIC42" s="2"/>
      <c r="VID42" s="2"/>
      <c r="VIE42" s="2"/>
      <c r="VIF42" s="2"/>
      <c r="VIG42" s="2"/>
      <c r="VIH42" s="2"/>
      <c r="VII42" s="2"/>
      <c r="VIJ42" s="2"/>
      <c r="VIK42" s="2"/>
      <c r="VIL42" s="2"/>
      <c r="VIM42" s="2"/>
      <c r="VIN42" s="2"/>
      <c r="VIO42" s="2"/>
      <c r="VIP42" s="2"/>
      <c r="VIQ42" s="2"/>
      <c r="VIR42" s="2"/>
      <c r="VIS42" s="2"/>
      <c r="VIT42" s="2"/>
      <c r="VIU42" s="2"/>
      <c r="VIV42" s="2"/>
      <c r="VIW42" s="2"/>
      <c r="VIX42" s="2"/>
      <c r="VIY42" s="2"/>
      <c r="VIZ42" s="2"/>
      <c r="VJA42" s="2"/>
      <c r="VJB42" s="2"/>
      <c r="VJC42" s="2"/>
      <c r="VJD42" s="2"/>
      <c r="VJE42" s="2"/>
      <c r="VJF42" s="2"/>
      <c r="VJG42" s="2"/>
      <c r="VJH42" s="2"/>
      <c r="VJI42" s="2"/>
      <c r="VJJ42" s="2"/>
      <c r="VJK42" s="2"/>
      <c r="VJL42" s="2"/>
      <c r="VJM42" s="2"/>
      <c r="VJN42" s="2"/>
      <c r="VJO42" s="2"/>
      <c r="VJP42" s="2"/>
      <c r="VJQ42" s="2"/>
      <c r="VJR42" s="2"/>
      <c r="VJS42" s="2"/>
      <c r="VJT42" s="2"/>
      <c r="VJU42" s="2"/>
      <c r="VJV42" s="2"/>
      <c r="VJW42" s="2"/>
      <c r="VJX42" s="2"/>
      <c r="VJY42" s="2"/>
      <c r="VJZ42" s="2"/>
      <c r="VKA42" s="2"/>
      <c r="VKB42" s="2"/>
      <c r="VKC42" s="2"/>
      <c r="VKD42" s="2"/>
      <c r="VKE42" s="2"/>
      <c r="VKF42" s="2"/>
      <c r="VKG42" s="2"/>
      <c r="VKH42" s="2"/>
      <c r="VKI42" s="2"/>
      <c r="VKJ42" s="2"/>
      <c r="VKK42" s="2"/>
      <c r="VKL42" s="2"/>
      <c r="VKM42" s="2"/>
      <c r="VKN42" s="2"/>
      <c r="VKO42" s="2"/>
      <c r="VKP42" s="2"/>
      <c r="VKQ42" s="2"/>
      <c r="VKR42" s="2"/>
      <c r="VKS42" s="2"/>
      <c r="VKT42" s="2"/>
      <c r="VKU42" s="2"/>
      <c r="VKV42" s="2"/>
      <c r="VKW42" s="2"/>
      <c r="VKX42" s="2"/>
      <c r="VKY42" s="2"/>
      <c r="VKZ42" s="2"/>
      <c r="VLA42" s="2"/>
      <c r="VLB42" s="2"/>
      <c r="VLC42" s="2"/>
      <c r="VLD42" s="2"/>
      <c r="VLE42" s="2"/>
      <c r="VLF42" s="2"/>
      <c r="VLG42" s="2"/>
      <c r="VLH42" s="2"/>
      <c r="VLI42" s="2"/>
      <c r="VLJ42" s="2"/>
      <c r="VLK42" s="2"/>
      <c r="VLL42" s="2"/>
      <c r="VLM42" s="2"/>
      <c r="VLN42" s="2"/>
      <c r="VLO42" s="2"/>
      <c r="VLP42" s="2"/>
      <c r="VLQ42" s="2"/>
      <c r="VLR42" s="2"/>
      <c r="VLS42" s="2"/>
      <c r="VLT42" s="2"/>
      <c r="VLU42" s="2"/>
      <c r="VLV42" s="2"/>
      <c r="VLW42" s="2"/>
      <c r="VLX42" s="2"/>
      <c r="VLY42" s="2"/>
      <c r="VLZ42" s="2"/>
      <c r="VMA42" s="2"/>
      <c r="VMB42" s="2"/>
      <c r="VMC42" s="2"/>
      <c r="VMD42" s="2"/>
      <c r="VME42" s="2"/>
      <c r="VMF42" s="2"/>
      <c r="VMG42" s="2"/>
      <c r="VMH42" s="2"/>
      <c r="VMI42" s="2"/>
      <c r="VMJ42" s="2"/>
      <c r="VMK42" s="2"/>
      <c r="VML42" s="2"/>
      <c r="VMM42" s="2"/>
      <c r="VMN42" s="2"/>
      <c r="VMO42" s="2"/>
      <c r="VMP42" s="2"/>
      <c r="VMQ42" s="2"/>
      <c r="VMR42" s="2"/>
      <c r="VMS42" s="2"/>
      <c r="VMT42" s="2"/>
      <c r="VMU42" s="2"/>
      <c r="VMV42" s="2"/>
      <c r="VMW42" s="2"/>
      <c r="VMX42" s="2"/>
      <c r="VMY42" s="2"/>
      <c r="VMZ42" s="2"/>
      <c r="VNA42" s="2"/>
      <c r="VNB42" s="2"/>
      <c r="VNC42" s="2"/>
      <c r="VND42" s="2"/>
      <c r="VNE42" s="2"/>
      <c r="VNF42" s="2"/>
      <c r="VNG42" s="2"/>
      <c r="VNH42" s="2"/>
      <c r="VNI42" s="2"/>
      <c r="VNJ42" s="2"/>
      <c r="VNK42" s="2"/>
      <c r="VNL42" s="2"/>
      <c r="VNM42" s="2"/>
      <c r="VNN42" s="2"/>
      <c r="VNO42" s="2"/>
      <c r="VNP42" s="2"/>
      <c r="VNQ42" s="2"/>
      <c r="VNR42" s="2"/>
      <c r="VNS42" s="2"/>
      <c r="VNT42" s="2"/>
      <c r="VNU42" s="2"/>
      <c r="VNV42" s="2"/>
      <c r="VNW42" s="2"/>
      <c r="VNX42" s="2"/>
      <c r="VNY42" s="2"/>
      <c r="VNZ42" s="2"/>
      <c r="VOA42" s="2"/>
      <c r="VOB42" s="2"/>
      <c r="VOC42" s="2"/>
      <c r="VOD42" s="2"/>
      <c r="VOE42" s="2"/>
      <c r="VOF42" s="2"/>
      <c r="VOG42" s="2"/>
      <c r="VOH42" s="2"/>
      <c r="VOI42" s="2"/>
      <c r="VOJ42" s="2"/>
      <c r="VOK42" s="2"/>
      <c r="VOL42" s="2"/>
      <c r="VOM42" s="2"/>
      <c r="VON42" s="2"/>
      <c r="VOO42" s="2"/>
      <c r="VOP42" s="2"/>
      <c r="VOQ42" s="2"/>
      <c r="VOR42" s="2"/>
      <c r="VOS42" s="2"/>
      <c r="VOT42" s="2"/>
      <c r="VOU42" s="2"/>
      <c r="VOV42" s="2"/>
      <c r="VOW42" s="2"/>
      <c r="VOX42" s="2"/>
      <c r="VOY42" s="2"/>
      <c r="VOZ42" s="2"/>
      <c r="VPA42" s="2"/>
      <c r="VPB42" s="2"/>
      <c r="VPC42" s="2"/>
      <c r="VPD42" s="2"/>
      <c r="VPE42" s="2"/>
      <c r="VPF42" s="2"/>
      <c r="VPG42" s="2"/>
      <c r="VPH42" s="2"/>
      <c r="VPI42" s="2"/>
      <c r="VPJ42" s="2"/>
      <c r="VPK42" s="2"/>
      <c r="VPL42" s="2"/>
      <c r="VPM42" s="2"/>
      <c r="VPN42" s="2"/>
      <c r="VPO42" s="2"/>
      <c r="VPP42" s="2"/>
      <c r="VPQ42" s="2"/>
      <c r="VPR42" s="2"/>
      <c r="VPS42" s="2"/>
      <c r="VPT42" s="2"/>
      <c r="VPU42" s="2"/>
      <c r="VPV42" s="2"/>
      <c r="VPW42" s="2"/>
      <c r="VPX42" s="2"/>
      <c r="VPY42" s="2"/>
      <c r="VPZ42" s="2"/>
      <c r="VQA42" s="2"/>
      <c r="VQB42" s="2"/>
      <c r="VQC42" s="2"/>
      <c r="VQD42" s="2"/>
      <c r="VQE42" s="2"/>
      <c r="VQF42" s="2"/>
      <c r="VQG42" s="2"/>
      <c r="VQH42" s="2"/>
      <c r="VQI42" s="2"/>
      <c r="VQJ42" s="2"/>
      <c r="VQK42" s="2"/>
      <c r="VQL42" s="2"/>
      <c r="VQM42" s="2"/>
      <c r="VQN42" s="2"/>
      <c r="VQO42" s="2"/>
      <c r="VQP42" s="2"/>
      <c r="VQQ42" s="2"/>
      <c r="VQR42" s="2"/>
      <c r="VQS42" s="2"/>
      <c r="VQT42" s="2"/>
      <c r="VQU42" s="2"/>
      <c r="VQV42" s="2"/>
      <c r="VQW42" s="2"/>
      <c r="VQX42" s="2"/>
      <c r="VQY42" s="2"/>
      <c r="VQZ42" s="2"/>
      <c r="VRA42" s="2"/>
      <c r="VRB42" s="2"/>
      <c r="VRC42" s="2"/>
      <c r="VRD42" s="2"/>
      <c r="VRE42" s="2"/>
      <c r="VRF42" s="2"/>
      <c r="VRG42" s="2"/>
      <c r="VRH42" s="2"/>
      <c r="VRI42" s="2"/>
      <c r="VRJ42" s="2"/>
      <c r="VRK42" s="2"/>
      <c r="VRL42" s="2"/>
      <c r="VRM42" s="2"/>
      <c r="VRN42" s="2"/>
      <c r="VRO42" s="2"/>
      <c r="VRP42" s="2"/>
      <c r="VRQ42" s="2"/>
      <c r="VRR42" s="2"/>
      <c r="VRS42" s="2"/>
      <c r="VRT42" s="2"/>
      <c r="VRU42" s="2"/>
      <c r="VRV42" s="2"/>
      <c r="VRW42" s="2"/>
      <c r="VRX42" s="2"/>
      <c r="VRY42" s="2"/>
      <c r="VRZ42" s="2"/>
      <c r="VSA42" s="2"/>
      <c r="VSB42" s="2"/>
      <c r="VSC42" s="2"/>
      <c r="VSD42" s="2"/>
      <c r="VSE42" s="2"/>
      <c r="VSF42" s="2"/>
      <c r="VSG42" s="2"/>
      <c r="VSH42" s="2"/>
      <c r="VSI42" s="2"/>
      <c r="VSJ42" s="2"/>
      <c r="VSK42" s="2"/>
      <c r="VSL42" s="2"/>
      <c r="VSM42" s="2"/>
      <c r="VSN42" s="2"/>
      <c r="VSO42" s="2"/>
      <c r="VSP42" s="2"/>
      <c r="VSQ42" s="2"/>
      <c r="VSR42" s="2"/>
      <c r="VSS42" s="2"/>
      <c r="VST42" s="2"/>
      <c r="VSU42" s="2"/>
      <c r="VSV42" s="2"/>
      <c r="VSW42" s="2"/>
      <c r="VSX42" s="2"/>
      <c r="VSY42" s="2"/>
      <c r="VSZ42" s="2"/>
      <c r="VTA42" s="2"/>
      <c r="VTB42" s="2"/>
      <c r="VTC42" s="2"/>
      <c r="VTD42" s="2"/>
      <c r="VTE42" s="2"/>
      <c r="VTF42" s="2"/>
      <c r="VTG42" s="2"/>
      <c r="VTH42" s="2"/>
      <c r="VTI42" s="2"/>
      <c r="VTJ42" s="2"/>
      <c r="VTK42" s="2"/>
      <c r="VTL42" s="2"/>
      <c r="VTM42" s="2"/>
      <c r="VTN42" s="2"/>
      <c r="VTO42" s="2"/>
      <c r="VTP42" s="2"/>
      <c r="VTQ42" s="2"/>
      <c r="VTR42" s="2"/>
      <c r="VTS42" s="2"/>
      <c r="VTT42" s="2"/>
      <c r="VTU42" s="2"/>
      <c r="VTV42" s="2"/>
      <c r="VTW42" s="2"/>
      <c r="VTX42" s="2"/>
      <c r="VTY42" s="2"/>
      <c r="VTZ42" s="2"/>
      <c r="VUA42" s="2"/>
      <c r="VUB42" s="2"/>
      <c r="VUC42" s="2"/>
      <c r="VUD42" s="2"/>
      <c r="VUE42" s="2"/>
      <c r="VUF42" s="2"/>
      <c r="VUG42" s="2"/>
      <c r="VUH42" s="2"/>
      <c r="VUI42" s="2"/>
      <c r="VUJ42" s="2"/>
      <c r="VUK42" s="2"/>
      <c r="VUL42" s="2"/>
      <c r="VUM42" s="2"/>
      <c r="VUN42" s="2"/>
      <c r="VUO42" s="2"/>
      <c r="VUP42" s="2"/>
      <c r="VUQ42" s="2"/>
      <c r="VUR42" s="2"/>
      <c r="VUS42" s="2"/>
      <c r="VUT42" s="2"/>
      <c r="VUU42" s="2"/>
      <c r="VUV42" s="2"/>
      <c r="VUW42" s="2"/>
      <c r="VUX42" s="2"/>
      <c r="VUY42" s="2"/>
      <c r="VUZ42" s="2"/>
      <c r="VVA42" s="2"/>
      <c r="VVB42" s="2"/>
      <c r="VVC42" s="2"/>
      <c r="VVD42" s="2"/>
      <c r="VVE42" s="2"/>
      <c r="VVF42" s="2"/>
      <c r="VVG42" s="2"/>
      <c r="VVH42" s="2"/>
      <c r="VVI42" s="2"/>
      <c r="VVJ42" s="2"/>
      <c r="VVK42" s="2"/>
      <c r="VVL42" s="2"/>
      <c r="VVM42" s="2"/>
      <c r="VVN42" s="2"/>
      <c r="VVO42" s="2"/>
      <c r="VVP42" s="2"/>
      <c r="VVQ42" s="2"/>
      <c r="VVR42" s="2"/>
      <c r="VVS42" s="2"/>
      <c r="VVT42" s="2"/>
      <c r="VVU42" s="2"/>
      <c r="VVV42" s="2"/>
      <c r="VVW42" s="2"/>
      <c r="VVX42" s="2"/>
      <c r="VVY42" s="2"/>
      <c r="VVZ42" s="2"/>
      <c r="VWA42" s="2"/>
      <c r="VWB42" s="2"/>
      <c r="VWC42" s="2"/>
      <c r="VWD42" s="2"/>
      <c r="VWE42" s="2"/>
      <c r="VWF42" s="2"/>
      <c r="VWG42" s="2"/>
      <c r="VWH42" s="2"/>
      <c r="VWI42" s="2"/>
      <c r="VWJ42" s="2"/>
      <c r="VWK42" s="2"/>
      <c r="VWL42" s="2"/>
      <c r="VWM42" s="2"/>
      <c r="VWN42" s="2"/>
      <c r="VWO42" s="2"/>
      <c r="VWP42" s="2"/>
      <c r="VWQ42" s="2"/>
      <c r="VWR42" s="2"/>
      <c r="VWS42" s="2"/>
      <c r="VWT42" s="2"/>
      <c r="VWU42" s="2"/>
      <c r="VWV42" s="2"/>
      <c r="VWW42" s="2"/>
      <c r="VWX42" s="2"/>
      <c r="VWY42" s="2"/>
      <c r="VWZ42" s="2"/>
      <c r="VXA42" s="2"/>
      <c r="VXB42" s="2"/>
      <c r="VXC42" s="2"/>
      <c r="VXD42" s="2"/>
      <c r="VXE42" s="2"/>
      <c r="VXF42" s="2"/>
      <c r="VXG42" s="2"/>
      <c r="VXH42" s="2"/>
      <c r="VXI42" s="2"/>
      <c r="VXJ42" s="2"/>
      <c r="VXK42" s="2"/>
      <c r="VXL42" s="2"/>
      <c r="VXM42" s="2"/>
      <c r="VXN42" s="2"/>
      <c r="VXO42" s="2"/>
      <c r="VXP42" s="2"/>
      <c r="VXQ42" s="2"/>
      <c r="VXR42" s="2"/>
      <c r="VXS42" s="2"/>
      <c r="VXT42" s="2"/>
      <c r="VXU42" s="2"/>
      <c r="VXV42" s="2"/>
      <c r="VXW42" s="2"/>
      <c r="VXX42" s="2"/>
      <c r="VXY42" s="2"/>
      <c r="VXZ42" s="2"/>
      <c r="VYA42" s="2"/>
      <c r="VYB42" s="2"/>
      <c r="VYC42" s="2"/>
      <c r="VYD42" s="2"/>
      <c r="VYE42" s="2"/>
      <c r="VYF42" s="2"/>
      <c r="VYG42" s="2"/>
      <c r="VYH42" s="2"/>
      <c r="VYI42" s="2"/>
      <c r="VYJ42" s="2"/>
      <c r="VYK42" s="2"/>
      <c r="VYL42" s="2"/>
      <c r="VYM42" s="2"/>
      <c r="VYN42" s="2"/>
      <c r="VYO42" s="2"/>
      <c r="VYP42" s="2"/>
      <c r="VYQ42" s="2"/>
      <c r="VYR42" s="2"/>
      <c r="VYS42" s="2"/>
      <c r="VYT42" s="2"/>
      <c r="VYU42" s="2"/>
      <c r="VYV42" s="2"/>
      <c r="VYW42" s="2"/>
      <c r="VYX42" s="2"/>
      <c r="VYY42" s="2"/>
      <c r="VYZ42" s="2"/>
      <c r="VZA42" s="2"/>
      <c r="VZB42" s="2"/>
      <c r="VZC42" s="2"/>
      <c r="VZD42" s="2"/>
      <c r="VZE42" s="2"/>
      <c r="VZF42" s="2"/>
      <c r="VZG42" s="2"/>
      <c r="VZH42" s="2"/>
      <c r="VZI42" s="2"/>
      <c r="VZJ42" s="2"/>
      <c r="VZK42" s="2"/>
      <c r="VZL42" s="2"/>
      <c r="VZM42" s="2"/>
      <c r="VZN42" s="2"/>
      <c r="VZO42" s="2"/>
      <c r="VZP42" s="2"/>
      <c r="VZQ42" s="2"/>
      <c r="VZR42" s="2"/>
      <c r="VZS42" s="2"/>
      <c r="VZT42" s="2"/>
      <c r="VZU42" s="2"/>
      <c r="VZV42" s="2"/>
      <c r="VZW42" s="2"/>
      <c r="VZX42" s="2"/>
      <c r="VZY42" s="2"/>
      <c r="VZZ42" s="2"/>
      <c r="WAA42" s="2"/>
      <c r="WAB42" s="2"/>
      <c r="WAC42" s="2"/>
      <c r="WAD42" s="2"/>
      <c r="WAE42" s="2"/>
      <c r="WAF42" s="2"/>
      <c r="WAG42" s="2"/>
      <c r="WAH42" s="2"/>
      <c r="WAI42" s="2"/>
      <c r="WAJ42" s="2"/>
      <c r="WAK42" s="2"/>
      <c r="WAL42" s="2"/>
      <c r="WAM42" s="2"/>
      <c r="WAN42" s="2"/>
      <c r="WAO42" s="2"/>
      <c r="WAP42" s="2"/>
      <c r="WAQ42" s="2"/>
      <c r="WAR42" s="2"/>
      <c r="WAS42" s="2"/>
      <c r="WAT42" s="2"/>
      <c r="WAU42" s="2"/>
      <c r="WAV42" s="2"/>
      <c r="WAW42" s="2"/>
      <c r="WAX42" s="2"/>
      <c r="WAY42" s="2"/>
      <c r="WAZ42" s="2"/>
      <c r="WBA42" s="2"/>
      <c r="WBB42" s="2"/>
      <c r="WBC42" s="2"/>
      <c r="WBD42" s="2"/>
      <c r="WBE42" s="2"/>
      <c r="WBF42" s="2"/>
      <c r="WBG42" s="2"/>
      <c r="WBH42" s="2"/>
      <c r="WBI42" s="2"/>
      <c r="WBJ42" s="2"/>
      <c r="WBK42" s="2"/>
      <c r="WBL42" s="2"/>
      <c r="WBM42" s="2"/>
      <c r="WBN42" s="2"/>
      <c r="WBO42" s="2"/>
      <c r="WBP42" s="2"/>
      <c r="WBQ42" s="2"/>
      <c r="WBR42" s="2"/>
      <c r="WBS42" s="2"/>
      <c r="WBT42" s="2"/>
      <c r="WBU42" s="2"/>
      <c r="WBV42" s="2"/>
      <c r="WBW42" s="2"/>
      <c r="WBX42" s="2"/>
      <c r="WBY42" s="2"/>
      <c r="WBZ42" s="2"/>
      <c r="WCA42" s="2"/>
      <c r="WCB42" s="2"/>
      <c r="WCC42" s="2"/>
      <c r="WCD42" s="2"/>
      <c r="WCE42" s="2"/>
      <c r="WCF42" s="2"/>
      <c r="WCG42" s="2"/>
      <c r="WCH42" s="2"/>
      <c r="WCI42" s="2"/>
      <c r="WCJ42" s="2"/>
      <c r="WCK42" s="2"/>
      <c r="WCL42" s="2"/>
      <c r="WCM42" s="2"/>
      <c r="WCN42" s="2"/>
      <c r="WCO42" s="2"/>
      <c r="WCP42" s="2"/>
      <c r="WCQ42" s="2"/>
      <c r="WCR42" s="2"/>
      <c r="WCS42" s="2"/>
      <c r="WCT42" s="2"/>
      <c r="WCU42" s="2"/>
      <c r="WCV42" s="2"/>
      <c r="WCW42" s="2"/>
      <c r="WCX42" s="2"/>
      <c r="WCY42" s="2"/>
      <c r="WCZ42" s="2"/>
      <c r="WDA42" s="2"/>
      <c r="WDB42" s="2"/>
      <c r="WDC42" s="2"/>
      <c r="WDD42" s="2"/>
      <c r="WDE42" s="2"/>
      <c r="WDF42" s="2"/>
      <c r="WDG42" s="2"/>
      <c r="WDH42" s="2"/>
      <c r="WDI42" s="2"/>
      <c r="WDJ42" s="2"/>
      <c r="WDK42" s="2"/>
      <c r="WDL42" s="2"/>
      <c r="WDM42" s="2"/>
      <c r="WDN42" s="2"/>
      <c r="WDO42" s="2"/>
      <c r="WDP42" s="2"/>
      <c r="WDQ42" s="2"/>
      <c r="WDR42" s="2"/>
      <c r="WDS42" s="2"/>
      <c r="WDT42" s="2"/>
      <c r="WDU42" s="2"/>
      <c r="WDV42" s="2"/>
      <c r="WDW42" s="2"/>
      <c r="WDX42" s="2"/>
      <c r="WDY42" s="2"/>
      <c r="WDZ42" s="2"/>
      <c r="WEA42" s="2"/>
      <c r="WEB42" s="2"/>
      <c r="WEC42" s="2"/>
      <c r="WED42" s="2"/>
      <c r="WEE42" s="2"/>
      <c r="WEF42" s="2"/>
      <c r="WEG42" s="2"/>
      <c r="WEH42" s="2"/>
      <c r="WEI42" s="2"/>
      <c r="WEJ42" s="2"/>
      <c r="WEK42" s="2"/>
      <c r="WEL42" s="2"/>
      <c r="WEM42" s="2"/>
      <c r="WEN42" s="2"/>
      <c r="WEO42" s="2"/>
      <c r="WEP42" s="2"/>
      <c r="WEQ42" s="2"/>
      <c r="WER42" s="2"/>
      <c r="WES42" s="2"/>
      <c r="WET42" s="2"/>
      <c r="WEU42" s="2"/>
      <c r="WEV42" s="2"/>
      <c r="WEW42" s="2"/>
      <c r="WEX42" s="2"/>
      <c r="WEY42" s="2"/>
      <c r="WEZ42" s="2"/>
      <c r="WFA42" s="2"/>
      <c r="WFB42" s="2"/>
      <c r="WFC42" s="2"/>
      <c r="WFD42" s="2"/>
      <c r="WFE42" s="2"/>
      <c r="WFF42" s="2"/>
      <c r="WFG42" s="2"/>
      <c r="WFH42" s="2"/>
      <c r="WFI42" s="2"/>
      <c r="WFJ42" s="2"/>
      <c r="WFK42" s="2"/>
      <c r="WFL42" s="2"/>
      <c r="WFM42" s="2"/>
      <c r="WFN42" s="2"/>
      <c r="WFO42" s="2"/>
      <c r="WFP42" s="2"/>
      <c r="WFQ42" s="2"/>
      <c r="WFR42" s="2"/>
      <c r="WFS42" s="2"/>
      <c r="WFT42" s="2"/>
      <c r="WFU42" s="2"/>
      <c r="WFV42" s="2"/>
      <c r="WFW42" s="2"/>
      <c r="WFX42" s="2"/>
      <c r="WFY42" s="2"/>
      <c r="WFZ42" s="2"/>
      <c r="WGA42" s="2"/>
      <c r="WGB42" s="2"/>
      <c r="WGC42" s="2"/>
      <c r="WGD42" s="2"/>
      <c r="WGE42" s="2"/>
      <c r="WGF42" s="2"/>
      <c r="WGG42" s="2"/>
      <c r="WGH42" s="2"/>
      <c r="WGI42" s="2"/>
      <c r="WGJ42" s="2"/>
      <c r="WGK42" s="2"/>
      <c r="WGL42" s="2"/>
      <c r="WGM42" s="2"/>
      <c r="WGN42" s="2"/>
      <c r="WGO42" s="2"/>
      <c r="WGP42" s="2"/>
      <c r="WGQ42" s="2"/>
      <c r="WGR42" s="2"/>
      <c r="WGS42" s="2"/>
      <c r="WGT42" s="2"/>
      <c r="WGU42" s="2"/>
      <c r="WGV42" s="2"/>
      <c r="WGW42" s="2"/>
      <c r="WGX42" s="2"/>
      <c r="WGY42" s="2"/>
      <c r="WGZ42" s="2"/>
      <c r="WHA42" s="2"/>
      <c r="WHB42" s="2"/>
      <c r="WHC42" s="2"/>
      <c r="WHD42" s="2"/>
      <c r="WHE42" s="2"/>
      <c r="WHF42" s="2"/>
      <c r="WHG42" s="2"/>
      <c r="WHH42" s="2"/>
      <c r="WHI42" s="2"/>
      <c r="WHJ42" s="2"/>
      <c r="WHK42" s="2"/>
      <c r="WHL42" s="2"/>
      <c r="WHM42" s="2"/>
      <c r="WHN42" s="2"/>
      <c r="WHO42" s="2"/>
      <c r="WHP42" s="2"/>
      <c r="WHQ42" s="2"/>
      <c r="WHR42" s="2"/>
      <c r="WHS42" s="2"/>
      <c r="WHT42" s="2"/>
      <c r="WHU42" s="2"/>
      <c r="WHV42" s="2"/>
      <c r="WHW42" s="2"/>
      <c r="WHX42" s="2"/>
      <c r="WHY42" s="2"/>
      <c r="WHZ42" s="2"/>
      <c r="WIA42" s="2"/>
      <c r="WIB42" s="2"/>
      <c r="WIC42" s="2"/>
      <c r="WID42" s="2"/>
      <c r="WIE42" s="2"/>
      <c r="WIF42" s="2"/>
      <c r="WIG42" s="2"/>
      <c r="WIH42" s="2"/>
      <c r="WII42" s="2"/>
      <c r="WIJ42" s="2"/>
      <c r="WIK42" s="2"/>
      <c r="WIL42" s="2"/>
      <c r="WIM42" s="2"/>
      <c r="WIN42" s="2"/>
      <c r="WIO42" s="2"/>
      <c r="WIP42" s="2"/>
      <c r="WIQ42" s="2"/>
      <c r="WIR42" s="2"/>
      <c r="WIS42" s="2"/>
      <c r="WIT42" s="2"/>
      <c r="WIU42" s="2"/>
      <c r="WIV42" s="2"/>
      <c r="WIW42" s="2"/>
      <c r="WIX42" s="2"/>
      <c r="WIY42" s="2"/>
      <c r="WIZ42" s="2"/>
      <c r="WJA42" s="2"/>
      <c r="WJB42" s="2"/>
      <c r="WJC42" s="2"/>
      <c r="WJD42" s="2"/>
      <c r="WJE42" s="2"/>
      <c r="WJF42" s="2"/>
      <c r="WJG42" s="2"/>
      <c r="WJH42" s="2"/>
      <c r="WJI42" s="2"/>
      <c r="WJJ42" s="2"/>
      <c r="WJK42" s="2"/>
      <c r="WJL42" s="2"/>
      <c r="WJM42" s="2"/>
      <c r="WJN42" s="2"/>
      <c r="WJO42" s="2"/>
      <c r="WJP42" s="2"/>
      <c r="WJQ42" s="2"/>
      <c r="WJR42" s="2"/>
      <c r="WJS42" s="2"/>
      <c r="WJT42" s="2"/>
      <c r="WJU42" s="2"/>
      <c r="WJV42" s="2"/>
      <c r="WJW42" s="2"/>
      <c r="WJX42" s="2"/>
      <c r="WJY42" s="2"/>
      <c r="WJZ42" s="2"/>
      <c r="WKA42" s="2"/>
      <c r="WKB42" s="2"/>
      <c r="WKC42" s="2"/>
      <c r="WKD42" s="2"/>
      <c r="WKE42" s="2"/>
      <c r="WKF42" s="2"/>
      <c r="WKG42" s="2"/>
      <c r="WKH42" s="2"/>
      <c r="WKI42" s="2"/>
      <c r="WKJ42" s="2"/>
      <c r="WKK42" s="2"/>
      <c r="WKL42" s="2"/>
      <c r="WKM42" s="2"/>
      <c r="WKN42" s="2"/>
      <c r="WKO42" s="2"/>
      <c r="WKP42" s="2"/>
      <c r="WKQ42" s="2"/>
      <c r="WKR42" s="2"/>
      <c r="WKS42" s="2"/>
      <c r="WKT42" s="2"/>
      <c r="WKU42" s="2"/>
      <c r="WKV42" s="2"/>
      <c r="WKW42" s="2"/>
      <c r="WKX42" s="2"/>
      <c r="WKY42" s="2"/>
      <c r="WKZ42" s="2"/>
      <c r="WLA42" s="2"/>
      <c r="WLB42" s="2"/>
      <c r="WLC42" s="2"/>
      <c r="WLD42" s="2"/>
      <c r="WLE42" s="2"/>
      <c r="WLF42" s="2"/>
      <c r="WLG42" s="2"/>
      <c r="WLH42" s="2"/>
      <c r="WLI42" s="2"/>
      <c r="WLJ42" s="2"/>
      <c r="WLK42" s="2"/>
      <c r="WLL42" s="2"/>
      <c r="WLM42" s="2"/>
      <c r="WLN42" s="2"/>
      <c r="WLO42" s="2"/>
      <c r="WLP42" s="2"/>
      <c r="WLQ42" s="2"/>
      <c r="WLR42" s="2"/>
      <c r="WLS42" s="2"/>
      <c r="WLT42" s="2"/>
      <c r="WLU42" s="2"/>
      <c r="WLV42" s="2"/>
      <c r="WLW42" s="2"/>
      <c r="WLX42" s="2"/>
      <c r="WLY42" s="2"/>
      <c r="WLZ42" s="2"/>
      <c r="WMA42" s="2"/>
      <c r="WMB42" s="2"/>
      <c r="WMC42" s="2"/>
      <c r="WMD42" s="2"/>
      <c r="WME42" s="2"/>
      <c r="WMF42" s="2"/>
      <c r="WMG42" s="2"/>
      <c r="WMH42" s="2"/>
      <c r="WMI42" s="2"/>
      <c r="WMJ42" s="2"/>
      <c r="WMK42" s="2"/>
      <c r="WML42" s="2"/>
      <c r="WMM42" s="2"/>
      <c r="WMN42" s="2"/>
      <c r="WMO42" s="2"/>
      <c r="WMP42" s="2"/>
      <c r="WMQ42" s="2"/>
      <c r="WMR42" s="2"/>
      <c r="WMS42" s="2"/>
      <c r="WMT42" s="2"/>
      <c r="WMU42" s="2"/>
      <c r="WMV42" s="2"/>
      <c r="WMW42" s="2"/>
      <c r="WMX42" s="2"/>
      <c r="WMY42" s="2"/>
      <c r="WMZ42" s="2"/>
      <c r="WNA42" s="2"/>
      <c r="WNB42" s="2"/>
      <c r="WNC42" s="2"/>
      <c r="WND42" s="2"/>
      <c r="WNE42" s="2"/>
      <c r="WNF42" s="2"/>
      <c r="WNG42" s="2"/>
      <c r="WNH42" s="2"/>
      <c r="WNI42" s="2"/>
      <c r="WNJ42" s="2"/>
      <c r="WNK42" s="2"/>
      <c r="WNL42" s="2"/>
      <c r="WNM42" s="2"/>
      <c r="WNN42" s="2"/>
      <c r="WNO42" s="2"/>
      <c r="WNP42" s="2"/>
      <c r="WNQ42" s="2"/>
      <c r="WNR42" s="2"/>
      <c r="WNS42" s="2"/>
      <c r="WNT42" s="2"/>
      <c r="WNU42" s="2"/>
      <c r="WNV42" s="2"/>
      <c r="WNW42" s="2"/>
      <c r="WNX42" s="2"/>
      <c r="WNY42" s="2"/>
      <c r="WNZ42" s="2"/>
      <c r="WOA42" s="2"/>
      <c r="WOB42" s="2"/>
      <c r="WOC42" s="2"/>
      <c r="WOD42" s="2"/>
      <c r="WOE42" s="2"/>
      <c r="WOF42" s="2"/>
      <c r="WOG42" s="2"/>
      <c r="WOH42" s="2"/>
      <c r="WOI42" s="2"/>
      <c r="WOJ42" s="2"/>
      <c r="WOK42" s="2"/>
      <c r="WOL42" s="2"/>
      <c r="WOM42" s="2"/>
      <c r="WON42" s="2"/>
      <c r="WOO42" s="2"/>
      <c r="WOP42" s="2"/>
      <c r="WOQ42" s="2"/>
      <c r="WOR42" s="2"/>
      <c r="WOS42" s="2"/>
      <c r="WOT42" s="2"/>
      <c r="WOU42" s="2"/>
      <c r="WOV42" s="2"/>
      <c r="WOW42" s="2"/>
      <c r="WOX42" s="2"/>
      <c r="WOY42" s="2"/>
      <c r="WOZ42" s="2"/>
      <c r="WPA42" s="2"/>
      <c r="WPB42" s="2"/>
      <c r="WPC42" s="2"/>
      <c r="WPD42" s="2"/>
      <c r="WPE42" s="2"/>
      <c r="WPF42" s="2"/>
      <c r="WPG42" s="2"/>
      <c r="WPH42" s="2"/>
      <c r="WPI42" s="2"/>
      <c r="WPJ42" s="2"/>
      <c r="WPK42" s="2"/>
      <c r="WPL42" s="2"/>
      <c r="WPM42" s="2"/>
      <c r="WPN42" s="2"/>
      <c r="WPO42" s="2"/>
      <c r="WPP42" s="2"/>
      <c r="WPQ42" s="2"/>
      <c r="WPR42" s="2"/>
      <c r="WPS42" s="2"/>
      <c r="WPT42" s="2"/>
      <c r="WPU42" s="2"/>
      <c r="WPV42" s="2"/>
      <c r="WPW42" s="2"/>
      <c r="WPX42" s="2"/>
      <c r="WPY42" s="2"/>
      <c r="WPZ42" s="2"/>
      <c r="WQA42" s="2"/>
      <c r="WQB42" s="2"/>
      <c r="WQC42" s="2"/>
      <c r="WQD42" s="2"/>
      <c r="WQE42" s="2"/>
      <c r="WQF42" s="2"/>
      <c r="WQG42" s="2"/>
      <c r="WQH42" s="2"/>
      <c r="WQI42" s="2"/>
      <c r="WQJ42" s="2"/>
      <c r="WQK42" s="2"/>
      <c r="WQL42" s="2"/>
      <c r="WQM42" s="2"/>
      <c r="WQN42" s="2"/>
      <c r="WQO42" s="2"/>
      <c r="WQP42" s="2"/>
      <c r="WQQ42" s="2"/>
      <c r="WQR42" s="2"/>
      <c r="WQS42" s="2"/>
      <c r="WQT42" s="2"/>
      <c r="WQU42" s="2"/>
      <c r="WQV42" s="2"/>
      <c r="WQW42" s="2"/>
      <c r="WQX42" s="2"/>
      <c r="WQY42" s="2"/>
      <c r="WQZ42" s="2"/>
      <c r="WRA42" s="2"/>
      <c r="WRB42" s="2"/>
      <c r="WRC42" s="2"/>
      <c r="WRD42" s="2"/>
      <c r="WRE42" s="2"/>
      <c r="WRF42" s="2"/>
      <c r="WRG42" s="2"/>
      <c r="WRH42" s="2"/>
      <c r="WRI42" s="2"/>
      <c r="WRJ42" s="2"/>
      <c r="WRK42" s="2"/>
      <c r="WRL42" s="2"/>
      <c r="WRM42" s="2"/>
      <c r="WRN42" s="2"/>
      <c r="WRO42" s="2"/>
      <c r="WRP42" s="2"/>
      <c r="WRQ42" s="2"/>
      <c r="WRR42" s="2"/>
      <c r="WRS42" s="2"/>
      <c r="WRT42" s="2"/>
      <c r="WRU42" s="2"/>
      <c r="WRV42" s="2"/>
      <c r="WRW42" s="2"/>
      <c r="WRX42" s="2"/>
      <c r="WRY42" s="2"/>
      <c r="WRZ42" s="2"/>
      <c r="WSA42" s="2"/>
      <c r="WSB42" s="2"/>
      <c r="WSC42" s="2"/>
      <c r="WSD42" s="2"/>
      <c r="WSE42" s="2"/>
      <c r="WSF42" s="2"/>
      <c r="WSG42" s="2"/>
      <c r="WSH42" s="2"/>
      <c r="WSI42" s="2"/>
      <c r="WSJ42" s="2"/>
      <c r="WSK42" s="2"/>
      <c r="WSL42" s="2"/>
      <c r="WSM42" s="2"/>
      <c r="WSN42" s="2"/>
      <c r="WSO42" s="2"/>
      <c r="WSP42" s="2"/>
      <c r="WSQ42" s="2"/>
      <c r="WSR42" s="2"/>
      <c r="WSS42" s="2"/>
      <c r="WST42" s="2"/>
      <c r="WSU42" s="2"/>
      <c r="WSV42" s="2"/>
      <c r="WSW42" s="2"/>
      <c r="WSX42" s="2"/>
      <c r="WSY42" s="2"/>
      <c r="WSZ42" s="2"/>
      <c r="WTA42" s="2"/>
      <c r="WTB42" s="2"/>
      <c r="WTC42" s="2"/>
      <c r="WTD42" s="2"/>
      <c r="WTE42" s="2"/>
      <c r="WTF42" s="2"/>
      <c r="WTG42" s="2"/>
      <c r="WTH42" s="2"/>
      <c r="WTI42" s="2"/>
      <c r="WTJ42" s="2"/>
      <c r="WTK42" s="2"/>
      <c r="WTL42" s="2"/>
      <c r="WTM42" s="2"/>
      <c r="WTN42" s="2"/>
      <c r="WTO42" s="2"/>
      <c r="WTP42" s="2"/>
      <c r="WTQ42" s="2"/>
      <c r="WTR42" s="2"/>
      <c r="WTS42" s="2"/>
      <c r="WTT42" s="2"/>
      <c r="WTU42" s="2"/>
      <c r="WTV42" s="2"/>
      <c r="WTW42" s="2"/>
      <c r="WTX42" s="2"/>
      <c r="WTY42" s="2"/>
      <c r="WTZ42" s="2"/>
      <c r="WUA42" s="2"/>
      <c r="WUB42" s="2"/>
      <c r="WUC42" s="2"/>
      <c r="WUD42" s="2"/>
      <c r="WUE42" s="2"/>
      <c r="WUF42" s="2"/>
      <c r="WUG42" s="2"/>
      <c r="WUH42" s="2"/>
      <c r="WUI42" s="2"/>
      <c r="WUJ42" s="2"/>
      <c r="WUK42" s="2"/>
      <c r="WUL42" s="2"/>
      <c r="WUM42" s="2"/>
      <c r="WUN42" s="2"/>
      <c r="WUO42" s="2"/>
      <c r="WUP42" s="2"/>
      <c r="WUQ42" s="2"/>
      <c r="WUR42" s="2"/>
      <c r="WUS42" s="2"/>
      <c r="WUT42" s="2"/>
      <c r="WUU42" s="2"/>
      <c r="WUV42" s="2"/>
      <c r="WUW42" s="2"/>
      <c r="WUX42" s="2"/>
      <c r="WUY42" s="2"/>
      <c r="WUZ42" s="2"/>
      <c r="WVA42" s="2"/>
      <c r="WVB42" s="2"/>
      <c r="WVC42" s="2"/>
      <c r="WVD42" s="2"/>
      <c r="WVE42" s="2"/>
      <c r="WVF42" s="2"/>
      <c r="WVG42" s="2"/>
      <c r="WVH42" s="2"/>
      <c r="WVI42" s="2"/>
      <c r="WVJ42" s="2"/>
      <c r="WVK42" s="2"/>
      <c r="WVL42" s="2"/>
      <c r="WVM42" s="2"/>
      <c r="WVN42" s="2"/>
      <c r="WVO42" s="2"/>
      <c r="WVP42" s="2"/>
      <c r="WVQ42" s="2"/>
      <c r="WVR42" s="2"/>
      <c r="WVS42" s="2"/>
      <c r="WVT42" s="2"/>
      <c r="WVU42" s="2"/>
      <c r="WVV42" s="2"/>
      <c r="WVW42" s="2"/>
      <c r="WVX42" s="2"/>
      <c r="WVY42" s="2"/>
      <c r="WVZ42" s="2"/>
      <c r="WWA42" s="2"/>
      <c r="WWB42" s="2"/>
      <c r="WWC42" s="2"/>
      <c r="WWD42" s="2"/>
      <c r="WWE42" s="2"/>
      <c r="WWF42" s="2"/>
      <c r="WWG42" s="2"/>
      <c r="WWH42" s="2"/>
      <c r="WWI42" s="2"/>
      <c r="WWJ42" s="2"/>
      <c r="WWK42" s="2"/>
      <c r="WWL42" s="2"/>
      <c r="WWM42" s="2"/>
      <c r="WWN42" s="2"/>
      <c r="WWO42" s="2"/>
      <c r="WWP42" s="2"/>
      <c r="WWQ42" s="2"/>
      <c r="WWR42" s="2"/>
      <c r="WWS42" s="2"/>
      <c r="WWT42" s="2"/>
      <c r="WWU42" s="2"/>
      <c r="WWV42" s="2"/>
      <c r="WWW42" s="2"/>
      <c r="WWX42" s="2"/>
      <c r="WWY42" s="2"/>
      <c r="WWZ42" s="2"/>
      <c r="WXA42" s="2"/>
      <c r="WXB42" s="2"/>
      <c r="WXC42" s="2"/>
      <c r="WXD42" s="2"/>
      <c r="WXE42" s="2"/>
      <c r="WXF42" s="2"/>
      <c r="WXG42" s="2"/>
      <c r="WXH42" s="2"/>
      <c r="WXI42" s="2"/>
      <c r="WXJ42" s="2"/>
      <c r="WXK42" s="2"/>
      <c r="WXL42" s="2"/>
      <c r="WXM42" s="2"/>
      <c r="WXN42" s="2"/>
      <c r="WXO42" s="2"/>
      <c r="WXP42" s="2"/>
      <c r="WXQ42" s="2"/>
      <c r="WXR42" s="2"/>
      <c r="WXS42" s="2"/>
      <c r="WXT42" s="2"/>
      <c r="WXU42" s="2"/>
      <c r="WXV42" s="2"/>
      <c r="WXW42" s="2"/>
      <c r="WXX42" s="2"/>
      <c r="WXY42" s="2"/>
      <c r="WXZ42" s="2"/>
      <c r="WYA42" s="2"/>
      <c r="WYB42" s="2"/>
      <c r="WYC42" s="2"/>
      <c r="WYD42" s="2"/>
      <c r="WYE42" s="2"/>
      <c r="WYF42" s="2"/>
      <c r="WYG42" s="2"/>
      <c r="WYH42" s="2"/>
      <c r="WYI42" s="2"/>
      <c r="WYJ42" s="2"/>
      <c r="WYK42" s="2"/>
      <c r="WYL42" s="2"/>
      <c r="WYM42" s="2"/>
      <c r="WYN42" s="2"/>
      <c r="WYO42" s="2"/>
      <c r="WYP42" s="2"/>
      <c r="WYQ42" s="2"/>
      <c r="WYR42" s="2"/>
      <c r="WYS42" s="2"/>
      <c r="WYT42" s="2"/>
      <c r="WYU42" s="2"/>
      <c r="WYV42" s="2"/>
      <c r="WYW42" s="2"/>
      <c r="WYX42" s="2"/>
      <c r="WYY42" s="2"/>
      <c r="WYZ42" s="2"/>
      <c r="WZA42" s="2"/>
      <c r="WZB42" s="2"/>
      <c r="WZC42" s="2"/>
      <c r="WZD42" s="2"/>
      <c r="WZE42" s="2"/>
      <c r="WZF42" s="2"/>
      <c r="WZG42" s="2"/>
      <c r="WZH42" s="2"/>
      <c r="WZI42" s="2"/>
      <c r="WZJ42" s="2"/>
      <c r="WZK42" s="2"/>
      <c r="WZL42" s="2"/>
      <c r="WZM42" s="2"/>
      <c r="WZN42" s="2"/>
      <c r="WZO42" s="2"/>
      <c r="WZP42" s="2"/>
      <c r="WZQ42" s="2"/>
      <c r="WZR42" s="2"/>
      <c r="WZS42" s="2"/>
      <c r="WZT42" s="2"/>
      <c r="WZU42" s="2"/>
      <c r="WZV42" s="2"/>
      <c r="WZW42" s="2"/>
      <c r="WZX42" s="2"/>
      <c r="WZY42" s="2"/>
      <c r="WZZ42" s="2"/>
      <c r="XAA42" s="2"/>
      <c r="XAB42" s="2"/>
      <c r="XAC42" s="2"/>
      <c r="XAD42" s="2"/>
      <c r="XAE42" s="2"/>
      <c r="XAF42" s="2"/>
      <c r="XAG42" s="2"/>
      <c r="XAH42" s="2"/>
      <c r="XAI42" s="2"/>
      <c r="XAJ42" s="2"/>
      <c r="XAK42" s="2"/>
      <c r="XAL42" s="2"/>
      <c r="XAM42" s="2"/>
      <c r="XAN42" s="2"/>
      <c r="XAO42" s="2"/>
      <c r="XAP42" s="2"/>
      <c r="XAQ42" s="2"/>
      <c r="XAR42" s="2"/>
      <c r="XAS42" s="2"/>
      <c r="XAT42" s="2"/>
      <c r="XAU42" s="2"/>
      <c r="XAV42" s="2"/>
      <c r="XAW42" s="2"/>
      <c r="XAX42" s="2"/>
      <c r="XAY42" s="2"/>
      <c r="XAZ42" s="2"/>
      <c r="XBA42" s="2"/>
      <c r="XBB42" s="2"/>
      <c r="XBC42" s="2"/>
      <c r="XBD42" s="2"/>
      <c r="XBE42" s="2"/>
      <c r="XBF42" s="2"/>
      <c r="XBG42" s="2"/>
      <c r="XBH42" s="2"/>
      <c r="XBI42" s="2"/>
      <c r="XBJ42" s="2"/>
      <c r="XBK42" s="2"/>
      <c r="XBL42" s="2"/>
      <c r="XBM42" s="2"/>
      <c r="XBN42" s="2"/>
      <c r="XBO42" s="2"/>
      <c r="XBP42" s="2"/>
      <c r="XBQ42" s="2"/>
      <c r="XBR42" s="2"/>
      <c r="XBS42" s="2"/>
      <c r="XBT42" s="2"/>
      <c r="XBU42" s="2"/>
      <c r="XBV42" s="2"/>
      <c r="XBW42" s="2"/>
      <c r="XBX42" s="2"/>
      <c r="XBY42" s="2"/>
      <c r="XBZ42" s="2"/>
      <c r="XCA42" s="2"/>
      <c r="XCB42" s="2"/>
      <c r="XCC42" s="2"/>
      <c r="XCD42" s="2"/>
      <c r="XCE42" s="2"/>
      <c r="XCF42" s="2"/>
      <c r="XCG42" s="2"/>
      <c r="XCH42" s="2"/>
      <c r="XCI42" s="2"/>
      <c r="XCJ42" s="2"/>
      <c r="XCK42" s="2"/>
      <c r="XCL42" s="2"/>
      <c r="XCM42" s="2"/>
      <c r="XCN42" s="2"/>
      <c r="XCO42" s="2"/>
      <c r="XCP42" s="2"/>
      <c r="XCQ42" s="2"/>
      <c r="XCR42" s="2"/>
      <c r="XCS42" s="2"/>
      <c r="XCT42" s="2"/>
      <c r="XCU42" s="2"/>
      <c r="XCV42" s="2"/>
      <c r="XCW42" s="2"/>
      <c r="XCX42" s="2"/>
      <c r="XCY42" s="2"/>
      <c r="XCZ42" s="2"/>
      <c r="XDA42" s="2"/>
      <c r="XDB42" s="2"/>
      <c r="XDC42" s="2"/>
      <c r="XDD42" s="2"/>
      <c r="XDE42" s="2"/>
      <c r="XDF42" s="2"/>
      <c r="XDG42" s="2"/>
      <c r="XDH42" s="2"/>
      <c r="XDI42" s="2"/>
      <c r="XDJ42" s="2"/>
      <c r="XDK42" s="2"/>
      <c r="XDL42" s="2"/>
      <c r="XDM42" s="2"/>
      <c r="XDN42" s="2"/>
      <c r="XDO42" s="2"/>
      <c r="XDP42" s="2"/>
      <c r="XDQ42" s="2"/>
      <c r="XDR42" s="2"/>
      <c r="XDS42" s="2"/>
      <c r="XDT42" s="2"/>
      <c r="XDU42" s="2"/>
      <c r="XDV42" s="2"/>
      <c r="XDW42" s="2"/>
      <c r="XDX42" s="2"/>
      <c r="XDY42" s="2"/>
      <c r="XDZ42" s="2"/>
      <c r="XEA42" s="2"/>
      <c r="XEB42" s="2"/>
      <c r="XEC42" s="2"/>
      <c r="XED42" s="2"/>
      <c r="XEE42" s="2"/>
      <c r="XEF42" s="2"/>
      <c r="XEG42" s="2"/>
      <c r="XEH42" s="2"/>
      <c r="XEI42" s="2"/>
      <c r="XEJ42" s="2"/>
      <c r="XEK42" s="2"/>
      <c r="XEL42" s="2"/>
      <c r="XEM42" s="2"/>
      <c r="XEN42" s="2"/>
      <c r="XEO42" s="2"/>
      <c r="XEP42" s="2"/>
      <c r="XEQ42" s="2"/>
      <c r="XER42" s="2"/>
      <c r="XES42" s="2"/>
      <c r="XET42" s="2"/>
      <c r="XEU42" s="2"/>
      <c r="XEV42" s="2"/>
      <c r="XEW42" s="2"/>
      <c r="XEX42" s="2"/>
      <c r="XEY42" s="2"/>
      <c r="XEZ42" s="2"/>
      <c r="XFA42" s="2"/>
      <c r="XFB42" s="2"/>
      <c r="XFC42" s="2"/>
      <c r="XFD42" s="2"/>
    </row>
    <row r="43" spans="2:16384" ht="72" customHeight="1" x14ac:dyDescent="0.3">
      <c r="B43" s="196" t="s">
        <v>259</v>
      </c>
      <c r="C43" s="196"/>
      <c r="D43" s="196"/>
      <c r="E43" s="196"/>
      <c r="F43" s="196"/>
      <c r="G43" s="196"/>
      <c r="H43" s="196"/>
      <c r="I43" s="196"/>
      <c r="J43" s="199">
        <v>3</v>
      </c>
      <c r="K43" s="199"/>
      <c r="L43" s="199" t="s">
        <v>502</v>
      </c>
      <c r="M43" s="199"/>
      <c r="N43" s="199"/>
      <c r="O43" s="199"/>
      <c r="P43" s="199"/>
      <c r="Q43" s="199"/>
      <c r="R43" s="54"/>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c r="XFA43" s="2"/>
      <c r="XFB43" s="2"/>
      <c r="XFC43" s="2"/>
      <c r="XFD43" s="2"/>
    </row>
    <row r="44" spans="2:16384" ht="72" customHeight="1" x14ac:dyDescent="0.3">
      <c r="B44" s="196" t="s">
        <v>260</v>
      </c>
      <c r="C44" s="196"/>
      <c r="D44" s="196"/>
      <c r="E44" s="196"/>
      <c r="F44" s="196"/>
      <c r="G44" s="196"/>
      <c r="H44" s="196"/>
      <c r="I44" s="196"/>
      <c r="J44" s="204">
        <v>1</v>
      </c>
      <c r="K44" s="206"/>
      <c r="L44" s="199" t="s">
        <v>532</v>
      </c>
      <c r="M44" s="199"/>
      <c r="N44" s="199"/>
      <c r="O44" s="199"/>
      <c r="P44" s="199"/>
      <c r="Q44" s="199"/>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c r="XFA44" s="2"/>
      <c r="XFB44" s="2"/>
      <c r="XFC44" s="2"/>
      <c r="XFD44" s="2"/>
    </row>
    <row r="45" spans="2:16384" s="59" customFormat="1" ht="15" customHeight="1" thickBot="1" x14ac:dyDescent="0.35"/>
    <row r="46" spans="2:16384" ht="15" thickTop="1" x14ac:dyDescent="0.3"/>
    <row r="47" spans="2:16384" ht="15.6" x14ac:dyDescent="0.3">
      <c r="B47" s="2"/>
      <c r="C47" s="198" t="s">
        <v>285</v>
      </c>
      <c r="D47" s="198"/>
      <c r="E47" s="198"/>
      <c r="F47" s="198"/>
      <c r="G47" s="198"/>
      <c r="H47" s="198"/>
      <c r="I47" s="198"/>
      <c r="J47" s="198"/>
      <c r="K47" s="198"/>
      <c r="L47" s="198"/>
      <c r="M47" s="198"/>
      <c r="N47" s="198"/>
      <c r="O47" s="198"/>
      <c r="P47" s="198"/>
      <c r="Q47" s="94"/>
      <c r="R47" s="2"/>
      <c r="S47" s="3"/>
    </row>
    <row r="48" spans="2:16384" ht="15" customHeight="1" x14ac:dyDescent="0.3"/>
    <row r="49" spans="16:16" ht="15" customHeight="1" x14ac:dyDescent="0.3"/>
    <row r="50" spans="16:16" ht="15" customHeight="1" x14ac:dyDescent="0.3"/>
    <row r="51" spans="16:16" ht="15" customHeight="1" x14ac:dyDescent="0.3"/>
    <row r="52" spans="16:16" ht="15" customHeight="1" x14ac:dyDescent="0.3">
      <c r="P52" s="94"/>
    </row>
    <row r="53" spans="16:16" ht="15" customHeight="1" x14ac:dyDescent="0.3"/>
    <row r="54" spans="16:16" ht="15" customHeight="1" x14ac:dyDescent="0.3"/>
    <row r="55" spans="16:16" ht="15" customHeight="1" x14ac:dyDescent="0.3"/>
    <row r="56" spans="16:16" ht="15" customHeight="1" x14ac:dyDescent="0.3"/>
    <row r="57" spans="16:16" ht="15" customHeight="1" x14ac:dyDescent="0.3"/>
    <row r="58" spans="16:16" ht="15" customHeight="1" x14ac:dyDescent="0.3"/>
    <row r="59" spans="16:16" ht="15" customHeight="1" x14ac:dyDescent="0.3"/>
    <row r="60" spans="16:16" ht="15" customHeight="1" x14ac:dyDescent="0.3"/>
    <row r="61" spans="16:16" ht="15" customHeight="1" x14ac:dyDescent="0.3"/>
    <row r="62" spans="16:16" ht="15" customHeight="1" x14ac:dyDescent="0.3"/>
    <row r="63" spans="16:16" ht="15" customHeight="1" x14ac:dyDescent="0.3"/>
    <row r="64" spans="16:16" ht="15" customHeight="1" x14ac:dyDescent="0.3"/>
    <row r="65" spans="2:19" ht="15" customHeight="1" x14ac:dyDescent="0.3"/>
    <row r="66" spans="2:19" ht="15" customHeight="1" x14ac:dyDescent="0.3"/>
    <row r="67" spans="2:19" ht="15" customHeight="1" x14ac:dyDescent="0.3"/>
    <row r="68" spans="2:19" ht="15" customHeight="1" x14ac:dyDescent="0.3"/>
    <row r="69" spans="2:19" ht="15" customHeight="1" x14ac:dyDescent="0.3"/>
    <row r="70" spans="2:19" ht="15" customHeight="1" x14ac:dyDescent="0.3"/>
    <row r="71" spans="2:19" ht="15" customHeight="1" x14ac:dyDescent="0.3"/>
    <row r="72" spans="2:19" ht="15" customHeight="1" x14ac:dyDescent="0.3"/>
    <row r="73" spans="2:19" ht="15" customHeight="1" x14ac:dyDescent="0.3"/>
    <row r="74" spans="2:19" ht="15" customHeight="1" x14ac:dyDescent="0.3"/>
    <row r="75" spans="2:19" ht="15" customHeight="1" x14ac:dyDescent="0.3"/>
    <row r="76" spans="2:19" ht="44.25" customHeight="1" x14ac:dyDescent="0.3">
      <c r="B76" s="2"/>
      <c r="C76" s="2"/>
      <c r="D76" s="194" t="s">
        <v>262</v>
      </c>
      <c r="E76" s="194"/>
      <c r="F76" s="194"/>
      <c r="G76" s="194"/>
      <c r="H76" s="194"/>
      <c r="I76" s="194"/>
      <c r="J76" s="194"/>
      <c r="K76" s="194"/>
      <c r="L76" s="194"/>
      <c r="M76" s="194"/>
      <c r="N76" s="194"/>
      <c r="O76" s="194"/>
      <c r="P76" s="2"/>
      <c r="Q76" s="2"/>
      <c r="R76" s="2"/>
    </row>
    <row r="77" spans="2:19" x14ac:dyDescent="0.3">
      <c r="B77" s="2"/>
      <c r="C77" s="2"/>
      <c r="D77" s="2"/>
      <c r="E77" s="2"/>
      <c r="F77" s="2"/>
      <c r="G77" s="2"/>
      <c r="H77" s="2"/>
      <c r="I77" s="2"/>
      <c r="J77" s="2"/>
      <c r="K77" s="2"/>
      <c r="L77" s="2"/>
      <c r="M77" s="2"/>
      <c r="N77" s="2"/>
      <c r="O77" s="2"/>
      <c r="P77" s="2"/>
      <c r="Q77" s="2"/>
      <c r="R77" s="2"/>
      <c r="S77" s="2"/>
    </row>
    <row r="78" spans="2:19" ht="15" customHeight="1" x14ac:dyDescent="0.3">
      <c r="B78" s="195" t="s">
        <v>73</v>
      </c>
      <c r="C78" s="195"/>
      <c r="D78" s="195"/>
      <c r="E78" s="195"/>
      <c r="F78" s="195"/>
      <c r="G78" s="195"/>
      <c r="H78" s="195"/>
      <c r="I78" s="195"/>
      <c r="J78" s="272" t="s">
        <v>74</v>
      </c>
      <c r="K78" s="273"/>
      <c r="L78" s="195" t="s">
        <v>75</v>
      </c>
      <c r="M78" s="195"/>
      <c r="N78" s="195"/>
      <c r="O78" s="195"/>
      <c r="P78" s="195"/>
      <c r="Q78" s="195"/>
      <c r="R78" s="2"/>
    </row>
    <row r="79" spans="2:19" ht="72" customHeight="1" x14ac:dyDescent="0.3">
      <c r="B79" s="196" t="s">
        <v>263</v>
      </c>
      <c r="C79" s="196"/>
      <c r="D79" s="196"/>
      <c r="E79" s="196"/>
      <c r="F79" s="196"/>
      <c r="G79" s="196"/>
      <c r="H79" s="196"/>
      <c r="I79" s="196"/>
      <c r="J79" s="199">
        <v>3</v>
      </c>
      <c r="K79" s="199"/>
      <c r="L79" s="199" t="s">
        <v>503</v>
      </c>
      <c r="M79" s="199"/>
      <c r="N79" s="199"/>
      <c r="O79" s="199"/>
      <c r="P79" s="199"/>
      <c r="Q79" s="199"/>
      <c r="R79" s="2"/>
    </row>
    <row r="80" spans="2:19" ht="72" customHeight="1" x14ac:dyDescent="0.3">
      <c r="B80" s="196" t="s">
        <v>264</v>
      </c>
      <c r="C80" s="196"/>
      <c r="D80" s="196"/>
      <c r="E80" s="196"/>
      <c r="F80" s="196"/>
      <c r="G80" s="196"/>
      <c r="H80" s="196"/>
      <c r="I80" s="196"/>
      <c r="J80" s="199">
        <v>3</v>
      </c>
      <c r="K80" s="199"/>
      <c r="L80" s="199" t="s">
        <v>504</v>
      </c>
      <c r="M80" s="199"/>
      <c r="N80" s="199"/>
      <c r="O80" s="199"/>
      <c r="P80" s="199"/>
      <c r="Q80" s="199"/>
      <c r="R80" s="2"/>
    </row>
    <row r="81" spans="2:18" ht="72" customHeight="1" x14ac:dyDescent="0.3">
      <c r="B81" s="196" t="s">
        <v>265</v>
      </c>
      <c r="C81" s="196"/>
      <c r="D81" s="196"/>
      <c r="E81" s="196"/>
      <c r="F81" s="196"/>
      <c r="G81" s="196"/>
      <c r="H81" s="196"/>
      <c r="I81" s="196"/>
      <c r="J81" s="199">
        <v>3</v>
      </c>
      <c r="K81" s="199"/>
      <c r="L81" s="199" t="s">
        <v>504</v>
      </c>
      <c r="M81" s="199"/>
      <c r="N81" s="199"/>
      <c r="O81" s="199"/>
      <c r="P81" s="199"/>
      <c r="Q81" s="199"/>
      <c r="R81" s="2"/>
    </row>
    <row r="82" spans="2:18" ht="72" customHeight="1" x14ac:dyDescent="0.3">
      <c r="B82" s="196" t="s">
        <v>286</v>
      </c>
      <c r="C82" s="196"/>
      <c r="D82" s="196"/>
      <c r="E82" s="196"/>
      <c r="F82" s="196"/>
      <c r="G82" s="196"/>
      <c r="H82" s="196"/>
      <c r="I82" s="196"/>
      <c r="J82" s="199">
        <v>3</v>
      </c>
      <c r="K82" s="199"/>
      <c r="L82" s="199" t="s">
        <v>505</v>
      </c>
      <c r="M82" s="199"/>
      <c r="N82" s="199"/>
      <c r="O82" s="199"/>
      <c r="P82" s="199"/>
      <c r="Q82" s="199"/>
      <c r="R82" s="2"/>
    </row>
    <row r="83" spans="2:18" ht="72" customHeight="1" x14ac:dyDescent="0.3">
      <c r="B83" s="196" t="s">
        <v>287</v>
      </c>
      <c r="C83" s="196"/>
      <c r="D83" s="196"/>
      <c r="E83" s="196"/>
      <c r="F83" s="196"/>
      <c r="G83" s="196"/>
      <c r="H83" s="196"/>
      <c r="I83" s="196"/>
      <c r="J83" s="199">
        <v>3</v>
      </c>
      <c r="K83" s="199"/>
      <c r="L83" s="199" t="s">
        <v>505</v>
      </c>
      <c r="M83" s="199"/>
      <c r="N83" s="199"/>
      <c r="O83" s="199"/>
      <c r="P83" s="199"/>
      <c r="Q83" s="199"/>
      <c r="R83" s="2"/>
    </row>
    <row r="84" spans="2:18" s="62" customFormat="1" ht="15" customHeight="1" x14ac:dyDescent="0.3"/>
    <row r="85" spans="2:18" s="70" customFormat="1" ht="15" customHeight="1" x14ac:dyDescent="0.3"/>
    <row r="86" spans="2:18" ht="44.25" customHeight="1" x14ac:dyDescent="0.3">
      <c r="B86" s="2"/>
      <c r="C86" s="2"/>
      <c r="D86" s="298" t="s">
        <v>261</v>
      </c>
      <c r="E86" s="298"/>
      <c r="F86" s="298"/>
      <c r="G86" s="298"/>
      <c r="H86" s="298"/>
      <c r="I86" s="298"/>
      <c r="J86" s="298"/>
      <c r="K86" s="298"/>
      <c r="L86" s="298"/>
      <c r="M86" s="298"/>
      <c r="N86" s="298"/>
      <c r="O86" s="298"/>
      <c r="P86" s="2"/>
      <c r="Q86" s="2"/>
      <c r="R86" s="2"/>
    </row>
    <row r="87" spans="2:18" x14ac:dyDescent="0.3">
      <c r="B87" s="1"/>
      <c r="C87" s="1"/>
      <c r="D87" s="1"/>
      <c r="E87" s="1"/>
    </row>
    <row r="88" spans="2:18" ht="44.25" customHeight="1" x14ac:dyDescent="0.3">
      <c r="B88" s="2"/>
      <c r="C88" s="2"/>
      <c r="D88" s="2"/>
      <c r="E88" s="227" t="s">
        <v>266</v>
      </c>
      <c r="F88" s="227"/>
      <c r="G88" s="227"/>
      <c r="H88" s="227"/>
      <c r="I88" s="227"/>
      <c r="J88" s="227"/>
      <c r="K88" s="227"/>
      <c r="L88" s="227"/>
      <c r="M88" s="227"/>
      <c r="N88" s="227"/>
      <c r="O88" s="2"/>
      <c r="P88" s="2"/>
      <c r="Q88" s="2"/>
      <c r="R88" s="2"/>
    </row>
    <row r="89" spans="2:18" x14ac:dyDescent="0.3">
      <c r="B89" s="1"/>
      <c r="C89" s="1"/>
      <c r="D89" s="1"/>
      <c r="E89" s="1"/>
    </row>
    <row r="90" spans="2:18" x14ac:dyDescent="0.3">
      <c r="B90" s="63" t="s">
        <v>1</v>
      </c>
    </row>
    <row r="91" spans="2:18" x14ac:dyDescent="0.3">
      <c r="B91" s="12"/>
    </row>
    <row r="92" spans="2:18" x14ac:dyDescent="0.3">
      <c r="B92" t="s">
        <v>362</v>
      </c>
    </row>
    <row r="93" spans="2:18" x14ac:dyDescent="0.3">
      <c r="B93" t="s">
        <v>363</v>
      </c>
    </row>
    <row r="94" spans="2:18" x14ac:dyDescent="0.3"/>
    <row r="95" spans="2:18" x14ac:dyDescent="0.3"/>
    <row r="96" spans="2:18" x14ac:dyDescent="0.3">
      <c r="B96" s="63" t="s">
        <v>2</v>
      </c>
      <c r="C96" s="66"/>
      <c r="K96" s="63" t="s">
        <v>9</v>
      </c>
      <c r="L96" s="12"/>
    </row>
    <row r="97" spans="2:18" x14ac:dyDescent="0.3"/>
    <row r="98" spans="2:18" x14ac:dyDescent="0.3"/>
    <row r="99" spans="2:18" x14ac:dyDescent="0.3">
      <c r="K99" s="76"/>
      <c r="L99" s="76"/>
      <c r="M99" s="76"/>
      <c r="N99" s="283"/>
      <c r="O99" s="283"/>
      <c r="P99" s="283"/>
      <c r="Q99" s="283"/>
      <c r="R99" s="283"/>
    </row>
    <row r="100" spans="2:18" x14ac:dyDescent="0.3">
      <c r="K100" s="283"/>
      <c r="L100" s="283"/>
      <c r="M100" s="283"/>
      <c r="N100" s="92"/>
      <c r="O100" s="92"/>
      <c r="P100" s="92"/>
      <c r="Q100" s="92"/>
      <c r="R100" s="92"/>
    </row>
    <row r="101" spans="2:18" x14ac:dyDescent="0.3">
      <c r="K101" s="287"/>
      <c r="L101" s="287"/>
      <c r="M101" s="287"/>
      <c r="N101" s="78"/>
      <c r="O101" s="78"/>
      <c r="P101" s="76"/>
      <c r="Q101" s="76"/>
      <c r="R101" s="76"/>
    </row>
    <row r="102" spans="2:18" ht="15" customHeight="1" x14ac:dyDescent="0.3">
      <c r="E102" s="208" t="s">
        <v>377</v>
      </c>
      <c r="F102" s="218"/>
      <c r="G102" s="218"/>
      <c r="H102" s="218"/>
      <c r="I102" s="209"/>
      <c r="K102" s="287"/>
      <c r="L102" s="287"/>
      <c r="M102" s="287"/>
      <c r="N102" s="76"/>
      <c r="O102" s="76"/>
      <c r="P102" s="76"/>
      <c r="Q102" s="76"/>
      <c r="R102" s="76"/>
    </row>
    <row r="103" spans="2:18" ht="15" customHeight="1" x14ac:dyDescent="0.3">
      <c r="B103" s="208" t="s">
        <v>267</v>
      </c>
      <c r="C103" s="218"/>
      <c r="D103" s="209"/>
      <c r="E103" s="107">
        <v>2015</v>
      </c>
      <c r="F103" s="107">
        <v>2016</v>
      </c>
      <c r="G103" s="107">
        <v>2017</v>
      </c>
      <c r="H103" s="107">
        <v>2018</v>
      </c>
      <c r="I103" s="107">
        <v>2019</v>
      </c>
      <c r="K103" s="287"/>
      <c r="L103" s="287"/>
      <c r="M103" s="287"/>
      <c r="N103" s="76"/>
      <c r="O103" s="76"/>
      <c r="P103" s="76"/>
      <c r="Q103" s="76"/>
      <c r="R103" s="76"/>
    </row>
    <row r="104" spans="2:18" ht="15" customHeight="1" x14ac:dyDescent="0.3">
      <c r="B104" s="294" t="s">
        <v>268</v>
      </c>
      <c r="C104" s="295"/>
      <c r="D104" s="296"/>
      <c r="E104" s="28">
        <v>711827</v>
      </c>
      <c r="F104" s="28">
        <v>726261</v>
      </c>
      <c r="G104" s="28">
        <v>717651</v>
      </c>
      <c r="H104" s="28">
        <v>709507</v>
      </c>
      <c r="I104" s="28">
        <v>715013</v>
      </c>
      <c r="K104" s="287"/>
      <c r="L104" s="287"/>
      <c r="M104" s="287"/>
      <c r="N104" s="76"/>
      <c r="O104" s="76"/>
      <c r="P104" s="76"/>
      <c r="Q104" s="76"/>
      <c r="R104" s="76"/>
    </row>
    <row r="105" spans="2:18" ht="15" customHeight="1" x14ac:dyDescent="0.3">
      <c r="B105" s="294" t="s">
        <v>269</v>
      </c>
      <c r="C105" s="295"/>
      <c r="D105" s="296"/>
      <c r="E105" s="28">
        <v>134446</v>
      </c>
      <c r="F105" s="28">
        <v>138392</v>
      </c>
      <c r="G105" s="28">
        <v>134608</v>
      </c>
      <c r="H105" s="28">
        <v>129704</v>
      </c>
      <c r="I105" s="28">
        <v>150288</v>
      </c>
      <c r="K105" s="287"/>
      <c r="L105" s="287"/>
      <c r="M105" s="287"/>
      <c r="N105" s="76"/>
      <c r="O105" s="76"/>
      <c r="P105" s="76"/>
      <c r="Q105" s="76"/>
      <c r="R105" s="76"/>
    </row>
    <row r="106" spans="2:18" ht="15" customHeight="1" x14ac:dyDescent="0.3">
      <c r="B106" s="294" t="s">
        <v>274</v>
      </c>
      <c r="C106" s="295"/>
      <c r="D106" s="296"/>
      <c r="E106" s="96">
        <f>+E105/E104</f>
        <v>0.18887454395520259</v>
      </c>
      <c r="F106" s="96">
        <f>+F105/F104</f>
        <v>0.19055408455087083</v>
      </c>
      <c r="G106" s="96">
        <f>+G105/G104</f>
        <v>0.18756749450638263</v>
      </c>
      <c r="H106" s="96">
        <f>+H105/H104</f>
        <v>0.18280862627148148</v>
      </c>
      <c r="I106" s="96">
        <f>I105/I104</f>
        <v>0.21018918537145478</v>
      </c>
    </row>
    <row r="107" spans="2:18" ht="15" customHeight="1" x14ac:dyDescent="0.3"/>
    <row r="108" spans="2:18" ht="15" customHeight="1" x14ac:dyDescent="0.3"/>
    <row r="109" spans="2:18" ht="15" customHeight="1" x14ac:dyDescent="0.3">
      <c r="G109" s="141"/>
    </row>
    <row r="110" spans="2:18" ht="15" customHeight="1" x14ac:dyDescent="0.3"/>
    <row r="111" spans="2:18" ht="15" customHeight="1" x14ac:dyDescent="0.3"/>
    <row r="112" spans="2:18" ht="15" customHeight="1" x14ac:dyDescent="0.3"/>
    <row r="113" spans="2:18" ht="15" customHeight="1" x14ac:dyDescent="0.3"/>
    <row r="114" spans="2:18" x14ac:dyDescent="0.3"/>
    <row r="115" spans="2:18" x14ac:dyDescent="0.3"/>
    <row r="116" spans="2:18" x14ac:dyDescent="0.3">
      <c r="I116" s="141"/>
    </row>
    <row r="117" spans="2:18" x14ac:dyDescent="0.3"/>
    <row r="118" spans="2:18" x14ac:dyDescent="0.3"/>
    <row r="119" spans="2:18" x14ac:dyDescent="0.3"/>
    <row r="120" spans="2:18" x14ac:dyDescent="0.3">
      <c r="B120" s="63" t="s">
        <v>115</v>
      </c>
      <c r="C120" s="66"/>
    </row>
    <row r="121" spans="2:18" x14ac:dyDescent="0.3">
      <c r="B121" s="8"/>
    </row>
    <row r="122" spans="2:18" ht="15" customHeight="1" x14ac:dyDescent="0.3">
      <c r="B122" s="282"/>
      <c r="C122" s="282"/>
      <c r="D122" s="282"/>
      <c r="E122" s="282"/>
      <c r="F122" s="282"/>
      <c r="G122" s="282"/>
      <c r="H122" s="282"/>
      <c r="I122" s="282"/>
      <c r="J122" s="282"/>
      <c r="K122" s="282"/>
      <c r="L122" s="282"/>
      <c r="M122" s="282"/>
      <c r="N122" s="282"/>
      <c r="O122" s="282"/>
      <c r="P122" s="282"/>
      <c r="Q122" s="282"/>
    </row>
    <row r="123" spans="2:18" x14ac:dyDescent="0.3">
      <c r="B123" s="282"/>
      <c r="C123" s="282"/>
      <c r="D123" s="282"/>
      <c r="E123" s="282"/>
      <c r="F123" s="282"/>
      <c r="G123" s="282"/>
      <c r="H123" s="282"/>
      <c r="I123" s="282"/>
      <c r="J123" s="282"/>
      <c r="K123" s="282"/>
      <c r="L123" s="282"/>
      <c r="M123" s="282"/>
      <c r="N123" s="282"/>
      <c r="O123" s="282"/>
      <c r="P123" s="282"/>
      <c r="Q123" s="282"/>
    </row>
    <row r="124" spans="2:18" x14ac:dyDescent="0.3">
      <c r="B124" s="282"/>
      <c r="C124" s="282"/>
      <c r="D124" s="282"/>
      <c r="E124" s="282"/>
      <c r="F124" s="282"/>
      <c r="G124" s="282"/>
      <c r="H124" s="282"/>
      <c r="I124" s="282"/>
      <c r="J124" s="282"/>
      <c r="K124" s="282"/>
      <c r="L124" s="282"/>
      <c r="M124" s="282"/>
      <c r="N124" s="282"/>
      <c r="O124" s="282"/>
      <c r="P124" s="282"/>
      <c r="Q124" s="282"/>
    </row>
    <row r="125" spans="2:18" s="62" customFormat="1" x14ac:dyDescent="0.3">
      <c r="B125" s="89"/>
      <c r="C125" s="89"/>
      <c r="D125" s="89"/>
      <c r="E125" s="89"/>
    </row>
    <row r="126" spans="2:18" x14ac:dyDescent="0.3">
      <c r="B126" s="1"/>
      <c r="C126" s="1"/>
      <c r="D126" s="1"/>
      <c r="E126" s="1"/>
    </row>
    <row r="127" spans="2:18" ht="44.25" customHeight="1" x14ac:dyDescent="0.3">
      <c r="B127" s="2"/>
      <c r="C127" s="2"/>
      <c r="D127" s="2"/>
      <c r="E127" s="227" t="s">
        <v>270</v>
      </c>
      <c r="F127" s="227"/>
      <c r="G127" s="227"/>
      <c r="H127" s="227"/>
      <c r="I127" s="227"/>
      <c r="J127" s="227"/>
      <c r="K127" s="227"/>
      <c r="L127" s="227"/>
      <c r="M127" s="227"/>
      <c r="N127" s="227"/>
      <c r="O127" s="2"/>
      <c r="P127" s="2"/>
      <c r="Q127" s="2"/>
      <c r="R127" s="2"/>
    </row>
    <row r="128" spans="2:18" x14ac:dyDescent="0.3">
      <c r="B128" s="1"/>
      <c r="C128" s="1"/>
      <c r="D128" s="1"/>
      <c r="E128" s="1"/>
    </row>
    <row r="129" spans="2:18" x14ac:dyDescent="0.3">
      <c r="B129" s="63" t="s">
        <v>1</v>
      </c>
    </row>
    <row r="130" spans="2:18" x14ac:dyDescent="0.3">
      <c r="B130" s="12"/>
    </row>
    <row r="131" spans="2:18" x14ac:dyDescent="0.3">
      <c r="B131" t="s">
        <v>364</v>
      </c>
    </row>
    <row r="132" spans="2:18" x14ac:dyDescent="0.3">
      <c r="B132" t="s">
        <v>365</v>
      </c>
    </row>
    <row r="133" spans="2:18" x14ac:dyDescent="0.3"/>
    <row r="134" spans="2:18" x14ac:dyDescent="0.3"/>
    <row r="135" spans="2:18" x14ac:dyDescent="0.3">
      <c r="B135" s="63" t="s">
        <v>2</v>
      </c>
      <c r="C135" s="66"/>
      <c r="K135" s="63" t="s">
        <v>9</v>
      </c>
      <c r="L135" s="12"/>
    </row>
    <row r="136" spans="2:18" x14ac:dyDescent="0.3"/>
    <row r="137" spans="2:18" x14ac:dyDescent="0.3"/>
    <row r="138" spans="2:18" x14ac:dyDescent="0.3">
      <c r="K138" s="76"/>
      <c r="L138" s="76"/>
      <c r="M138" s="76"/>
      <c r="N138" s="283"/>
      <c r="O138" s="283"/>
      <c r="P138" s="283"/>
      <c r="Q138" s="283"/>
      <c r="R138" s="283"/>
    </row>
    <row r="139" spans="2:18" x14ac:dyDescent="0.3">
      <c r="K139" s="283"/>
      <c r="L139" s="283"/>
      <c r="M139" s="283"/>
      <c r="N139" s="92"/>
      <c r="O139" s="92"/>
      <c r="P139" s="92"/>
      <c r="Q139" s="92"/>
      <c r="R139" s="92"/>
    </row>
    <row r="140" spans="2:18" x14ac:dyDescent="0.3">
      <c r="K140" s="287"/>
      <c r="L140" s="287"/>
      <c r="M140" s="287"/>
      <c r="N140" s="78"/>
      <c r="O140" s="78"/>
      <c r="P140" s="76"/>
      <c r="Q140" s="76"/>
      <c r="R140" s="76"/>
    </row>
    <row r="141" spans="2:18" ht="15" customHeight="1" x14ac:dyDescent="0.3">
      <c r="E141" s="208" t="s">
        <v>378</v>
      </c>
      <c r="F141" s="218"/>
      <c r="G141" s="218"/>
      <c r="H141" s="218"/>
      <c r="I141" s="209"/>
      <c r="K141" s="287"/>
      <c r="L141" s="287"/>
      <c r="M141" s="287"/>
      <c r="N141" s="76"/>
      <c r="O141" s="76"/>
      <c r="P141" s="76"/>
      <c r="Q141" s="76"/>
      <c r="R141" s="76"/>
    </row>
    <row r="142" spans="2:18" ht="15" customHeight="1" x14ac:dyDescent="0.3">
      <c r="B142" s="208" t="s">
        <v>271</v>
      </c>
      <c r="C142" s="218"/>
      <c r="D142" s="209"/>
      <c r="E142" s="107">
        <v>2015</v>
      </c>
      <c r="F142" s="107">
        <v>2016</v>
      </c>
      <c r="G142" s="107">
        <v>2017</v>
      </c>
      <c r="H142" s="107">
        <v>2018</v>
      </c>
      <c r="I142" s="107">
        <v>2019</v>
      </c>
      <c r="K142" s="287"/>
      <c r="L142" s="287"/>
      <c r="M142" s="287"/>
      <c r="N142" s="76"/>
      <c r="O142" s="76"/>
      <c r="P142" s="76"/>
      <c r="Q142" s="76"/>
      <c r="R142" s="76"/>
    </row>
    <row r="143" spans="2:18" ht="15" customHeight="1" x14ac:dyDescent="0.3">
      <c r="B143" s="294" t="s">
        <v>272</v>
      </c>
      <c r="C143" s="295"/>
      <c r="D143" s="296"/>
      <c r="E143" s="28">
        <v>61371</v>
      </c>
      <c r="F143" s="28">
        <v>64639</v>
      </c>
      <c r="G143" s="28">
        <v>66024</v>
      </c>
      <c r="H143" s="28">
        <v>61291</v>
      </c>
      <c r="I143" s="28"/>
      <c r="K143" s="287"/>
      <c r="L143" s="287"/>
      <c r="M143" s="287"/>
      <c r="N143" s="76"/>
      <c r="O143" s="76"/>
      <c r="P143" s="76"/>
      <c r="Q143" s="76"/>
      <c r="R143" s="76"/>
    </row>
    <row r="144" spans="2:18" ht="15" customHeight="1" x14ac:dyDescent="0.3">
      <c r="B144" s="294" t="s">
        <v>273</v>
      </c>
      <c r="C144" s="295"/>
      <c r="D144" s="296"/>
      <c r="E144" s="28">
        <v>49044</v>
      </c>
      <c r="F144" s="28">
        <v>49544</v>
      </c>
      <c r="G144" s="28">
        <v>48149</v>
      </c>
      <c r="H144" s="28">
        <v>48932</v>
      </c>
      <c r="I144" s="28"/>
      <c r="K144" s="287"/>
      <c r="L144" s="287"/>
      <c r="M144" s="287"/>
      <c r="N144" s="76"/>
      <c r="O144" s="76"/>
      <c r="P144" s="76"/>
      <c r="Q144" s="76"/>
      <c r="R144" s="76"/>
    </row>
    <row r="145" spans="2:17" ht="15" customHeight="1" x14ac:dyDescent="0.3">
      <c r="B145" s="294" t="s">
        <v>27</v>
      </c>
      <c r="C145" s="295"/>
      <c r="D145" s="296"/>
      <c r="E145" s="28">
        <f>SUM(E143:E144)</f>
        <v>110415</v>
      </c>
      <c r="F145" s="28">
        <f>SUM(F143:F144)</f>
        <v>114183</v>
      </c>
      <c r="G145" s="28">
        <f>SUM(G143:G144)</f>
        <v>114173</v>
      </c>
      <c r="H145" s="28">
        <f>SUM(H143:H144)</f>
        <v>110223</v>
      </c>
      <c r="I145" s="28">
        <f>SUM(I143:I144)</f>
        <v>0</v>
      </c>
    </row>
    <row r="146" spans="2:17" ht="15" customHeight="1" x14ac:dyDescent="0.3"/>
    <row r="147" spans="2:17" ht="15" customHeight="1" x14ac:dyDescent="0.3"/>
    <row r="148" spans="2:17" ht="15" customHeight="1" x14ac:dyDescent="0.3"/>
    <row r="149" spans="2:17" ht="15" customHeight="1" x14ac:dyDescent="0.3"/>
    <row r="150" spans="2:17" ht="15" customHeight="1" x14ac:dyDescent="0.3"/>
    <row r="151" spans="2:17" ht="15" customHeight="1" x14ac:dyDescent="0.3"/>
    <row r="152" spans="2:17" ht="15" customHeight="1" x14ac:dyDescent="0.3"/>
    <row r="153" spans="2:17" ht="15" customHeight="1" x14ac:dyDescent="0.3"/>
    <row r="154" spans="2:17" x14ac:dyDescent="0.3"/>
    <row r="155" spans="2:17" x14ac:dyDescent="0.3"/>
    <row r="156" spans="2:17" x14ac:dyDescent="0.3"/>
    <row r="157" spans="2:17" x14ac:dyDescent="0.3"/>
    <row r="158" spans="2:17" x14ac:dyDescent="0.3">
      <c r="B158" s="63" t="s">
        <v>115</v>
      </c>
      <c r="C158" s="66"/>
    </row>
    <row r="159" spans="2:17" x14ac:dyDescent="0.3">
      <c r="B159" s="8"/>
    </row>
    <row r="160" spans="2:17" ht="15" customHeight="1" x14ac:dyDescent="0.3">
      <c r="B160" s="282"/>
      <c r="C160" s="282"/>
      <c r="D160" s="282"/>
      <c r="E160" s="282"/>
      <c r="F160" s="282"/>
      <c r="G160" s="282"/>
      <c r="H160" s="282"/>
      <c r="I160" s="282"/>
      <c r="J160" s="282"/>
      <c r="K160" s="282"/>
      <c r="L160" s="282"/>
      <c r="M160" s="282"/>
      <c r="N160" s="282"/>
      <c r="O160" s="282"/>
      <c r="P160" s="282"/>
      <c r="Q160" s="282"/>
    </row>
    <row r="161" spans="2:18" x14ac:dyDescent="0.3">
      <c r="B161" s="282"/>
      <c r="C161" s="282"/>
      <c r="D161" s="282"/>
      <c r="E161" s="282"/>
      <c r="F161" s="282"/>
      <c r="G161" s="282"/>
      <c r="H161" s="282"/>
      <c r="I161" s="282"/>
      <c r="J161" s="282"/>
      <c r="K161" s="282"/>
      <c r="L161" s="282"/>
      <c r="M161" s="282"/>
      <c r="N161" s="282"/>
      <c r="O161" s="282"/>
      <c r="P161" s="282"/>
      <c r="Q161" s="282"/>
    </row>
    <row r="162" spans="2:18" x14ac:dyDescent="0.3">
      <c r="B162" s="282"/>
      <c r="C162" s="282"/>
      <c r="D162" s="282"/>
      <c r="E162" s="282"/>
      <c r="F162" s="282"/>
      <c r="G162" s="282"/>
      <c r="H162" s="282"/>
      <c r="I162" s="282"/>
      <c r="J162" s="282"/>
      <c r="K162" s="282"/>
      <c r="L162" s="282"/>
      <c r="M162" s="282"/>
      <c r="N162" s="282"/>
      <c r="O162" s="282"/>
      <c r="P162" s="282"/>
      <c r="Q162" s="282"/>
    </row>
    <row r="163" spans="2:18" s="62" customFormat="1" ht="15" customHeight="1" x14ac:dyDescent="0.3"/>
    <row r="164" spans="2:18" ht="15" customHeight="1" x14ac:dyDescent="0.3"/>
    <row r="165" spans="2:18" ht="44.25" customHeight="1" x14ac:dyDescent="0.3">
      <c r="B165" s="2"/>
      <c r="C165" s="2"/>
      <c r="D165" s="2"/>
      <c r="E165" s="227" t="s">
        <v>276</v>
      </c>
      <c r="F165" s="227"/>
      <c r="G165" s="227"/>
      <c r="H165" s="227"/>
      <c r="I165" s="227"/>
      <c r="J165" s="227"/>
      <c r="K165" s="227"/>
      <c r="L165" s="227"/>
      <c r="M165" s="227"/>
      <c r="N165" s="227"/>
      <c r="O165" s="2"/>
      <c r="P165" s="2"/>
      <c r="Q165" s="2"/>
      <c r="R165" s="2"/>
    </row>
    <row r="166" spans="2:18" ht="15" customHeight="1" x14ac:dyDescent="0.3"/>
    <row r="167" spans="2:18" x14ac:dyDescent="0.3">
      <c r="B167" s="63" t="s">
        <v>1</v>
      </c>
    </row>
    <row r="168" spans="2:18" x14ac:dyDescent="0.3">
      <c r="B168" s="12"/>
    </row>
    <row r="169" spans="2:18" x14ac:dyDescent="0.3">
      <c r="B169" t="s">
        <v>366</v>
      </c>
    </row>
    <row r="170" spans="2:18" x14ac:dyDescent="0.3">
      <c r="B170" t="s">
        <v>367</v>
      </c>
    </row>
    <row r="171" spans="2:18" x14ac:dyDescent="0.3"/>
    <row r="172" spans="2:18" x14ac:dyDescent="0.3"/>
    <row r="173" spans="2:18" x14ac:dyDescent="0.3">
      <c r="B173" s="63" t="s">
        <v>2</v>
      </c>
      <c r="C173" s="66"/>
      <c r="L173" s="12"/>
    </row>
    <row r="174" spans="2:18" x14ac:dyDescent="0.3"/>
    <row r="175" spans="2:18" x14ac:dyDescent="0.3"/>
    <row r="176" spans="2:18" x14ac:dyDescent="0.3">
      <c r="K176" s="283"/>
      <c r="L176" s="283"/>
      <c r="M176" s="283"/>
      <c r="N176" s="92"/>
      <c r="O176" s="92"/>
      <c r="P176" s="92"/>
      <c r="Q176" s="92"/>
      <c r="R176" s="92"/>
    </row>
    <row r="177" spans="2:18" x14ac:dyDescent="0.3">
      <c r="K177" s="287"/>
      <c r="L177" s="287"/>
      <c r="M177" s="287"/>
      <c r="N177" s="78"/>
      <c r="O177" s="78"/>
      <c r="P177" s="76"/>
      <c r="Q177" s="76"/>
      <c r="R177" s="76"/>
    </row>
    <row r="178" spans="2:18" ht="15" customHeight="1" x14ac:dyDescent="0.3">
      <c r="F178" s="208" t="s">
        <v>379</v>
      </c>
      <c r="G178" s="218"/>
      <c r="H178" s="218"/>
      <c r="I178" s="218"/>
      <c r="J178" s="209"/>
      <c r="K178" s="208" t="s">
        <v>380</v>
      </c>
      <c r="L178" s="218"/>
      <c r="M178" s="218"/>
      <c r="N178" s="218"/>
      <c r="O178" s="209"/>
    </row>
    <row r="179" spans="2:18" ht="15" customHeight="1" x14ac:dyDescent="0.3">
      <c r="C179" s="208" t="s">
        <v>279</v>
      </c>
      <c r="D179" s="218"/>
      <c r="E179" s="209"/>
      <c r="F179" s="107">
        <v>2015</v>
      </c>
      <c r="G179" s="107">
        <v>2016</v>
      </c>
      <c r="H179" s="107">
        <v>2017</v>
      </c>
      <c r="I179" s="107">
        <v>2018</v>
      </c>
      <c r="J179" s="107">
        <v>2019</v>
      </c>
      <c r="K179" s="142">
        <v>2015</v>
      </c>
      <c r="L179" s="142">
        <v>2016</v>
      </c>
      <c r="M179" s="142">
        <v>2017</v>
      </c>
      <c r="N179" s="142">
        <v>2018</v>
      </c>
      <c r="O179" s="142">
        <v>2019</v>
      </c>
    </row>
    <row r="180" spans="2:18" ht="30.75" customHeight="1" x14ac:dyDescent="0.3">
      <c r="C180" s="214" t="s">
        <v>368</v>
      </c>
      <c r="D180" s="215"/>
      <c r="E180" s="216"/>
      <c r="F180" s="116">
        <v>6104</v>
      </c>
      <c r="G180" s="116">
        <v>6816</v>
      </c>
      <c r="H180" s="116">
        <v>7207</v>
      </c>
      <c r="I180" s="116">
        <v>6037</v>
      </c>
      <c r="J180" s="116"/>
      <c r="K180" s="116">
        <v>3823</v>
      </c>
      <c r="L180" s="116">
        <v>4105</v>
      </c>
      <c r="M180" s="116">
        <v>3456</v>
      </c>
      <c r="N180" s="116">
        <v>3279</v>
      </c>
      <c r="O180" s="116"/>
    </row>
    <row r="181" spans="2:18" ht="15" customHeight="1" x14ac:dyDescent="0.3">
      <c r="C181" s="214" t="s">
        <v>277</v>
      </c>
      <c r="D181" s="215"/>
      <c r="E181" s="216"/>
      <c r="F181" s="116">
        <v>37538</v>
      </c>
      <c r="G181" s="116">
        <v>39274</v>
      </c>
      <c r="H181" s="116">
        <v>39431</v>
      </c>
      <c r="I181" s="116">
        <v>35630</v>
      </c>
      <c r="J181" s="116"/>
      <c r="K181" s="116">
        <v>37702</v>
      </c>
      <c r="L181" s="116">
        <v>37961</v>
      </c>
      <c r="M181" s="116">
        <v>36871</v>
      </c>
      <c r="N181" s="116">
        <v>37968</v>
      </c>
      <c r="O181" s="116"/>
    </row>
    <row r="182" spans="2:18" ht="15" customHeight="1" x14ac:dyDescent="0.3">
      <c r="C182" s="214" t="s">
        <v>278</v>
      </c>
      <c r="D182" s="215"/>
      <c r="E182" s="216"/>
      <c r="F182" s="116">
        <v>17729</v>
      </c>
      <c r="G182" s="116">
        <v>18549</v>
      </c>
      <c r="H182" s="116">
        <v>19386</v>
      </c>
      <c r="I182" s="116">
        <v>18724</v>
      </c>
      <c r="J182" s="116"/>
      <c r="K182" s="116">
        <v>7519</v>
      </c>
      <c r="L182" s="116">
        <v>7478</v>
      </c>
      <c r="M182" s="116">
        <v>7822</v>
      </c>
      <c r="N182" s="116">
        <v>7685</v>
      </c>
      <c r="O182" s="116"/>
    </row>
    <row r="183" spans="2:18" ht="15" customHeight="1" x14ac:dyDescent="0.3">
      <c r="C183" s="301" t="s">
        <v>27</v>
      </c>
      <c r="D183" s="302"/>
      <c r="E183" s="303"/>
      <c r="F183" s="116">
        <f t="shared" ref="F183:O183" si="0">SUM(F180:F182)</f>
        <v>61371</v>
      </c>
      <c r="G183" s="116">
        <f t="shared" si="0"/>
        <v>64639</v>
      </c>
      <c r="H183" s="116">
        <f t="shared" si="0"/>
        <v>66024</v>
      </c>
      <c r="I183" s="116">
        <f t="shared" si="0"/>
        <v>60391</v>
      </c>
      <c r="J183" s="116">
        <f t="shared" si="0"/>
        <v>0</v>
      </c>
      <c r="K183" s="116">
        <f t="shared" si="0"/>
        <v>49044</v>
      </c>
      <c r="L183" s="116">
        <f t="shared" si="0"/>
        <v>49544</v>
      </c>
      <c r="M183" s="116">
        <f t="shared" si="0"/>
        <v>48149</v>
      </c>
      <c r="N183" s="116">
        <f t="shared" si="0"/>
        <v>48932</v>
      </c>
      <c r="O183" s="116">
        <f t="shared" si="0"/>
        <v>0</v>
      </c>
    </row>
    <row r="184" spans="2:18" ht="15" customHeight="1" x14ac:dyDescent="0.3">
      <c r="B184" s="97"/>
      <c r="C184" s="97"/>
      <c r="D184" s="97"/>
      <c r="E184" s="98"/>
      <c r="F184" s="98"/>
      <c r="G184" s="98"/>
      <c r="H184" s="98"/>
      <c r="I184" s="98"/>
    </row>
    <row r="185" spans="2:18" ht="15" customHeight="1" x14ac:dyDescent="0.3">
      <c r="B185" s="63" t="s">
        <v>9</v>
      </c>
      <c r="C185" s="97"/>
      <c r="D185" s="97"/>
      <c r="E185" s="98"/>
      <c r="F185" s="98"/>
      <c r="G185" s="98"/>
      <c r="H185" s="98"/>
      <c r="I185" s="98"/>
    </row>
    <row r="186" spans="2:18" ht="15" customHeight="1" x14ac:dyDescent="0.3">
      <c r="B186" s="97"/>
      <c r="C186" s="97"/>
      <c r="D186" s="97"/>
      <c r="E186" s="98"/>
      <c r="F186" s="98"/>
      <c r="G186" s="98"/>
      <c r="H186" s="98"/>
      <c r="I186" s="98"/>
    </row>
    <row r="187" spans="2:18" ht="15" customHeight="1" x14ac:dyDescent="0.3">
      <c r="B187" s="97"/>
      <c r="C187" s="97"/>
      <c r="D187" s="97"/>
      <c r="E187" s="98"/>
      <c r="F187" s="98"/>
      <c r="G187" s="98"/>
      <c r="H187" s="98"/>
      <c r="I187" s="98"/>
    </row>
    <row r="188" spans="2:18" ht="15" customHeight="1" x14ac:dyDescent="0.3">
      <c r="B188" s="97"/>
      <c r="C188" s="97"/>
      <c r="D188" s="97"/>
      <c r="E188" s="98"/>
      <c r="F188" s="98"/>
      <c r="G188" s="98"/>
      <c r="H188" s="98"/>
      <c r="I188" s="98"/>
    </row>
    <row r="189" spans="2:18" ht="15" customHeight="1" x14ac:dyDescent="0.3">
      <c r="B189" s="97"/>
      <c r="C189" s="97"/>
      <c r="D189" s="97"/>
      <c r="E189" s="98"/>
      <c r="F189" s="98"/>
      <c r="G189" s="98"/>
      <c r="H189" s="98"/>
      <c r="I189" s="98"/>
    </row>
    <row r="190" spans="2:18" ht="15" customHeight="1" x14ac:dyDescent="0.3">
      <c r="B190" s="97"/>
      <c r="C190" s="97"/>
      <c r="D190" s="97"/>
      <c r="E190" s="98"/>
      <c r="F190" s="98"/>
      <c r="G190" s="98"/>
      <c r="H190" s="98"/>
      <c r="I190" s="98"/>
    </row>
    <row r="191" spans="2:18" ht="15" customHeight="1" x14ac:dyDescent="0.3">
      <c r="B191" s="97"/>
      <c r="C191" s="97"/>
      <c r="D191" s="97"/>
      <c r="E191" s="98"/>
      <c r="F191" s="98"/>
      <c r="G191" s="98"/>
      <c r="H191" s="98"/>
      <c r="I191" s="98"/>
    </row>
    <row r="192" spans="2:18" ht="15" customHeight="1" x14ac:dyDescent="0.3">
      <c r="B192" s="97"/>
      <c r="C192" s="97"/>
      <c r="D192" s="97"/>
      <c r="E192" s="98"/>
      <c r="F192" s="98"/>
      <c r="G192" s="98"/>
      <c r="H192" s="98"/>
      <c r="I192" s="98"/>
    </row>
    <row r="193" spans="2:9" ht="15" customHeight="1" x14ac:dyDescent="0.3">
      <c r="B193" s="97"/>
      <c r="C193" s="97"/>
      <c r="D193" s="97"/>
      <c r="E193" s="98"/>
      <c r="F193" s="98"/>
      <c r="G193" s="98"/>
      <c r="H193" s="98"/>
      <c r="I193" s="98"/>
    </row>
    <row r="194" spans="2:9" ht="15" customHeight="1" x14ac:dyDescent="0.3">
      <c r="B194" s="97"/>
      <c r="C194" s="97"/>
      <c r="D194" s="97"/>
      <c r="E194" s="98"/>
      <c r="F194" s="98"/>
      <c r="G194" s="98"/>
      <c r="H194" s="98"/>
      <c r="I194" s="98"/>
    </row>
    <row r="195" spans="2:9" ht="15" customHeight="1" x14ac:dyDescent="0.3">
      <c r="B195" s="97"/>
      <c r="C195" s="97"/>
      <c r="D195" s="97"/>
      <c r="E195" s="98"/>
      <c r="F195" s="98"/>
      <c r="G195" s="98"/>
      <c r="H195" s="98"/>
      <c r="I195" s="98"/>
    </row>
    <row r="196" spans="2:9" ht="15" customHeight="1" x14ac:dyDescent="0.3"/>
    <row r="197" spans="2:9" ht="15" customHeight="1" x14ac:dyDescent="0.3"/>
    <row r="198" spans="2:9" ht="15" customHeight="1" x14ac:dyDescent="0.3"/>
    <row r="199" spans="2:9" ht="15" customHeight="1" x14ac:dyDescent="0.3"/>
    <row r="200" spans="2:9" ht="15" customHeight="1" x14ac:dyDescent="0.3"/>
    <row r="201" spans="2:9" ht="15" customHeight="1" x14ac:dyDescent="0.3"/>
    <row r="202" spans="2:9" ht="15" customHeight="1" x14ac:dyDescent="0.3"/>
    <row r="203" spans="2:9" ht="15" customHeight="1" x14ac:dyDescent="0.3"/>
    <row r="204" spans="2:9" ht="15" customHeight="1" x14ac:dyDescent="0.3"/>
    <row r="205" spans="2:9" ht="15" customHeight="1" x14ac:dyDescent="0.3"/>
    <row r="206" spans="2:9" ht="15" customHeight="1" x14ac:dyDescent="0.3"/>
    <row r="207" spans="2:9" x14ac:dyDescent="0.3"/>
    <row r="208" spans="2:9" x14ac:dyDescent="0.3"/>
    <row r="209" spans="2:18" x14ac:dyDescent="0.3"/>
    <row r="210" spans="2:18" x14ac:dyDescent="0.3"/>
    <row r="211" spans="2:18" x14ac:dyDescent="0.3">
      <c r="B211" s="63" t="s">
        <v>115</v>
      </c>
      <c r="C211" s="66"/>
    </row>
    <row r="212" spans="2:18" x14ac:dyDescent="0.3">
      <c r="B212" s="8"/>
    </row>
    <row r="213" spans="2:18" ht="15" customHeight="1" x14ac:dyDescent="0.3">
      <c r="B213" s="282"/>
      <c r="C213" s="282"/>
      <c r="D213" s="282"/>
      <c r="E213" s="282"/>
      <c r="F213" s="282"/>
      <c r="G213" s="282"/>
      <c r="H213" s="282"/>
      <c r="I213" s="282"/>
      <c r="J213" s="282"/>
      <c r="K213" s="282"/>
      <c r="L213" s="282"/>
      <c r="M213" s="282"/>
      <c r="N213" s="282"/>
      <c r="O213" s="282"/>
      <c r="P213" s="282"/>
      <c r="Q213" s="282"/>
    </row>
    <row r="214" spans="2:18" x14ac:dyDescent="0.3">
      <c r="B214" s="282"/>
      <c r="C214" s="282"/>
      <c r="D214" s="282"/>
      <c r="E214" s="282"/>
      <c r="F214" s="282"/>
      <c r="G214" s="282"/>
      <c r="H214" s="282"/>
      <c r="I214" s="282"/>
      <c r="J214" s="282"/>
      <c r="K214" s="282"/>
      <c r="L214" s="282"/>
      <c r="M214" s="282"/>
      <c r="N214" s="282"/>
      <c r="O214" s="282"/>
      <c r="P214" s="282"/>
      <c r="Q214" s="282"/>
    </row>
    <row r="215" spans="2:18" x14ac:dyDescent="0.3">
      <c r="B215" s="282"/>
      <c r="C215" s="282"/>
      <c r="D215" s="282"/>
      <c r="E215" s="282"/>
      <c r="F215" s="282"/>
      <c r="G215" s="282"/>
      <c r="H215" s="282"/>
      <c r="I215" s="282"/>
      <c r="J215" s="282"/>
      <c r="K215" s="282"/>
      <c r="L215" s="282"/>
      <c r="M215" s="282"/>
      <c r="N215" s="282"/>
      <c r="O215" s="282"/>
      <c r="P215" s="282"/>
      <c r="Q215" s="282"/>
    </row>
    <row r="216" spans="2:18" s="62" customFormat="1" ht="15" customHeight="1" x14ac:dyDescent="0.3"/>
    <row r="217" spans="2:18" ht="15" customHeight="1" x14ac:dyDescent="0.3"/>
    <row r="218" spans="2:18" ht="44.25" customHeight="1" x14ac:dyDescent="0.3">
      <c r="B218" s="2"/>
      <c r="C218" s="2"/>
      <c r="D218" s="2"/>
      <c r="E218" s="227" t="s">
        <v>281</v>
      </c>
      <c r="F218" s="227"/>
      <c r="G218" s="227"/>
      <c r="H218" s="227"/>
      <c r="I218" s="227"/>
      <c r="J218" s="227"/>
      <c r="K218" s="227"/>
      <c r="L218" s="227"/>
      <c r="M218" s="227"/>
      <c r="N218" s="227"/>
      <c r="O218" s="2"/>
      <c r="P218" s="2"/>
      <c r="Q218" s="2"/>
      <c r="R218" s="2"/>
    </row>
    <row r="219" spans="2:18" x14ac:dyDescent="0.3"/>
    <row r="220" spans="2:18" x14ac:dyDescent="0.3">
      <c r="B220" s="63" t="s">
        <v>1</v>
      </c>
    </row>
    <row r="221" spans="2:18" x14ac:dyDescent="0.3">
      <c r="B221" s="12"/>
    </row>
    <row r="222" spans="2:18" x14ac:dyDescent="0.3">
      <c r="B222" t="s">
        <v>369</v>
      </c>
    </row>
    <row r="223" spans="2:18" x14ac:dyDescent="0.3">
      <c r="B223" t="s">
        <v>370</v>
      </c>
    </row>
    <row r="224" spans="2:18" x14ac:dyDescent="0.3"/>
    <row r="225" spans="2:18" x14ac:dyDescent="0.3"/>
    <row r="226" spans="2:18" x14ac:dyDescent="0.3">
      <c r="B226" s="63" t="s">
        <v>2</v>
      </c>
      <c r="C226" s="63"/>
      <c r="L226" s="12"/>
    </row>
    <row r="227" spans="2:18" x14ac:dyDescent="0.3"/>
    <row r="228" spans="2:18" x14ac:dyDescent="0.3"/>
    <row r="229" spans="2:18" x14ac:dyDescent="0.3">
      <c r="K229" s="283"/>
      <c r="L229" s="283"/>
      <c r="M229" s="283"/>
      <c r="N229" s="93"/>
      <c r="O229" s="93"/>
      <c r="P229" s="93"/>
      <c r="Q229" s="93"/>
      <c r="R229" s="93"/>
    </row>
    <row r="230" spans="2:18" x14ac:dyDescent="0.3">
      <c r="K230" s="287"/>
      <c r="L230" s="287"/>
      <c r="M230" s="287"/>
      <c r="N230" s="78"/>
      <c r="O230" s="78"/>
      <c r="P230" s="76"/>
      <c r="Q230" s="76"/>
      <c r="R230" s="76"/>
    </row>
    <row r="231" spans="2:18" ht="15" customHeight="1" x14ac:dyDescent="0.3"/>
    <row r="232" spans="2:18" ht="15" customHeight="1" x14ac:dyDescent="0.3">
      <c r="F232" s="208" t="s">
        <v>381</v>
      </c>
      <c r="G232" s="218"/>
      <c r="H232" s="218"/>
      <c r="I232" s="218"/>
      <c r="J232" s="209"/>
      <c r="K232" s="208" t="s">
        <v>382</v>
      </c>
      <c r="L232" s="218"/>
      <c r="M232" s="218"/>
      <c r="N232" s="218"/>
      <c r="O232" s="209"/>
    </row>
    <row r="233" spans="2:18" ht="15" customHeight="1" x14ac:dyDescent="0.3">
      <c r="C233" s="208" t="s">
        <v>282</v>
      </c>
      <c r="D233" s="218"/>
      <c r="E233" s="209"/>
      <c r="F233" s="107">
        <v>2015</v>
      </c>
      <c r="G233" s="107">
        <v>2016</v>
      </c>
      <c r="H233" s="107">
        <v>2017</v>
      </c>
      <c r="I233" s="107">
        <v>2018</v>
      </c>
      <c r="J233" s="107">
        <v>2019</v>
      </c>
      <c r="K233" s="142">
        <v>2015</v>
      </c>
      <c r="L233" s="142">
        <v>2016</v>
      </c>
      <c r="M233" s="142">
        <v>2017</v>
      </c>
      <c r="N233" s="142">
        <v>2018</v>
      </c>
      <c r="O233" s="142">
        <v>2019</v>
      </c>
    </row>
    <row r="234" spans="2:18" ht="15" customHeight="1" x14ac:dyDescent="0.3">
      <c r="C234" s="294" t="s">
        <v>283</v>
      </c>
      <c r="D234" s="295"/>
      <c r="E234" s="296"/>
      <c r="F234" s="28">
        <v>26831</v>
      </c>
      <c r="G234" s="28">
        <v>29213</v>
      </c>
      <c r="H234" s="28">
        <v>27869</v>
      </c>
      <c r="I234" s="28">
        <v>25414</v>
      </c>
      <c r="J234" s="28"/>
      <c r="K234" s="28">
        <v>18352</v>
      </c>
      <c r="L234" s="28">
        <v>19079</v>
      </c>
      <c r="M234" s="28">
        <v>18647</v>
      </c>
      <c r="N234" s="28">
        <v>19264</v>
      </c>
      <c r="O234" s="28"/>
    </row>
    <row r="235" spans="2:18" ht="15" customHeight="1" x14ac:dyDescent="0.3">
      <c r="C235" s="294" t="s">
        <v>284</v>
      </c>
      <c r="D235" s="295"/>
      <c r="E235" s="296"/>
      <c r="F235" s="28">
        <v>34540</v>
      </c>
      <c r="G235" s="28">
        <v>35426</v>
      </c>
      <c r="H235" s="28">
        <v>38155</v>
      </c>
      <c r="I235" s="28">
        <v>35877</v>
      </c>
      <c r="J235" s="28"/>
      <c r="K235" s="28">
        <v>30692</v>
      </c>
      <c r="L235" s="28">
        <v>30465</v>
      </c>
      <c r="M235" s="28">
        <v>29502</v>
      </c>
      <c r="N235" s="28">
        <v>29668</v>
      </c>
      <c r="O235" s="28"/>
    </row>
    <row r="236" spans="2:18" ht="15" customHeight="1" x14ac:dyDescent="0.45">
      <c r="C236" s="279" t="s">
        <v>27</v>
      </c>
      <c r="D236" s="280"/>
      <c r="E236" s="281"/>
      <c r="F236" s="28">
        <f>+E143</f>
        <v>61371</v>
      </c>
      <c r="G236" s="28">
        <f>+F143</f>
        <v>64639</v>
      </c>
      <c r="H236" s="28">
        <f>+G143</f>
        <v>66024</v>
      </c>
      <c r="I236" s="28">
        <f>+H143</f>
        <v>61291</v>
      </c>
      <c r="J236" s="28">
        <f>+I143</f>
        <v>0</v>
      </c>
      <c r="K236" s="28">
        <f>+E144</f>
        <v>49044</v>
      </c>
      <c r="L236" s="28">
        <f>+F144</f>
        <v>49544</v>
      </c>
      <c r="M236" s="28">
        <f>+G144</f>
        <v>48149</v>
      </c>
      <c r="N236" s="144">
        <f>+H144</f>
        <v>48932</v>
      </c>
      <c r="O236" s="28">
        <f>+I144</f>
        <v>0</v>
      </c>
    </row>
    <row r="237" spans="2:18" ht="15" customHeight="1" x14ac:dyDescent="0.3">
      <c r="B237" s="97"/>
      <c r="C237" s="97"/>
      <c r="D237" s="97"/>
      <c r="E237" s="98"/>
      <c r="F237" s="98"/>
      <c r="G237" s="98"/>
      <c r="H237" s="98"/>
      <c r="I237" s="98"/>
    </row>
    <row r="238" spans="2:18" ht="15" customHeight="1" x14ac:dyDescent="0.3">
      <c r="B238" s="63" t="s">
        <v>9</v>
      </c>
      <c r="C238" s="97"/>
      <c r="D238" s="97"/>
      <c r="E238" s="98"/>
      <c r="F238" s="98"/>
      <c r="G238" s="98"/>
      <c r="H238" s="98"/>
      <c r="I238" s="98"/>
    </row>
    <row r="239" spans="2:18" ht="15" customHeight="1" x14ac:dyDescent="0.3">
      <c r="B239" s="97"/>
      <c r="C239" s="97"/>
      <c r="D239" s="97"/>
      <c r="E239" s="98"/>
      <c r="F239" s="98"/>
      <c r="G239" s="98"/>
      <c r="H239" s="98"/>
      <c r="I239" s="98"/>
    </row>
    <row r="240" spans="2:18" ht="15" customHeight="1" x14ac:dyDescent="0.3">
      <c r="B240" s="97"/>
      <c r="C240" s="97"/>
      <c r="D240" s="97"/>
      <c r="E240" s="98"/>
      <c r="F240" s="98"/>
      <c r="G240" s="98"/>
      <c r="H240" s="98"/>
      <c r="I240" s="98"/>
    </row>
    <row r="241" spans="2:9" ht="15" customHeight="1" x14ac:dyDescent="0.3">
      <c r="B241" s="97"/>
      <c r="C241" s="97"/>
      <c r="D241" s="97"/>
      <c r="E241" s="98"/>
      <c r="F241" s="98"/>
      <c r="G241" s="98"/>
      <c r="H241" s="98"/>
      <c r="I241" s="98"/>
    </row>
    <row r="242" spans="2:9" ht="15" customHeight="1" x14ac:dyDescent="0.3">
      <c r="B242" s="97"/>
      <c r="C242" s="97"/>
      <c r="D242" s="97"/>
      <c r="E242" s="98"/>
      <c r="F242" s="98"/>
      <c r="G242" s="98"/>
      <c r="H242" s="98"/>
      <c r="I242" s="98"/>
    </row>
    <row r="243" spans="2:9" ht="15" customHeight="1" x14ac:dyDescent="0.3">
      <c r="B243" s="97"/>
      <c r="C243" s="97"/>
      <c r="D243" s="97"/>
      <c r="E243" s="98"/>
      <c r="F243" s="98"/>
      <c r="G243" s="98"/>
      <c r="H243" s="98"/>
      <c r="I243" s="98"/>
    </row>
    <row r="244" spans="2:9" ht="15" customHeight="1" x14ac:dyDescent="0.3">
      <c r="B244" s="97"/>
      <c r="C244" s="97"/>
      <c r="D244" s="97"/>
      <c r="E244" s="98"/>
      <c r="F244" s="98"/>
      <c r="G244" s="98"/>
      <c r="H244" s="98"/>
      <c r="I244" s="98"/>
    </row>
    <row r="245" spans="2:9" ht="15" customHeight="1" x14ac:dyDescent="0.3">
      <c r="B245" s="97"/>
      <c r="C245" s="97"/>
      <c r="D245" s="97"/>
      <c r="E245" s="98"/>
      <c r="F245" s="98"/>
      <c r="G245" s="98"/>
      <c r="H245" s="98"/>
      <c r="I245" s="98"/>
    </row>
    <row r="246" spans="2:9" ht="15" customHeight="1" x14ac:dyDescent="0.3">
      <c r="B246" s="97"/>
      <c r="C246" s="97"/>
      <c r="D246" s="97"/>
      <c r="E246" s="98"/>
      <c r="F246" s="98"/>
      <c r="G246" s="98"/>
      <c r="H246" s="98"/>
      <c r="I246" s="98"/>
    </row>
    <row r="247" spans="2:9" ht="15" customHeight="1" x14ac:dyDescent="0.3">
      <c r="B247" s="97"/>
      <c r="C247" s="97"/>
      <c r="D247" s="97"/>
      <c r="E247" s="98"/>
      <c r="F247" s="98"/>
      <c r="G247" s="98"/>
      <c r="H247" s="98"/>
      <c r="I247" s="98"/>
    </row>
    <row r="248" spans="2:9" ht="15" customHeight="1" x14ac:dyDescent="0.3">
      <c r="B248" s="97"/>
      <c r="C248" s="97"/>
      <c r="D248" s="97"/>
      <c r="E248" s="98"/>
      <c r="F248" s="98"/>
      <c r="G248" s="98"/>
      <c r="H248" s="98"/>
      <c r="I248" s="98"/>
    </row>
    <row r="249" spans="2:9" ht="15" customHeight="1" x14ac:dyDescent="0.3"/>
    <row r="250" spans="2:9" ht="15" customHeight="1" x14ac:dyDescent="0.3"/>
    <row r="251" spans="2:9" ht="15" customHeight="1" x14ac:dyDescent="0.3"/>
    <row r="252" spans="2:9" ht="15" customHeight="1" x14ac:dyDescent="0.3"/>
    <row r="253" spans="2:9" ht="15" customHeight="1" x14ac:dyDescent="0.3"/>
    <row r="254" spans="2:9" ht="15" customHeight="1" x14ac:dyDescent="0.3"/>
    <row r="255" spans="2:9" ht="15" customHeight="1" x14ac:dyDescent="0.3"/>
    <row r="256" spans="2:9" ht="15" customHeight="1" x14ac:dyDescent="0.3"/>
    <row r="257" spans="2:19" ht="15" customHeight="1" x14ac:dyDescent="0.3"/>
    <row r="258" spans="2:19" x14ac:dyDescent="0.3"/>
    <row r="259" spans="2:19" x14ac:dyDescent="0.3"/>
    <row r="260" spans="2:19" x14ac:dyDescent="0.3">
      <c r="D260" s="184"/>
      <c r="F260" s="184"/>
    </row>
    <row r="261" spans="2:19" x14ac:dyDescent="0.3">
      <c r="F261" s="185"/>
    </row>
    <row r="262" spans="2:19" x14ac:dyDescent="0.3"/>
    <row r="263" spans="2:19" x14ac:dyDescent="0.3">
      <c r="B263" s="63" t="s">
        <v>115</v>
      </c>
      <c r="C263" s="66"/>
    </row>
    <row r="264" spans="2:19" x14ac:dyDescent="0.3">
      <c r="B264" s="8"/>
    </row>
    <row r="265" spans="2:19" ht="15" customHeight="1" x14ac:dyDescent="0.3">
      <c r="B265" s="282"/>
      <c r="C265" s="282"/>
      <c r="D265" s="282"/>
      <c r="E265" s="282"/>
      <c r="F265" s="282"/>
      <c r="G265" s="282"/>
      <c r="H265" s="282"/>
      <c r="I265" s="282"/>
      <c r="J265" s="282"/>
      <c r="K265" s="282"/>
      <c r="L265" s="282"/>
      <c r="M265" s="282"/>
      <c r="N265" s="282"/>
      <c r="O265" s="282"/>
      <c r="P265" s="282"/>
      <c r="Q265" s="282"/>
    </row>
    <row r="266" spans="2:19" x14ac:dyDescent="0.3">
      <c r="B266" s="282"/>
      <c r="C266" s="282"/>
      <c r="D266" s="282"/>
      <c r="E266" s="282"/>
      <c r="F266" s="282"/>
      <c r="G266" s="282"/>
      <c r="H266" s="282"/>
      <c r="I266" s="282"/>
      <c r="J266" s="282"/>
      <c r="K266" s="282"/>
      <c r="L266" s="282"/>
      <c r="M266" s="282"/>
      <c r="N266" s="282"/>
      <c r="O266" s="282"/>
      <c r="P266" s="282"/>
      <c r="Q266" s="282"/>
    </row>
    <row r="267" spans="2:19" x14ac:dyDescent="0.3">
      <c r="B267" s="282"/>
      <c r="C267" s="282"/>
      <c r="D267" s="282"/>
      <c r="E267" s="282"/>
      <c r="F267" s="282"/>
      <c r="G267" s="282"/>
      <c r="H267" s="282"/>
      <c r="I267" s="282"/>
      <c r="J267" s="282"/>
      <c r="K267" s="282"/>
      <c r="L267" s="282"/>
      <c r="M267" s="282"/>
      <c r="N267" s="282"/>
      <c r="O267" s="282"/>
      <c r="P267" s="282"/>
      <c r="Q267" s="282"/>
    </row>
    <row r="268" spans="2:19" s="59" customFormat="1" ht="15" customHeight="1" thickBot="1" x14ac:dyDescent="0.35"/>
    <row r="269" spans="2:19" ht="15" customHeight="1" thickTop="1" x14ac:dyDescent="0.3"/>
    <row r="270" spans="2:19" ht="15.6" x14ac:dyDescent="0.3">
      <c r="B270" s="2"/>
      <c r="C270" s="198" t="s">
        <v>288</v>
      </c>
      <c r="D270" s="198"/>
      <c r="E270" s="198"/>
      <c r="F270" s="198"/>
      <c r="G270" s="198"/>
      <c r="H270" s="198"/>
      <c r="I270" s="198"/>
      <c r="J270" s="198"/>
      <c r="K270" s="198"/>
      <c r="L270" s="198"/>
      <c r="M270" s="198"/>
      <c r="N270" s="198"/>
      <c r="O270" s="198"/>
      <c r="P270" s="198"/>
      <c r="Q270" s="94"/>
      <c r="R270" s="2"/>
      <c r="S270" s="3"/>
    </row>
    <row r="271" spans="2:19" x14ac:dyDescent="0.3">
      <c r="B271" s="2"/>
      <c r="C271" s="2"/>
      <c r="D271" s="2"/>
      <c r="E271" s="2"/>
      <c r="F271" s="2"/>
      <c r="G271" s="2"/>
      <c r="H271" s="2"/>
      <c r="I271" s="2"/>
      <c r="J271" s="2"/>
      <c r="K271" s="2"/>
      <c r="L271" s="2"/>
      <c r="M271" s="2"/>
      <c r="N271" s="2"/>
      <c r="O271" s="2"/>
      <c r="P271" s="2"/>
      <c r="Q271" s="94"/>
      <c r="R271" s="2"/>
      <c r="S271" s="3"/>
    </row>
    <row r="272" spans="2:19" x14ac:dyDescent="0.3">
      <c r="B272" s="2"/>
      <c r="C272" s="2"/>
      <c r="D272" s="2"/>
      <c r="E272" s="2"/>
      <c r="F272" s="2"/>
      <c r="G272" s="2"/>
      <c r="H272" s="2"/>
      <c r="I272" s="2"/>
      <c r="J272" s="2"/>
      <c r="K272" s="2"/>
      <c r="L272" s="2"/>
      <c r="M272" s="2"/>
      <c r="N272" s="2"/>
      <c r="O272" s="2"/>
      <c r="P272" s="2"/>
      <c r="Q272" s="94"/>
      <c r="R272" s="2"/>
      <c r="S272" s="3"/>
    </row>
    <row r="273" spans="2:19" x14ac:dyDescent="0.3">
      <c r="B273" s="2"/>
      <c r="C273" s="2"/>
      <c r="D273" s="2"/>
      <c r="E273" s="2"/>
      <c r="F273" s="2"/>
      <c r="G273" s="2"/>
      <c r="H273" s="2"/>
      <c r="I273" s="2"/>
      <c r="J273" s="2"/>
      <c r="K273" s="2"/>
      <c r="L273" s="2"/>
      <c r="M273" s="2"/>
      <c r="N273" s="2"/>
      <c r="O273" s="2"/>
      <c r="P273" s="2"/>
      <c r="Q273" s="94"/>
      <c r="R273" s="2"/>
      <c r="S273" s="3"/>
    </row>
    <row r="274" spans="2:19" x14ac:dyDescent="0.3">
      <c r="B274" s="2"/>
      <c r="C274" s="2"/>
      <c r="D274" s="2"/>
      <c r="E274" s="2"/>
      <c r="F274" s="2"/>
      <c r="G274" s="2"/>
      <c r="H274" s="2"/>
      <c r="I274" s="2"/>
      <c r="J274" s="2"/>
      <c r="K274" s="2"/>
      <c r="L274" s="2"/>
      <c r="M274" s="2"/>
      <c r="N274" s="2"/>
      <c r="O274" s="2"/>
      <c r="P274" s="2"/>
      <c r="Q274" s="94"/>
      <c r="R274" s="2"/>
      <c r="S274" s="3"/>
    </row>
    <row r="275" spans="2:19" x14ac:dyDescent="0.3">
      <c r="B275" s="2"/>
      <c r="C275" s="2"/>
      <c r="D275" s="2"/>
      <c r="E275" s="2"/>
      <c r="F275" s="2"/>
      <c r="G275" s="2"/>
      <c r="H275" s="2"/>
      <c r="I275" s="2"/>
      <c r="J275" s="2"/>
      <c r="K275" s="2"/>
      <c r="L275" s="2"/>
      <c r="M275" s="2"/>
      <c r="N275" s="2"/>
      <c r="O275" s="2"/>
      <c r="P275" s="2"/>
      <c r="Q275" s="94"/>
      <c r="R275" s="2"/>
      <c r="S275" s="3"/>
    </row>
    <row r="276" spans="2:19" x14ac:dyDescent="0.3">
      <c r="B276" s="2"/>
      <c r="C276" s="2"/>
      <c r="D276" s="2"/>
      <c r="E276" s="2"/>
      <c r="F276" s="2"/>
      <c r="G276" s="2"/>
      <c r="H276" s="2"/>
      <c r="I276" s="2"/>
      <c r="J276" s="2"/>
      <c r="K276" s="2"/>
      <c r="L276" s="2"/>
      <c r="M276" s="2"/>
      <c r="N276" s="2"/>
      <c r="O276" s="2"/>
      <c r="P276" s="2"/>
      <c r="Q276" s="94"/>
      <c r="R276" s="2"/>
      <c r="S276" s="3"/>
    </row>
    <row r="277" spans="2:19" x14ac:dyDescent="0.3">
      <c r="B277" s="2"/>
      <c r="C277" s="2"/>
      <c r="D277" s="2"/>
      <c r="E277" s="2"/>
      <c r="F277" s="2"/>
      <c r="G277" s="2"/>
      <c r="H277" s="2"/>
      <c r="I277" s="2"/>
      <c r="J277" s="2"/>
      <c r="K277" s="2"/>
      <c r="L277" s="2"/>
      <c r="M277" s="2"/>
      <c r="N277" s="2"/>
      <c r="O277" s="2"/>
      <c r="P277" s="2"/>
      <c r="Q277" s="94"/>
      <c r="R277" s="2"/>
      <c r="S277" s="3"/>
    </row>
    <row r="278" spans="2:19" x14ac:dyDescent="0.3">
      <c r="B278" s="2"/>
      <c r="C278" s="2"/>
      <c r="D278" s="2"/>
      <c r="E278" s="2"/>
      <c r="F278" s="2"/>
      <c r="G278" s="2"/>
      <c r="H278" s="2"/>
      <c r="I278" s="2"/>
      <c r="J278" s="2"/>
      <c r="K278" s="2"/>
      <c r="L278" s="2"/>
      <c r="M278" s="2"/>
      <c r="N278" s="2"/>
      <c r="O278" s="2"/>
      <c r="P278" s="2"/>
      <c r="Q278" s="94"/>
      <c r="R278" s="2"/>
      <c r="S278" s="3"/>
    </row>
    <row r="279" spans="2:19" x14ac:dyDescent="0.3">
      <c r="B279" s="2"/>
      <c r="C279" s="2"/>
      <c r="D279" s="2"/>
      <c r="E279" s="2"/>
      <c r="F279" s="2"/>
      <c r="G279" s="2"/>
      <c r="H279" s="2"/>
      <c r="I279" s="2"/>
      <c r="J279" s="2"/>
      <c r="K279" s="2"/>
      <c r="L279" s="2"/>
      <c r="M279" s="2"/>
      <c r="N279" s="2"/>
      <c r="O279" s="2"/>
      <c r="P279" s="2"/>
      <c r="Q279" s="94"/>
      <c r="R279" s="2"/>
      <c r="S279" s="3"/>
    </row>
    <row r="280" spans="2:19" x14ac:dyDescent="0.3">
      <c r="B280" s="2"/>
      <c r="C280" s="2"/>
      <c r="D280" s="2"/>
      <c r="E280" s="2"/>
      <c r="F280" s="2"/>
      <c r="G280" s="2"/>
      <c r="H280" s="2"/>
      <c r="I280" s="2"/>
      <c r="J280" s="2"/>
      <c r="K280" s="2"/>
      <c r="L280" s="2"/>
      <c r="M280" s="2"/>
      <c r="N280" s="2"/>
      <c r="O280" s="2"/>
      <c r="P280" s="2"/>
      <c r="Q280" s="94"/>
      <c r="R280" s="2"/>
      <c r="S280" s="3"/>
    </row>
    <row r="281" spans="2:19" x14ac:dyDescent="0.3">
      <c r="B281" s="2"/>
      <c r="C281" s="2"/>
      <c r="D281" s="2"/>
      <c r="E281" s="2"/>
      <c r="F281" s="2"/>
      <c r="G281" s="2"/>
      <c r="H281" s="2"/>
      <c r="I281" s="2"/>
      <c r="J281" s="2"/>
      <c r="K281" s="2"/>
      <c r="L281" s="2"/>
      <c r="M281" s="2"/>
      <c r="N281" s="2"/>
      <c r="O281" s="2"/>
      <c r="P281" s="2"/>
      <c r="Q281" s="94"/>
      <c r="R281" s="2"/>
      <c r="S281" s="3"/>
    </row>
    <row r="282" spans="2:19" x14ac:dyDescent="0.3">
      <c r="B282" s="2"/>
      <c r="C282" s="2"/>
      <c r="D282" s="2"/>
      <c r="E282" s="2"/>
      <c r="F282" s="2"/>
      <c r="G282" s="2"/>
      <c r="H282" s="2"/>
      <c r="I282" s="2"/>
      <c r="J282" s="2"/>
      <c r="K282" s="2"/>
      <c r="L282" s="2"/>
      <c r="M282" s="2"/>
      <c r="N282" s="2"/>
      <c r="O282" s="2"/>
      <c r="P282" s="2"/>
      <c r="Q282" s="94"/>
      <c r="R282" s="2"/>
      <c r="S282" s="3"/>
    </row>
    <row r="283" spans="2:19" x14ac:dyDescent="0.3">
      <c r="B283" s="2"/>
      <c r="C283" s="2"/>
      <c r="D283" s="2"/>
      <c r="E283" s="2"/>
      <c r="F283" s="2"/>
      <c r="G283" s="2"/>
      <c r="H283" s="2"/>
      <c r="I283" s="2"/>
      <c r="J283" s="2"/>
      <c r="K283" s="2"/>
      <c r="L283" s="2"/>
      <c r="M283" s="2"/>
      <c r="N283" s="2"/>
      <c r="O283" s="2"/>
      <c r="P283" s="2"/>
      <c r="Q283" s="94"/>
      <c r="R283" s="2"/>
      <c r="S283" s="3"/>
    </row>
    <row r="284" spans="2:19" x14ac:dyDescent="0.3">
      <c r="B284" s="2"/>
      <c r="C284" s="2"/>
      <c r="D284" s="2"/>
      <c r="E284" s="2"/>
      <c r="F284" s="2"/>
      <c r="G284" s="2"/>
      <c r="H284" s="2"/>
      <c r="I284" s="2"/>
      <c r="J284" s="2"/>
      <c r="K284" s="2"/>
      <c r="L284" s="2"/>
      <c r="M284" s="2"/>
      <c r="N284" s="2"/>
      <c r="O284" s="2"/>
      <c r="P284" s="2"/>
      <c r="Q284" s="94"/>
      <c r="R284" s="2"/>
      <c r="S284" s="3"/>
    </row>
    <row r="285" spans="2:19" x14ac:dyDescent="0.3">
      <c r="B285" s="2"/>
      <c r="C285" s="2"/>
      <c r="D285" s="2"/>
      <c r="E285" s="2"/>
      <c r="F285" s="2"/>
      <c r="G285" s="2"/>
      <c r="H285" s="2"/>
      <c r="I285" s="2"/>
      <c r="J285" s="2"/>
      <c r="K285" s="2"/>
      <c r="L285" s="2"/>
      <c r="M285" s="2"/>
      <c r="N285" s="2"/>
      <c r="O285" s="2"/>
      <c r="P285" s="2"/>
      <c r="Q285" s="94"/>
      <c r="R285" s="2"/>
      <c r="S285" s="3"/>
    </row>
    <row r="286" spans="2:19" x14ac:dyDescent="0.3">
      <c r="B286" s="2"/>
      <c r="C286" s="2"/>
      <c r="D286" s="2"/>
      <c r="E286" s="2"/>
      <c r="F286" s="2"/>
      <c r="G286" s="2"/>
      <c r="H286" s="2"/>
      <c r="I286" s="2"/>
      <c r="J286" s="2"/>
      <c r="K286" s="2"/>
      <c r="L286" s="2"/>
      <c r="M286" s="2"/>
      <c r="N286" s="2"/>
      <c r="O286" s="2"/>
      <c r="P286" s="2"/>
      <c r="Q286" s="94"/>
      <c r="R286" s="2"/>
      <c r="S286" s="3"/>
    </row>
    <row r="287" spans="2:19" x14ac:dyDescent="0.3">
      <c r="B287" s="2"/>
      <c r="C287" s="2"/>
      <c r="D287" s="2"/>
      <c r="E287" s="2"/>
      <c r="F287" s="2"/>
      <c r="G287" s="2"/>
      <c r="H287" s="2"/>
      <c r="I287" s="2"/>
      <c r="J287" s="2"/>
      <c r="K287" s="2"/>
      <c r="L287" s="2"/>
      <c r="M287" s="2"/>
      <c r="N287" s="2"/>
      <c r="O287" s="2"/>
      <c r="P287" s="2"/>
      <c r="Q287" s="94"/>
      <c r="R287" s="2"/>
      <c r="S287" s="3"/>
    </row>
    <row r="288" spans="2:19" x14ac:dyDescent="0.3">
      <c r="B288" s="2"/>
      <c r="C288" s="2"/>
      <c r="D288" s="2"/>
      <c r="E288" s="2"/>
      <c r="F288" s="2"/>
      <c r="G288" s="2"/>
      <c r="H288" s="2"/>
      <c r="I288" s="2"/>
      <c r="J288" s="2"/>
      <c r="K288" s="2"/>
      <c r="L288" s="2"/>
      <c r="M288" s="2"/>
      <c r="N288" s="2"/>
      <c r="O288" s="2"/>
      <c r="P288" s="2"/>
      <c r="Q288" s="94"/>
      <c r="R288" s="2"/>
      <c r="S288" s="3"/>
    </row>
    <row r="289" spans="2:19" x14ac:dyDescent="0.3">
      <c r="B289" s="2"/>
      <c r="C289" s="2"/>
      <c r="D289" s="2"/>
      <c r="E289" s="2"/>
      <c r="F289" s="2"/>
      <c r="G289" s="2"/>
      <c r="H289" s="2"/>
      <c r="I289" s="2"/>
      <c r="J289" s="2"/>
      <c r="K289" s="2"/>
      <c r="L289" s="2"/>
      <c r="M289" s="2"/>
      <c r="N289" s="2"/>
      <c r="O289" s="2"/>
      <c r="P289" s="2"/>
      <c r="Q289" s="94"/>
      <c r="R289" s="2"/>
      <c r="S289" s="3"/>
    </row>
    <row r="290" spans="2:19" x14ac:dyDescent="0.3">
      <c r="B290" s="2"/>
      <c r="C290" s="2"/>
      <c r="D290" s="2"/>
      <c r="E290" s="2"/>
      <c r="F290" s="2"/>
      <c r="G290" s="2"/>
      <c r="H290" s="2"/>
      <c r="I290" s="2"/>
      <c r="J290" s="2"/>
      <c r="K290" s="2"/>
      <c r="L290" s="2"/>
      <c r="M290" s="2"/>
      <c r="N290" s="2"/>
      <c r="O290" s="2"/>
      <c r="P290" s="2"/>
      <c r="Q290" s="94"/>
      <c r="R290" s="2"/>
      <c r="S290" s="3"/>
    </row>
    <row r="291" spans="2:19" x14ac:dyDescent="0.3">
      <c r="B291" s="2"/>
      <c r="C291" s="2"/>
      <c r="D291" s="2"/>
      <c r="E291" s="2"/>
      <c r="F291" s="2"/>
      <c r="G291" s="2"/>
      <c r="H291" s="2"/>
      <c r="I291" s="2"/>
      <c r="J291" s="2"/>
      <c r="K291" s="2"/>
      <c r="L291" s="2"/>
      <c r="M291" s="2"/>
      <c r="N291" s="2"/>
      <c r="O291" s="2"/>
      <c r="P291" s="2"/>
      <c r="Q291" s="94"/>
      <c r="R291" s="2"/>
      <c r="S291" s="3"/>
    </row>
    <row r="292" spans="2:19" ht="44.25" customHeight="1" x14ac:dyDescent="0.3">
      <c r="B292" s="2"/>
      <c r="C292" s="2"/>
      <c r="D292" s="194" t="s">
        <v>289</v>
      </c>
      <c r="E292" s="194"/>
      <c r="F292" s="194"/>
      <c r="G292" s="194"/>
      <c r="H292" s="194"/>
      <c r="I292" s="194"/>
      <c r="J292" s="194"/>
      <c r="K292" s="194"/>
      <c r="L292" s="194"/>
      <c r="M292" s="194"/>
      <c r="N292" s="194"/>
      <c r="O292" s="194"/>
      <c r="P292" s="2"/>
      <c r="Q292" s="2"/>
      <c r="R292" s="2"/>
    </row>
    <row r="293" spans="2:19" x14ac:dyDescent="0.3">
      <c r="B293" s="2"/>
      <c r="C293" s="2"/>
      <c r="D293" s="2"/>
      <c r="E293" s="2"/>
      <c r="F293" s="2"/>
      <c r="G293" s="2"/>
      <c r="H293" s="2"/>
      <c r="I293" s="2"/>
      <c r="J293" s="2"/>
      <c r="K293" s="2"/>
      <c r="L293" s="2"/>
      <c r="M293" s="2"/>
      <c r="N293" s="2"/>
      <c r="O293" s="2"/>
      <c r="P293" s="2"/>
      <c r="Q293" s="2"/>
      <c r="R293" s="2"/>
      <c r="S293" s="2"/>
    </row>
    <row r="294" spans="2:19" ht="15" customHeight="1" x14ac:dyDescent="0.3">
      <c r="B294" s="195" t="s">
        <v>73</v>
      </c>
      <c r="C294" s="195"/>
      <c r="D294" s="195"/>
      <c r="E294" s="195"/>
      <c r="F294" s="195"/>
      <c r="G294" s="195"/>
      <c r="H294" s="195"/>
      <c r="I294" s="195"/>
      <c r="J294" s="272" t="s">
        <v>74</v>
      </c>
      <c r="K294" s="273"/>
      <c r="L294" s="195" t="s">
        <v>75</v>
      </c>
      <c r="M294" s="195"/>
      <c r="N294" s="195"/>
      <c r="O294" s="195"/>
      <c r="P294" s="195"/>
      <c r="Q294" s="195"/>
      <c r="R294" s="2"/>
    </row>
    <row r="295" spans="2:19" ht="72" customHeight="1" x14ac:dyDescent="0.3">
      <c r="B295" s="196" t="s">
        <v>290</v>
      </c>
      <c r="C295" s="196"/>
      <c r="D295" s="196"/>
      <c r="E295" s="196"/>
      <c r="F295" s="196"/>
      <c r="G295" s="196"/>
      <c r="H295" s="196"/>
      <c r="I295" s="196"/>
      <c r="J295" s="199">
        <v>3</v>
      </c>
      <c r="K295" s="199"/>
      <c r="L295" s="199" t="s">
        <v>506</v>
      </c>
      <c r="M295" s="199"/>
      <c r="N295" s="199"/>
      <c r="O295" s="199"/>
      <c r="P295" s="199"/>
      <c r="Q295" s="199"/>
      <c r="R295" s="2"/>
    </row>
    <row r="296" spans="2:19" ht="72" customHeight="1" x14ac:dyDescent="0.3">
      <c r="B296" s="196" t="s">
        <v>291</v>
      </c>
      <c r="C296" s="196"/>
      <c r="D296" s="196"/>
      <c r="E296" s="196"/>
      <c r="F296" s="196"/>
      <c r="G296" s="196"/>
      <c r="H296" s="196"/>
      <c r="I296" s="196"/>
      <c r="J296" s="199">
        <v>3</v>
      </c>
      <c r="K296" s="199"/>
      <c r="L296" s="199" t="s">
        <v>507</v>
      </c>
      <c r="M296" s="199"/>
      <c r="N296" s="199"/>
      <c r="O296" s="199"/>
      <c r="P296" s="199"/>
      <c r="Q296" s="199"/>
      <c r="R296" s="2"/>
    </row>
    <row r="297" spans="2:19" ht="72" customHeight="1" x14ac:dyDescent="0.3">
      <c r="B297" s="196" t="s">
        <v>292</v>
      </c>
      <c r="C297" s="196"/>
      <c r="D297" s="196"/>
      <c r="E297" s="196"/>
      <c r="F297" s="196"/>
      <c r="G297" s="196"/>
      <c r="H297" s="196"/>
      <c r="I297" s="196"/>
      <c r="J297" s="199">
        <v>3</v>
      </c>
      <c r="K297" s="199"/>
      <c r="L297" s="199" t="s">
        <v>508</v>
      </c>
      <c r="M297" s="199"/>
      <c r="N297" s="199"/>
      <c r="O297" s="199"/>
      <c r="P297" s="199"/>
      <c r="Q297" s="199"/>
      <c r="R297" s="2"/>
    </row>
    <row r="298" spans="2:19" ht="72" customHeight="1" x14ac:dyDescent="0.3">
      <c r="B298" s="196" t="s">
        <v>293</v>
      </c>
      <c r="C298" s="196"/>
      <c r="D298" s="196"/>
      <c r="E298" s="196"/>
      <c r="F298" s="196"/>
      <c r="G298" s="196"/>
      <c r="H298" s="196"/>
      <c r="I298" s="196"/>
      <c r="J298" s="199">
        <v>3</v>
      </c>
      <c r="K298" s="199"/>
      <c r="L298" s="199" t="s">
        <v>509</v>
      </c>
      <c r="M298" s="199"/>
      <c r="N298" s="199"/>
      <c r="O298" s="199"/>
      <c r="P298" s="199"/>
      <c r="Q298" s="199"/>
      <c r="R298" s="2"/>
    </row>
    <row r="299" spans="2:19" ht="72" customHeight="1" x14ac:dyDescent="0.3">
      <c r="B299" s="196" t="s">
        <v>294</v>
      </c>
      <c r="C299" s="196"/>
      <c r="D299" s="196"/>
      <c r="E299" s="196"/>
      <c r="F299" s="196"/>
      <c r="G299" s="196"/>
      <c r="H299" s="196"/>
      <c r="I299" s="196"/>
      <c r="J299" s="199">
        <v>3</v>
      </c>
      <c r="K299" s="199"/>
      <c r="L299" s="199" t="s">
        <v>510</v>
      </c>
      <c r="M299" s="199"/>
      <c r="N299" s="199"/>
      <c r="O299" s="199"/>
      <c r="P299" s="199"/>
      <c r="Q299" s="199"/>
      <c r="R299" s="2"/>
    </row>
    <row r="300" spans="2:19" s="62" customFormat="1" ht="15" customHeight="1" x14ac:dyDescent="0.3"/>
    <row r="301" spans="2:19" x14ac:dyDescent="0.3">
      <c r="B301" s="2"/>
      <c r="C301" s="2"/>
      <c r="D301" s="2"/>
      <c r="E301" s="2"/>
      <c r="F301" s="2"/>
      <c r="G301" s="2"/>
      <c r="H301" s="2"/>
      <c r="I301" s="2"/>
      <c r="J301" s="2"/>
      <c r="K301" s="2"/>
      <c r="L301" s="2"/>
      <c r="M301" s="2"/>
      <c r="N301" s="2"/>
      <c r="O301" s="2"/>
      <c r="P301" s="2"/>
      <c r="Q301" s="94"/>
      <c r="R301" s="2"/>
      <c r="S301" s="3"/>
    </row>
    <row r="302" spans="2:19" ht="44.25" customHeight="1" x14ac:dyDescent="0.3">
      <c r="B302" s="2"/>
      <c r="C302" s="2"/>
      <c r="D302" s="298" t="s">
        <v>295</v>
      </c>
      <c r="E302" s="298"/>
      <c r="F302" s="298"/>
      <c r="G302" s="298"/>
      <c r="H302" s="298"/>
      <c r="I302" s="298"/>
      <c r="J302" s="298"/>
      <c r="K302" s="298"/>
      <c r="L302" s="298"/>
      <c r="M302" s="298"/>
      <c r="N302" s="298"/>
      <c r="O302" s="100"/>
      <c r="P302" s="2"/>
      <c r="Q302" s="2"/>
      <c r="R302" s="2"/>
    </row>
    <row r="303" spans="2:19" x14ac:dyDescent="0.3">
      <c r="B303" s="1"/>
      <c r="C303" s="1"/>
      <c r="D303" s="1"/>
      <c r="E303" s="1"/>
    </row>
    <row r="304" spans="2:19" ht="44.25" customHeight="1" x14ac:dyDescent="0.3">
      <c r="B304" s="2"/>
      <c r="C304" s="2"/>
      <c r="D304" s="2"/>
      <c r="E304" s="227" t="s">
        <v>296</v>
      </c>
      <c r="F304" s="227"/>
      <c r="G304" s="227"/>
      <c r="H304" s="227"/>
      <c r="I304" s="227"/>
      <c r="J304" s="227"/>
      <c r="K304" s="227"/>
      <c r="L304" s="227"/>
      <c r="M304" s="227"/>
      <c r="N304" s="227"/>
      <c r="O304" s="2"/>
      <c r="P304" s="2"/>
      <c r="Q304" s="2"/>
      <c r="R304" s="2"/>
    </row>
    <row r="305" spans="2:19" x14ac:dyDescent="0.3">
      <c r="B305" s="2"/>
      <c r="C305" s="2"/>
      <c r="D305" s="2"/>
      <c r="E305" s="2"/>
      <c r="F305" s="2"/>
      <c r="G305" s="2"/>
      <c r="H305" s="2"/>
      <c r="I305" s="2"/>
      <c r="J305" s="2"/>
      <c r="K305" s="2"/>
      <c r="L305" s="2"/>
      <c r="M305" s="2"/>
      <c r="N305" s="2"/>
      <c r="O305" s="2"/>
      <c r="P305" s="2"/>
      <c r="Q305" s="94"/>
      <c r="R305" s="2"/>
      <c r="S305" s="3"/>
    </row>
    <row r="306" spans="2:19" x14ac:dyDescent="0.3">
      <c r="B306" s="63" t="s">
        <v>1</v>
      </c>
    </row>
    <row r="307" spans="2:19" x14ac:dyDescent="0.3">
      <c r="B307" s="12"/>
    </row>
    <row r="308" spans="2:19" x14ac:dyDescent="0.3">
      <c r="B308" t="s">
        <v>371</v>
      </c>
    </row>
    <row r="309" spans="2:19" x14ac:dyDescent="0.3">
      <c r="B309" t="s">
        <v>372</v>
      </c>
      <c r="K309" s="141"/>
    </row>
    <row r="310" spans="2:19" x14ac:dyDescent="0.3">
      <c r="B310" s="2"/>
      <c r="C310" s="2"/>
      <c r="D310" s="2"/>
      <c r="E310" s="2"/>
      <c r="F310" s="2"/>
      <c r="G310" s="2"/>
      <c r="H310" s="2"/>
      <c r="I310" s="2"/>
      <c r="J310" s="2"/>
      <c r="K310" s="2"/>
      <c r="L310" s="2"/>
      <c r="M310" s="2"/>
      <c r="N310" s="2"/>
      <c r="O310" s="2"/>
      <c r="P310" s="2"/>
      <c r="Q310" s="94"/>
      <c r="R310" s="2"/>
      <c r="S310" s="3"/>
    </row>
    <row r="311" spans="2:19" x14ac:dyDescent="0.3">
      <c r="B311" s="2"/>
      <c r="C311" s="2"/>
      <c r="D311" s="2"/>
      <c r="E311" s="2"/>
      <c r="F311" s="2"/>
      <c r="G311" s="2"/>
      <c r="H311" s="2"/>
      <c r="I311" s="2"/>
      <c r="J311" s="2"/>
      <c r="K311" s="2"/>
      <c r="L311" s="2"/>
      <c r="M311" s="2"/>
      <c r="N311" s="2"/>
      <c r="O311" s="2"/>
      <c r="P311" s="2"/>
      <c r="Q311" s="94"/>
      <c r="R311" s="2"/>
      <c r="S311" s="3"/>
    </row>
    <row r="312" spans="2:19" x14ac:dyDescent="0.3">
      <c r="B312" s="63" t="s">
        <v>2</v>
      </c>
      <c r="C312" s="66"/>
      <c r="I312" s="63" t="s">
        <v>9</v>
      </c>
      <c r="J312" s="12"/>
      <c r="L312" s="12"/>
    </row>
    <row r="313" spans="2:19" x14ac:dyDescent="0.3"/>
    <row r="314" spans="2:19" x14ac:dyDescent="0.3"/>
    <row r="315" spans="2:19" x14ac:dyDescent="0.3">
      <c r="K315" s="76"/>
      <c r="L315" s="76"/>
      <c r="M315" s="76"/>
      <c r="N315" s="283"/>
      <c r="O315" s="283"/>
      <c r="P315" s="283"/>
      <c r="Q315" s="283"/>
    </row>
    <row r="316" spans="2:19" x14ac:dyDescent="0.3">
      <c r="K316" s="283"/>
      <c r="L316" s="283"/>
      <c r="M316" s="283"/>
      <c r="N316" s="93"/>
      <c r="O316" s="93"/>
      <c r="P316" s="93"/>
      <c r="Q316" s="93"/>
    </row>
    <row r="317" spans="2:19" x14ac:dyDescent="0.3">
      <c r="K317" s="287"/>
      <c r="L317" s="287"/>
      <c r="M317" s="287"/>
      <c r="N317" s="78"/>
      <c r="O317" s="78"/>
      <c r="P317" s="76"/>
      <c r="Q317" s="76"/>
    </row>
    <row r="318" spans="2:19" ht="29.25" customHeight="1" x14ac:dyDescent="0.3">
      <c r="F318" s="259" t="s">
        <v>399</v>
      </c>
      <c r="G318" s="261"/>
      <c r="K318" s="287"/>
      <c r="L318" s="287"/>
      <c r="M318" s="287"/>
      <c r="N318" s="76"/>
      <c r="O318" s="76"/>
      <c r="P318" s="76"/>
      <c r="Q318" s="76"/>
    </row>
    <row r="319" spans="2:19" x14ac:dyDescent="0.3">
      <c r="C319" s="208" t="s">
        <v>197</v>
      </c>
      <c r="D319" s="218"/>
      <c r="E319" s="209"/>
      <c r="F319" s="208">
        <v>2019</v>
      </c>
      <c r="G319" s="209"/>
      <c r="K319" s="287"/>
      <c r="L319" s="287"/>
      <c r="M319" s="287"/>
      <c r="N319" s="76"/>
      <c r="O319" s="76"/>
      <c r="P319" s="76"/>
      <c r="Q319" s="76"/>
    </row>
    <row r="320" spans="2:19" x14ac:dyDescent="0.3">
      <c r="C320" s="276" t="s">
        <v>429</v>
      </c>
      <c r="D320" s="277"/>
      <c r="E320" s="278"/>
      <c r="F320" s="299">
        <v>3124.23</v>
      </c>
      <c r="G320" s="300"/>
      <c r="K320" s="287"/>
      <c r="L320" s="287"/>
      <c r="M320" s="287"/>
      <c r="N320" s="76"/>
      <c r="O320" s="76"/>
      <c r="P320" s="76"/>
      <c r="Q320" s="76"/>
    </row>
    <row r="321" spans="2:17" x14ac:dyDescent="0.3">
      <c r="C321" s="276" t="s">
        <v>425</v>
      </c>
      <c r="D321" s="277"/>
      <c r="E321" s="278"/>
      <c r="F321" s="299">
        <v>12496.92</v>
      </c>
      <c r="G321" s="300"/>
      <c r="K321" s="287"/>
      <c r="L321" s="287"/>
      <c r="M321" s="287"/>
      <c r="N321" s="76"/>
      <c r="O321" s="76"/>
      <c r="P321" s="76"/>
      <c r="Q321" s="76"/>
    </row>
    <row r="322" spans="2:17" x14ac:dyDescent="0.3">
      <c r="C322" s="165" t="s">
        <v>209</v>
      </c>
      <c r="D322" s="166"/>
      <c r="E322" s="167"/>
      <c r="F322" s="299">
        <v>52070.5</v>
      </c>
      <c r="G322" s="300"/>
      <c r="K322" s="287"/>
      <c r="L322" s="287"/>
      <c r="M322" s="287"/>
      <c r="N322" s="78"/>
      <c r="O322" s="78"/>
      <c r="P322" s="78"/>
      <c r="Q322" s="78"/>
    </row>
    <row r="323" spans="2:17" x14ac:dyDescent="0.3">
      <c r="C323" s="165" t="s">
        <v>426</v>
      </c>
      <c r="D323" s="166"/>
      <c r="E323" s="167"/>
      <c r="F323" s="299">
        <v>19786.79</v>
      </c>
      <c r="G323" s="300"/>
    </row>
    <row r="324" spans="2:17" x14ac:dyDescent="0.3">
      <c r="C324" s="165" t="s">
        <v>427</v>
      </c>
      <c r="D324" s="166"/>
      <c r="E324" s="167"/>
      <c r="F324" s="299">
        <v>14579.740000000002</v>
      </c>
      <c r="G324" s="300"/>
    </row>
    <row r="325" spans="2:17" x14ac:dyDescent="0.3">
      <c r="C325" s="165" t="s">
        <v>428</v>
      </c>
      <c r="D325" s="166"/>
      <c r="E325" s="167"/>
      <c r="F325" s="210">
        <v>2082.8200000000002</v>
      </c>
      <c r="G325" s="211"/>
    </row>
    <row r="326" spans="2:17" x14ac:dyDescent="0.3"/>
    <row r="327" spans="2:17" x14ac:dyDescent="0.3"/>
    <row r="328" spans="2:17" x14ac:dyDescent="0.3"/>
    <row r="329" spans="2:17" x14ac:dyDescent="0.3"/>
    <row r="330" spans="2:17" x14ac:dyDescent="0.3"/>
    <row r="331" spans="2:17" x14ac:dyDescent="0.3"/>
    <row r="332" spans="2:17" x14ac:dyDescent="0.3"/>
    <row r="333" spans="2:17" x14ac:dyDescent="0.3">
      <c r="B333" s="63" t="s">
        <v>115</v>
      </c>
      <c r="C333" s="66"/>
    </row>
    <row r="334" spans="2:17" x14ac:dyDescent="0.3">
      <c r="B334" s="8"/>
    </row>
    <row r="335" spans="2:17" x14ac:dyDescent="0.3">
      <c r="B335" s="282"/>
      <c r="C335" s="282"/>
      <c r="D335" s="282"/>
      <c r="E335" s="282"/>
      <c r="F335" s="282"/>
      <c r="G335" s="282"/>
      <c r="H335" s="282"/>
      <c r="I335" s="282"/>
      <c r="J335" s="282"/>
      <c r="K335" s="282"/>
      <c r="L335" s="282"/>
      <c r="M335" s="282"/>
      <c r="N335" s="282"/>
      <c r="O335" s="282"/>
      <c r="P335" s="282"/>
      <c r="Q335" s="282"/>
    </row>
    <row r="336" spans="2:17" x14ac:dyDescent="0.3">
      <c r="B336" s="282"/>
      <c r="C336" s="282"/>
      <c r="D336" s="282"/>
      <c r="E336" s="282"/>
      <c r="F336" s="282"/>
      <c r="G336" s="282"/>
      <c r="H336" s="282"/>
      <c r="I336" s="282"/>
      <c r="J336" s="282"/>
      <c r="K336" s="282"/>
      <c r="L336" s="282"/>
      <c r="M336" s="282"/>
      <c r="N336" s="282"/>
      <c r="O336" s="282"/>
      <c r="P336" s="282"/>
      <c r="Q336" s="282"/>
    </row>
    <row r="337" spans="2:19" x14ac:dyDescent="0.3">
      <c r="B337" s="282"/>
      <c r="C337" s="282"/>
      <c r="D337" s="282"/>
      <c r="E337" s="282"/>
      <c r="F337" s="282"/>
      <c r="G337" s="282"/>
      <c r="H337" s="282"/>
      <c r="I337" s="282"/>
      <c r="J337" s="282"/>
      <c r="K337" s="282"/>
      <c r="L337" s="282"/>
      <c r="M337" s="282"/>
      <c r="N337" s="282"/>
      <c r="O337" s="282"/>
      <c r="P337" s="282"/>
      <c r="Q337" s="282"/>
    </row>
    <row r="338" spans="2:19" s="62" customFormat="1" x14ac:dyDescent="0.3"/>
    <row r="339" spans="2:19" x14ac:dyDescent="0.3">
      <c r="B339" s="2"/>
      <c r="C339" s="2"/>
      <c r="D339" s="2"/>
      <c r="E339" s="2"/>
      <c r="F339" s="2"/>
      <c r="G339" s="2"/>
      <c r="H339" s="2"/>
      <c r="I339" s="2"/>
      <c r="J339" s="2"/>
      <c r="K339" s="2"/>
      <c r="L339" s="2"/>
      <c r="M339" s="2"/>
      <c r="N339" s="2"/>
      <c r="O339" s="2"/>
      <c r="P339" s="2"/>
      <c r="Q339" s="94"/>
      <c r="R339" s="2"/>
      <c r="S339" s="3"/>
    </row>
    <row r="340" spans="2:19" ht="44.25" customHeight="1" x14ac:dyDescent="0.3">
      <c r="B340" s="2"/>
      <c r="C340" s="2"/>
      <c r="D340" s="2"/>
      <c r="E340" s="227" t="s">
        <v>341</v>
      </c>
      <c r="F340" s="227"/>
      <c r="G340" s="227"/>
      <c r="H340" s="227"/>
      <c r="I340" s="227"/>
      <c r="J340" s="227"/>
      <c r="K340" s="227"/>
      <c r="L340" s="227"/>
      <c r="M340" s="227"/>
      <c r="N340" s="227"/>
      <c r="O340" s="2"/>
      <c r="P340" s="2"/>
      <c r="Q340" s="2"/>
      <c r="R340" s="2"/>
    </row>
    <row r="341" spans="2:19" x14ac:dyDescent="0.3">
      <c r="B341" s="2"/>
      <c r="C341" s="2"/>
      <c r="D341" s="2"/>
      <c r="E341" s="2"/>
      <c r="F341" s="2"/>
      <c r="G341" s="2"/>
      <c r="H341" s="2"/>
      <c r="I341" s="2"/>
      <c r="J341" s="2"/>
      <c r="K341" s="2"/>
      <c r="L341" s="2"/>
      <c r="M341" s="2"/>
      <c r="N341" s="2"/>
      <c r="O341" s="2"/>
      <c r="P341" s="2"/>
      <c r="Q341" s="94"/>
      <c r="R341" s="2"/>
      <c r="S341" s="3"/>
    </row>
    <row r="342" spans="2:19" x14ac:dyDescent="0.3"/>
    <row r="343" spans="2:19" x14ac:dyDescent="0.3">
      <c r="B343" s="63" t="s">
        <v>1</v>
      </c>
    </row>
    <row r="344" spans="2:19" x14ac:dyDescent="0.3">
      <c r="B344" s="12"/>
    </row>
    <row r="345" spans="2:19" x14ac:dyDescent="0.3">
      <c r="B345" t="s">
        <v>371</v>
      </c>
    </row>
    <row r="346" spans="2:19" x14ac:dyDescent="0.3">
      <c r="B346" t="s">
        <v>373</v>
      </c>
    </row>
    <row r="347" spans="2:19" x14ac:dyDescent="0.3"/>
    <row r="348" spans="2:19" x14ac:dyDescent="0.3"/>
    <row r="349" spans="2:19" x14ac:dyDescent="0.3">
      <c r="B349" s="63" t="s">
        <v>2</v>
      </c>
      <c r="C349" s="66"/>
      <c r="I349" s="12"/>
      <c r="J349" s="12"/>
      <c r="K349" s="63" t="s">
        <v>9</v>
      </c>
      <c r="L349" s="12"/>
    </row>
    <row r="350" spans="2:19" x14ac:dyDescent="0.3"/>
    <row r="351" spans="2:19" x14ac:dyDescent="0.3"/>
    <row r="352" spans="2:19" x14ac:dyDescent="0.3">
      <c r="K352" s="76"/>
      <c r="L352" s="76"/>
      <c r="M352" s="76"/>
      <c r="N352" s="283"/>
      <c r="O352" s="283"/>
      <c r="P352" s="283"/>
      <c r="Q352" s="283"/>
    </row>
    <row r="353" spans="2:17" x14ac:dyDescent="0.3">
      <c r="K353" s="283"/>
      <c r="L353" s="283"/>
      <c r="M353" s="283"/>
      <c r="N353" s="92"/>
      <c r="O353" s="92"/>
      <c r="P353" s="92"/>
      <c r="Q353" s="92"/>
    </row>
    <row r="354" spans="2:17" x14ac:dyDescent="0.3">
      <c r="E354" s="117">
        <v>0.04</v>
      </c>
      <c r="F354" s="117">
        <v>0.17</v>
      </c>
      <c r="G354" s="117">
        <v>0.38</v>
      </c>
      <c r="H354" s="117">
        <v>0.41</v>
      </c>
      <c r="K354" s="287"/>
      <c r="L354" s="287"/>
      <c r="M354" s="287"/>
      <c r="N354" s="78"/>
      <c r="O354" s="78"/>
      <c r="P354" s="76"/>
      <c r="Q354" s="76"/>
    </row>
    <row r="355" spans="2:17" ht="15" customHeight="1" x14ac:dyDescent="0.3">
      <c r="E355" s="259" t="s">
        <v>198</v>
      </c>
      <c r="F355" s="260"/>
      <c r="G355" s="260"/>
      <c r="H355" s="260"/>
      <c r="I355" s="261"/>
      <c r="K355" s="287"/>
      <c r="L355" s="287"/>
      <c r="M355" s="287"/>
      <c r="N355" s="76"/>
      <c r="O355" s="76"/>
      <c r="P355" s="76"/>
      <c r="Q355" s="76"/>
    </row>
    <row r="356" spans="2:17" x14ac:dyDescent="0.3">
      <c r="B356" s="208" t="s">
        <v>197</v>
      </c>
      <c r="C356" s="218"/>
      <c r="D356" s="209"/>
      <c r="E356" s="90" t="s">
        <v>199</v>
      </c>
      <c r="F356" s="90" t="s">
        <v>200</v>
      </c>
      <c r="G356" s="90" t="s">
        <v>201</v>
      </c>
      <c r="H356" s="90" t="s">
        <v>212</v>
      </c>
      <c r="I356" s="107" t="s">
        <v>202</v>
      </c>
      <c r="K356" s="287"/>
      <c r="L356" s="287"/>
      <c r="M356" s="287"/>
      <c r="N356" s="76"/>
      <c r="O356" s="76"/>
      <c r="P356" s="76"/>
      <c r="Q356" s="76"/>
    </row>
    <row r="357" spans="2:17" x14ac:dyDescent="0.3">
      <c r="B357" s="294" t="s">
        <v>203</v>
      </c>
      <c r="C357" s="295"/>
      <c r="D357" s="296"/>
      <c r="E357" s="157"/>
      <c r="F357" s="157"/>
      <c r="G357" s="157"/>
      <c r="H357" s="157"/>
      <c r="I357" s="157"/>
      <c r="K357" s="287"/>
      <c r="L357" s="287"/>
      <c r="M357" s="287"/>
      <c r="N357" s="76"/>
      <c r="O357" s="76"/>
      <c r="P357" s="76"/>
      <c r="Q357" s="76"/>
    </row>
    <row r="358" spans="2:17" x14ac:dyDescent="0.3">
      <c r="B358" s="294" t="s">
        <v>204</v>
      </c>
      <c r="C358" s="295"/>
      <c r="D358" s="296"/>
      <c r="E358" s="157"/>
      <c r="F358" s="157"/>
      <c r="G358" s="157"/>
      <c r="H358" s="157"/>
      <c r="I358" s="157"/>
      <c r="K358" s="287"/>
      <c r="L358" s="287"/>
      <c r="M358" s="287"/>
      <c r="N358" s="76"/>
      <c r="O358" s="76"/>
      <c r="P358" s="76"/>
      <c r="Q358" s="76"/>
    </row>
    <row r="359" spans="2:17" x14ac:dyDescent="0.3">
      <c r="B359" s="294" t="s">
        <v>205</v>
      </c>
      <c r="C359" s="295"/>
      <c r="D359" s="296"/>
      <c r="E359" s="157"/>
      <c r="F359" s="157"/>
      <c r="G359" s="157"/>
      <c r="H359" s="157"/>
      <c r="I359" s="157"/>
      <c r="K359" s="287"/>
      <c r="L359" s="287"/>
      <c r="M359" s="287"/>
      <c r="N359" s="78"/>
      <c r="O359" s="78"/>
      <c r="P359" s="78"/>
      <c r="Q359" s="78"/>
    </row>
    <row r="360" spans="2:17" x14ac:dyDescent="0.3">
      <c r="B360" s="294" t="s">
        <v>206</v>
      </c>
      <c r="C360" s="295"/>
      <c r="D360" s="296"/>
      <c r="E360" s="157"/>
      <c r="F360" s="157"/>
      <c r="G360" s="157"/>
      <c r="H360" s="157"/>
      <c r="I360" s="157"/>
    </row>
    <row r="361" spans="2:17" x14ac:dyDescent="0.3">
      <c r="B361" s="294" t="s">
        <v>207</v>
      </c>
      <c r="C361" s="295"/>
      <c r="D361" s="296"/>
      <c r="E361" s="157"/>
      <c r="F361" s="157"/>
      <c r="G361" s="157"/>
      <c r="H361" s="157"/>
      <c r="I361" s="157"/>
    </row>
    <row r="362" spans="2:17" x14ac:dyDescent="0.3">
      <c r="B362" s="294" t="s">
        <v>208</v>
      </c>
      <c r="C362" s="295"/>
      <c r="D362" s="296"/>
      <c r="E362" s="157"/>
      <c r="F362" s="157"/>
      <c r="G362" s="157"/>
      <c r="H362" s="157"/>
      <c r="I362" s="157"/>
    </row>
    <row r="363" spans="2:17" x14ac:dyDescent="0.3">
      <c r="B363" s="297" t="s">
        <v>209</v>
      </c>
      <c r="C363" s="297"/>
      <c r="D363" s="297"/>
      <c r="E363" s="157"/>
      <c r="F363" s="157"/>
      <c r="G363" s="157"/>
      <c r="H363" s="157"/>
      <c r="I363" s="157"/>
    </row>
    <row r="364" spans="2:17" x14ac:dyDescent="0.3">
      <c r="B364" s="297" t="s">
        <v>210</v>
      </c>
      <c r="C364" s="297"/>
      <c r="D364" s="297"/>
      <c r="E364" s="157"/>
      <c r="F364" s="157"/>
      <c r="G364" s="157"/>
      <c r="H364" s="157"/>
      <c r="I364" s="157"/>
    </row>
    <row r="365" spans="2:17" x14ac:dyDescent="0.3"/>
    <row r="366" spans="2:17" x14ac:dyDescent="0.3"/>
    <row r="367" spans="2:17" x14ac:dyDescent="0.3"/>
    <row r="368" spans="2:17" x14ac:dyDescent="0.3"/>
    <row r="369" spans="2:17" x14ac:dyDescent="0.3"/>
    <row r="370" spans="2:17" x14ac:dyDescent="0.3"/>
    <row r="371" spans="2:17" x14ac:dyDescent="0.3"/>
    <row r="372" spans="2:17" x14ac:dyDescent="0.3"/>
    <row r="373" spans="2:17" x14ac:dyDescent="0.3">
      <c r="B373" s="63" t="s">
        <v>115</v>
      </c>
      <c r="C373" s="66"/>
    </row>
    <row r="374" spans="2:17" x14ac:dyDescent="0.3">
      <c r="B374" s="8"/>
    </row>
    <row r="375" spans="2:17" x14ac:dyDescent="0.3">
      <c r="B375" s="282"/>
      <c r="C375" s="282"/>
      <c r="D375" s="282"/>
      <c r="E375" s="282"/>
      <c r="F375" s="282"/>
      <c r="G375" s="282"/>
      <c r="H375" s="282"/>
      <c r="I375" s="282"/>
      <c r="J375" s="282"/>
      <c r="K375" s="282"/>
      <c r="L375" s="282"/>
      <c r="M375" s="282"/>
      <c r="N375" s="282"/>
      <c r="O375" s="282"/>
      <c r="P375" s="282"/>
      <c r="Q375" s="282"/>
    </row>
    <row r="376" spans="2:17" x14ac:dyDescent="0.3">
      <c r="B376" s="282"/>
      <c r="C376" s="282"/>
      <c r="D376" s="282"/>
      <c r="E376" s="282"/>
      <c r="F376" s="282"/>
      <c r="G376" s="282"/>
      <c r="H376" s="282"/>
      <c r="I376" s="282"/>
      <c r="J376" s="282"/>
      <c r="K376" s="282"/>
      <c r="L376" s="282"/>
      <c r="M376" s="282"/>
      <c r="N376" s="282"/>
      <c r="O376" s="282"/>
      <c r="P376" s="282"/>
      <c r="Q376" s="282"/>
    </row>
    <row r="377" spans="2:17" x14ac:dyDescent="0.3">
      <c r="B377" s="282"/>
      <c r="C377" s="282"/>
      <c r="D377" s="282"/>
      <c r="E377" s="282"/>
      <c r="F377" s="282"/>
      <c r="G377" s="282"/>
      <c r="H377" s="282"/>
      <c r="I377" s="282"/>
      <c r="J377" s="282"/>
      <c r="K377" s="282"/>
      <c r="L377" s="282"/>
      <c r="M377" s="282"/>
      <c r="N377" s="282"/>
      <c r="O377" s="282"/>
      <c r="P377" s="282"/>
      <c r="Q377" s="282"/>
    </row>
    <row r="378" spans="2:17" s="59" customFormat="1" ht="15" thickBot="1" x14ac:dyDescent="0.35"/>
    <row r="379" spans="2:17" ht="15" thickTop="1" x14ac:dyDescent="0.3"/>
    <row r="774" x14ac:dyDescent="0.3"/>
    <row r="775" x14ac:dyDescent="0.3"/>
    <row r="776" x14ac:dyDescent="0.3"/>
    <row r="777" x14ac:dyDescent="0.3"/>
    <row r="778" x14ac:dyDescent="0.3"/>
    <row r="779" x14ac:dyDescent="0.3"/>
    <row r="780" x14ac:dyDescent="0.3"/>
    <row r="781" x14ac:dyDescent="0.3"/>
    <row r="782" x14ac:dyDescent="0.3"/>
    <row r="783" x14ac:dyDescent="0.3"/>
    <row r="784" x14ac:dyDescent="0.3"/>
  </sheetData>
  <mergeCells count="144">
    <mergeCell ref="F178:J178"/>
    <mergeCell ref="K178:O178"/>
    <mergeCell ref="C180:E180"/>
    <mergeCell ref="C181:E181"/>
    <mergeCell ref="C182:E182"/>
    <mergeCell ref="C183:E183"/>
    <mergeCell ref="C179:E179"/>
    <mergeCell ref="K142:M142"/>
    <mergeCell ref="B143:D143"/>
    <mergeCell ref="K143:M143"/>
    <mergeCell ref="B144:D144"/>
    <mergeCell ref="K144:M144"/>
    <mergeCell ref="E127:N127"/>
    <mergeCell ref="N138:R138"/>
    <mergeCell ref="K139:M139"/>
    <mergeCell ref="K140:M140"/>
    <mergeCell ref="K353:M353"/>
    <mergeCell ref="K100:M100"/>
    <mergeCell ref="K101:M101"/>
    <mergeCell ref="K102:M102"/>
    <mergeCell ref="B103:D103"/>
    <mergeCell ref="K103:M103"/>
    <mergeCell ref="B104:D104"/>
    <mergeCell ref="K104:M104"/>
    <mergeCell ref="K229:M229"/>
    <mergeCell ref="K230:M230"/>
    <mergeCell ref="C233:E233"/>
    <mergeCell ref="E141:I141"/>
    <mergeCell ref="K141:M141"/>
    <mergeCell ref="E102:I102"/>
    <mergeCell ref="B105:D105"/>
    <mergeCell ref="K105:M105"/>
    <mergeCell ref="B122:Q124"/>
    <mergeCell ref="K176:M176"/>
    <mergeCell ref="K177:M177"/>
    <mergeCell ref="B145:D145"/>
    <mergeCell ref="B106:D106"/>
    <mergeCell ref="B160:Q162"/>
    <mergeCell ref="E165:N165"/>
    <mergeCell ref="B142:D142"/>
    <mergeCell ref="N99:R99"/>
    <mergeCell ref="E88:N88"/>
    <mergeCell ref="C22:P22"/>
    <mergeCell ref="D40:O40"/>
    <mergeCell ref="C47:P47"/>
    <mergeCell ref="D76:O76"/>
    <mergeCell ref="D86:O86"/>
    <mergeCell ref="B83:I83"/>
    <mergeCell ref="J83:K83"/>
    <mergeCell ref="L83:Q83"/>
    <mergeCell ref="L42:Q42"/>
    <mergeCell ref="L43:Q43"/>
    <mergeCell ref="L44:Q44"/>
    <mergeCell ref="L78:Q78"/>
    <mergeCell ref="L79:Q79"/>
    <mergeCell ref="L80:Q80"/>
    <mergeCell ref="B43:I43"/>
    <mergeCell ref="J43:K43"/>
    <mergeCell ref="L81:Q81"/>
    <mergeCell ref="B82:I82"/>
    <mergeCell ref="L82:Q82"/>
    <mergeCell ref="B78:I78"/>
    <mergeCell ref="J78:K78"/>
    <mergeCell ref="B79:I79"/>
    <mergeCell ref="J79:K79"/>
    <mergeCell ref="B80:I80"/>
    <mergeCell ref="J80:K80"/>
    <mergeCell ref="B81:I81"/>
    <mergeCell ref="J81:K81"/>
    <mergeCell ref="B2:Q2"/>
    <mergeCell ref="B363:D363"/>
    <mergeCell ref="B364:D364"/>
    <mergeCell ref="K354:M354"/>
    <mergeCell ref="E355:I355"/>
    <mergeCell ref="K355:M355"/>
    <mergeCell ref="B356:D356"/>
    <mergeCell ref="K356:M356"/>
    <mergeCell ref="B360:D360"/>
    <mergeCell ref="B361:D361"/>
    <mergeCell ref="B362:D362"/>
    <mergeCell ref="B213:Q215"/>
    <mergeCell ref="E218:N218"/>
    <mergeCell ref="B357:D357"/>
    <mergeCell ref="K357:M357"/>
    <mergeCell ref="B358:D358"/>
    <mergeCell ref="K358:M358"/>
    <mergeCell ref="B359:D359"/>
    <mergeCell ref="K359:M359"/>
    <mergeCell ref="B44:I44"/>
    <mergeCell ref="J44:K44"/>
    <mergeCell ref="B42:I42"/>
    <mergeCell ref="J42:K42"/>
    <mergeCell ref="J82:K82"/>
    <mergeCell ref="B295:I295"/>
    <mergeCell ref="J295:K295"/>
    <mergeCell ref="L295:Q295"/>
    <mergeCell ref="B296:I296"/>
    <mergeCell ref="J296:K296"/>
    <mergeCell ref="L296:Q296"/>
    <mergeCell ref="K232:O232"/>
    <mergeCell ref="B265:Q267"/>
    <mergeCell ref="C270:P270"/>
    <mergeCell ref="D292:O292"/>
    <mergeCell ref="B294:I294"/>
    <mergeCell ref="J294:K294"/>
    <mergeCell ref="L294:Q294"/>
    <mergeCell ref="C234:E234"/>
    <mergeCell ref="C235:E235"/>
    <mergeCell ref="C236:E236"/>
    <mergeCell ref="F232:J232"/>
    <mergeCell ref="B299:I299"/>
    <mergeCell ref="J299:K299"/>
    <mergeCell ref="L299:Q299"/>
    <mergeCell ref="E304:N304"/>
    <mergeCell ref="F318:G318"/>
    <mergeCell ref="B297:I297"/>
    <mergeCell ref="J297:K297"/>
    <mergeCell ref="L297:Q297"/>
    <mergeCell ref="B298:I298"/>
    <mergeCell ref="J298:K298"/>
    <mergeCell ref="L298:Q298"/>
    <mergeCell ref="B335:Q337"/>
    <mergeCell ref="E340:N340"/>
    <mergeCell ref="B375:Q377"/>
    <mergeCell ref="D302:N302"/>
    <mergeCell ref="F319:G319"/>
    <mergeCell ref="F320:G320"/>
    <mergeCell ref="F322:G322"/>
    <mergeCell ref="F323:G323"/>
    <mergeCell ref="F324:G324"/>
    <mergeCell ref="F325:G325"/>
    <mergeCell ref="F321:G321"/>
    <mergeCell ref="C319:E319"/>
    <mergeCell ref="C320:E320"/>
    <mergeCell ref="C321:E321"/>
    <mergeCell ref="K322:M322"/>
    <mergeCell ref="K319:M319"/>
    <mergeCell ref="K320:M320"/>
    <mergeCell ref="K321:M321"/>
    <mergeCell ref="N315:Q315"/>
    <mergeCell ref="K316:M316"/>
    <mergeCell ref="K317:M317"/>
    <mergeCell ref="K318:M318"/>
    <mergeCell ref="N352:Q352"/>
  </mergeCells>
  <conditionalFormatting sqref="J44">
    <cfRule type="iconSet" priority="99">
      <iconSet iconSet="3Symbols" showValue="0">
        <cfvo type="percent" val="0"/>
        <cfvo type="num" val="2"/>
        <cfvo type="num" val="3"/>
      </iconSet>
    </cfRule>
    <cfRule type="iconSet" priority="100">
      <iconSet iconSet="3Symbols" showValue="0">
        <cfvo type="percent" val="0"/>
        <cfvo type="num" val="2"/>
        <cfvo type="num" val="3"/>
      </iconSet>
    </cfRule>
  </conditionalFormatting>
  <conditionalFormatting sqref="J79">
    <cfRule type="iconSet" priority="27">
      <iconSet iconSet="3Symbols" showValue="0">
        <cfvo type="percent" val="0"/>
        <cfvo type="num" val="2"/>
        <cfvo type="num" val="3"/>
      </iconSet>
    </cfRule>
    <cfRule type="iconSet" priority="28">
      <iconSet iconSet="3Symbols" showValue="0">
        <cfvo type="percent" val="0"/>
        <cfvo type="num" val="2"/>
        <cfvo type="num" val="3"/>
      </iconSet>
    </cfRule>
  </conditionalFormatting>
  <conditionalFormatting sqref="J80">
    <cfRule type="iconSet" priority="29">
      <iconSet iconSet="3Symbols" showValue="0">
        <cfvo type="percent" val="0"/>
        <cfvo type="num" val="2"/>
        <cfvo type="num" val="3"/>
      </iconSet>
    </cfRule>
    <cfRule type="iconSet" priority="30">
      <iconSet iconSet="3Symbols" showValue="0">
        <cfvo type="percent" val="0"/>
        <cfvo type="num" val="2"/>
        <cfvo type="num" val="3"/>
      </iconSet>
    </cfRule>
  </conditionalFormatting>
  <conditionalFormatting sqref="J295">
    <cfRule type="iconSet" priority="21">
      <iconSet iconSet="3Symbols" showValue="0">
        <cfvo type="percent" val="0"/>
        <cfvo type="num" val="2"/>
        <cfvo type="num" val="3"/>
      </iconSet>
    </cfRule>
    <cfRule type="iconSet" priority="22">
      <iconSet iconSet="3Symbols" showValue="0">
        <cfvo type="percent" val="0"/>
        <cfvo type="num" val="2"/>
        <cfvo type="num" val="3"/>
      </iconSet>
    </cfRule>
  </conditionalFormatting>
  <conditionalFormatting sqref="J296:J297">
    <cfRule type="iconSet" priority="23">
      <iconSet iconSet="3Symbols" showValue="0">
        <cfvo type="percent" val="0"/>
        <cfvo type="num" val="2"/>
        <cfvo type="num" val="3"/>
      </iconSet>
    </cfRule>
    <cfRule type="iconSet" priority="24">
      <iconSet iconSet="3Symbols" showValue="0">
        <cfvo type="percent" val="0"/>
        <cfvo type="num" val="2"/>
        <cfvo type="num" val="3"/>
      </iconSet>
    </cfRule>
  </conditionalFormatting>
  <conditionalFormatting sqref="J43">
    <cfRule type="iconSet" priority="17">
      <iconSet iconSet="3Symbols" showValue="0">
        <cfvo type="percent" val="0"/>
        <cfvo type="num" val="2"/>
        <cfvo type="num" val="3"/>
      </iconSet>
    </cfRule>
    <cfRule type="iconSet" priority="18">
      <iconSet iconSet="3Symbols" showValue="0">
        <cfvo type="percent" val="0"/>
        <cfvo type="num" val="2"/>
        <cfvo type="num" val="3"/>
      </iconSet>
    </cfRule>
  </conditionalFormatting>
  <conditionalFormatting sqref="J298">
    <cfRule type="iconSet" priority="15">
      <iconSet iconSet="3Symbols" showValue="0">
        <cfvo type="percent" val="0"/>
        <cfvo type="num" val="2"/>
        <cfvo type="num" val="3"/>
      </iconSet>
    </cfRule>
    <cfRule type="iconSet" priority="16">
      <iconSet iconSet="3Symbols" showValue="0">
        <cfvo type="percent" val="0"/>
        <cfvo type="num" val="2"/>
        <cfvo type="num" val="3"/>
      </iconSet>
    </cfRule>
  </conditionalFormatting>
  <conditionalFormatting sqref="J299">
    <cfRule type="iconSet" priority="13">
      <iconSet iconSet="3Symbols" showValue="0">
        <cfvo type="percent" val="0"/>
        <cfvo type="num" val="2"/>
        <cfvo type="num" val="3"/>
      </iconSet>
    </cfRule>
    <cfRule type="iconSet" priority="14">
      <iconSet iconSet="3Symbols" showValue="0">
        <cfvo type="percent" val="0"/>
        <cfvo type="num" val="2"/>
        <cfvo type="num" val="3"/>
      </iconSet>
    </cfRule>
  </conditionalFormatting>
  <conditionalFormatting sqref="J83">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J82">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81">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disablePrompts="1" count="1">
    <dataValidation allowBlank="1" showInputMessage="1" showErrorMessage="1" promptTitle="Escriba el número del estado" prompt="(3) Finalizado_x000a_(2) En proceso_x000a_(1) Pendiente" sqref="J43:J44 J295:J299 J79:J83" xr:uid="{00000000-0002-0000-0500-000000000000}"/>
  </dataValidations>
  <pageMargins left="0.7" right="0.7" top="0.75" bottom="0.75" header="0.3" footer="0.3"/>
  <pageSetup orientation="portrait" r:id="rId1"/>
  <ignoredErrors>
    <ignoredError sqref="E145:I145 F183:O183"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T701"/>
  <sheetViews>
    <sheetView showGridLines="0" showRowColHeaders="0" zoomScale="70" zoomScaleNormal="70" workbookViewId="0">
      <selection activeCell="J126" sqref="J126:Q142"/>
    </sheetView>
  </sheetViews>
  <sheetFormatPr defaultColWidth="0" defaultRowHeight="14.4" zeroHeight="1" x14ac:dyDescent="0.3"/>
  <cols>
    <col min="1" max="1" width="2.44140625" customWidth="1"/>
    <col min="2" max="2" width="14.33203125" customWidth="1"/>
    <col min="3" max="4" width="15.109375" customWidth="1"/>
    <col min="5" max="5" width="18.109375" customWidth="1"/>
    <col min="6" max="6" width="15.109375" customWidth="1"/>
    <col min="7" max="16" width="13.6640625" customWidth="1"/>
    <col min="17" max="17" width="15.6640625" customWidth="1"/>
    <col min="18" max="18" width="2.6640625" customWidth="1"/>
    <col min="19" max="19" width="11.44140625" hidden="1" customWidth="1"/>
    <col min="20" max="20" width="11.44140625" hidden="1"/>
  </cols>
  <sheetData>
    <row r="1" spans="2:18" x14ac:dyDescent="0.3"/>
    <row r="2" spans="2:18" ht="39.75" customHeight="1" x14ac:dyDescent="0.3">
      <c r="B2" s="197" t="s">
        <v>211</v>
      </c>
      <c r="C2" s="197"/>
      <c r="D2" s="197"/>
      <c r="E2" s="197"/>
      <c r="F2" s="197"/>
      <c r="G2" s="197"/>
      <c r="H2" s="197"/>
      <c r="I2" s="197"/>
      <c r="J2" s="197"/>
      <c r="K2" s="197"/>
      <c r="L2" s="197"/>
      <c r="M2" s="197"/>
      <c r="N2" s="197"/>
      <c r="O2" s="197"/>
      <c r="P2" s="197"/>
      <c r="Q2" s="197"/>
      <c r="R2" s="2"/>
    </row>
    <row r="3" spans="2:18" x14ac:dyDescent="0.3"/>
    <row r="4" spans="2:18" x14ac:dyDescent="0.3"/>
    <row r="5" spans="2:18" x14ac:dyDescent="0.3"/>
    <row r="6" spans="2:18" x14ac:dyDescent="0.3"/>
    <row r="7" spans="2:18" x14ac:dyDescent="0.3"/>
    <row r="8" spans="2:18" x14ac:dyDescent="0.3"/>
    <row r="9" spans="2:18" x14ac:dyDescent="0.3"/>
    <row r="10" spans="2:18" x14ac:dyDescent="0.3"/>
    <row r="11" spans="2:18" x14ac:dyDescent="0.3"/>
    <row r="12" spans="2:18" x14ac:dyDescent="0.3"/>
    <row r="13" spans="2:18" x14ac:dyDescent="0.3"/>
    <row r="14" spans="2:18" x14ac:dyDescent="0.3"/>
    <row r="15" spans="2:18" x14ac:dyDescent="0.3"/>
    <row r="16" spans="2:18" x14ac:dyDescent="0.3"/>
    <row r="17" spans="2:19" x14ac:dyDescent="0.3"/>
    <row r="18" spans="2:19" x14ac:dyDescent="0.3"/>
    <row r="19" spans="2:19" x14ac:dyDescent="0.3"/>
    <row r="20" spans="2:19" x14ac:dyDescent="0.3"/>
    <row r="21" spans="2:19" x14ac:dyDescent="0.3"/>
    <row r="22" spans="2:19" x14ac:dyDescent="0.3"/>
    <row r="23" spans="2:19" x14ac:dyDescent="0.3"/>
    <row r="24" spans="2:19" x14ac:dyDescent="0.3"/>
    <row r="25" spans="2:19" x14ac:dyDescent="0.3"/>
    <row r="26" spans="2:19" x14ac:dyDescent="0.3"/>
    <row r="27" spans="2:19" x14ac:dyDescent="0.3"/>
    <row r="28" spans="2:19" x14ac:dyDescent="0.3"/>
    <row r="29" spans="2:19" x14ac:dyDescent="0.3"/>
    <row r="30" spans="2:19" x14ac:dyDescent="0.3"/>
    <row r="31" spans="2:19" ht="15.6" x14ac:dyDescent="0.3">
      <c r="B31" s="2"/>
      <c r="C31" s="304" t="s">
        <v>297</v>
      </c>
      <c r="D31" s="198"/>
      <c r="E31" s="198"/>
      <c r="F31" s="198"/>
      <c r="G31" s="198"/>
      <c r="H31" s="198"/>
      <c r="I31" s="198"/>
      <c r="J31" s="198"/>
      <c r="K31" s="198"/>
      <c r="L31" s="198"/>
      <c r="M31" s="198"/>
      <c r="N31" s="198"/>
      <c r="O31" s="198"/>
      <c r="P31" s="198"/>
      <c r="Q31" s="94"/>
      <c r="R31" s="2"/>
      <c r="S31" s="3"/>
    </row>
    <row r="32" spans="2:19" x14ac:dyDescent="0.3">
      <c r="B32" s="2"/>
      <c r="C32" s="2"/>
      <c r="D32" s="2"/>
      <c r="E32" s="2"/>
      <c r="F32" s="2"/>
      <c r="G32" s="2"/>
      <c r="H32" s="2"/>
      <c r="I32" s="2"/>
      <c r="J32" s="2"/>
      <c r="K32" s="2"/>
      <c r="L32" s="2"/>
      <c r="M32" s="2"/>
      <c r="N32" s="2"/>
      <c r="O32" s="2"/>
      <c r="P32" s="2"/>
      <c r="Q32" s="94"/>
      <c r="R32" s="2"/>
      <c r="S32" s="3"/>
    </row>
    <row r="33" spans="2:19" x14ac:dyDescent="0.3">
      <c r="B33" s="2"/>
      <c r="C33" s="2"/>
      <c r="D33" s="2"/>
      <c r="E33" s="2"/>
      <c r="F33" s="2"/>
      <c r="G33" s="2"/>
      <c r="H33" s="2"/>
      <c r="I33" s="2"/>
      <c r="J33" s="2"/>
      <c r="K33" s="2"/>
      <c r="L33" s="2"/>
      <c r="M33" s="2"/>
      <c r="N33" s="2"/>
      <c r="O33" s="2"/>
      <c r="P33" s="2"/>
      <c r="Q33" s="94"/>
      <c r="R33" s="2"/>
      <c r="S33" s="3"/>
    </row>
    <row r="34" spans="2:19" x14ac:dyDescent="0.3">
      <c r="B34" s="2"/>
      <c r="C34" s="2"/>
      <c r="D34" s="2"/>
      <c r="E34" s="2"/>
      <c r="F34" s="2"/>
      <c r="G34" s="2"/>
      <c r="H34" s="2"/>
      <c r="I34" s="2"/>
      <c r="J34" s="2"/>
      <c r="K34" s="2"/>
      <c r="L34" s="2"/>
      <c r="M34" s="2"/>
      <c r="N34" s="2"/>
      <c r="O34" s="2"/>
      <c r="P34" s="2"/>
      <c r="Q34" s="94"/>
      <c r="R34" s="2"/>
      <c r="S34" s="3"/>
    </row>
    <row r="35" spans="2:19" x14ac:dyDescent="0.3">
      <c r="B35" s="2"/>
      <c r="C35" s="2"/>
      <c r="D35" s="2"/>
      <c r="E35" s="2"/>
      <c r="F35" s="2"/>
      <c r="G35" s="2"/>
      <c r="H35" s="2"/>
      <c r="I35" s="2"/>
      <c r="J35" s="2"/>
      <c r="K35" s="2"/>
      <c r="L35" s="2"/>
      <c r="M35" s="2"/>
      <c r="N35" s="2"/>
      <c r="O35" s="2"/>
      <c r="P35" s="2"/>
      <c r="Q35" s="94"/>
      <c r="R35" s="2"/>
      <c r="S35" s="3"/>
    </row>
    <row r="36" spans="2:19" x14ac:dyDescent="0.3">
      <c r="B36" s="2"/>
      <c r="C36" s="2"/>
      <c r="D36" s="2"/>
      <c r="E36" s="2"/>
      <c r="F36" s="2"/>
      <c r="G36" s="2"/>
      <c r="H36" s="2"/>
      <c r="I36" s="2"/>
      <c r="J36" s="2"/>
      <c r="K36" s="2"/>
      <c r="L36" s="2"/>
      <c r="M36" s="2"/>
      <c r="N36" s="2"/>
      <c r="O36" s="2"/>
      <c r="P36" s="2"/>
      <c r="Q36" s="94"/>
      <c r="R36" s="2"/>
      <c r="S36" s="3"/>
    </row>
    <row r="37" spans="2:19" x14ac:dyDescent="0.3">
      <c r="B37" s="2"/>
      <c r="C37" s="2"/>
      <c r="D37" s="2"/>
      <c r="E37" s="2"/>
      <c r="F37" s="2"/>
      <c r="G37" s="2"/>
      <c r="H37" s="2"/>
      <c r="I37" s="2"/>
      <c r="J37" s="2"/>
      <c r="K37" s="2"/>
      <c r="L37" s="2"/>
      <c r="M37" s="2"/>
      <c r="N37" s="2"/>
      <c r="O37" s="2"/>
      <c r="P37" s="2"/>
      <c r="Q37" s="94"/>
      <c r="R37" s="2"/>
      <c r="S37" s="3"/>
    </row>
    <row r="38" spans="2:19" x14ac:dyDescent="0.3">
      <c r="B38" s="2"/>
      <c r="C38" s="2"/>
      <c r="D38" s="2"/>
      <c r="E38" s="2"/>
      <c r="F38" s="2"/>
      <c r="G38" s="2"/>
      <c r="H38" s="2"/>
      <c r="I38" s="2"/>
      <c r="J38" s="2"/>
      <c r="K38" s="2"/>
      <c r="L38" s="2"/>
      <c r="M38" s="2"/>
      <c r="N38" s="2"/>
      <c r="O38" s="2"/>
      <c r="P38" s="2"/>
      <c r="Q38" s="94"/>
      <c r="R38" s="2"/>
      <c r="S38" s="3"/>
    </row>
    <row r="39" spans="2:19" x14ac:dyDescent="0.3">
      <c r="B39" s="2"/>
      <c r="C39" s="2"/>
      <c r="D39" s="2"/>
      <c r="E39" s="2"/>
      <c r="F39" s="2"/>
      <c r="G39" s="2"/>
      <c r="H39" s="2"/>
      <c r="I39" s="2"/>
      <c r="J39" s="2"/>
      <c r="K39" s="2"/>
      <c r="L39" s="2"/>
      <c r="M39" s="2"/>
      <c r="N39" s="2"/>
      <c r="O39" s="2"/>
      <c r="P39" s="2"/>
      <c r="Q39" s="94"/>
      <c r="R39" s="2"/>
      <c r="S39" s="3"/>
    </row>
    <row r="40" spans="2:19" x14ac:dyDescent="0.3">
      <c r="B40" s="2"/>
      <c r="C40" s="2"/>
      <c r="D40" s="2"/>
      <c r="E40" s="2"/>
      <c r="F40" s="2"/>
      <c r="G40" s="2"/>
      <c r="H40" s="2"/>
      <c r="I40" s="2"/>
      <c r="J40" s="2"/>
      <c r="K40" s="2"/>
      <c r="L40" s="2"/>
      <c r="M40" s="2"/>
      <c r="N40" s="2"/>
      <c r="O40" s="2"/>
      <c r="P40" s="2"/>
      <c r="Q40" s="94"/>
      <c r="R40" s="2"/>
      <c r="S40" s="3"/>
    </row>
    <row r="41" spans="2:19" x14ac:dyDescent="0.3">
      <c r="B41" s="2"/>
      <c r="C41" s="2"/>
      <c r="D41" s="2"/>
      <c r="E41" s="2"/>
      <c r="F41" s="2"/>
      <c r="G41" s="2"/>
      <c r="H41" s="2"/>
      <c r="I41" s="2"/>
      <c r="J41" s="2"/>
      <c r="K41" s="2"/>
      <c r="L41" s="2"/>
      <c r="M41" s="2"/>
      <c r="N41" s="2"/>
      <c r="O41" s="2"/>
      <c r="P41" s="2"/>
      <c r="Q41" s="94"/>
      <c r="R41" s="2"/>
      <c r="S41" s="3"/>
    </row>
    <row r="42" spans="2:19" x14ac:dyDescent="0.3">
      <c r="B42" s="2"/>
      <c r="C42" s="2"/>
      <c r="D42" s="2"/>
      <c r="E42" s="2"/>
      <c r="F42" s="2"/>
      <c r="G42" s="2"/>
      <c r="H42" s="2"/>
      <c r="I42" s="2"/>
      <c r="J42" s="2"/>
      <c r="K42" s="2"/>
      <c r="L42" s="2"/>
      <c r="M42" s="2"/>
      <c r="N42" s="2"/>
      <c r="O42" s="2"/>
      <c r="P42" s="2"/>
      <c r="Q42" s="94"/>
      <c r="R42" s="2"/>
      <c r="S42" s="3"/>
    </row>
    <row r="43" spans="2:19" x14ac:dyDescent="0.3">
      <c r="B43" s="2"/>
      <c r="C43" s="2"/>
      <c r="D43" s="2"/>
      <c r="E43" s="2"/>
      <c r="F43" s="2"/>
      <c r="G43" s="2"/>
      <c r="H43" s="2"/>
      <c r="I43" s="2"/>
      <c r="J43" s="2"/>
      <c r="K43" s="2"/>
      <c r="L43" s="2"/>
      <c r="M43" s="2"/>
      <c r="N43" s="2"/>
      <c r="O43" s="2"/>
      <c r="P43" s="2"/>
      <c r="Q43" s="94"/>
      <c r="R43" s="2"/>
      <c r="S43" s="3"/>
    </row>
    <row r="44" spans="2:19" x14ac:dyDescent="0.3">
      <c r="B44" s="2"/>
      <c r="C44" s="2"/>
      <c r="D44" s="2"/>
      <c r="E44" s="2"/>
      <c r="F44" s="2"/>
      <c r="G44" s="2"/>
      <c r="H44" s="2"/>
      <c r="I44" s="2"/>
      <c r="J44" s="2"/>
      <c r="K44" s="2"/>
      <c r="L44" s="2"/>
      <c r="M44" s="2"/>
      <c r="N44" s="2"/>
      <c r="O44" s="2"/>
      <c r="P44" s="2"/>
      <c r="Q44" s="94"/>
      <c r="R44" s="2"/>
      <c r="S44" s="3"/>
    </row>
    <row r="45" spans="2:19" x14ac:dyDescent="0.3">
      <c r="B45" s="2"/>
      <c r="C45" s="2"/>
      <c r="D45" s="2"/>
      <c r="E45" s="2"/>
      <c r="F45" s="2"/>
      <c r="G45" s="2"/>
      <c r="H45" s="2"/>
      <c r="I45" s="2"/>
      <c r="J45" s="2"/>
      <c r="K45" s="2"/>
      <c r="L45" s="2"/>
      <c r="M45" s="2"/>
      <c r="N45" s="2"/>
      <c r="O45" s="2"/>
      <c r="P45" s="2"/>
      <c r="Q45" s="94"/>
      <c r="R45" s="2"/>
      <c r="S45" s="3"/>
    </row>
    <row r="46" spans="2:19" x14ac:dyDescent="0.3">
      <c r="B46" s="2"/>
      <c r="C46" s="2"/>
      <c r="D46" s="2"/>
      <c r="E46" s="2"/>
      <c r="F46" s="2"/>
      <c r="G46" s="2"/>
      <c r="H46" s="2"/>
      <c r="I46" s="2"/>
      <c r="J46" s="2"/>
      <c r="K46" s="2"/>
      <c r="L46" s="2"/>
      <c r="M46" s="2"/>
      <c r="N46" s="2"/>
      <c r="O46" s="2"/>
      <c r="P46" s="2"/>
      <c r="Q46" s="94"/>
      <c r="R46" s="2"/>
      <c r="S46" s="3"/>
    </row>
    <row r="47" spans="2:19" x14ac:dyDescent="0.3">
      <c r="B47" s="2"/>
      <c r="C47" s="2"/>
      <c r="D47" s="2"/>
      <c r="E47" s="2"/>
      <c r="F47" s="2"/>
      <c r="G47" s="2"/>
      <c r="H47" s="2"/>
      <c r="I47" s="2"/>
      <c r="J47" s="2"/>
      <c r="K47" s="2"/>
      <c r="L47" s="2"/>
      <c r="M47" s="2"/>
      <c r="N47" s="2"/>
      <c r="O47" s="2"/>
      <c r="P47" s="2"/>
      <c r="Q47" s="94"/>
      <c r="R47" s="2"/>
      <c r="S47" s="3"/>
    </row>
    <row r="48" spans="2:19" x14ac:dyDescent="0.3">
      <c r="B48" s="2"/>
      <c r="C48" s="2"/>
      <c r="D48" s="2"/>
      <c r="E48" s="2"/>
      <c r="F48" s="2"/>
      <c r="G48" s="2"/>
      <c r="H48" s="2"/>
      <c r="I48" s="2"/>
      <c r="J48" s="2"/>
      <c r="K48" s="2"/>
      <c r="L48" s="2"/>
      <c r="M48" s="2"/>
      <c r="N48" s="2"/>
      <c r="O48" s="2"/>
      <c r="P48" s="99"/>
      <c r="Q48" s="94"/>
      <c r="R48" s="2"/>
      <c r="S48" s="3"/>
    </row>
    <row r="49" spans="2:19" x14ac:dyDescent="0.3">
      <c r="B49" s="2"/>
      <c r="C49" s="2"/>
      <c r="D49" s="2"/>
      <c r="E49" s="2"/>
      <c r="F49" s="2"/>
      <c r="G49" s="2"/>
      <c r="H49" s="2"/>
      <c r="I49" s="2"/>
      <c r="J49" s="2"/>
      <c r="K49" s="2"/>
      <c r="L49" s="2"/>
      <c r="M49" s="2"/>
      <c r="N49" s="2"/>
      <c r="O49" s="2"/>
      <c r="P49" s="2"/>
      <c r="Q49" s="94"/>
      <c r="R49" s="2"/>
      <c r="S49" s="3"/>
    </row>
    <row r="50" spans="2:19" x14ac:dyDescent="0.3">
      <c r="B50" s="2"/>
      <c r="C50" s="2"/>
      <c r="D50" s="2"/>
      <c r="E50" s="2"/>
      <c r="F50" s="2"/>
      <c r="G50" s="2"/>
      <c r="H50" s="2"/>
      <c r="I50" s="2"/>
      <c r="J50" s="2"/>
      <c r="K50" s="2"/>
      <c r="L50" s="2"/>
      <c r="M50" s="2"/>
      <c r="N50" s="2"/>
      <c r="O50" s="2"/>
      <c r="P50" s="2"/>
      <c r="Q50" s="94"/>
      <c r="R50" s="2"/>
      <c r="S50" s="3"/>
    </row>
    <row r="51" spans="2:19" x14ac:dyDescent="0.3">
      <c r="B51" s="2"/>
      <c r="C51" s="2"/>
      <c r="D51" s="2"/>
      <c r="E51" s="2"/>
      <c r="F51" s="2"/>
      <c r="G51" s="2"/>
      <c r="H51" s="2"/>
      <c r="I51" s="2"/>
      <c r="J51" s="2"/>
      <c r="K51" s="2"/>
      <c r="L51" s="2"/>
      <c r="M51" s="2"/>
      <c r="N51" s="2"/>
      <c r="O51" s="2"/>
      <c r="P51" s="2"/>
      <c r="Q51" s="94"/>
      <c r="R51" s="2"/>
      <c r="S51" s="3"/>
    </row>
    <row r="52" spans="2:19" x14ac:dyDescent="0.3">
      <c r="B52" s="2"/>
      <c r="C52" s="2"/>
      <c r="D52" s="2"/>
      <c r="E52" s="2"/>
      <c r="F52" s="2"/>
      <c r="G52" s="2"/>
      <c r="H52" s="2"/>
      <c r="I52" s="2"/>
      <c r="J52" s="2"/>
      <c r="K52" s="2"/>
      <c r="L52" s="2"/>
      <c r="M52" s="2"/>
      <c r="N52" s="2"/>
      <c r="O52" s="2"/>
      <c r="P52" s="2"/>
      <c r="Q52" s="94"/>
      <c r="R52" s="2"/>
      <c r="S52" s="3"/>
    </row>
    <row r="53" spans="2:19" ht="44.25" customHeight="1" x14ac:dyDescent="0.3">
      <c r="B53" s="2"/>
      <c r="C53" s="2"/>
      <c r="D53" s="194" t="s">
        <v>298</v>
      </c>
      <c r="E53" s="194"/>
      <c r="F53" s="194"/>
      <c r="G53" s="194"/>
      <c r="H53" s="194"/>
      <c r="I53" s="194"/>
      <c r="J53" s="194"/>
      <c r="K53" s="194"/>
      <c r="L53" s="194"/>
      <c r="M53" s="194"/>
      <c r="N53" s="194"/>
      <c r="O53" s="194"/>
      <c r="P53" s="99"/>
      <c r="Q53" s="2"/>
      <c r="R53" s="2"/>
    </row>
    <row r="54" spans="2:19" x14ac:dyDescent="0.3">
      <c r="B54" s="2"/>
      <c r="C54" s="2"/>
      <c r="D54" s="2"/>
      <c r="E54" s="2"/>
      <c r="F54" s="2"/>
      <c r="G54" s="2"/>
      <c r="H54" s="2"/>
      <c r="I54" s="2"/>
      <c r="J54" s="2"/>
      <c r="K54" s="2"/>
      <c r="L54" s="2"/>
      <c r="M54" s="2"/>
      <c r="N54" s="2"/>
      <c r="O54" s="2"/>
      <c r="P54" s="2"/>
      <c r="Q54" s="2"/>
      <c r="R54" s="2"/>
      <c r="S54" s="2"/>
    </row>
    <row r="55" spans="2:19" ht="15" customHeight="1" x14ac:dyDescent="0.3">
      <c r="B55" s="195" t="s">
        <v>73</v>
      </c>
      <c r="C55" s="195"/>
      <c r="D55" s="195"/>
      <c r="E55" s="195"/>
      <c r="F55" s="195"/>
      <c r="G55" s="195"/>
      <c r="H55" s="195"/>
      <c r="I55" s="195"/>
      <c r="J55" s="272" t="s">
        <v>74</v>
      </c>
      <c r="K55" s="273"/>
      <c r="L55" s="195" t="s">
        <v>75</v>
      </c>
      <c r="M55" s="195"/>
      <c r="N55" s="195"/>
      <c r="O55" s="195"/>
      <c r="P55" s="195"/>
      <c r="Q55" s="195"/>
      <c r="R55" s="2"/>
    </row>
    <row r="56" spans="2:19" ht="72" customHeight="1" x14ac:dyDescent="0.3">
      <c r="B56" s="196" t="s">
        <v>345</v>
      </c>
      <c r="C56" s="196"/>
      <c r="D56" s="196"/>
      <c r="E56" s="196"/>
      <c r="F56" s="196"/>
      <c r="G56" s="196"/>
      <c r="H56" s="196"/>
      <c r="I56" s="196"/>
      <c r="J56" s="199">
        <v>3</v>
      </c>
      <c r="K56" s="199"/>
      <c r="L56" s="199" t="s">
        <v>511</v>
      </c>
      <c r="M56" s="199"/>
      <c r="N56" s="199"/>
      <c r="O56" s="199"/>
      <c r="P56" s="199"/>
      <c r="Q56" s="199"/>
      <c r="R56" s="2"/>
    </row>
    <row r="57" spans="2:19" ht="72" customHeight="1" x14ac:dyDescent="0.3">
      <c r="B57" s="196" t="s">
        <v>346</v>
      </c>
      <c r="C57" s="196"/>
      <c r="D57" s="196"/>
      <c r="E57" s="196"/>
      <c r="F57" s="196"/>
      <c r="G57" s="196"/>
      <c r="H57" s="196"/>
      <c r="I57" s="196"/>
      <c r="J57" s="199">
        <v>3</v>
      </c>
      <c r="K57" s="199"/>
      <c r="L57" s="199" t="s">
        <v>512</v>
      </c>
      <c r="M57" s="199"/>
      <c r="N57" s="199"/>
      <c r="O57" s="199"/>
      <c r="P57" s="199"/>
      <c r="Q57" s="199"/>
      <c r="R57" s="2"/>
    </row>
    <row r="58" spans="2:19" ht="72" customHeight="1" x14ac:dyDescent="0.3">
      <c r="B58" s="196" t="s">
        <v>303</v>
      </c>
      <c r="C58" s="196"/>
      <c r="D58" s="196"/>
      <c r="E58" s="196"/>
      <c r="F58" s="196"/>
      <c r="G58" s="196"/>
      <c r="H58" s="196"/>
      <c r="I58" s="196"/>
      <c r="J58" s="199">
        <v>3</v>
      </c>
      <c r="K58" s="199"/>
      <c r="L58" s="199" t="s">
        <v>513</v>
      </c>
      <c r="M58" s="199"/>
      <c r="N58" s="199"/>
      <c r="O58" s="199"/>
      <c r="P58" s="199"/>
      <c r="Q58" s="199"/>
      <c r="R58" s="2"/>
    </row>
    <row r="59" spans="2:19" s="62" customFormat="1" ht="15" customHeight="1" x14ac:dyDescent="0.3"/>
    <row r="60" spans="2:19" x14ac:dyDescent="0.3">
      <c r="B60" s="2"/>
      <c r="C60" s="2"/>
      <c r="D60" s="2"/>
      <c r="E60" s="2"/>
      <c r="F60" s="2"/>
      <c r="G60" s="2"/>
      <c r="H60" s="2"/>
      <c r="I60" s="2"/>
      <c r="J60" s="2"/>
      <c r="K60" s="2"/>
      <c r="L60" s="2"/>
      <c r="M60" s="2"/>
      <c r="N60" s="2"/>
      <c r="O60" s="2"/>
      <c r="P60" s="2"/>
      <c r="Q60" s="94"/>
      <c r="R60" s="2"/>
      <c r="S60" s="3"/>
    </row>
    <row r="61" spans="2:19" ht="44.25" customHeight="1" x14ac:dyDescent="0.3">
      <c r="B61" s="2"/>
      <c r="C61" s="2"/>
      <c r="D61" s="298" t="s">
        <v>295</v>
      </c>
      <c r="E61" s="298"/>
      <c r="F61" s="298"/>
      <c r="G61" s="298"/>
      <c r="H61" s="298"/>
      <c r="I61" s="298"/>
      <c r="J61" s="298"/>
      <c r="K61" s="298"/>
      <c r="L61" s="298"/>
      <c r="M61" s="298"/>
      <c r="N61" s="298"/>
      <c r="O61" s="298"/>
      <c r="P61" s="2"/>
      <c r="Q61" s="2"/>
      <c r="R61" s="2"/>
    </row>
    <row r="62" spans="2:19" x14ac:dyDescent="0.3">
      <c r="B62" s="1"/>
      <c r="C62" s="1"/>
      <c r="D62" s="1"/>
      <c r="E62" s="1"/>
    </row>
    <row r="63" spans="2:19" ht="44.25" customHeight="1" x14ac:dyDescent="0.3">
      <c r="B63" s="2"/>
      <c r="C63" s="2"/>
      <c r="D63" s="2"/>
      <c r="E63" s="227" t="s">
        <v>342</v>
      </c>
      <c r="F63" s="227"/>
      <c r="G63" s="227"/>
      <c r="H63" s="227"/>
      <c r="I63" s="227"/>
      <c r="J63" s="227"/>
      <c r="K63" s="227"/>
      <c r="L63" s="227"/>
      <c r="M63" s="227"/>
      <c r="N63" s="227"/>
      <c r="O63" s="2"/>
      <c r="P63" s="2"/>
      <c r="Q63" s="2"/>
      <c r="R63" s="2"/>
    </row>
    <row r="64" spans="2:19" ht="15" customHeight="1" x14ac:dyDescent="0.3"/>
    <row r="65" spans="2:17" x14ac:dyDescent="0.3">
      <c r="B65" s="63" t="s">
        <v>1</v>
      </c>
    </row>
    <row r="66" spans="2:17" x14ac:dyDescent="0.3">
      <c r="B66" s="12"/>
    </row>
    <row r="67" spans="2:17" x14ac:dyDescent="0.3">
      <c r="B67" t="s">
        <v>215</v>
      </c>
    </row>
    <row r="68" spans="2:17" x14ac:dyDescent="0.3">
      <c r="B68" t="s">
        <v>214</v>
      </c>
    </row>
    <row r="69" spans="2:17" x14ac:dyDescent="0.3"/>
    <row r="70" spans="2:17" x14ac:dyDescent="0.3"/>
    <row r="71" spans="2:17" x14ac:dyDescent="0.3">
      <c r="B71" s="63" t="s">
        <v>2</v>
      </c>
      <c r="C71" s="66"/>
      <c r="I71" s="12"/>
      <c r="J71" s="63" t="s">
        <v>9</v>
      </c>
      <c r="K71" s="12"/>
      <c r="L71" s="12"/>
    </row>
    <row r="72" spans="2:17" x14ac:dyDescent="0.3"/>
    <row r="73" spans="2:17" x14ac:dyDescent="0.3"/>
    <row r="74" spans="2:17" x14ac:dyDescent="0.3">
      <c r="K74" s="76"/>
      <c r="L74" s="76"/>
      <c r="M74" s="76"/>
      <c r="N74" s="283"/>
      <c r="O74" s="283"/>
      <c r="P74" s="283"/>
      <c r="Q74" s="283"/>
    </row>
    <row r="75" spans="2:17" x14ac:dyDescent="0.3">
      <c r="K75" s="283"/>
      <c r="L75" s="283"/>
      <c r="M75" s="283"/>
      <c r="N75" s="84"/>
      <c r="O75" s="84"/>
      <c r="P75" s="84"/>
      <c r="Q75" s="84"/>
    </row>
    <row r="76" spans="2:17" x14ac:dyDescent="0.3">
      <c r="K76" s="287"/>
      <c r="L76" s="287"/>
      <c r="M76" s="287"/>
      <c r="N76" s="78"/>
      <c r="O76" s="78"/>
      <c r="P76" s="76"/>
      <c r="Q76" s="76"/>
    </row>
    <row r="77" spans="2:17" x14ac:dyDescent="0.3">
      <c r="K77" s="287"/>
      <c r="L77" s="287"/>
      <c r="M77" s="287"/>
      <c r="N77" s="76"/>
      <c r="O77" s="76"/>
      <c r="P77" s="76"/>
      <c r="Q77" s="76"/>
    </row>
    <row r="78" spans="2:17" x14ac:dyDescent="0.3">
      <c r="K78" s="287"/>
      <c r="L78" s="287"/>
      <c r="M78" s="287"/>
      <c r="N78" s="76"/>
      <c r="O78" s="76"/>
      <c r="P78" s="76"/>
      <c r="Q78" s="76"/>
    </row>
    <row r="79" spans="2:17" x14ac:dyDescent="0.3">
      <c r="D79" s="217" t="s">
        <v>213</v>
      </c>
      <c r="E79" s="217"/>
      <c r="F79" s="217"/>
      <c r="G79" s="217"/>
      <c r="H79" s="217"/>
      <c r="K79" s="287"/>
      <c r="L79" s="287"/>
      <c r="M79" s="287"/>
      <c r="N79" s="76"/>
      <c r="O79" s="76"/>
      <c r="P79" s="76"/>
      <c r="Q79" s="76"/>
    </row>
    <row r="80" spans="2:17" x14ac:dyDescent="0.3">
      <c r="B80" s="217" t="s">
        <v>216</v>
      </c>
      <c r="C80" s="217"/>
      <c r="D80" s="83">
        <v>2015</v>
      </c>
      <c r="E80" s="83">
        <v>2016</v>
      </c>
      <c r="F80" s="83">
        <v>2017</v>
      </c>
      <c r="G80" s="83">
        <v>2018</v>
      </c>
      <c r="H80" s="83">
        <v>2019</v>
      </c>
      <c r="K80" s="287"/>
      <c r="L80" s="287"/>
      <c r="M80" s="287"/>
      <c r="N80" s="76"/>
      <c r="O80" s="76"/>
      <c r="P80" s="76"/>
      <c r="Q80" s="76"/>
    </row>
    <row r="81" spans="2:17" x14ac:dyDescent="0.3">
      <c r="B81" s="101" t="s">
        <v>39</v>
      </c>
      <c r="C81" s="102"/>
      <c r="D81" s="103">
        <f>$D$84*20%</f>
        <v>323.20000000000005</v>
      </c>
      <c r="E81" s="103">
        <f>$E$84*24%</f>
        <v>373.2</v>
      </c>
      <c r="F81" s="104">
        <f>$F$84*26%</f>
        <v>387.40000000000003</v>
      </c>
      <c r="G81" s="104">
        <f>$G$84*33.2%</f>
        <v>466.12800000000004</v>
      </c>
      <c r="H81" s="180">
        <f>(G81+(G81*2.1%))</f>
        <v>475.91668800000002</v>
      </c>
      <c r="K81" s="287"/>
      <c r="L81" s="287"/>
      <c r="M81" s="287"/>
      <c r="N81" s="78"/>
      <c r="O81" s="78"/>
      <c r="P81" s="78"/>
      <c r="Q81" s="78"/>
    </row>
    <row r="82" spans="2:17" x14ac:dyDescent="0.3">
      <c r="B82" s="101" t="s">
        <v>40</v>
      </c>
      <c r="C82" s="102"/>
      <c r="D82" s="103">
        <f>$D$84*43%</f>
        <v>694.88</v>
      </c>
      <c r="E82" s="103">
        <f>$E$84*56.1%</f>
        <v>872.35500000000013</v>
      </c>
      <c r="F82" s="104">
        <f>$F$84*58%</f>
        <v>864.19999999999993</v>
      </c>
      <c r="G82" s="104">
        <f>$G$84*60.04%</f>
        <v>842.96160000000009</v>
      </c>
      <c r="H82" s="180">
        <f t="shared" ref="H82:H83" si="0">(G82+(G82*2.1%))</f>
        <v>860.66379360000008</v>
      </c>
    </row>
    <row r="83" spans="2:17" x14ac:dyDescent="0.3">
      <c r="B83" s="101" t="s">
        <v>430</v>
      </c>
      <c r="C83" s="102"/>
      <c r="D83" s="103">
        <f>$D$84*37%</f>
        <v>597.91999999999996</v>
      </c>
      <c r="E83" s="103">
        <f>$E$84*19.9%</f>
        <v>309.44499999999999</v>
      </c>
      <c r="F83" s="104">
        <f>$F$84*22%</f>
        <v>327.8</v>
      </c>
      <c r="G83" s="104">
        <f>$G$84*6.76%</f>
        <v>94.910399999999996</v>
      </c>
      <c r="H83" s="180">
        <f t="shared" si="0"/>
        <v>96.903518399999996</v>
      </c>
    </row>
    <row r="84" spans="2:17" ht="15" customHeight="1" x14ac:dyDescent="0.3">
      <c r="B84" s="165" t="s">
        <v>218</v>
      </c>
      <c r="C84" s="166"/>
      <c r="D84" s="103">
        <v>1616</v>
      </c>
      <c r="E84" s="103">
        <v>1555</v>
      </c>
      <c r="F84" s="103">
        <v>1490</v>
      </c>
      <c r="G84" s="103">
        <v>1404</v>
      </c>
      <c r="H84" s="181">
        <f>SUM(H81:H83)</f>
        <v>1433.4839999999999</v>
      </c>
    </row>
    <row r="85" spans="2:17" x14ac:dyDescent="0.3">
      <c r="B85" s="101"/>
      <c r="C85" s="102"/>
      <c r="D85" s="103"/>
      <c r="E85" s="103"/>
      <c r="F85" s="103"/>
      <c r="G85" s="103"/>
      <c r="H85" s="103"/>
    </row>
    <row r="86" spans="2:17" ht="15" customHeight="1" x14ac:dyDescent="0.3">
      <c r="B86" s="309" t="s">
        <v>217</v>
      </c>
      <c r="C86" s="309"/>
      <c r="D86" s="309"/>
      <c r="E86" s="309"/>
      <c r="F86" s="309"/>
      <c r="G86" s="309"/>
      <c r="H86" s="309"/>
    </row>
    <row r="87" spans="2:17" x14ac:dyDescent="0.3">
      <c r="B87" s="310"/>
      <c r="C87" s="310"/>
      <c r="D87" s="310"/>
      <c r="E87" s="310"/>
      <c r="F87" s="310"/>
      <c r="G87" s="310"/>
      <c r="H87" s="310"/>
    </row>
    <row r="88" spans="2:17" x14ac:dyDescent="0.3"/>
    <row r="89" spans="2:17" x14ac:dyDescent="0.3"/>
    <row r="90" spans="2:17" x14ac:dyDescent="0.3"/>
    <row r="91" spans="2:17" x14ac:dyDescent="0.3"/>
    <row r="92" spans="2:17" x14ac:dyDescent="0.3"/>
    <row r="93" spans="2:17" x14ac:dyDescent="0.3"/>
    <row r="94" spans="2:17" x14ac:dyDescent="0.3"/>
    <row r="95" spans="2:17" x14ac:dyDescent="0.3"/>
    <row r="96" spans="2:17" x14ac:dyDescent="0.3"/>
    <row r="97" spans="2:18" x14ac:dyDescent="0.3">
      <c r="B97" s="63" t="s">
        <v>115</v>
      </c>
      <c r="C97" s="66"/>
    </row>
    <row r="98" spans="2:18" x14ac:dyDescent="0.3">
      <c r="B98" s="8"/>
    </row>
    <row r="99" spans="2:18" x14ac:dyDescent="0.3">
      <c r="B99" s="282"/>
      <c r="C99" s="282"/>
      <c r="D99" s="282"/>
      <c r="E99" s="282"/>
      <c r="F99" s="282"/>
      <c r="G99" s="282"/>
      <c r="H99" s="282"/>
      <c r="I99" s="282"/>
      <c r="J99" s="282"/>
      <c r="K99" s="282"/>
      <c r="L99" s="282"/>
      <c r="M99" s="282"/>
      <c r="N99" s="282"/>
      <c r="O99" s="282"/>
      <c r="P99" s="282"/>
      <c r="Q99" s="282"/>
    </row>
    <row r="100" spans="2:18" x14ac:dyDescent="0.3">
      <c r="B100" s="282"/>
      <c r="C100" s="282"/>
      <c r="D100" s="282"/>
      <c r="E100" s="282"/>
      <c r="F100" s="282"/>
      <c r="G100" s="282"/>
      <c r="H100" s="282"/>
      <c r="I100" s="282"/>
      <c r="J100" s="282"/>
      <c r="K100" s="282"/>
      <c r="L100" s="282"/>
      <c r="M100" s="282"/>
      <c r="N100" s="282"/>
      <c r="O100" s="282"/>
      <c r="P100" s="282"/>
      <c r="Q100" s="282"/>
    </row>
    <row r="101" spans="2:18" x14ac:dyDescent="0.3">
      <c r="B101" s="282"/>
      <c r="C101" s="282"/>
      <c r="D101" s="282"/>
      <c r="E101" s="282"/>
      <c r="F101" s="282"/>
      <c r="G101" s="282"/>
      <c r="H101" s="282"/>
      <c r="I101" s="282"/>
      <c r="J101" s="282"/>
      <c r="K101" s="282"/>
      <c r="L101" s="282"/>
      <c r="M101" s="282"/>
      <c r="N101" s="282"/>
      <c r="O101" s="282"/>
      <c r="P101" s="282"/>
      <c r="Q101" s="282"/>
    </row>
    <row r="102" spans="2:18" s="62" customFormat="1" x14ac:dyDescent="0.3"/>
    <row r="103" spans="2:18" x14ac:dyDescent="0.3"/>
    <row r="104" spans="2:18" ht="44.25" customHeight="1" x14ac:dyDescent="0.3">
      <c r="B104" s="2"/>
      <c r="C104" s="2"/>
      <c r="D104" s="2"/>
      <c r="E104" s="227" t="s">
        <v>299</v>
      </c>
      <c r="F104" s="227"/>
      <c r="G104" s="227"/>
      <c r="H104" s="227"/>
      <c r="I104" s="227"/>
      <c r="J104" s="227"/>
      <c r="K104" s="227"/>
      <c r="L104" s="227"/>
      <c r="M104" s="227"/>
      <c r="N104" s="227"/>
      <c r="O104" s="2"/>
      <c r="P104" s="2"/>
      <c r="Q104" s="2"/>
      <c r="R104" s="2"/>
    </row>
    <row r="105" spans="2:18" x14ac:dyDescent="0.3">
      <c r="B105" s="22"/>
      <c r="C105" s="22"/>
      <c r="D105" s="22"/>
      <c r="E105" s="22"/>
      <c r="F105" s="22"/>
      <c r="G105" s="22"/>
      <c r="H105" s="22"/>
      <c r="I105" s="22"/>
      <c r="J105" s="22"/>
      <c r="K105" s="22"/>
      <c r="L105" s="22"/>
      <c r="M105" s="22"/>
      <c r="N105" s="22"/>
      <c r="O105" s="22"/>
      <c r="P105" s="22"/>
      <c r="Q105" s="22"/>
    </row>
    <row r="106" spans="2:18" x14ac:dyDescent="0.3">
      <c r="B106" s="63" t="s">
        <v>1</v>
      </c>
    </row>
    <row r="107" spans="2:18" x14ac:dyDescent="0.3">
      <c r="B107" s="12"/>
    </row>
    <row r="108" spans="2:18" x14ac:dyDescent="0.3">
      <c r="B108" t="s">
        <v>42</v>
      </c>
    </row>
    <row r="109" spans="2:18" x14ac:dyDescent="0.3">
      <c r="B109" t="s">
        <v>43</v>
      </c>
    </row>
    <row r="110" spans="2:18" x14ac:dyDescent="0.3"/>
    <row r="111" spans="2:18" x14ac:dyDescent="0.3"/>
    <row r="112" spans="2:18" x14ac:dyDescent="0.3"/>
    <row r="113" spans="2:17" x14ac:dyDescent="0.3">
      <c r="B113" s="63" t="s">
        <v>2</v>
      </c>
      <c r="C113" s="63"/>
      <c r="J113" s="63" t="s">
        <v>9</v>
      </c>
    </row>
    <row r="114" spans="2:17" x14ac:dyDescent="0.3">
      <c r="J114" s="5"/>
    </row>
    <row r="115" spans="2:17" x14ac:dyDescent="0.3">
      <c r="D115" s="217" t="s">
        <v>432</v>
      </c>
      <c r="E115" s="217"/>
      <c r="F115" s="217"/>
      <c r="G115" s="217"/>
      <c r="H115" s="217"/>
      <c r="J115" s="8"/>
      <c r="L115" s="208" t="s">
        <v>41</v>
      </c>
      <c r="M115" s="218"/>
      <c r="N115" s="218"/>
      <c r="O115" s="218"/>
      <c r="P115" s="209"/>
    </row>
    <row r="116" spans="2:17" x14ac:dyDescent="0.3">
      <c r="B116" s="217" t="s">
        <v>38</v>
      </c>
      <c r="C116" s="217"/>
      <c r="D116" s="21">
        <v>2015</v>
      </c>
      <c r="E116" s="21">
        <v>2016</v>
      </c>
      <c r="F116" s="21">
        <v>2017</v>
      </c>
      <c r="G116" s="21">
        <v>2018</v>
      </c>
      <c r="H116" s="21">
        <v>2019</v>
      </c>
      <c r="J116" s="208" t="s">
        <v>38</v>
      </c>
      <c r="K116" s="209"/>
      <c r="L116" s="21" t="s">
        <v>10</v>
      </c>
      <c r="M116" s="21" t="s">
        <v>11</v>
      </c>
      <c r="N116" s="21" t="s">
        <v>12</v>
      </c>
      <c r="O116" s="21" t="s">
        <v>22</v>
      </c>
      <c r="P116" s="21" t="s">
        <v>23</v>
      </c>
    </row>
    <row r="117" spans="2:17" x14ac:dyDescent="0.3">
      <c r="B117" s="305" t="s">
        <v>39</v>
      </c>
      <c r="C117" s="306"/>
      <c r="D117" s="177">
        <v>12296132953.742481</v>
      </c>
      <c r="E117" s="177">
        <v>9380058868.59375</v>
      </c>
      <c r="F117" s="177">
        <f>(E117-(E117*0.9%))</f>
        <v>9295638338.7764053</v>
      </c>
      <c r="G117" s="177">
        <v>13567988906.471769</v>
      </c>
      <c r="H117" s="177">
        <f>(G117+(G117*4.8%))</f>
        <v>14219252373.982414</v>
      </c>
      <c r="J117" s="305" t="str">
        <f>B117</f>
        <v>Grande Empresa</v>
      </c>
      <c r="K117" s="307"/>
      <c r="L117" s="30">
        <f>IFERROR(D117/D$121,"")</f>
        <v>0.79157042343892592</v>
      </c>
      <c r="M117" s="30">
        <f t="shared" ref="M117:P120" si="1">IFERROR(E117/E$121,"")</f>
        <v>0.52727841767869799</v>
      </c>
      <c r="N117" s="30">
        <f t="shared" si="1"/>
        <v>0.52727841767869787</v>
      </c>
      <c r="O117" s="30">
        <f t="shared" si="1"/>
        <v>0.82607127370961742</v>
      </c>
      <c r="P117" s="30">
        <f t="shared" si="1"/>
        <v>0.82607127370961742</v>
      </c>
    </row>
    <row r="118" spans="2:17" x14ac:dyDescent="0.3">
      <c r="B118" s="305" t="s">
        <v>40</v>
      </c>
      <c r="C118" s="306"/>
      <c r="D118" s="177">
        <v>2668541485.8327022</v>
      </c>
      <c r="E118" s="177">
        <v>7451248914.9555531</v>
      </c>
      <c r="F118" s="177">
        <f>(E118-(E118*0.9%))</f>
        <v>7384187674.720953</v>
      </c>
      <c r="G118" s="177">
        <v>2793641195.1195502</v>
      </c>
      <c r="H118" s="177">
        <f t="shared" ref="H118:H119" si="2">(G118+(G118*4.8%))</f>
        <v>2927735972.4852886</v>
      </c>
      <c r="J118" s="305" t="str">
        <f>B118</f>
        <v>Mediana Empresa</v>
      </c>
      <c r="K118" s="307"/>
      <c r="L118" s="30">
        <f>IFERROR(D118/D$121,"")</f>
        <v>0.17178884791271032</v>
      </c>
      <c r="M118" s="30">
        <f t="shared" si="1"/>
        <v>0.41885480599301333</v>
      </c>
      <c r="N118" s="30">
        <f t="shared" si="1"/>
        <v>0.41885480599301333</v>
      </c>
      <c r="O118" s="30">
        <f t="shared" si="1"/>
        <v>0.17008760518954263</v>
      </c>
      <c r="P118" s="30">
        <f t="shared" si="1"/>
        <v>0.17008760518954263</v>
      </c>
    </row>
    <row r="119" spans="2:17" x14ac:dyDescent="0.3">
      <c r="B119" s="305" t="s">
        <v>431</v>
      </c>
      <c r="C119" s="306"/>
      <c r="D119" s="177">
        <v>569171431.42481685</v>
      </c>
      <c r="E119" s="177">
        <v>958267048.45069814</v>
      </c>
      <c r="F119" s="177">
        <f>(E119-(E119*0.9%))</f>
        <v>949642645.01464188</v>
      </c>
      <c r="G119" s="177">
        <v>63089336.408678398</v>
      </c>
      <c r="H119" s="177">
        <f t="shared" si="2"/>
        <v>66117624.556294963</v>
      </c>
      <c r="J119" s="305" t="str">
        <f>B119</f>
        <v>Pequeña y Micro  Empresa</v>
      </c>
      <c r="K119" s="307"/>
      <c r="L119" s="30">
        <f>IFERROR(D119/D$121,"")</f>
        <v>3.6640728648363763E-2</v>
      </c>
      <c r="M119" s="30">
        <f t="shared" si="1"/>
        <v>5.3866776328288707E-2</v>
      </c>
      <c r="N119" s="30">
        <f t="shared" si="1"/>
        <v>5.3866776328288707E-2</v>
      </c>
      <c r="O119" s="30">
        <f t="shared" si="1"/>
        <v>3.8411211008399816E-3</v>
      </c>
      <c r="P119" s="30">
        <f>IFERROR(H119/H$121,"")</f>
        <v>3.8411211008399816E-3</v>
      </c>
      <c r="Q119" s="31"/>
    </row>
    <row r="120" spans="2:17" x14ac:dyDescent="0.3">
      <c r="B120" s="305"/>
      <c r="C120" s="306"/>
      <c r="D120" s="6"/>
      <c r="E120" s="6"/>
      <c r="F120" s="4"/>
      <c r="G120" s="4"/>
      <c r="H120" s="4"/>
      <c r="J120" s="305">
        <f>B120</f>
        <v>0</v>
      </c>
      <c r="K120" s="307"/>
      <c r="L120" s="30">
        <f>IFERROR(D120/D$121,"")</f>
        <v>0</v>
      </c>
      <c r="M120" s="30">
        <f t="shared" si="1"/>
        <v>0</v>
      </c>
      <c r="N120" s="30">
        <f t="shared" si="1"/>
        <v>0</v>
      </c>
      <c r="O120" s="30">
        <f t="shared" si="1"/>
        <v>0</v>
      </c>
      <c r="P120" s="30">
        <f t="shared" si="1"/>
        <v>0</v>
      </c>
      <c r="Q120" s="31"/>
    </row>
    <row r="121" spans="2:17" x14ac:dyDescent="0.3">
      <c r="B121" s="305" t="s">
        <v>5</v>
      </c>
      <c r="C121" s="306"/>
      <c r="D121" s="155">
        <f>SUM(D117:D120)</f>
        <v>15533845871</v>
      </c>
      <c r="E121" s="155">
        <f>SUM(E117:E120)</f>
        <v>17789574832</v>
      </c>
      <c r="F121" s="155">
        <f>SUM(F117:F120)</f>
        <v>17629468658.512001</v>
      </c>
      <c r="G121" s="155">
        <f>SUM(G117:G120)</f>
        <v>16424719437.999998</v>
      </c>
      <c r="H121" s="155">
        <f>SUM(H117:H120)</f>
        <v>17213105971.023998</v>
      </c>
      <c r="J121" s="24"/>
      <c r="K121" s="24"/>
      <c r="L121" s="29"/>
      <c r="M121" s="29"/>
      <c r="N121" s="29"/>
      <c r="O121" s="29"/>
      <c r="P121" s="29"/>
      <c r="Q121" s="29"/>
    </row>
    <row r="122" spans="2:17" x14ac:dyDescent="0.3"/>
    <row r="123" spans="2:17" x14ac:dyDescent="0.3"/>
    <row r="124" spans="2:17" x14ac:dyDescent="0.3">
      <c r="J124" s="63" t="s">
        <v>115</v>
      </c>
      <c r="K124" s="63"/>
    </row>
    <row r="125" spans="2:17" x14ac:dyDescent="0.3">
      <c r="K125" s="12"/>
    </row>
    <row r="126" spans="2:17" x14ac:dyDescent="0.3">
      <c r="J126" s="308"/>
      <c r="K126" s="308"/>
      <c r="L126" s="308"/>
      <c r="M126" s="308"/>
      <c r="N126" s="308"/>
      <c r="O126" s="308"/>
      <c r="P126" s="308"/>
      <c r="Q126" s="308"/>
    </row>
    <row r="127" spans="2:17" x14ac:dyDescent="0.3">
      <c r="J127" s="308"/>
      <c r="K127" s="308"/>
      <c r="L127" s="308"/>
      <c r="M127" s="308"/>
      <c r="N127" s="308"/>
      <c r="O127" s="308"/>
      <c r="P127" s="308"/>
      <c r="Q127" s="308"/>
    </row>
    <row r="128" spans="2:17" x14ac:dyDescent="0.3">
      <c r="J128" s="308"/>
      <c r="K128" s="308"/>
      <c r="L128" s="308"/>
      <c r="M128" s="308"/>
      <c r="N128" s="308"/>
      <c r="O128" s="308"/>
      <c r="P128" s="308"/>
      <c r="Q128" s="308"/>
    </row>
    <row r="129" spans="2:17" x14ac:dyDescent="0.3">
      <c r="J129" s="308"/>
      <c r="K129" s="308"/>
      <c r="L129" s="308"/>
      <c r="M129" s="308"/>
      <c r="N129" s="308"/>
      <c r="O129" s="308"/>
      <c r="P129" s="308"/>
      <c r="Q129" s="308"/>
    </row>
    <row r="130" spans="2:17" x14ac:dyDescent="0.3">
      <c r="J130" s="308"/>
      <c r="K130" s="308"/>
      <c r="L130" s="308"/>
      <c r="M130" s="308"/>
      <c r="N130" s="308"/>
      <c r="O130" s="308"/>
      <c r="P130" s="308"/>
      <c r="Q130" s="308"/>
    </row>
    <row r="131" spans="2:17" x14ac:dyDescent="0.3">
      <c r="J131" s="308"/>
      <c r="K131" s="308"/>
      <c r="L131" s="308"/>
      <c r="M131" s="308"/>
      <c r="N131" s="308"/>
      <c r="O131" s="308"/>
      <c r="P131" s="308"/>
      <c r="Q131" s="308"/>
    </row>
    <row r="132" spans="2:17" x14ac:dyDescent="0.3">
      <c r="J132" s="308"/>
      <c r="K132" s="308"/>
      <c r="L132" s="308"/>
      <c r="M132" s="308"/>
      <c r="N132" s="308"/>
      <c r="O132" s="308"/>
      <c r="P132" s="308"/>
      <c r="Q132" s="308"/>
    </row>
    <row r="133" spans="2:17" x14ac:dyDescent="0.3">
      <c r="J133" s="308"/>
      <c r="K133" s="308"/>
      <c r="L133" s="308"/>
      <c r="M133" s="308"/>
      <c r="N133" s="308"/>
      <c r="O133" s="308"/>
      <c r="P133" s="308"/>
      <c r="Q133" s="308"/>
    </row>
    <row r="134" spans="2:17" x14ac:dyDescent="0.3">
      <c r="J134" s="308"/>
      <c r="K134" s="308"/>
      <c r="L134" s="308"/>
      <c r="M134" s="308"/>
      <c r="N134" s="308"/>
      <c r="O134" s="308"/>
      <c r="P134" s="308"/>
      <c r="Q134" s="308"/>
    </row>
    <row r="135" spans="2:17" x14ac:dyDescent="0.3">
      <c r="J135" s="308"/>
      <c r="K135" s="308"/>
      <c r="L135" s="308"/>
      <c r="M135" s="308"/>
      <c r="N135" s="308"/>
      <c r="O135" s="308"/>
      <c r="P135" s="308"/>
      <c r="Q135" s="308"/>
    </row>
    <row r="136" spans="2:17" x14ac:dyDescent="0.3">
      <c r="J136" s="308"/>
      <c r="K136" s="308"/>
      <c r="L136" s="308"/>
      <c r="M136" s="308"/>
      <c r="N136" s="308"/>
      <c r="O136" s="308"/>
      <c r="P136" s="308"/>
      <c r="Q136" s="308"/>
    </row>
    <row r="137" spans="2:17" x14ac:dyDescent="0.3">
      <c r="J137" s="308"/>
      <c r="K137" s="308"/>
      <c r="L137" s="308"/>
      <c r="M137" s="308"/>
      <c r="N137" s="308"/>
      <c r="O137" s="308"/>
      <c r="P137" s="308"/>
      <c r="Q137" s="308"/>
    </row>
    <row r="138" spans="2:17" x14ac:dyDescent="0.3">
      <c r="J138" s="308"/>
      <c r="K138" s="308"/>
      <c r="L138" s="308"/>
      <c r="M138" s="308"/>
      <c r="N138" s="308"/>
      <c r="O138" s="308"/>
      <c r="P138" s="308"/>
      <c r="Q138" s="308"/>
    </row>
    <row r="139" spans="2:17" x14ac:dyDescent="0.3">
      <c r="J139" s="308"/>
      <c r="K139" s="308"/>
      <c r="L139" s="308"/>
      <c r="M139" s="308"/>
      <c r="N139" s="308"/>
      <c r="O139" s="308"/>
      <c r="P139" s="308"/>
      <c r="Q139" s="308"/>
    </row>
    <row r="140" spans="2:17" x14ac:dyDescent="0.3">
      <c r="J140" s="308"/>
      <c r="K140" s="308"/>
      <c r="L140" s="308"/>
      <c r="M140" s="308"/>
      <c r="N140" s="308"/>
      <c r="O140" s="308"/>
      <c r="P140" s="308"/>
      <c r="Q140" s="308"/>
    </row>
    <row r="141" spans="2:17" x14ac:dyDescent="0.3">
      <c r="J141" s="308"/>
      <c r="K141" s="308"/>
      <c r="L141" s="308"/>
      <c r="M141" s="308"/>
      <c r="N141" s="308"/>
      <c r="O141" s="308"/>
      <c r="P141" s="308"/>
      <c r="Q141" s="308"/>
    </row>
    <row r="142" spans="2:17" x14ac:dyDescent="0.3">
      <c r="B142" s="8"/>
      <c r="J142" s="308"/>
      <c r="K142" s="308"/>
      <c r="L142" s="308"/>
      <c r="M142" s="308"/>
      <c r="N142" s="308"/>
      <c r="O142" s="308"/>
      <c r="P142" s="308"/>
      <c r="Q142" s="308"/>
    </row>
    <row r="143" spans="2:17" s="59" customFormat="1" ht="15" thickBot="1" x14ac:dyDescent="0.35"/>
    <row r="144" spans="2:17" ht="15" thickTop="1" x14ac:dyDescent="0.3"/>
    <row r="145" spans="2:19" ht="15.6" x14ac:dyDescent="0.3">
      <c r="B145" s="2"/>
      <c r="C145" s="304" t="s">
        <v>300</v>
      </c>
      <c r="D145" s="198"/>
      <c r="E145" s="198"/>
      <c r="F145" s="198"/>
      <c r="G145" s="198"/>
      <c r="H145" s="198"/>
      <c r="I145" s="198"/>
      <c r="J145" s="198"/>
      <c r="K145" s="198"/>
      <c r="L145" s="198"/>
      <c r="M145" s="198"/>
      <c r="N145" s="198"/>
      <c r="O145" s="198"/>
      <c r="P145" s="198"/>
      <c r="Q145" s="94"/>
      <c r="R145" s="2"/>
      <c r="S145" s="3"/>
    </row>
    <row r="146" spans="2:19" x14ac:dyDescent="0.3">
      <c r="B146" s="2"/>
      <c r="C146" s="2"/>
      <c r="D146" s="2"/>
      <c r="E146" s="2"/>
      <c r="F146" s="2"/>
      <c r="G146" s="2"/>
      <c r="H146" s="2"/>
      <c r="I146" s="2"/>
      <c r="J146" s="2"/>
      <c r="K146" s="2"/>
      <c r="L146" s="2"/>
      <c r="M146" s="2"/>
      <c r="N146" s="2"/>
      <c r="O146" s="2"/>
      <c r="P146" s="2"/>
      <c r="Q146" s="94"/>
      <c r="R146" s="2"/>
      <c r="S146" s="3"/>
    </row>
    <row r="147" spans="2:19" x14ac:dyDescent="0.3">
      <c r="B147" s="2"/>
      <c r="C147" s="2"/>
      <c r="D147" s="2"/>
      <c r="E147" s="2"/>
      <c r="F147" s="2"/>
      <c r="G147" s="2"/>
      <c r="H147" s="2"/>
      <c r="I147" s="2"/>
      <c r="J147" s="2"/>
      <c r="K147" s="2"/>
      <c r="L147" s="2"/>
      <c r="M147" s="2"/>
      <c r="N147" s="2"/>
      <c r="O147" s="2"/>
      <c r="P147" s="2"/>
      <c r="Q147" s="94"/>
      <c r="R147" s="2"/>
      <c r="S147" s="3"/>
    </row>
    <row r="148" spans="2:19" x14ac:dyDescent="0.3">
      <c r="B148" s="2"/>
      <c r="C148" s="2"/>
      <c r="D148" s="2"/>
      <c r="E148" s="2"/>
      <c r="F148" s="2"/>
      <c r="G148" s="2"/>
      <c r="H148" s="2"/>
      <c r="I148" s="2"/>
      <c r="J148" s="2"/>
      <c r="K148" s="2"/>
      <c r="L148" s="2"/>
      <c r="M148" s="2"/>
      <c r="N148" s="2"/>
      <c r="O148" s="2"/>
      <c r="P148" s="2"/>
      <c r="Q148" s="94"/>
      <c r="R148" s="2"/>
      <c r="S148" s="3"/>
    </row>
    <row r="149" spans="2:19" x14ac:dyDescent="0.3">
      <c r="B149" s="2"/>
      <c r="C149" s="2"/>
      <c r="D149" s="2"/>
      <c r="E149" s="2"/>
      <c r="F149" s="2"/>
      <c r="G149" s="2"/>
      <c r="H149" s="2"/>
      <c r="I149" s="2"/>
      <c r="J149" s="2"/>
      <c r="K149" s="2"/>
      <c r="L149" s="2"/>
      <c r="M149" s="2"/>
      <c r="N149" s="2"/>
      <c r="O149" s="2"/>
      <c r="P149" s="2"/>
      <c r="Q149" s="94"/>
      <c r="R149" s="2"/>
      <c r="S149" s="3"/>
    </row>
    <row r="150" spans="2:19" x14ac:dyDescent="0.3">
      <c r="B150" s="2"/>
      <c r="C150" s="2"/>
      <c r="D150" s="2"/>
      <c r="E150" s="2"/>
      <c r="F150" s="2"/>
      <c r="G150" s="2"/>
      <c r="H150" s="2"/>
      <c r="I150" s="2"/>
      <c r="J150" s="2"/>
      <c r="K150" s="2"/>
      <c r="L150" s="2"/>
      <c r="M150" s="2"/>
      <c r="N150" s="2"/>
      <c r="O150" s="2"/>
      <c r="P150" s="2"/>
      <c r="Q150" s="94"/>
      <c r="R150" s="2"/>
      <c r="S150" s="3"/>
    </row>
    <row r="151" spans="2:19" x14ac:dyDescent="0.3">
      <c r="B151" s="2"/>
      <c r="C151" s="2"/>
      <c r="D151" s="2"/>
      <c r="E151" s="2"/>
      <c r="F151" s="2"/>
      <c r="G151" s="2"/>
      <c r="H151" s="2"/>
      <c r="I151" s="2"/>
      <c r="J151" s="2"/>
      <c r="K151" s="2"/>
      <c r="L151" s="2"/>
      <c r="M151" s="2"/>
      <c r="N151" s="2"/>
      <c r="O151" s="2"/>
      <c r="P151" s="2"/>
      <c r="Q151" s="94"/>
      <c r="R151" s="2"/>
      <c r="S151" s="3"/>
    </row>
    <row r="152" spans="2:19" x14ac:dyDescent="0.3">
      <c r="B152" s="2"/>
      <c r="C152" s="2"/>
      <c r="D152" s="2"/>
      <c r="E152" s="2"/>
      <c r="F152" s="2"/>
      <c r="G152" s="2"/>
      <c r="H152" s="2"/>
      <c r="I152" s="2"/>
      <c r="J152" s="2"/>
      <c r="K152" s="2"/>
      <c r="L152" s="2"/>
      <c r="M152" s="2"/>
      <c r="N152" s="2"/>
      <c r="O152" s="2"/>
      <c r="P152" s="2"/>
      <c r="Q152" s="94"/>
      <c r="R152" s="2"/>
      <c r="S152" s="3"/>
    </row>
    <row r="153" spans="2:19" x14ac:dyDescent="0.3">
      <c r="B153" s="2"/>
      <c r="C153" s="2"/>
      <c r="D153" s="2"/>
      <c r="E153" s="2"/>
      <c r="F153" s="2"/>
      <c r="G153" s="2"/>
      <c r="H153" s="2"/>
      <c r="I153" s="2"/>
      <c r="J153" s="2"/>
      <c r="K153" s="2"/>
      <c r="L153" s="2"/>
      <c r="M153" s="2"/>
      <c r="N153" s="2"/>
      <c r="O153" s="2"/>
      <c r="P153" s="2"/>
      <c r="Q153" s="94"/>
      <c r="R153" s="2"/>
      <c r="S153" s="3"/>
    </row>
    <row r="154" spans="2:19" x14ac:dyDescent="0.3">
      <c r="B154" s="2"/>
      <c r="C154" s="2"/>
      <c r="D154" s="2"/>
      <c r="E154" s="2"/>
      <c r="F154" s="2"/>
      <c r="G154" s="2"/>
      <c r="H154" s="2"/>
      <c r="I154" s="2"/>
      <c r="J154" s="2"/>
      <c r="K154" s="2"/>
      <c r="L154" s="2"/>
      <c r="M154" s="2"/>
      <c r="N154" s="2"/>
      <c r="O154" s="2"/>
      <c r="P154" s="2"/>
      <c r="Q154" s="94"/>
      <c r="R154" s="2"/>
      <c r="S154" s="3"/>
    </row>
    <row r="155" spans="2:19" x14ac:dyDescent="0.3">
      <c r="B155" s="2"/>
      <c r="C155" s="2"/>
      <c r="D155" s="2"/>
      <c r="E155" s="2"/>
      <c r="F155" s="2"/>
      <c r="G155" s="2"/>
      <c r="H155" s="2"/>
      <c r="I155" s="2"/>
      <c r="J155" s="2"/>
      <c r="K155" s="2"/>
      <c r="L155" s="2"/>
      <c r="M155" s="2"/>
      <c r="N155" s="2"/>
      <c r="O155" s="2"/>
      <c r="P155" s="2"/>
      <c r="Q155" s="94"/>
      <c r="R155" s="2"/>
      <c r="S155" s="3"/>
    </row>
    <row r="156" spans="2:19" x14ac:dyDescent="0.3">
      <c r="B156" s="2"/>
      <c r="C156" s="2"/>
      <c r="D156" s="2"/>
      <c r="E156" s="2"/>
      <c r="F156" s="2"/>
      <c r="G156" s="2"/>
      <c r="H156" s="2"/>
      <c r="I156" s="2"/>
      <c r="J156" s="2"/>
      <c r="K156" s="2"/>
      <c r="L156" s="2"/>
      <c r="M156" s="2"/>
      <c r="N156" s="2"/>
      <c r="O156" s="2"/>
      <c r="P156" s="2"/>
      <c r="Q156" s="94"/>
      <c r="R156" s="2"/>
      <c r="S156" s="3"/>
    </row>
    <row r="157" spans="2:19" x14ac:dyDescent="0.3">
      <c r="B157" s="2"/>
      <c r="C157" s="2"/>
      <c r="D157" s="2"/>
      <c r="E157" s="2"/>
      <c r="F157" s="2"/>
      <c r="G157" s="2"/>
      <c r="H157" s="2"/>
      <c r="I157" s="2"/>
      <c r="J157" s="2"/>
      <c r="K157" s="2"/>
      <c r="L157" s="2"/>
      <c r="M157" s="2"/>
      <c r="N157" s="2"/>
      <c r="O157" s="2"/>
      <c r="P157" s="2"/>
      <c r="Q157" s="94"/>
      <c r="R157" s="2"/>
      <c r="S157" s="3"/>
    </row>
    <row r="158" spans="2:19" ht="44.25" customHeight="1" x14ac:dyDescent="0.3">
      <c r="B158" s="2"/>
      <c r="C158" s="2"/>
      <c r="D158" s="194" t="s">
        <v>301</v>
      </c>
      <c r="E158" s="194"/>
      <c r="F158" s="194"/>
      <c r="G158" s="194"/>
      <c r="H158" s="194"/>
      <c r="I158" s="194"/>
      <c r="J158" s="194"/>
      <c r="K158" s="194"/>
      <c r="L158" s="194"/>
      <c r="M158" s="194"/>
      <c r="N158" s="194"/>
      <c r="O158" s="194"/>
      <c r="P158" s="99"/>
      <c r="Q158" s="2"/>
      <c r="R158" s="2"/>
    </row>
    <row r="159" spans="2:19" x14ac:dyDescent="0.3">
      <c r="B159" s="2"/>
      <c r="C159" s="2"/>
      <c r="D159" s="2"/>
      <c r="E159" s="2"/>
      <c r="F159" s="2"/>
      <c r="G159" s="2"/>
      <c r="H159" s="2"/>
      <c r="I159" s="2"/>
      <c r="J159" s="2"/>
      <c r="K159" s="2"/>
      <c r="L159" s="2"/>
      <c r="M159" s="2"/>
      <c r="N159" s="2"/>
      <c r="O159" s="2"/>
      <c r="P159" s="2"/>
      <c r="Q159" s="2"/>
      <c r="R159" s="2"/>
      <c r="S159" s="2"/>
    </row>
    <row r="160" spans="2:19" ht="15" customHeight="1" x14ac:dyDescent="0.3">
      <c r="B160" s="195" t="s">
        <v>73</v>
      </c>
      <c r="C160" s="195"/>
      <c r="D160" s="195"/>
      <c r="E160" s="195"/>
      <c r="F160" s="195"/>
      <c r="G160" s="195"/>
      <c r="H160" s="195"/>
      <c r="I160" s="195"/>
      <c r="J160" s="272" t="s">
        <v>74</v>
      </c>
      <c r="K160" s="273"/>
      <c r="L160" s="195" t="s">
        <v>75</v>
      </c>
      <c r="M160" s="195"/>
      <c r="N160" s="195"/>
      <c r="O160" s="195"/>
      <c r="P160" s="195"/>
      <c r="Q160" s="195"/>
      <c r="R160" s="2"/>
    </row>
    <row r="161" spans="2:18" ht="72" customHeight="1" x14ac:dyDescent="0.3">
      <c r="B161" s="196" t="s">
        <v>302</v>
      </c>
      <c r="C161" s="196"/>
      <c r="D161" s="196"/>
      <c r="E161" s="196"/>
      <c r="F161" s="196"/>
      <c r="G161" s="196"/>
      <c r="H161" s="196"/>
      <c r="I161" s="196"/>
      <c r="J161" s="199">
        <v>3</v>
      </c>
      <c r="K161" s="199"/>
      <c r="L161" s="199" t="s">
        <v>514</v>
      </c>
      <c r="M161" s="199"/>
      <c r="N161" s="199"/>
      <c r="O161" s="199"/>
      <c r="P161" s="199"/>
      <c r="Q161" s="199"/>
      <c r="R161" s="2"/>
    </row>
    <row r="162" spans="2:18" ht="72" customHeight="1" x14ac:dyDescent="0.3">
      <c r="B162" s="196" t="s">
        <v>303</v>
      </c>
      <c r="C162" s="196"/>
      <c r="D162" s="196"/>
      <c r="E162" s="196"/>
      <c r="F162" s="196"/>
      <c r="G162" s="196"/>
      <c r="H162" s="196"/>
      <c r="I162" s="196"/>
      <c r="J162" s="199">
        <v>3</v>
      </c>
      <c r="K162" s="199"/>
      <c r="L162" s="199" t="s">
        <v>514</v>
      </c>
      <c r="M162" s="199"/>
      <c r="N162" s="199"/>
      <c r="O162" s="199"/>
      <c r="P162" s="199"/>
      <c r="Q162" s="199"/>
      <c r="R162" s="2"/>
    </row>
    <row r="163" spans="2:18" s="59" customFormat="1" ht="15" customHeight="1" thickBot="1" x14ac:dyDescent="0.35"/>
    <row r="164" spans="2:18" ht="15" thickTop="1" x14ac:dyDescent="0.3"/>
    <row r="700" x14ac:dyDescent="0.3"/>
    <row r="701" x14ac:dyDescent="0.3"/>
  </sheetData>
  <mergeCells count="55">
    <mergeCell ref="J126:Q142"/>
    <mergeCell ref="B86:H87"/>
    <mergeCell ref="B116:C116"/>
    <mergeCell ref="D79:H79"/>
    <mergeCell ref="B80:C80"/>
    <mergeCell ref="B117:C117"/>
    <mergeCell ref="D115:H115"/>
    <mergeCell ref="L115:P115"/>
    <mergeCell ref="J117:K117"/>
    <mergeCell ref="J116:K116"/>
    <mergeCell ref="K81:M81"/>
    <mergeCell ref="B99:Q101"/>
    <mergeCell ref="E104:N104"/>
    <mergeCell ref="B118:C118"/>
    <mergeCell ref="B119:C119"/>
    <mergeCell ref="B120:C120"/>
    <mergeCell ref="B121:C121"/>
    <mergeCell ref="J120:K120"/>
    <mergeCell ref="J118:K118"/>
    <mergeCell ref="J119:K119"/>
    <mergeCell ref="K78:M78"/>
    <mergeCell ref="K79:M79"/>
    <mergeCell ref="K80:M80"/>
    <mergeCell ref="B2:Q2"/>
    <mergeCell ref="N74:Q74"/>
    <mergeCell ref="K75:M75"/>
    <mergeCell ref="K76:M76"/>
    <mergeCell ref="K77:M77"/>
    <mergeCell ref="C31:P31"/>
    <mergeCell ref="D53:O53"/>
    <mergeCell ref="B55:I55"/>
    <mergeCell ref="J55:K55"/>
    <mergeCell ref="L55:Q55"/>
    <mergeCell ref="B56:I56"/>
    <mergeCell ref="J56:K56"/>
    <mergeCell ref="L56:Q56"/>
    <mergeCell ref="B57:I57"/>
    <mergeCell ref="J57:K57"/>
    <mergeCell ref="L57:Q57"/>
    <mergeCell ref="B58:I58"/>
    <mergeCell ref="J58:K58"/>
    <mergeCell ref="L58:Q58"/>
    <mergeCell ref="D61:O61"/>
    <mergeCell ref="E63:N63"/>
    <mergeCell ref="C145:P145"/>
    <mergeCell ref="D158:O158"/>
    <mergeCell ref="B160:I160"/>
    <mergeCell ref="J160:K160"/>
    <mergeCell ref="L160:Q160"/>
    <mergeCell ref="B161:I161"/>
    <mergeCell ref="J161:K161"/>
    <mergeCell ref="L161:Q161"/>
    <mergeCell ref="B162:I162"/>
    <mergeCell ref="J162:K162"/>
    <mergeCell ref="L162:Q162"/>
  </mergeCells>
  <conditionalFormatting sqref="J56">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58">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57">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161">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162">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56:J58 J161:J162" xr:uid="{00000000-0002-0000-0600-000000000000}"/>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T739"/>
  <sheetViews>
    <sheetView showGridLines="0" showRowColHeaders="0" zoomScale="80" zoomScaleNormal="80" workbookViewId="0">
      <selection activeCell="B70" sqref="B70:I70"/>
    </sheetView>
  </sheetViews>
  <sheetFormatPr defaultColWidth="0" defaultRowHeight="15" customHeight="1" zeroHeight="1" x14ac:dyDescent="0.3"/>
  <cols>
    <col min="1" max="1" width="2.44140625" customWidth="1"/>
    <col min="2" max="2" width="14.33203125" customWidth="1"/>
    <col min="3" max="4" width="15.109375" customWidth="1"/>
    <col min="5" max="5" width="18.109375" customWidth="1"/>
    <col min="6" max="6" width="15.109375" customWidth="1"/>
    <col min="7" max="16" width="13.6640625" customWidth="1"/>
    <col min="17" max="17" width="15.6640625" customWidth="1"/>
    <col min="18" max="18" width="2.6640625" customWidth="1"/>
    <col min="19" max="19" width="11.44140625" hidden="1" customWidth="1"/>
    <col min="20" max="20" width="11.44140625" hidden="1"/>
  </cols>
  <sheetData>
    <row r="1" spans="2:18" ht="14.4" x14ac:dyDescent="0.3"/>
    <row r="2" spans="2:18" ht="39.75" customHeight="1" x14ac:dyDescent="0.3">
      <c r="B2" s="197" t="s">
        <v>304</v>
      </c>
      <c r="C2" s="197"/>
      <c r="D2" s="197"/>
      <c r="E2" s="197"/>
      <c r="F2" s="197"/>
      <c r="G2" s="197"/>
      <c r="H2" s="197"/>
      <c r="I2" s="197"/>
      <c r="J2" s="197"/>
      <c r="K2" s="197"/>
      <c r="L2" s="197"/>
      <c r="M2" s="197"/>
      <c r="N2" s="197"/>
      <c r="O2" s="197"/>
      <c r="P2" s="197"/>
      <c r="Q2" s="197"/>
      <c r="R2" s="2"/>
    </row>
    <row r="3" spans="2:18" ht="14.4" x14ac:dyDescent="0.3"/>
    <row r="4" spans="2:18" ht="14.4" x14ac:dyDescent="0.3"/>
    <row r="5" spans="2:18" ht="14.4" x14ac:dyDescent="0.3"/>
    <row r="6" spans="2:18" ht="14.4" x14ac:dyDescent="0.3"/>
    <row r="7" spans="2:18" ht="14.4" x14ac:dyDescent="0.3"/>
    <row r="8" spans="2:18" ht="14.4" x14ac:dyDescent="0.3"/>
    <row r="9" spans="2:18" ht="14.4" x14ac:dyDescent="0.3"/>
    <row r="10" spans="2:18" ht="14.4" x14ac:dyDescent="0.3"/>
    <row r="11" spans="2:18" ht="14.4" x14ac:dyDescent="0.3"/>
    <row r="12" spans="2:18" ht="14.4" x14ac:dyDescent="0.3"/>
    <row r="13" spans="2:18" ht="14.4" x14ac:dyDescent="0.3"/>
    <row r="14" spans="2:18" ht="14.4" x14ac:dyDescent="0.3"/>
    <row r="15" spans="2:18" ht="14.4" x14ac:dyDescent="0.3"/>
    <row r="16" spans="2:18" ht="14.4" x14ac:dyDescent="0.3"/>
    <row r="17" spans="2:19" ht="14.4" x14ac:dyDescent="0.3"/>
    <row r="18" spans="2:19" ht="14.4" x14ac:dyDescent="0.3"/>
    <row r="19" spans="2:19" ht="14.4" x14ac:dyDescent="0.3"/>
    <row r="20" spans="2:19" ht="14.4" x14ac:dyDescent="0.3"/>
    <row r="21" spans="2:19" ht="14.4" x14ac:dyDescent="0.3"/>
    <row r="22" spans="2:19" ht="14.4" x14ac:dyDescent="0.3"/>
    <row r="23" spans="2:19" ht="14.4" x14ac:dyDescent="0.3"/>
    <row r="24" spans="2:19" ht="14.4" x14ac:dyDescent="0.3"/>
    <row r="25" spans="2:19" ht="14.4" x14ac:dyDescent="0.3"/>
    <row r="26" spans="2:19" ht="14.4" x14ac:dyDescent="0.3"/>
    <row r="27" spans="2:19" ht="14.4" x14ac:dyDescent="0.3"/>
    <row r="28" spans="2:19" ht="14.4" x14ac:dyDescent="0.3"/>
    <row r="29" spans="2:19" ht="14.4" x14ac:dyDescent="0.3"/>
    <row r="30" spans="2:19" ht="14.4" x14ac:dyDescent="0.3"/>
    <row r="31" spans="2:19" ht="15.6" x14ac:dyDescent="0.3">
      <c r="B31" s="2"/>
      <c r="C31" s="304" t="s">
        <v>305</v>
      </c>
      <c r="D31" s="198"/>
      <c r="E31" s="198"/>
      <c r="F31" s="198"/>
      <c r="G31" s="198"/>
      <c r="H31" s="198"/>
      <c r="I31" s="198"/>
      <c r="J31" s="198"/>
      <c r="K31" s="198"/>
      <c r="L31" s="198"/>
      <c r="M31" s="198"/>
      <c r="N31" s="198"/>
      <c r="O31" s="198"/>
      <c r="P31" s="198"/>
      <c r="Q31" s="94"/>
      <c r="R31" s="2"/>
      <c r="S31" s="3"/>
    </row>
    <row r="32" spans="2:19" ht="14.4" x14ac:dyDescent="0.3">
      <c r="B32" s="2"/>
      <c r="C32" s="2"/>
      <c r="D32" s="2"/>
      <c r="E32" s="2"/>
      <c r="F32" s="2"/>
      <c r="G32" s="2"/>
      <c r="H32" s="2"/>
      <c r="I32" s="2"/>
      <c r="J32" s="2"/>
      <c r="K32" s="2"/>
      <c r="L32" s="2"/>
      <c r="M32" s="2"/>
      <c r="N32" s="2"/>
      <c r="O32" s="2"/>
      <c r="P32" s="2"/>
      <c r="Q32" s="94"/>
      <c r="R32" s="2"/>
      <c r="S32" s="3"/>
    </row>
    <row r="33" spans="2:19" ht="14.4" x14ac:dyDescent="0.3">
      <c r="B33" s="2"/>
      <c r="C33" s="2"/>
      <c r="D33" s="2"/>
      <c r="E33" s="2"/>
      <c r="F33" s="2"/>
      <c r="G33" s="2"/>
      <c r="H33" s="2"/>
      <c r="I33" s="2"/>
      <c r="J33" s="2"/>
      <c r="K33" s="2"/>
      <c r="L33" s="2"/>
      <c r="M33" s="2"/>
      <c r="N33" s="2"/>
      <c r="O33" s="2"/>
      <c r="P33" s="2"/>
      <c r="Q33" s="94"/>
      <c r="R33" s="2"/>
      <c r="S33" s="3"/>
    </row>
    <row r="34" spans="2:19" ht="14.4" x14ac:dyDescent="0.3">
      <c r="B34" s="2"/>
      <c r="C34" s="2"/>
      <c r="D34" s="2"/>
      <c r="E34" s="2"/>
      <c r="F34" s="2"/>
      <c r="G34" s="2"/>
      <c r="H34" s="2"/>
      <c r="I34" s="2"/>
      <c r="J34" s="2"/>
      <c r="K34" s="2"/>
      <c r="L34" s="2"/>
      <c r="M34" s="2"/>
      <c r="N34" s="2"/>
      <c r="O34" s="2"/>
      <c r="P34" s="2"/>
      <c r="Q34" s="94"/>
      <c r="R34" s="2"/>
      <c r="S34" s="3"/>
    </row>
    <row r="35" spans="2:19" ht="14.4" x14ac:dyDescent="0.3">
      <c r="B35" s="2"/>
      <c r="C35" s="2"/>
      <c r="D35" s="2"/>
      <c r="E35" s="2"/>
      <c r="F35" s="2"/>
      <c r="G35" s="2"/>
      <c r="H35" s="2"/>
      <c r="I35" s="2"/>
      <c r="J35" s="2"/>
      <c r="K35" s="2"/>
      <c r="L35" s="2"/>
      <c r="M35" s="2"/>
      <c r="N35" s="2"/>
      <c r="O35" s="2"/>
      <c r="P35" s="2"/>
      <c r="Q35" s="94"/>
      <c r="R35" s="2"/>
      <c r="S35" s="3"/>
    </row>
    <row r="36" spans="2:19" ht="14.4" x14ac:dyDescent="0.3">
      <c r="B36" s="2"/>
      <c r="C36" s="2"/>
      <c r="D36" s="2"/>
      <c r="E36" s="2"/>
      <c r="F36" s="2"/>
      <c r="G36" s="2"/>
      <c r="H36" s="2"/>
      <c r="I36" s="2"/>
      <c r="J36" s="2"/>
      <c r="K36" s="2"/>
      <c r="L36" s="2"/>
      <c r="M36" s="2"/>
      <c r="N36" s="2"/>
      <c r="O36" s="2"/>
      <c r="P36" s="2"/>
      <c r="Q36" s="94"/>
      <c r="R36" s="2"/>
      <c r="S36" s="3"/>
    </row>
    <row r="37" spans="2:19" ht="14.4" x14ac:dyDescent="0.3">
      <c r="B37" s="2"/>
      <c r="C37" s="2"/>
      <c r="D37" s="2"/>
      <c r="E37" s="2"/>
      <c r="F37" s="2"/>
      <c r="G37" s="2"/>
      <c r="H37" s="2"/>
      <c r="I37" s="2"/>
      <c r="J37" s="2"/>
      <c r="K37" s="2"/>
      <c r="L37" s="2"/>
      <c r="M37" s="2"/>
      <c r="N37" s="2"/>
      <c r="O37" s="2"/>
      <c r="P37" s="2"/>
      <c r="Q37" s="94"/>
      <c r="R37" s="2"/>
      <c r="S37" s="3"/>
    </row>
    <row r="38" spans="2:19" ht="14.4" x14ac:dyDescent="0.3">
      <c r="B38" s="2"/>
      <c r="C38" s="2"/>
      <c r="D38" s="2"/>
      <c r="E38" s="2"/>
      <c r="F38" s="2"/>
      <c r="G38" s="2"/>
      <c r="H38" s="2"/>
      <c r="I38" s="2"/>
      <c r="J38" s="2"/>
      <c r="K38" s="2"/>
      <c r="L38" s="2"/>
      <c r="M38" s="2"/>
      <c r="N38" s="2"/>
      <c r="O38" s="2"/>
      <c r="P38" s="2"/>
      <c r="Q38" s="94"/>
      <c r="R38" s="2"/>
      <c r="S38" s="3"/>
    </row>
    <row r="39" spans="2:19" ht="14.4" x14ac:dyDescent="0.3">
      <c r="B39" s="2"/>
      <c r="C39" s="2"/>
      <c r="D39" s="2"/>
      <c r="E39" s="2"/>
      <c r="F39" s="2"/>
      <c r="G39" s="2"/>
      <c r="H39" s="2"/>
      <c r="I39" s="2"/>
      <c r="J39" s="2"/>
      <c r="K39" s="2"/>
      <c r="L39" s="2"/>
      <c r="M39" s="2"/>
      <c r="N39" s="2"/>
      <c r="O39" s="2"/>
      <c r="P39" s="2"/>
      <c r="Q39" s="94"/>
      <c r="R39" s="2"/>
      <c r="S39" s="3"/>
    </row>
    <row r="40" spans="2:19" ht="14.4" x14ac:dyDescent="0.3">
      <c r="B40" s="2"/>
      <c r="C40" s="2"/>
      <c r="D40" s="2"/>
      <c r="E40" s="2"/>
      <c r="F40" s="2"/>
      <c r="G40" s="2"/>
      <c r="H40" s="2"/>
      <c r="I40" s="2"/>
      <c r="J40" s="2"/>
      <c r="K40" s="2"/>
      <c r="L40" s="2"/>
      <c r="M40" s="2"/>
      <c r="N40" s="2"/>
      <c r="O40" s="2"/>
      <c r="P40" s="2"/>
      <c r="Q40" s="94"/>
      <c r="R40" s="2"/>
      <c r="S40" s="3"/>
    </row>
    <row r="41" spans="2:19" ht="14.4" x14ac:dyDescent="0.3">
      <c r="B41" s="2"/>
      <c r="C41" s="2"/>
      <c r="D41" s="2"/>
      <c r="E41" s="2"/>
      <c r="F41" s="2"/>
      <c r="G41" s="2"/>
      <c r="H41" s="2"/>
      <c r="I41" s="2"/>
      <c r="J41" s="2"/>
      <c r="K41" s="2"/>
      <c r="L41" s="2"/>
      <c r="M41" s="2"/>
      <c r="N41" s="2"/>
      <c r="O41" s="2"/>
      <c r="P41" s="2"/>
      <c r="Q41" s="94"/>
      <c r="R41" s="2"/>
      <c r="S41" s="3"/>
    </row>
    <row r="42" spans="2:19" ht="14.4" x14ac:dyDescent="0.3">
      <c r="B42" s="2"/>
      <c r="C42" s="2"/>
      <c r="D42" s="2"/>
      <c r="E42" s="2"/>
      <c r="F42" s="2"/>
      <c r="G42" s="2"/>
      <c r="H42" s="2"/>
      <c r="I42" s="2"/>
      <c r="J42" s="2"/>
      <c r="K42" s="2"/>
      <c r="L42" s="2"/>
      <c r="M42" s="2"/>
      <c r="N42" s="2"/>
      <c r="O42" s="2"/>
      <c r="P42" s="2"/>
      <c r="Q42" s="94"/>
      <c r="R42" s="2"/>
      <c r="S42" s="3"/>
    </row>
    <row r="43" spans="2:19" ht="14.4" x14ac:dyDescent="0.3">
      <c r="B43" s="2"/>
      <c r="C43" s="2"/>
      <c r="D43" s="2"/>
      <c r="E43" s="2"/>
      <c r="F43" s="2"/>
      <c r="G43" s="2"/>
      <c r="H43" s="2"/>
      <c r="I43" s="2"/>
      <c r="J43" s="2"/>
      <c r="K43" s="2"/>
      <c r="L43" s="2"/>
      <c r="M43" s="2"/>
      <c r="N43" s="2"/>
      <c r="O43" s="2"/>
      <c r="P43" s="2"/>
      <c r="Q43" s="94"/>
      <c r="R43" s="2"/>
      <c r="S43" s="3"/>
    </row>
    <row r="44" spans="2:19" ht="44.25" customHeight="1" x14ac:dyDescent="0.3">
      <c r="B44" s="2"/>
      <c r="C44" s="2"/>
      <c r="D44" s="194" t="s">
        <v>313</v>
      </c>
      <c r="E44" s="194"/>
      <c r="F44" s="194"/>
      <c r="G44" s="194"/>
      <c r="H44" s="194"/>
      <c r="I44" s="194"/>
      <c r="J44" s="194"/>
      <c r="K44" s="194"/>
      <c r="L44" s="194"/>
      <c r="M44" s="194"/>
      <c r="N44" s="194"/>
      <c r="O44" s="194"/>
      <c r="P44" s="99"/>
      <c r="Q44" s="2"/>
      <c r="R44" s="2"/>
    </row>
    <row r="45" spans="2:19" ht="14.4" x14ac:dyDescent="0.3">
      <c r="B45" s="2"/>
      <c r="C45" s="2"/>
      <c r="D45" s="2"/>
      <c r="E45" s="2"/>
      <c r="F45" s="2"/>
      <c r="G45" s="2"/>
      <c r="H45" s="2"/>
      <c r="I45" s="2"/>
      <c r="J45" s="2"/>
      <c r="K45" s="2"/>
      <c r="L45" s="2"/>
      <c r="M45" s="2"/>
      <c r="N45" s="2"/>
      <c r="O45" s="2"/>
      <c r="P45" s="2"/>
      <c r="Q45" s="2"/>
      <c r="R45" s="2"/>
      <c r="S45" s="2"/>
    </row>
    <row r="46" spans="2:19" ht="15" customHeight="1" x14ac:dyDescent="0.3">
      <c r="B46" s="195" t="s">
        <v>73</v>
      </c>
      <c r="C46" s="195"/>
      <c r="D46" s="195"/>
      <c r="E46" s="195"/>
      <c r="F46" s="195"/>
      <c r="G46" s="195"/>
      <c r="H46" s="195"/>
      <c r="I46" s="195"/>
      <c r="J46" s="272" t="s">
        <v>74</v>
      </c>
      <c r="K46" s="273"/>
      <c r="L46" s="272" t="s">
        <v>75</v>
      </c>
      <c r="M46" s="311"/>
      <c r="N46" s="311"/>
      <c r="O46" s="311"/>
      <c r="P46" s="311"/>
      <c r="Q46" s="273"/>
      <c r="R46" s="2"/>
    </row>
    <row r="47" spans="2:19" ht="72" customHeight="1" x14ac:dyDescent="0.3">
      <c r="B47" s="196" t="s">
        <v>306</v>
      </c>
      <c r="C47" s="196"/>
      <c r="D47" s="196"/>
      <c r="E47" s="196"/>
      <c r="F47" s="196"/>
      <c r="G47" s="196"/>
      <c r="H47" s="196"/>
      <c r="I47" s="196"/>
      <c r="J47" s="199">
        <v>3</v>
      </c>
      <c r="K47" s="199"/>
      <c r="L47" s="199" t="s">
        <v>515</v>
      </c>
      <c r="M47" s="199"/>
      <c r="N47" s="199"/>
      <c r="O47" s="199"/>
      <c r="P47" s="199"/>
      <c r="Q47" s="199"/>
      <c r="R47" s="2"/>
    </row>
    <row r="48" spans="2:19" ht="72" customHeight="1" x14ac:dyDescent="0.3">
      <c r="B48" s="196" t="s">
        <v>307</v>
      </c>
      <c r="C48" s="196"/>
      <c r="D48" s="196"/>
      <c r="E48" s="196"/>
      <c r="F48" s="196"/>
      <c r="G48" s="196"/>
      <c r="H48" s="196"/>
      <c r="I48" s="196"/>
      <c r="J48" s="199">
        <v>3</v>
      </c>
      <c r="K48" s="199"/>
      <c r="L48" s="199" t="s">
        <v>516</v>
      </c>
      <c r="M48" s="199"/>
      <c r="N48" s="199"/>
      <c r="O48" s="199"/>
      <c r="P48" s="199"/>
      <c r="Q48" s="199"/>
      <c r="R48" s="2"/>
    </row>
    <row r="49" spans="2:19" ht="72" customHeight="1" x14ac:dyDescent="0.3">
      <c r="B49" s="196" t="s">
        <v>308</v>
      </c>
      <c r="C49" s="196"/>
      <c r="D49" s="196"/>
      <c r="E49" s="196"/>
      <c r="F49" s="196"/>
      <c r="G49" s="196"/>
      <c r="H49" s="196"/>
      <c r="I49" s="196"/>
      <c r="J49" s="199">
        <v>3</v>
      </c>
      <c r="K49" s="199"/>
      <c r="L49" s="199" t="s">
        <v>517</v>
      </c>
      <c r="M49" s="199"/>
      <c r="N49" s="199"/>
      <c r="O49" s="199"/>
      <c r="P49" s="199"/>
      <c r="Q49" s="199"/>
      <c r="R49" s="2"/>
    </row>
    <row r="50" spans="2:19" ht="72" customHeight="1" x14ac:dyDescent="0.3">
      <c r="B50" s="196" t="s">
        <v>309</v>
      </c>
      <c r="C50" s="196"/>
      <c r="D50" s="196"/>
      <c r="E50" s="196"/>
      <c r="F50" s="196"/>
      <c r="G50" s="196"/>
      <c r="H50" s="196"/>
      <c r="I50" s="196"/>
      <c r="J50" s="199">
        <v>3</v>
      </c>
      <c r="K50" s="199"/>
      <c r="L50" s="199" t="s">
        <v>518</v>
      </c>
      <c r="M50" s="199"/>
      <c r="N50" s="199"/>
      <c r="O50" s="199"/>
      <c r="P50" s="199"/>
      <c r="Q50" s="199"/>
      <c r="R50" s="2"/>
    </row>
    <row r="51" spans="2:19" ht="72" customHeight="1" x14ac:dyDescent="0.3">
      <c r="B51" s="196" t="s">
        <v>310</v>
      </c>
      <c r="C51" s="196"/>
      <c r="D51" s="196"/>
      <c r="E51" s="196"/>
      <c r="F51" s="196"/>
      <c r="G51" s="196"/>
      <c r="H51" s="196"/>
      <c r="I51" s="196"/>
      <c r="J51" s="199">
        <v>3</v>
      </c>
      <c r="K51" s="199"/>
      <c r="L51" s="199" t="s">
        <v>519</v>
      </c>
      <c r="M51" s="199"/>
      <c r="N51" s="199"/>
      <c r="O51" s="199"/>
      <c r="P51" s="199"/>
      <c r="Q51" s="199"/>
      <c r="R51" s="2"/>
    </row>
    <row r="52" spans="2:19" s="59" customFormat="1" thickBot="1" x14ac:dyDescent="0.35"/>
    <row r="53" spans="2:19" thickTop="1" x14ac:dyDescent="0.3"/>
    <row r="54" spans="2:19" ht="15.6" x14ac:dyDescent="0.3">
      <c r="B54" s="2"/>
      <c r="C54" s="304" t="s">
        <v>311</v>
      </c>
      <c r="D54" s="198"/>
      <c r="E54" s="198"/>
      <c r="F54" s="198"/>
      <c r="G54" s="198"/>
      <c r="H54" s="198"/>
      <c r="I54" s="198"/>
      <c r="J54" s="198"/>
      <c r="K54" s="198"/>
      <c r="L54" s="198"/>
      <c r="M54" s="198"/>
      <c r="N54" s="198"/>
      <c r="O54" s="198"/>
      <c r="P54" s="198"/>
      <c r="Q54" s="94"/>
      <c r="R54" s="2"/>
      <c r="S54" s="3"/>
    </row>
    <row r="55" spans="2:19" ht="14.4" x14ac:dyDescent="0.3">
      <c r="B55" s="2"/>
      <c r="C55" s="2"/>
      <c r="D55" s="2"/>
      <c r="E55" s="2"/>
      <c r="F55" s="2"/>
      <c r="G55" s="2"/>
      <c r="H55" s="2"/>
      <c r="I55" s="2"/>
      <c r="J55" s="2"/>
      <c r="K55" s="2"/>
      <c r="L55" s="2"/>
      <c r="M55" s="2"/>
      <c r="N55" s="2"/>
      <c r="O55" s="2"/>
      <c r="P55" s="2"/>
      <c r="Q55" s="94"/>
      <c r="R55" s="2"/>
      <c r="S55" s="3"/>
    </row>
    <row r="56" spans="2:19" ht="14.4" x14ac:dyDescent="0.3">
      <c r="B56" s="2"/>
      <c r="C56" s="2"/>
      <c r="D56" s="2"/>
      <c r="E56" s="2"/>
      <c r="F56" s="2"/>
      <c r="G56" s="2"/>
      <c r="H56" s="2"/>
      <c r="I56" s="2"/>
      <c r="J56" s="2"/>
      <c r="K56" s="2"/>
      <c r="L56" s="2"/>
      <c r="M56" s="2"/>
      <c r="N56" s="2"/>
      <c r="O56" s="2"/>
      <c r="P56" s="2"/>
      <c r="Q56" s="94"/>
      <c r="R56" s="2"/>
      <c r="S56" s="3"/>
    </row>
    <row r="57" spans="2:19" ht="14.4" x14ac:dyDescent="0.3">
      <c r="B57" s="2"/>
      <c r="C57" s="2"/>
      <c r="D57" s="2"/>
      <c r="E57" s="2"/>
      <c r="F57" s="2"/>
      <c r="G57" s="2"/>
      <c r="H57" s="2"/>
      <c r="I57" s="2"/>
      <c r="J57" s="2"/>
      <c r="K57" s="2"/>
      <c r="L57" s="2"/>
      <c r="M57" s="2"/>
      <c r="N57" s="2"/>
      <c r="O57" s="2"/>
      <c r="P57" s="2"/>
      <c r="Q57" s="94"/>
      <c r="R57" s="2"/>
      <c r="S57" s="3"/>
    </row>
    <row r="58" spans="2:19" ht="14.4" x14ac:dyDescent="0.3">
      <c r="B58" s="2"/>
      <c r="C58" s="2"/>
      <c r="D58" s="2"/>
      <c r="E58" s="2"/>
      <c r="F58" s="2"/>
      <c r="G58" s="2"/>
      <c r="H58" s="2"/>
      <c r="I58" s="2"/>
      <c r="J58" s="2"/>
      <c r="K58" s="2"/>
      <c r="L58" s="2"/>
      <c r="M58" s="2"/>
      <c r="N58" s="2"/>
      <c r="O58" s="2"/>
      <c r="P58" s="2"/>
      <c r="Q58" s="94"/>
      <c r="R58" s="2"/>
      <c r="S58" s="3"/>
    </row>
    <row r="59" spans="2:19" ht="14.4" x14ac:dyDescent="0.3">
      <c r="B59" s="2"/>
      <c r="C59" s="2"/>
      <c r="D59" s="2"/>
      <c r="E59" s="2"/>
      <c r="F59" s="2"/>
      <c r="G59" s="2"/>
      <c r="H59" s="2"/>
      <c r="I59" s="2"/>
      <c r="J59" s="2"/>
      <c r="K59" s="2"/>
      <c r="L59" s="2"/>
      <c r="M59" s="2"/>
      <c r="N59" s="2"/>
      <c r="O59" s="2"/>
      <c r="P59" s="2"/>
      <c r="Q59" s="94"/>
      <c r="R59" s="2"/>
      <c r="S59" s="3"/>
    </row>
    <row r="60" spans="2:19" ht="14.4" x14ac:dyDescent="0.3">
      <c r="B60" s="2"/>
      <c r="C60" s="2"/>
      <c r="D60" s="2"/>
      <c r="E60" s="2"/>
      <c r="F60" s="2"/>
      <c r="G60" s="2"/>
      <c r="H60" s="2"/>
      <c r="I60" s="2"/>
      <c r="J60" s="2"/>
      <c r="K60" s="2"/>
      <c r="L60" s="2"/>
      <c r="M60" s="2"/>
      <c r="N60" s="2"/>
      <c r="O60" s="2"/>
      <c r="P60" s="2"/>
      <c r="Q60" s="94"/>
      <c r="R60" s="2"/>
      <c r="S60" s="3"/>
    </row>
    <row r="61" spans="2:19" ht="14.4" x14ac:dyDescent="0.3">
      <c r="B61" s="2"/>
      <c r="C61" s="2"/>
      <c r="D61" s="2"/>
      <c r="E61" s="2"/>
      <c r="F61" s="2"/>
      <c r="G61" s="2"/>
      <c r="H61" s="2"/>
      <c r="I61" s="2"/>
      <c r="J61" s="2"/>
      <c r="K61" s="2"/>
      <c r="L61" s="2"/>
      <c r="M61" s="2"/>
      <c r="N61" s="2"/>
      <c r="O61" s="2"/>
      <c r="P61" s="2"/>
      <c r="Q61" s="94"/>
      <c r="R61" s="2"/>
      <c r="S61" s="3"/>
    </row>
    <row r="62" spans="2:19" ht="14.4" x14ac:dyDescent="0.3">
      <c r="B62" s="2"/>
      <c r="C62" s="2"/>
      <c r="D62" s="2"/>
      <c r="E62" s="2"/>
      <c r="F62" s="2"/>
      <c r="G62" s="2"/>
      <c r="H62" s="2"/>
      <c r="I62" s="2"/>
      <c r="J62" s="2"/>
      <c r="K62" s="2"/>
      <c r="L62" s="2"/>
      <c r="M62" s="2"/>
      <c r="N62" s="2"/>
      <c r="O62" s="2"/>
      <c r="P62" s="2"/>
      <c r="Q62" s="94"/>
      <c r="R62" s="2"/>
      <c r="S62" s="3"/>
    </row>
    <row r="63" spans="2:19" ht="14.4" x14ac:dyDescent="0.3">
      <c r="B63" s="2"/>
      <c r="C63" s="2"/>
      <c r="D63" s="2"/>
      <c r="E63" s="2"/>
      <c r="F63" s="2"/>
      <c r="G63" s="2"/>
      <c r="H63" s="2"/>
      <c r="I63" s="2"/>
      <c r="J63" s="2"/>
      <c r="K63" s="2"/>
      <c r="L63" s="2"/>
      <c r="M63" s="2"/>
      <c r="N63" s="2"/>
      <c r="O63" s="2"/>
      <c r="P63" s="2"/>
      <c r="Q63" s="94"/>
      <c r="R63" s="2"/>
      <c r="S63" s="3"/>
    </row>
    <row r="64" spans="2:19" ht="14.4" x14ac:dyDescent="0.3">
      <c r="B64" s="2"/>
      <c r="C64" s="2"/>
      <c r="D64" s="2"/>
      <c r="E64" s="2"/>
      <c r="F64" s="2"/>
      <c r="G64" s="2"/>
      <c r="H64" s="2"/>
      <c r="I64" s="2"/>
      <c r="J64" s="2"/>
      <c r="K64" s="2"/>
      <c r="L64" s="2"/>
      <c r="M64" s="2"/>
      <c r="N64" s="2"/>
      <c r="O64" s="2"/>
      <c r="P64" s="2"/>
      <c r="Q64" s="94"/>
      <c r="R64" s="2"/>
      <c r="S64" s="3"/>
    </row>
    <row r="65" spans="2:19" ht="14.4" x14ac:dyDescent="0.3">
      <c r="B65" s="2"/>
      <c r="C65" s="2"/>
      <c r="D65" s="2"/>
      <c r="E65" s="2"/>
      <c r="F65" s="2"/>
      <c r="G65" s="2"/>
      <c r="H65" s="2"/>
      <c r="I65" s="2"/>
      <c r="J65" s="2"/>
      <c r="K65" s="2"/>
      <c r="L65" s="2"/>
      <c r="M65" s="2"/>
      <c r="N65" s="2"/>
      <c r="O65" s="2"/>
      <c r="P65" s="2"/>
      <c r="Q65" s="94"/>
      <c r="R65" s="2"/>
      <c r="S65" s="3"/>
    </row>
    <row r="66" spans="2:19" ht="14.4" x14ac:dyDescent="0.3">
      <c r="B66" s="2"/>
      <c r="C66" s="2"/>
      <c r="D66" s="2"/>
      <c r="E66" s="2"/>
      <c r="F66" s="2"/>
      <c r="G66" s="2"/>
      <c r="H66" s="2"/>
      <c r="I66" s="2"/>
      <c r="J66" s="2"/>
      <c r="K66" s="2"/>
      <c r="L66" s="2"/>
      <c r="M66" s="2"/>
      <c r="N66" s="2"/>
      <c r="O66" s="2"/>
      <c r="P66" s="2"/>
      <c r="Q66" s="94"/>
      <c r="R66" s="2"/>
      <c r="S66" s="3"/>
    </row>
    <row r="67" spans="2:19" ht="44.25" customHeight="1" x14ac:dyDescent="0.3">
      <c r="B67" s="2"/>
      <c r="C67" s="2"/>
      <c r="D67" s="194" t="s">
        <v>312</v>
      </c>
      <c r="E67" s="194"/>
      <c r="F67" s="194"/>
      <c r="G67" s="194"/>
      <c r="H67" s="194"/>
      <c r="I67" s="194"/>
      <c r="J67" s="194"/>
      <c r="K67" s="194"/>
      <c r="L67" s="194"/>
      <c r="M67" s="194"/>
      <c r="N67" s="194"/>
      <c r="O67" s="194"/>
      <c r="P67" s="99"/>
      <c r="Q67" s="2"/>
      <c r="R67" s="2"/>
    </row>
    <row r="68" spans="2:19" ht="14.4" x14ac:dyDescent="0.3">
      <c r="B68" s="2"/>
      <c r="C68" s="2"/>
      <c r="D68" s="2"/>
      <c r="E68" s="2"/>
      <c r="F68" s="2"/>
      <c r="G68" s="2"/>
      <c r="H68" s="2"/>
      <c r="I68" s="2"/>
      <c r="J68" s="2"/>
      <c r="K68" s="2"/>
      <c r="L68" s="2"/>
      <c r="M68" s="2"/>
      <c r="N68" s="2"/>
      <c r="O68" s="2"/>
      <c r="P68" s="2"/>
      <c r="Q68" s="2"/>
      <c r="R68" s="2"/>
      <c r="S68" s="2"/>
    </row>
    <row r="69" spans="2:19" ht="15" customHeight="1" x14ac:dyDescent="0.3">
      <c r="B69" s="195" t="s">
        <v>73</v>
      </c>
      <c r="C69" s="195"/>
      <c r="D69" s="195"/>
      <c r="E69" s="195"/>
      <c r="F69" s="195"/>
      <c r="G69" s="195"/>
      <c r="H69" s="195"/>
      <c r="I69" s="195"/>
      <c r="J69" s="272" t="s">
        <v>74</v>
      </c>
      <c r="K69" s="273"/>
      <c r="L69" s="195" t="s">
        <v>75</v>
      </c>
      <c r="M69" s="195"/>
      <c r="N69" s="195"/>
      <c r="O69" s="195"/>
      <c r="P69" s="195"/>
      <c r="Q69" s="195"/>
      <c r="R69" s="2"/>
    </row>
    <row r="70" spans="2:19" ht="72" customHeight="1" x14ac:dyDescent="0.3">
      <c r="B70" s="196" t="s">
        <v>314</v>
      </c>
      <c r="C70" s="196"/>
      <c r="D70" s="196"/>
      <c r="E70" s="196"/>
      <c r="F70" s="196"/>
      <c r="G70" s="196"/>
      <c r="H70" s="196"/>
      <c r="I70" s="196"/>
      <c r="J70" s="199">
        <v>3</v>
      </c>
      <c r="K70" s="199"/>
      <c r="L70" s="199" t="s">
        <v>520</v>
      </c>
      <c r="M70" s="199"/>
      <c r="N70" s="199"/>
      <c r="O70" s="199"/>
      <c r="P70" s="199"/>
      <c r="Q70" s="199"/>
      <c r="R70" s="2"/>
    </row>
    <row r="71" spans="2:19" s="59" customFormat="1" thickBot="1" x14ac:dyDescent="0.35"/>
    <row r="72" spans="2:19" thickTop="1" x14ac:dyDescent="0.3"/>
    <row r="732" ht="15" customHeight="1" x14ac:dyDescent="0.3"/>
    <row r="733" ht="15" customHeight="1" x14ac:dyDescent="0.3"/>
    <row r="734" ht="15" customHeight="1" x14ac:dyDescent="0.3"/>
    <row r="735" ht="15" customHeight="1" x14ac:dyDescent="0.3"/>
    <row r="736" ht="15" customHeight="1" x14ac:dyDescent="0.3"/>
    <row r="737" ht="15" customHeight="1" x14ac:dyDescent="0.3"/>
    <row r="738" ht="15" customHeight="1" x14ac:dyDescent="0.3"/>
    <row r="739" ht="15" customHeight="1" x14ac:dyDescent="0.3"/>
  </sheetData>
  <mergeCells count="29">
    <mergeCell ref="B2:Q2"/>
    <mergeCell ref="C31:P31"/>
    <mergeCell ref="B46:I46"/>
    <mergeCell ref="J46:K46"/>
    <mergeCell ref="L46:Q46"/>
    <mergeCell ref="D44:O44"/>
    <mergeCell ref="J49:K49"/>
    <mergeCell ref="B47:I47"/>
    <mergeCell ref="J47:K47"/>
    <mergeCell ref="L47:Q47"/>
    <mergeCell ref="B48:I48"/>
    <mergeCell ref="J48:K48"/>
    <mergeCell ref="L48:Q48"/>
    <mergeCell ref="B70:I70"/>
    <mergeCell ref="J70:K70"/>
    <mergeCell ref="L70:Q70"/>
    <mergeCell ref="L49:Q49"/>
    <mergeCell ref="B50:I50"/>
    <mergeCell ref="J50:K50"/>
    <mergeCell ref="L50:Q50"/>
    <mergeCell ref="B51:I51"/>
    <mergeCell ref="J51:K51"/>
    <mergeCell ref="L51:Q51"/>
    <mergeCell ref="C54:P54"/>
    <mergeCell ref="D67:O67"/>
    <mergeCell ref="B69:I69"/>
    <mergeCell ref="J69:K69"/>
    <mergeCell ref="L69:Q69"/>
    <mergeCell ref="B49:I49"/>
  </mergeCells>
  <conditionalFormatting sqref="J47">
    <cfRule type="iconSet" priority="11">
      <iconSet iconSet="3Symbols" showValue="0">
        <cfvo type="percent" val="0"/>
        <cfvo type="num" val="2"/>
        <cfvo type="num" val="3"/>
      </iconSet>
    </cfRule>
    <cfRule type="iconSet" priority="12">
      <iconSet iconSet="3Symbols" showValue="0">
        <cfvo type="percent" val="0"/>
        <cfvo type="num" val="2"/>
        <cfvo type="num" val="3"/>
      </iconSet>
    </cfRule>
  </conditionalFormatting>
  <conditionalFormatting sqref="J48">
    <cfRule type="iconSet" priority="9">
      <iconSet iconSet="3Symbols" showValue="0">
        <cfvo type="percent" val="0"/>
        <cfvo type="num" val="2"/>
        <cfvo type="num" val="3"/>
      </iconSet>
    </cfRule>
    <cfRule type="iconSet" priority="10">
      <iconSet iconSet="3Symbols" showValue="0">
        <cfvo type="percent" val="0"/>
        <cfvo type="num" val="2"/>
        <cfvo type="num" val="3"/>
      </iconSet>
    </cfRule>
  </conditionalFormatting>
  <conditionalFormatting sqref="J49">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51">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70">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50">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70 J47:J51" xr:uid="{00000000-0002-0000-0700-000000000000}"/>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T765"/>
  <sheetViews>
    <sheetView showGridLines="0" showRowColHeaders="0" zoomScale="80" zoomScaleNormal="80" workbookViewId="0">
      <selection activeCell="L52" sqref="L52:Q52"/>
    </sheetView>
  </sheetViews>
  <sheetFormatPr defaultColWidth="0" defaultRowHeight="15" customHeight="1" zeroHeight="1" x14ac:dyDescent="0.3"/>
  <cols>
    <col min="1" max="1" width="2.44140625" customWidth="1"/>
    <col min="2" max="2" width="14.33203125" customWidth="1"/>
    <col min="3" max="4" width="15.109375" customWidth="1"/>
    <col min="5" max="5" width="18.109375" customWidth="1"/>
    <col min="6" max="6" width="15.109375" customWidth="1"/>
    <col min="7" max="16" width="13.6640625" customWidth="1"/>
    <col min="17" max="17" width="15.6640625" customWidth="1"/>
    <col min="18" max="18" width="2.6640625" customWidth="1"/>
    <col min="19" max="19" width="11.44140625" hidden="1" customWidth="1"/>
    <col min="20" max="20" width="11.44140625" hidden="1"/>
  </cols>
  <sheetData>
    <row r="1" spans="2:18" ht="14.4" x14ac:dyDescent="0.3"/>
    <row r="2" spans="2:18" ht="40.5" customHeight="1" x14ac:dyDescent="0.3">
      <c r="B2" s="197" t="s">
        <v>315</v>
      </c>
      <c r="C2" s="197"/>
      <c r="D2" s="197"/>
      <c r="E2" s="197"/>
      <c r="F2" s="197"/>
      <c r="G2" s="197"/>
      <c r="H2" s="197"/>
      <c r="I2" s="197"/>
      <c r="J2" s="197"/>
      <c r="K2" s="197"/>
      <c r="L2" s="197"/>
      <c r="M2" s="197"/>
      <c r="N2" s="197"/>
      <c r="O2" s="197"/>
      <c r="P2" s="197"/>
      <c r="Q2" s="197"/>
      <c r="R2" s="2"/>
    </row>
    <row r="3" spans="2:18" ht="14.4" x14ac:dyDescent="0.3"/>
    <row r="4" spans="2:18" ht="14.4" x14ac:dyDescent="0.3"/>
    <row r="5" spans="2:18" ht="14.4" x14ac:dyDescent="0.3"/>
    <row r="6" spans="2:18" ht="14.4" x14ac:dyDescent="0.3"/>
    <row r="7" spans="2:18" ht="14.4" x14ac:dyDescent="0.3"/>
    <row r="8" spans="2:18" ht="14.4" x14ac:dyDescent="0.3"/>
    <row r="9" spans="2:18" ht="14.4" x14ac:dyDescent="0.3"/>
    <row r="10" spans="2:18" ht="14.4" x14ac:dyDescent="0.3"/>
    <row r="11" spans="2:18" ht="14.4" x14ac:dyDescent="0.3"/>
    <row r="12" spans="2:18" ht="14.4" x14ac:dyDescent="0.3"/>
    <row r="13" spans="2:18" ht="14.4" x14ac:dyDescent="0.3"/>
    <row r="14" spans="2:18" ht="14.4" x14ac:dyDescent="0.3"/>
    <row r="15" spans="2:18" ht="14.4" x14ac:dyDescent="0.3"/>
    <row r="16" spans="2:18" ht="14.4" x14ac:dyDescent="0.3"/>
    <row r="17" spans="2:19" ht="14.4" x14ac:dyDescent="0.3"/>
    <row r="18" spans="2:19" ht="14.4" x14ac:dyDescent="0.3"/>
    <row r="19" spans="2:19" ht="14.4" x14ac:dyDescent="0.3"/>
    <row r="20" spans="2:19" ht="14.4" x14ac:dyDescent="0.3"/>
    <row r="21" spans="2:19" ht="14.4" x14ac:dyDescent="0.3"/>
    <row r="22" spans="2:19" ht="14.4" x14ac:dyDescent="0.3"/>
    <row r="23" spans="2:19" ht="14.4" x14ac:dyDescent="0.3"/>
    <row r="24" spans="2:19" ht="14.4" x14ac:dyDescent="0.3"/>
    <row r="25" spans="2:19" ht="14.4" x14ac:dyDescent="0.3"/>
    <row r="26" spans="2:19" ht="14.4" x14ac:dyDescent="0.3"/>
    <row r="27" spans="2:19" ht="14.4" x14ac:dyDescent="0.3"/>
    <row r="28" spans="2:19" ht="14.4" x14ac:dyDescent="0.3"/>
    <row r="29" spans="2:19" ht="14.4" x14ac:dyDescent="0.3"/>
    <row r="30" spans="2:19" ht="14.4" x14ac:dyDescent="0.3"/>
    <row r="31" spans="2:19" ht="14.4" x14ac:dyDescent="0.3"/>
    <row r="32" spans="2:19" ht="15.6" x14ac:dyDescent="0.3">
      <c r="B32" s="2"/>
      <c r="C32" s="304" t="s">
        <v>316</v>
      </c>
      <c r="D32" s="198"/>
      <c r="E32" s="198"/>
      <c r="F32" s="198"/>
      <c r="G32" s="198"/>
      <c r="H32" s="198"/>
      <c r="I32" s="198"/>
      <c r="J32" s="198"/>
      <c r="K32" s="198"/>
      <c r="L32" s="198"/>
      <c r="M32" s="198"/>
      <c r="N32" s="198"/>
      <c r="O32" s="198"/>
      <c r="P32" s="198"/>
      <c r="Q32" s="94"/>
      <c r="R32" s="2"/>
      <c r="S32" s="3"/>
    </row>
    <row r="33" spans="2:19" ht="14.4" x14ac:dyDescent="0.3">
      <c r="B33" s="2"/>
      <c r="C33" s="2"/>
      <c r="D33" s="2"/>
      <c r="E33" s="2"/>
      <c r="F33" s="2"/>
      <c r="G33" s="2"/>
      <c r="H33" s="2"/>
      <c r="I33" s="2"/>
      <c r="J33" s="2"/>
      <c r="K33" s="2"/>
      <c r="L33" s="2"/>
      <c r="M33" s="2"/>
      <c r="N33" s="2"/>
      <c r="O33" s="2"/>
      <c r="P33" s="2"/>
      <c r="Q33" s="94"/>
      <c r="R33" s="2"/>
      <c r="S33" s="3"/>
    </row>
    <row r="34" spans="2:19" ht="14.4" x14ac:dyDescent="0.3">
      <c r="B34" s="2"/>
      <c r="C34" s="2"/>
      <c r="D34" s="2"/>
      <c r="E34" s="2"/>
      <c r="F34" s="2"/>
      <c r="G34" s="2"/>
      <c r="H34" s="2"/>
      <c r="I34" s="2"/>
      <c r="J34" s="2"/>
      <c r="K34" s="2"/>
      <c r="L34" s="2"/>
      <c r="M34" s="2"/>
      <c r="N34" s="2"/>
      <c r="O34" s="2"/>
      <c r="P34" s="2"/>
      <c r="Q34" s="94"/>
      <c r="R34" s="2"/>
      <c r="S34" s="3"/>
    </row>
    <row r="35" spans="2:19" ht="14.4" x14ac:dyDescent="0.3">
      <c r="B35" s="2"/>
      <c r="C35" s="2"/>
      <c r="D35" s="2"/>
      <c r="E35" s="2"/>
      <c r="F35" s="2"/>
      <c r="G35" s="2"/>
      <c r="H35" s="2"/>
      <c r="I35" s="2"/>
      <c r="J35" s="2"/>
      <c r="K35" s="2"/>
      <c r="L35" s="2"/>
      <c r="M35" s="2"/>
      <c r="N35" s="2"/>
      <c r="O35" s="2"/>
      <c r="P35" s="2"/>
      <c r="Q35" s="94"/>
      <c r="R35" s="2"/>
      <c r="S35" s="3"/>
    </row>
    <row r="36" spans="2:19" ht="14.4" x14ac:dyDescent="0.3">
      <c r="B36" s="2"/>
      <c r="C36" s="2"/>
      <c r="D36" s="2"/>
      <c r="E36" s="2"/>
      <c r="F36" s="2"/>
      <c r="G36" s="2"/>
      <c r="H36" s="2"/>
      <c r="I36" s="2"/>
      <c r="J36" s="2"/>
      <c r="K36" s="2"/>
      <c r="L36" s="2"/>
      <c r="M36" s="2"/>
      <c r="N36" s="2"/>
      <c r="O36" s="2"/>
      <c r="P36" s="2"/>
      <c r="Q36" s="94"/>
      <c r="R36" s="2"/>
      <c r="S36" s="3"/>
    </row>
    <row r="37" spans="2:19" ht="14.4" x14ac:dyDescent="0.3">
      <c r="B37" s="2"/>
      <c r="C37" s="2"/>
      <c r="D37" s="2"/>
      <c r="E37" s="2"/>
      <c r="F37" s="2"/>
      <c r="G37" s="2"/>
      <c r="H37" s="2"/>
      <c r="I37" s="2"/>
      <c r="J37" s="2"/>
      <c r="K37" s="2"/>
      <c r="L37" s="2"/>
      <c r="M37" s="2"/>
      <c r="N37" s="2"/>
      <c r="O37" s="2"/>
      <c r="P37" s="2"/>
      <c r="Q37" s="94"/>
      <c r="R37" s="2"/>
      <c r="S37" s="3"/>
    </row>
    <row r="38" spans="2:19" ht="14.4" x14ac:dyDescent="0.3">
      <c r="B38" s="2"/>
      <c r="C38" s="2"/>
      <c r="D38" s="2"/>
      <c r="E38" s="2"/>
      <c r="F38" s="2"/>
      <c r="G38" s="2"/>
      <c r="H38" s="2"/>
      <c r="I38" s="2"/>
      <c r="J38" s="2"/>
      <c r="K38" s="2"/>
      <c r="L38" s="2"/>
      <c r="M38" s="2"/>
      <c r="N38" s="2"/>
      <c r="O38" s="2"/>
      <c r="P38" s="2"/>
      <c r="Q38" s="94"/>
      <c r="R38" s="2"/>
      <c r="S38" s="3"/>
    </row>
    <row r="39" spans="2:19" ht="14.4" x14ac:dyDescent="0.3">
      <c r="B39" s="2"/>
      <c r="C39" s="2"/>
      <c r="D39" s="2"/>
      <c r="E39" s="2"/>
      <c r="F39" s="2"/>
      <c r="G39" s="2"/>
      <c r="H39" s="2"/>
      <c r="I39" s="2"/>
      <c r="J39" s="2"/>
      <c r="K39" s="2"/>
      <c r="L39" s="2"/>
      <c r="M39" s="2"/>
      <c r="N39" s="2"/>
      <c r="O39" s="2"/>
      <c r="P39" s="2"/>
      <c r="Q39" s="94"/>
      <c r="R39" s="2"/>
      <c r="S39" s="3"/>
    </row>
    <row r="40" spans="2:19" ht="14.4" x14ac:dyDescent="0.3">
      <c r="B40" s="2"/>
      <c r="C40" s="2"/>
      <c r="D40" s="2"/>
      <c r="E40" s="2"/>
      <c r="F40" s="2"/>
      <c r="G40" s="2"/>
      <c r="H40" s="2"/>
      <c r="I40" s="2"/>
      <c r="J40" s="2"/>
      <c r="K40" s="2"/>
      <c r="L40" s="2"/>
      <c r="M40" s="2"/>
      <c r="N40" s="2"/>
      <c r="O40" s="2"/>
      <c r="P40" s="2"/>
      <c r="Q40" s="94"/>
      <c r="R40" s="2"/>
      <c r="S40" s="3"/>
    </row>
    <row r="41" spans="2:19" ht="14.4" x14ac:dyDescent="0.3">
      <c r="B41" s="2"/>
      <c r="C41" s="2"/>
      <c r="D41" s="2"/>
      <c r="E41" s="2"/>
      <c r="F41" s="2"/>
      <c r="G41" s="2"/>
      <c r="H41" s="2"/>
      <c r="I41" s="2"/>
      <c r="J41" s="2"/>
      <c r="K41" s="2"/>
      <c r="L41" s="2"/>
      <c r="M41" s="2"/>
      <c r="N41" s="2"/>
      <c r="O41" s="2"/>
      <c r="P41" s="2"/>
      <c r="Q41" s="94"/>
      <c r="R41" s="2"/>
      <c r="S41" s="3"/>
    </row>
    <row r="42" spans="2:19" ht="14.4" x14ac:dyDescent="0.3">
      <c r="B42" s="2"/>
      <c r="C42" s="2"/>
      <c r="D42" s="2"/>
      <c r="E42" s="2"/>
      <c r="F42" s="2"/>
      <c r="G42" s="2"/>
      <c r="H42" s="2"/>
      <c r="I42" s="2"/>
      <c r="J42" s="2"/>
      <c r="K42" s="2"/>
      <c r="L42" s="2"/>
      <c r="M42" s="2"/>
      <c r="N42" s="2"/>
      <c r="O42" s="2"/>
      <c r="P42" s="2"/>
      <c r="Q42" s="94"/>
      <c r="R42" s="2"/>
      <c r="S42" s="3"/>
    </row>
    <row r="43" spans="2:19" ht="14.4" x14ac:dyDescent="0.3">
      <c r="B43" s="2"/>
      <c r="C43" s="2"/>
      <c r="D43" s="2"/>
      <c r="E43" s="2"/>
      <c r="F43" s="2"/>
      <c r="G43" s="2"/>
      <c r="H43" s="2"/>
      <c r="I43" s="2"/>
      <c r="J43" s="2"/>
      <c r="K43" s="2"/>
      <c r="L43" s="2"/>
      <c r="M43" s="2"/>
      <c r="N43" s="2"/>
      <c r="O43" s="2"/>
      <c r="P43" s="2"/>
      <c r="Q43" s="94"/>
      <c r="R43" s="2"/>
      <c r="S43" s="3"/>
    </row>
    <row r="44" spans="2:19" ht="14.4" x14ac:dyDescent="0.3">
      <c r="B44" s="2"/>
      <c r="C44" s="2"/>
      <c r="D44" s="2"/>
      <c r="E44" s="2"/>
      <c r="F44" s="2"/>
      <c r="G44" s="2"/>
      <c r="H44" s="2"/>
      <c r="I44" s="2"/>
      <c r="J44" s="2"/>
      <c r="K44" s="2"/>
      <c r="L44" s="2"/>
      <c r="M44" s="2"/>
      <c r="N44" s="2"/>
      <c r="O44" s="2"/>
      <c r="P44" s="2"/>
      <c r="Q44" s="94"/>
      <c r="R44" s="2"/>
      <c r="S44" s="3"/>
    </row>
    <row r="45" spans="2:19" ht="44.25" customHeight="1" x14ac:dyDescent="0.3">
      <c r="B45" s="2"/>
      <c r="C45" s="2"/>
      <c r="D45" s="194" t="s">
        <v>317</v>
      </c>
      <c r="E45" s="194"/>
      <c r="F45" s="194"/>
      <c r="G45" s="194"/>
      <c r="H45" s="194"/>
      <c r="I45" s="194"/>
      <c r="J45" s="194"/>
      <c r="K45" s="194"/>
      <c r="L45" s="194"/>
      <c r="M45" s="194"/>
      <c r="N45" s="194"/>
      <c r="O45" s="194"/>
      <c r="P45" s="99"/>
      <c r="Q45" s="2"/>
      <c r="R45" s="2"/>
    </row>
    <row r="46" spans="2:19" ht="14.4" x14ac:dyDescent="0.3">
      <c r="B46" s="2"/>
      <c r="C46" s="2"/>
      <c r="D46" s="2"/>
      <c r="E46" s="2"/>
      <c r="F46" s="2"/>
      <c r="G46" s="2"/>
      <c r="H46" s="2"/>
      <c r="I46" s="2"/>
      <c r="J46" s="2"/>
      <c r="K46" s="2"/>
      <c r="L46" s="2"/>
      <c r="M46" s="2"/>
      <c r="N46" s="2"/>
      <c r="O46" s="2"/>
      <c r="P46" s="2"/>
      <c r="Q46" s="2"/>
      <c r="R46" s="2"/>
      <c r="S46" s="2"/>
    </row>
    <row r="47" spans="2:19" ht="15" customHeight="1" x14ac:dyDescent="0.3">
      <c r="B47" s="195" t="s">
        <v>73</v>
      </c>
      <c r="C47" s="195"/>
      <c r="D47" s="195"/>
      <c r="E47" s="195"/>
      <c r="F47" s="195"/>
      <c r="G47" s="195"/>
      <c r="H47" s="195"/>
      <c r="I47" s="195"/>
      <c r="J47" s="272" t="s">
        <v>74</v>
      </c>
      <c r="K47" s="273"/>
      <c r="L47" s="195" t="s">
        <v>75</v>
      </c>
      <c r="M47" s="195"/>
      <c r="N47" s="195"/>
      <c r="O47" s="195"/>
      <c r="P47" s="195"/>
      <c r="Q47" s="195"/>
      <c r="R47" s="2"/>
    </row>
    <row r="48" spans="2:19" ht="72" customHeight="1" x14ac:dyDescent="0.3">
      <c r="B48" s="196" t="s">
        <v>318</v>
      </c>
      <c r="C48" s="196"/>
      <c r="D48" s="196"/>
      <c r="E48" s="196"/>
      <c r="F48" s="196"/>
      <c r="G48" s="196"/>
      <c r="H48" s="196"/>
      <c r="I48" s="196"/>
      <c r="J48" s="199">
        <v>3</v>
      </c>
      <c r="K48" s="199"/>
      <c r="L48" s="199" t="s">
        <v>521</v>
      </c>
      <c r="M48" s="199"/>
      <c r="N48" s="199"/>
      <c r="O48" s="199"/>
      <c r="P48" s="199"/>
      <c r="Q48" s="199"/>
      <c r="R48" s="2"/>
    </row>
    <row r="49" spans="2:18" ht="72" customHeight="1" x14ac:dyDescent="0.3">
      <c r="B49" s="196" t="s">
        <v>319</v>
      </c>
      <c r="C49" s="196"/>
      <c r="D49" s="196"/>
      <c r="E49" s="196"/>
      <c r="F49" s="196"/>
      <c r="G49" s="196"/>
      <c r="H49" s="196"/>
      <c r="I49" s="196"/>
      <c r="J49" s="199">
        <v>3</v>
      </c>
      <c r="K49" s="199"/>
      <c r="L49" s="199" t="s">
        <v>522</v>
      </c>
      <c r="M49" s="199"/>
      <c r="N49" s="199"/>
      <c r="O49" s="199"/>
      <c r="P49" s="199"/>
      <c r="Q49" s="199"/>
      <c r="R49" s="2"/>
    </row>
    <row r="50" spans="2:18" ht="72" customHeight="1" x14ac:dyDescent="0.3">
      <c r="B50" s="196" t="s">
        <v>320</v>
      </c>
      <c r="C50" s="196"/>
      <c r="D50" s="196"/>
      <c r="E50" s="196"/>
      <c r="F50" s="196"/>
      <c r="G50" s="196"/>
      <c r="H50" s="196"/>
      <c r="I50" s="196"/>
      <c r="J50" s="199">
        <v>3</v>
      </c>
      <c r="K50" s="199"/>
      <c r="L50" s="199" t="s">
        <v>523</v>
      </c>
      <c r="M50" s="199"/>
      <c r="N50" s="199"/>
      <c r="O50" s="199"/>
      <c r="P50" s="199"/>
      <c r="Q50" s="199"/>
      <c r="R50" s="2"/>
    </row>
    <row r="51" spans="2:18" ht="72" customHeight="1" x14ac:dyDescent="0.3">
      <c r="B51" s="196" t="s">
        <v>321</v>
      </c>
      <c r="C51" s="196"/>
      <c r="D51" s="196"/>
      <c r="E51" s="196"/>
      <c r="F51" s="196"/>
      <c r="G51" s="196"/>
      <c r="H51" s="196"/>
      <c r="I51" s="196"/>
      <c r="J51" s="199">
        <v>3</v>
      </c>
      <c r="K51" s="199"/>
      <c r="L51" s="199" t="s">
        <v>524</v>
      </c>
      <c r="M51" s="199"/>
      <c r="N51" s="199"/>
      <c r="O51" s="199"/>
      <c r="P51" s="199"/>
      <c r="Q51" s="199"/>
      <c r="R51" s="2"/>
    </row>
    <row r="52" spans="2:18" ht="72" customHeight="1" x14ac:dyDescent="0.3">
      <c r="B52" s="196" t="s">
        <v>322</v>
      </c>
      <c r="C52" s="196"/>
      <c r="D52" s="196"/>
      <c r="E52" s="196"/>
      <c r="F52" s="196"/>
      <c r="G52" s="196"/>
      <c r="H52" s="196"/>
      <c r="I52" s="196"/>
      <c r="J52" s="199">
        <v>3</v>
      </c>
      <c r="K52" s="199"/>
      <c r="L52" s="199" t="s">
        <v>525</v>
      </c>
      <c r="M52" s="199"/>
      <c r="N52" s="199"/>
      <c r="O52" s="199"/>
      <c r="P52" s="199"/>
      <c r="Q52" s="199"/>
      <c r="R52" s="2"/>
    </row>
    <row r="53" spans="2:18" s="59" customFormat="1" thickBot="1" x14ac:dyDescent="0.35"/>
    <row r="54" spans="2:18" thickTop="1" x14ac:dyDescent="0.3"/>
    <row r="758" ht="15" customHeight="1" x14ac:dyDescent="0.3"/>
    <row r="759" ht="15" customHeight="1" x14ac:dyDescent="0.3"/>
    <row r="760" ht="15" customHeight="1" x14ac:dyDescent="0.3"/>
    <row r="761" ht="15" customHeight="1" x14ac:dyDescent="0.3"/>
    <row r="762" ht="15" customHeight="1" x14ac:dyDescent="0.3"/>
    <row r="763" ht="15" customHeight="1" x14ac:dyDescent="0.3"/>
    <row r="764" ht="15" customHeight="1" x14ac:dyDescent="0.3"/>
    <row r="765" ht="15" customHeight="1" x14ac:dyDescent="0.3"/>
  </sheetData>
  <mergeCells count="21">
    <mergeCell ref="B48:I48"/>
    <mergeCell ref="J48:K48"/>
    <mergeCell ref="B2:Q2"/>
    <mergeCell ref="L48:Q48"/>
    <mergeCell ref="B49:I49"/>
    <mergeCell ref="J49:K49"/>
    <mergeCell ref="L49:Q49"/>
    <mergeCell ref="C32:P32"/>
    <mergeCell ref="D45:O45"/>
    <mergeCell ref="B47:I47"/>
    <mergeCell ref="J47:K47"/>
    <mergeCell ref="L47:Q47"/>
    <mergeCell ref="B52:I52"/>
    <mergeCell ref="J52:K52"/>
    <mergeCell ref="L52:Q52"/>
    <mergeCell ref="B50:I50"/>
    <mergeCell ref="J50:K50"/>
    <mergeCell ref="L50:Q50"/>
    <mergeCell ref="B51:I51"/>
    <mergeCell ref="J51:K51"/>
    <mergeCell ref="L51:Q51"/>
  </mergeCells>
  <conditionalFormatting sqref="J48">
    <cfRule type="iconSet" priority="5">
      <iconSet iconSet="3Symbols" showValue="0">
        <cfvo type="percent" val="0"/>
        <cfvo type="num" val="2"/>
        <cfvo type="num" val="3"/>
      </iconSet>
    </cfRule>
    <cfRule type="iconSet" priority="6">
      <iconSet iconSet="3Symbols" showValue="0">
        <cfvo type="percent" val="0"/>
        <cfvo type="num" val="2"/>
        <cfvo type="num" val="3"/>
      </iconSet>
    </cfRule>
  </conditionalFormatting>
  <conditionalFormatting sqref="J49">
    <cfRule type="iconSet" priority="7">
      <iconSet iconSet="3Symbols" showValue="0">
        <cfvo type="percent" val="0"/>
        <cfvo type="num" val="2"/>
        <cfvo type="num" val="3"/>
      </iconSet>
    </cfRule>
    <cfRule type="iconSet" priority="8">
      <iconSet iconSet="3Symbols" showValue="0">
        <cfvo type="percent" val="0"/>
        <cfvo type="num" val="2"/>
        <cfvo type="num" val="3"/>
      </iconSet>
    </cfRule>
  </conditionalFormatting>
  <conditionalFormatting sqref="J51:J52">
    <cfRule type="iconSet" priority="3">
      <iconSet iconSet="3Symbols" showValue="0">
        <cfvo type="percent" val="0"/>
        <cfvo type="num" val="2"/>
        <cfvo type="num" val="3"/>
      </iconSet>
    </cfRule>
    <cfRule type="iconSet" priority="4">
      <iconSet iconSet="3Symbols" showValue="0">
        <cfvo type="percent" val="0"/>
        <cfvo type="num" val="2"/>
        <cfvo type="num" val="3"/>
      </iconSet>
    </cfRule>
  </conditionalFormatting>
  <conditionalFormatting sqref="J50">
    <cfRule type="iconSet" priority="1">
      <iconSet iconSet="3Symbols" showValue="0">
        <cfvo type="percent" val="0"/>
        <cfvo type="num" val="2"/>
        <cfvo type="num" val="3"/>
      </iconSet>
    </cfRule>
    <cfRule type="iconSet" priority="2">
      <iconSet iconSet="3Symbols" showValue="0">
        <cfvo type="percent" val="0"/>
        <cfvo type="num" val="2"/>
        <cfvo type="num" val="3"/>
      </iconSet>
    </cfRule>
  </conditionalFormatting>
  <dataValidations count="1">
    <dataValidation allowBlank="1" showInputMessage="1" showErrorMessage="1" promptTitle="Escriba el número del estado" prompt="(3) Finalizado_x000a_(2) En proceso_x000a_(1) Pendiente" sqref="J48:J52" xr:uid="{00000000-0002-0000-0800-000000000000}"/>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INICIO</vt:lpstr>
      <vt:lpstr>1. ASPECTOS GENERALES</vt:lpstr>
      <vt:lpstr>2. CADENA DE VALOR</vt:lpstr>
      <vt:lpstr>3. COMPETENCIA</vt:lpstr>
      <vt:lpstr>4. FACTORES MACROECONÓMICOS</vt:lpstr>
      <vt:lpstr>5. CAPITAL HUMANO</vt:lpstr>
      <vt:lpstr>6. EMPRESAS</vt:lpstr>
      <vt:lpstr>7. I+D+i</vt:lpstr>
      <vt:lpstr>8. MEDIO AMBIENTE</vt:lpstr>
      <vt:lpstr>9. NORMATIVIDAD</vt:lpstr>
      <vt:lpstr>10. PROBLEM. OPORT. PERSP.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Erika Patricia Zambrano</cp:lastModifiedBy>
  <cp:lastPrinted>2020-12-02T01:32:40Z</cp:lastPrinted>
  <dcterms:created xsi:type="dcterms:W3CDTF">2014-08-24T14:53:29Z</dcterms:created>
  <dcterms:modified xsi:type="dcterms:W3CDTF">2021-10-27T22:04:41Z</dcterms:modified>
</cp:coreProperties>
</file>