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528"/>
  <workbookPr codeName="ThisWorkbook" defaultThemeVersion="124226"/>
  <mc:AlternateContent xmlns:mc="http://schemas.openxmlformats.org/markup-compatibility/2006">
    <mc:Choice Requires="x15">
      <x15ac:absPath xmlns:x15ac="http://schemas.microsoft.com/office/spreadsheetml/2010/11/ac" url="G:\Proyecto de Grado Ingeniería\"/>
    </mc:Choice>
  </mc:AlternateContent>
  <bookViews>
    <workbookView xWindow="0" yWindow="0" windowWidth="19560" windowHeight="8340" tabRatio="775" xr2:uid="{00000000-000D-0000-FFFF-FFFF00000000}"/>
  </bookViews>
  <sheets>
    <sheet name="Nivel de Criticidad" sheetId="37" r:id="rId1"/>
    <sheet name="Diagrama Pareto" sheetId="41" r:id="rId2"/>
    <sheet name="Sistema Estructural" sheetId="33" r:id="rId3"/>
    <sheet name="Sistema Motriz" sheetId="22" r:id="rId4"/>
    <sheet name="Sistema Neumático" sheetId="40" r:id="rId5"/>
    <sheet name="Sistema Hidráulico" sheetId="38" r:id="rId6"/>
    <sheet name="Sistema Eléctrico" sheetId="34" r:id="rId7"/>
  </sheets>
  <definedNames>
    <definedName name="_xlnm._FilterDatabase" localSheetId="1" hidden="1">'Diagrama Pareto'!$B$1:$B$36</definedName>
    <definedName name="_xlchart.v1.0" hidden="1">'Diagrama Pareto'!$A$2:$A$19</definedName>
    <definedName name="_xlchart.v1.1" hidden="1">'Diagrama Pareto'!$B$1</definedName>
    <definedName name="_xlchart.v1.2" hidden="1">'Diagrama Pareto'!$B$2:$B$19</definedName>
    <definedName name="_xlchart.v1.3" hidden="1">'Diagrama Pareto'!$C$1</definedName>
    <definedName name="_xlchart.v1.4" hidden="1">'Diagrama Pareto'!$C$2:$C$19</definedName>
    <definedName name="_xlnm.Print_Area" localSheetId="0">'Nivel de Criticidad'!$D$2:$O$31</definedName>
  </definedNames>
  <calcPr calcId="171027"/>
  <fileRecoveryPr autoRecover="0"/>
</workbook>
</file>

<file path=xl/calcChain.xml><?xml version="1.0" encoding="utf-8"?>
<calcChain xmlns="http://schemas.openxmlformats.org/spreadsheetml/2006/main">
  <c r="O68" i="34" l="1"/>
  <c r="O70" i="34"/>
  <c r="O71" i="34"/>
  <c r="O72" i="34"/>
  <c r="O73" i="34"/>
  <c r="O75" i="34"/>
  <c r="O76" i="34"/>
  <c r="O79" i="34"/>
  <c r="O81" i="34"/>
  <c r="O82" i="34"/>
  <c r="O85" i="34"/>
  <c r="O86" i="34"/>
  <c r="O87" i="34"/>
  <c r="O89" i="34"/>
  <c r="O91" i="34"/>
  <c r="O92" i="34"/>
  <c r="O43" i="34" l="1"/>
  <c r="O45" i="34"/>
  <c r="V33" i="34"/>
  <c r="O35" i="34"/>
  <c r="O36" i="34"/>
  <c r="O26" i="34"/>
  <c r="O29" i="34"/>
  <c r="O18" i="34"/>
  <c r="O19" i="34"/>
  <c r="O39" i="38"/>
  <c r="O40" i="38"/>
  <c r="O42" i="38"/>
  <c r="O20" i="38"/>
  <c r="O22" i="38"/>
  <c r="O11" i="38"/>
  <c r="O14" i="38"/>
  <c r="O15" i="38"/>
  <c r="O16" i="38"/>
  <c r="O190" i="34" l="1"/>
  <c r="O189" i="34"/>
  <c r="O187" i="34"/>
  <c r="O185" i="34"/>
  <c r="O184" i="34"/>
  <c r="O183" i="34"/>
  <c r="O180" i="34"/>
  <c r="O178" i="34"/>
  <c r="O177" i="34"/>
  <c r="O175" i="34"/>
  <c r="O172" i="34"/>
  <c r="O171" i="34"/>
  <c r="O170" i="34"/>
  <c r="O168" i="34"/>
  <c r="O167" i="34"/>
  <c r="O166" i="34"/>
  <c r="O165" i="34"/>
  <c r="O163" i="34"/>
  <c r="V162" i="34"/>
  <c r="O162" i="34"/>
  <c r="O159" i="34"/>
  <c r="O158" i="34"/>
  <c r="O157" i="34"/>
  <c r="O155" i="34"/>
  <c r="O154" i="34"/>
  <c r="O152" i="34"/>
  <c r="O150" i="34"/>
  <c r="O149" i="34"/>
  <c r="O148" i="34"/>
  <c r="O145" i="34"/>
  <c r="O143" i="34"/>
  <c r="O142" i="34"/>
  <c r="O140" i="34"/>
  <c r="O137" i="34"/>
  <c r="O136" i="34"/>
  <c r="O135" i="34"/>
  <c r="O133" i="34"/>
  <c r="O132" i="34"/>
  <c r="O131" i="34"/>
  <c r="O130" i="34"/>
  <c r="O128" i="34"/>
  <c r="V127" i="34"/>
  <c r="O127" i="34"/>
  <c r="O124" i="34"/>
  <c r="O123" i="34"/>
  <c r="O121" i="34"/>
  <c r="O119" i="34"/>
  <c r="O118" i="34"/>
  <c r="O117" i="34"/>
  <c r="O114" i="34"/>
  <c r="O112" i="34"/>
  <c r="O110" i="34"/>
  <c r="O109" i="34"/>
  <c r="O107" i="34"/>
  <c r="O105" i="34"/>
  <c r="O104" i="34"/>
  <c r="O103" i="34"/>
  <c r="O101" i="34"/>
  <c r="O100" i="34"/>
  <c r="O99" i="34"/>
  <c r="O98" i="34"/>
  <c r="O96" i="34"/>
  <c r="V95" i="34"/>
  <c r="O95" i="34"/>
  <c r="V66" i="34"/>
  <c r="O66" i="34"/>
  <c r="O64" i="34"/>
  <c r="O62" i="34"/>
  <c r="O61" i="34"/>
  <c r="O60" i="34"/>
  <c r="V59" i="34"/>
  <c r="O59" i="34"/>
  <c r="O55" i="34"/>
  <c r="O52" i="34"/>
  <c r="V49" i="34"/>
  <c r="O49" i="34"/>
  <c r="V40" i="34"/>
  <c r="O40" i="34"/>
  <c r="O33" i="34"/>
  <c r="V24" i="34"/>
  <c r="O24" i="34"/>
  <c r="V16" i="34"/>
  <c r="O16" i="34"/>
  <c r="O13" i="34"/>
  <c r="O12" i="34"/>
  <c r="O11" i="34"/>
  <c r="O10" i="34"/>
  <c r="V9" i="34"/>
  <c r="O9" i="34"/>
  <c r="V36" i="38"/>
  <c r="O36" i="38"/>
  <c r="V32" i="38"/>
  <c r="O32" i="38"/>
  <c r="O29" i="38"/>
  <c r="O28" i="38"/>
  <c r="V26" i="38"/>
  <c r="O26" i="38"/>
  <c r="O24" i="38"/>
  <c r="V18" i="38"/>
  <c r="O18" i="38"/>
  <c r="V9" i="38"/>
  <c r="O9" i="38"/>
  <c r="O50" i="40"/>
  <c r="O48" i="40"/>
  <c r="O47" i="40"/>
  <c r="V44" i="40"/>
  <c r="O44" i="40"/>
  <c r="O42" i="40"/>
  <c r="O41" i="40"/>
  <c r="O40" i="40"/>
  <c r="V39" i="40"/>
  <c r="O39" i="40"/>
  <c r="V35" i="40"/>
  <c r="O35" i="40"/>
  <c r="O32" i="40"/>
  <c r="O29" i="40"/>
  <c r="V26" i="40"/>
  <c r="O26" i="40"/>
  <c r="O24" i="40"/>
  <c r="O23" i="40"/>
  <c r="O21" i="40"/>
  <c r="O20" i="40"/>
  <c r="O19" i="40"/>
  <c r="O18" i="40"/>
  <c r="O16" i="40"/>
  <c r="O13" i="40"/>
  <c r="O11" i="40"/>
  <c r="V9" i="40"/>
  <c r="O9" i="40"/>
  <c r="O30" i="22"/>
  <c r="O27" i="22"/>
  <c r="O26" i="22"/>
  <c r="O24" i="22"/>
  <c r="V21" i="22"/>
  <c r="O21" i="22"/>
  <c r="O18" i="22"/>
  <c r="O16" i="22"/>
  <c r="O15" i="22"/>
  <c r="O14" i="22"/>
  <c r="O11" i="22"/>
  <c r="O10" i="22"/>
  <c r="V9" i="22"/>
  <c r="O9" i="22"/>
  <c r="V97" i="33"/>
  <c r="O97" i="33"/>
  <c r="O95" i="33"/>
  <c r="V93" i="33"/>
  <c r="O93" i="33"/>
  <c r="O90" i="33"/>
  <c r="O88" i="33"/>
  <c r="O86" i="33"/>
  <c r="V85" i="33"/>
  <c r="O85" i="33"/>
  <c r="O82" i="33"/>
  <c r="O79" i="33"/>
  <c r="O77" i="33"/>
  <c r="O75" i="33"/>
  <c r="V74" i="33"/>
  <c r="O74" i="33"/>
  <c r="O70" i="33"/>
  <c r="O66" i="33"/>
  <c r="O64" i="33"/>
  <c r="O62" i="33"/>
  <c r="V60" i="33"/>
  <c r="O60" i="33"/>
  <c r="O58" i="33"/>
  <c r="O56" i="33"/>
  <c r="O54" i="33"/>
  <c r="V52" i="33"/>
  <c r="O52" i="33"/>
  <c r="O50" i="33"/>
  <c r="O48" i="33"/>
  <c r="O46" i="33"/>
  <c r="V44" i="33"/>
  <c r="O44" i="33"/>
  <c r="O42" i="33"/>
  <c r="O40" i="33"/>
  <c r="O38" i="33"/>
  <c r="V36" i="33"/>
  <c r="O36" i="33"/>
  <c r="O34" i="33"/>
  <c r="O32" i="33"/>
  <c r="O30" i="33"/>
  <c r="V28" i="33"/>
  <c r="O28" i="33"/>
  <c r="O26" i="33"/>
  <c r="O24" i="33"/>
  <c r="O22" i="33"/>
  <c r="V20" i="33"/>
  <c r="O20" i="33"/>
  <c r="O18" i="33"/>
  <c r="O16" i="33"/>
  <c r="O15" i="33"/>
  <c r="O13" i="33"/>
  <c r="O11" i="33"/>
  <c r="V9" i="33"/>
  <c r="O9" i="33"/>
  <c r="AH75" i="37"/>
  <c r="AH74" i="37"/>
  <c r="AH73" i="37"/>
  <c r="AH72" i="37"/>
  <c r="AH71" i="37"/>
  <c r="AH70" i="37"/>
  <c r="AH69" i="37"/>
  <c r="AH68" i="37"/>
  <c r="AH67" i="37"/>
  <c r="AH66" i="37"/>
  <c r="AH65" i="37"/>
  <c r="AH64" i="37"/>
  <c r="AH63" i="37"/>
  <c r="AH62" i="37"/>
  <c r="AH61" i="37"/>
  <c r="AH60" i="37"/>
  <c r="AH59" i="37"/>
  <c r="AH58" i="37"/>
  <c r="AH57" i="37"/>
  <c r="AH56" i="37"/>
  <c r="AH55" i="37"/>
  <c r="AH54" i="37"/>
  <c r="AH53" i="37"/>
  <c r="AH52" i="37"/>
  <c r="AH51" i="37"/>
  <c r="AH50" i="37"/>
  <c r="AH49" i="37"/>
  <c r="AH48" i="37"/>
  <c r="AH47" i="37"/>
  <c r="AH46" i="37"/>
  <c r="AH45" i="37"/>
  <c r="AH44" i="37"/>
  <c r="AH43" i="37"/>
  <c r="AH42" i="37"/>
  <c r="AQ37" i="37"/>
  <c r="AP37" i="37"/>
  <c r="AP36" i="37"/>
  <c r="AQ36" i="37" s="1"/>
  <c r="AP35" i="37"/>
  <c r="AQ35" i="37" s="1"/>
  <c r="AP34" i="37"/>
  <c r="AQ34" i="37" s="1"/>
  <c r="AP33" i="37"/>
  <c r="AQ33" i="37" s="1"/>
  <c r="AP32" i="37"/>
  <c r="AQ32" i="37" s="1"/>
  <c r="AP31" i="37"/>
  <c r="AQ31" i="37" s="1"/>
  <c r="AP30" i="37"/>
  <c r="AQ30" i="37" s="1"/>
  <c r="AQ29" i="37"/>
  <c r="AP29" i="37"/>
  <c r="AP28" i="37"/>
  <c r="AQ28" i="37" s="1"/>
  <c r="AP27" i="37"/>
  <c r="AQ27" i="37" s="1"/>
  <c r="AP26" i="37"/>
  <c r="AQ26" i="37" s="1"/>
  <c r="AP25" i="37"/>
  <c r="AQ25" i="37" s="1"/>
  <c r="AP24" i="37"/>
  <c r="AQ24" i="37" s="1"/>
  <c r="AP23" i="37"/>
  <c r="AQ23" i="37" s="1"/>
  <c r="AP22" i="37"/>
  <c r="AQ22" i="37" s="1"/>
  <c r="AQ21" i="37"/>
  <c r="AP21" i="37"/>
  <c r="AP20" i="37"/>
  <c r="AQ20" i="37" s="1"/>
  <c r="AP19" i="37"/>
  <c r="AQ19" i="37" s="1"/>
  <c r="AP18" i="37"/>
  <c r="AQ18" i="37" s="1"/>
  <c r="AP17" i="37"/>
  <c r="AQ17" i="37" s="1"/>
  <c r="AP16" i="37"/>
  <c r="AQ16" i="37" s="1"/>
  <c r="AP15" i="37"/>
  <c r="AQ15" i="37" s="1"/>
  <c r="AP14" i="37"/>
  <c r="AQ14" i="37" s="1"/>
  <c r="AQ13" i="37"/>
  <c r="AP13" i="37"/>
  <c r="AP12" i="37"/>
  <c r="AQ12" i="37" s="1"/>
  <c r="AA12" i="37"/>
  <c r="Z12" i="37"/>
  <c r="Y12" i="37"/>
  <c r="X12" i="37"/>
  <c r="W12" i="37"/>
  <c r="V12" i="37"/>
  <c r="U12" i="37"/>
  <c r="T12" i="37"/>
  <c r="S12" i="37"/>
  <c r="R12" i="37"/>
  <c r="Q12" i="37"/>
  <c r="P12" i="37"/>
  <c r="O12" i="37"/>
  <c r="N12" i="37"/>
  <c r="M12" i="37"/>
  <c r="L12" i="37"/>
  <c r="K12" i="37"/>
  <c r="J12" i="37"/>
  <c r="I12" i="37"/>
  <c r="H12" i="37"/>
  <c r="G12" i="37"/>
  <c r="AP11" i="37"/>
  <c r="AQ11" i="37" s="1"/>
  <c r="AA11" i="37"/>
  <c r="Z11" i="37"/>
  <c r="Y11" i="37"/>
  <c r="X11" i="37"/>
  <c r="W11" i="37"/>
  <c r="V11" i="37"/>
  <c r="U11" i="37"/>
  <c r="T11" i="37"/>
  <c r="S11" i="37"/>
  <c r="R11" i="37"/>
  <c r="Q11" i="37"/>
  <c r="P11" i="37"/>
  <c r="O11" i="37"/>
  <c r="N11" i="37"/>
  <c r="M11" i="37"/>
  <c r="L11" i="37"/>
  <c r="K11" i="37"/>
  <c r="J11" i="37"/>
  <c r="I11" i="37"/>
  <c r="H11" i="37"/>
  <c r="G11" i="37"/>
  <c r="AP10" i="37"/>
  <c r="AQ10" i="37" s="1"/>
  <c r="AA10" i="37"/>
  <c r="Z10" i="37"/>
  <c r="Y10" i="37"/>
  <c r="X10" i="37"/>
  <c r="W10" i="37"/>
  <c r="V10" i="37"/>
  <c r="U10" i="37"/>
  <c r="T10" i="37"/>
  <c r="S10" i="37"/>
  <c r="R10" i="37"/>
  <c r="Q10" i="37"/>
  <c r="P10" i="37"/>
  <c r="O10" i="37"/>
  <c r="N10" i="37"/>
  <c r="M10" i="37"/>
  <c r="L10" i="37"/>
  <c r="K10" i="37"/>
  <c r="J10" i="37"/>
  <c r="I10" i="37"/>
  <c r="H10" i="37"/>
  <c r="G10" i="37"/>
  <c r="AP9" i="37"/>
  <c r="AQ9" i="37" s="1"/>
  <c r="AA9" i="37"/>
  <c r="Z9" i="37"/>
  <c r="Y9" i="37"/>
  <c r="X9" i="37"/>
  <c r="W9" i="37"/>
  <c r="V9" i="37"/>
  <c r="U9" i="37"/>
  <c r="T9" i="37"/>
  <c r="S9" i="37"/>
  <c r="R9" i="37"/>
  <c r="Q9" i="37"/>
  <c r="P9" i="37"/>
  <c r="O9" i="37"/>
  <c r="N9" i="37"/>
  <c r="M9" i="37"/>
  <c r="L9" i="37"/>
  <c r="K9" i="37"/>
  <c r="J9" i="37"/>
  <c r="I9" i="37"/>
  <c r="H9" i="37"/>
  <c r="G9" i="37"/>
  <c r="AP8" i="37"/>
  <c r="AQ8" i="37" s="1"/>
  <c r="AA8" i="37"/>
  <c r="Z8" i="37"/>
  <c r="Y8" i="37"/>
  <c r="X8" i="37"/>
  <c r="W8" i="37"/>
  <c r="V8" i="37"/>
  <c r="U8" i="37"/>
  <c r="T8" i="37"/>
  <c r="S8" i="37"/>
  <c r="R8" i="37"/>
  <c r="Q8" i="37"/>
  <c r="P8" i="37"/>
  <c r="O8" i="37"/>
  <c r="N8" i="37"/>
  <c r="M8" i="37"/>
  <c r="L8" i="37"/>
  <c r="K8" i="37"/>
  <c r="J8" i="37"/>
  <c r="I8" i="37"/>
  <c r="H8" i="37"/>
  <c r="G8" i="37"/>
  <c r="AP7" i="37"/>
  <c r="AQ7" i="37" s="1"/>
  <c r="AP6" i="37"/>
  <c r="AQ6" i="37" s="1"/>
  <c r="AP5" i="37"/>
  <c r="AQ5" i="37" s="1"/>
  <c r="AP4" i="37"/>
  <c r="AQ4" i="37" s="1"/>
  <c r="C35" i="41"/>
  <c r="B35" i="41"/>
  <c r="C34" i="41"/>
  <c r="B34" i="41"/>
  <c r="C33" i="41"/>
  <c r="B33" i="41"/>
  <c r="C32" i="41"/>
  <c r="B32" i="41"/>
  <c r="C31" i="41"/>
  <c r="B31" i="41"/>
  <c r="C30" i="41"/>
  <c r="B30" i="41"/>
  <c r="C29" i="41"/>
  <c r="B29" i="41"/>
  <c r="C28" i="41"/>
  <c r="B28" i="41"/>
  <c r="C27" i="41"/>
  <c r="B27" i="41"/>
  <c r="C26" i="41"/>
  <c r="B26" i="41"/>
  <c r="C25" i="41"/>
  <c r="B25" i="41"/>
  <c r="C24" i="41"/>
  <c r="B24" i="41"/>
  <c r="C23" i="41"/>
  <c r="B23" i="41"/>
  <c r="C22" i="41"/>
  <c r="B22" i="41"/>
  <c r="C21" i="41"/>
  <c r="B21" i="41"/>
  <c r="C20" i="41"/>
  <c r="B20" i="41"/>
  <c r="C19" i="41"/>
  <c r="B19" i="41"/>
  <c r="C18" i="41"/>
  <c r="B18" i="41"/>
  <c r="C17" i="41"/>
  <c r="B17" i="41"/>
  <c r="C16" i="41"/>
  <c r="B16" i="41"/>
  <c r="C15" i="41"/>
  <c r="B15" i="41"/>
  <c r="C14" i="41"/>
  <c r="B14" i="41"/>
  <c r="C13" i="41"/>
  <c r="B13" i="41"/>
  <c r="C12" i="41"/>
  <c r="B12" i="41"/>
  <c r="C11" i="41"/>
  <c r="B11" i="41"/>
  <c r="C10" i="41"/>
  <c r="B10" i="41"/>
  <c r="C9" i="41"/>
  <c r="B9" i="41"/>
  <c r="C8" i="41"/>
  <c r="B8" i="41"/>
  <c r="C7" i="41"/>
  <c r="B7" i="41"/>
  <c r="C6" i="41"/>
  <c r="B6" i="41"/>
  <c r="C5" i="41"/>
  <c r="B5" i="41"/>
  <c r="C4" i="41"/>
  <c r="B4" i="41"/>
  <c r="C3" i="41"/>
  <c r="B3" i="41"/>
  <c r="C2" i="41"/>
  <c r="C36" i="41" s="1"/>
  <c r="B2" i="41"/>
  <c r="B36" i="41" l="1"/>
  <c r="D9" i="41" s="1"/>
  <c r="D32" i="41" l="1"/>
  <c r="D16" i="41"/>
  <c r="D33" i="41"/>
  <c r="D17" i="41"/>
  <c r="D28" i="41"/>
  <c r="D12" i="41"/>
  <c r="D29" i="41"/>
  <c r="D13" i="41"/>
  <c r="D24" i="41"/>
  <c r="D8" i="41"/>
  <c r="D25" i="41"/>
  <c r="D2" i="41"/>
  <c r="D19" i="41"/>
  <c r="D7" i="41"/>
  <c r="D26" i="41"/>
  <c r="D22" i="41"/>
  <c r="D18" i="41"/>
  <c r="D10" i="41"/>
  <c r="D27" i="41"/>
  <c r="D11" i="41"/>
  <c r="D34" i="41"/>
  <c r="D30" i="41"/>
  <c r="D14" i="41"/>
  <c r="D6" i="41"/>
  <c r="D35" i="41"/>
  <c r="D31" i="41"/>
  <c r="D23" i="41"/>
  <c r="D15" i="41"/>
  <c r="D3" i="41"/>
  <c r="D20" i="41"/>
  <c r="D4" i="41"/>
  <c r="D21" i="41"/>
  <c r="D5" i="41"/>
  <c r="D36" i="41" l="1"/>
</calcChain>
</file>

<file path=xl/sharedStrings.xml><?xml version="1.0" encoding="utf-8"?>
<sst xmlns="http://schemas.openxmlformats.org/spreadsheetml/2006/main" count="2524" uniqueCount="1028">
  <si>
    <t>Ítem</t>
  </si>
  <si>
    <t>Motriz</t>
  </si>
  <si>
    <t>Estructural</t>
  </si>
  <si>
    <t>Equipo (Dispositivo)</t>
  </si>
  <si>
    <t>Componente (Parte)</t>
  </si>
  <si>
    <t>Criticidad</t>
  </si>
  <si>
    <t>Frecuencia</t>
  </si>
  <si>
    <t>Responsable</t>
  </si>
  <si>
    <t>Alta</t>
  </si>
  <si>
    <t>Media</t>
  </si>
  <si>
    <t>Baja</t>
  </si>
  <si>
    <t>Fotografía</t>
  </si>
  <si>
    <t>Función y/o Desempeño</t>
  </si>
  <si>
    <t>Causa de Fallo</t>
  </si>
  <si>
    <t>Consecuencia de Fallo</t>
  </si>
  <si>
    <t>Orden de Fallo</t>
  </si>
  <si>
    <t>Tareas de Prevención y/o Mitigación</t>
  </si>
  <si>
    <t>Repuesto, Parte y/o Servicio Externo</t>
  </si>
  <si>
    <t>GESTION DE MANTENIMIENTO</t>
  </si>
  <si>
    <t>Tablero de Mandos</t>
  </si>
  <si>
    <t>Colector y Escobillas</t>
  </si>
  <si>
    <t>Efecto de Fallo</t>
  </si>
  <si>
    <t>Descripción de la Tarea</t>
  </si>
  <si>
    <t>Encoder</t>
  </si>
  <si>
    <t>Motor Compresor</t>
  </si>
  <si>
    <t>Escobillas</t>
  </si>
  <si>
    <t>Flanche de Unión</t>
  </si>
  <si>
    <t>Terminales de Conexión</t>
  </si>
  <si>
    <t>Rotor</t>
  </si>
  <si>
    <t>Estator</t>
  </si>
  <si>
    <t>Bobinados</t>
  </si>
  <si>
    <t>Rodamientos</t>
  </si>
  <si>
    <t>Carcasa</t>
  </si>
  <si>
    <t>Colector Circular</t>
  </si>
  <si>
    <t>Presencia de sobre temperaturas.</t>
  </si>
  <si>
    <t>La mala manipulación del equipo durante las intervenciones de mantenimiento.</t>
  </si>
  <si>
    <t>Cortocircuito entre los anillos.</t>
  </si>
  <si>
    <t>El movimiento rotativo y el contacto continuo con la escobilla genera una pérdida gradual del material de la superficie del colector.</t>
  </si>
  <si>
    <t>El constante movimiento rotativo de la escobilla provoca vibraciones que afectan el sistema de enganche del colector, ocasionando que se desajusten los anillos y hagan contacto entre si.</t>
  </si>
  <si>
    <t>Presencia de chispas durante el funcionamiento.</t>
  </si>
  <si>
    <t>Ausencia de tensión en las terminales de las escobillas.</t>
  </si>
  <si>
    <t>Presencia de sulfatación, oxidación, polvo, aceites o partículas extrañas sobre el colector, lo cual genera una capa de aislamiento eléctrico.</t>
  </si>
  <si>
    <t>Defectos de fabricación en el material base de las escobillas.</t>
  </si>
  <si>
    <t>Desgaste progresivo de la superficie de la escobilla.</t>
  </si>
  <si>
    <t>Desgaste progresivo de la superficie del colector.</t>
  </si>
  <si>
    <t>La presencia de corrosión o sulfatación en las terminales de conexión causan perdidas de energía en forma de calor.</t>
  </si>
  <si>
    <t>Cortocircuito entre el colector y la base de las escobillas.</t>
  </si>
  <si>
    <t>Presencia de partículas extrañas sobre el colector lo cual genera que la escobilla sufra un deterioro fuerte del material.</t>
  </si>
  <si>
    <t>Aislamiento de las partes en contacto con el colector.</t>
  </si>
  <si>
    <t>El motor no gira.</t>
  </si>
  <si>
    <t>No hay presencia de tención en las bornas del motor.</t>
  </si>
  <si>
    <t>El eje se encuentra bloqueado por rodamientos dañados.</t>
  </si>
  <si>
    <t>Presencia de ruido excesivo.</t>
  </si>
  <si>
    <t>El eje se encuentra doblado.</t>
  </si>
  <si>
    <t>Los rodamientos se encuentran en mal estado.</t>
  </si>
  <si>
    <t>Presencia de rozamientos entre rotor y estator.</t>
  </si>
  <si>
    <t>El ventilador del motor presenta rozamientos con la carcasa del motor.</t>
  </si>
  <si>
    <t>Los rodamientos no poseen una buena lubricación (rodamientos “secos”).</t>
  </si>
  <si>
    <t>Presencia de temperaturas altas en la carcasa.</t>
  </si>
  <si>
    <t>El ventilador se encuentra roto o algunas de sus aspas.</t>
  </si>
  <si>
    <t>La protección del motor se activa con frecuencia.</t>
  </si>
  <si>
    <t>El bobinado se encuentra roto o quemado.</t>
  </si>
  <si>
    <t>La protección se encuentra mal calibrada.</t>
  </si>
  <si>
    <t>Las terminales de conexión del cable eléctrico de alimentación se encuentran defectuosas.</t>
  </si>
  <si>
    <t>Una de las líneas de alimentación se encuentra en contacto con la carcasa o con otra línea.</t>
  </si>
  <si>
    <t>Desequilibrio entre las fases de alimentación.</t>
  </si>
  <si>
    <t>Consumo de corriente por encima de lo nominal.</t>
  </si>
  <si>
    <t>La puesta a tierra se encuentra mal ajustada o en mal estado.</t>
  </si>
  <si>
    <t xml:space="preserve">Debido a las sobre cargas o sobre tensiones a las que se vea expuesto el motor, puede generarse sobrecalentamientos los cuales queman y abren los bobinados. </t>
  </si>
  <si>
    <t>Las vibraciones generadas por el motor desajustan las terminales de contacto de los cables de alimentación.</t>
  </si>
  <si>
    <t>La presencia de oxidación, corrosión o sulfatación generan un deterioro excesivo en las terminas de conexión.</t>
  </si>
  <si>
    <t>Los rodamientos se encuentran con juego axial en las cavidades de las tapas de la carcasa, lo que genera que el eje pueda mover longitudinalmente.</t>
  </si>
  <si>
    <t>El eje del ventilador presenta juego axial, lo cual genera que se pueda mover longitudinalmente y choque con la carcasa del motor.</t>
  </si>
  <si>
    <t>Una mala instalación de los rodamientos ocasiona un deterioro prematuro de éstos.</t>
  </si>
  <si>
    <t>El difícil acceso dificulta una lubricación frecuente de los rodamientos.</t>
  </si>
  <si>
    <t>Los rodamientos son de tipo sellado, lo cual imposibilita su lubricación.</t>
  </si>
  <si>
    <t>Utilizar un lubricante que no es el adecuado para el tipo de rodamiento.</t>
  </si>
  <si>
    <t>El continuo choque del ventilador con la carcasa del motor ocasiona la rotura o fisura de éste.</t>
  </si>
  <si>
    <t>Suciedad excesiva en la carcasa.</t>
  </si>
  <si>
    <t>Presencia de partículas extrañas, grasas o aceites dejados luego de una intervención de mantenimiento.</t>
  </si>
  <si>
    <t>Se instalo una protección con capacidad inferior de la corriente nominal del motor.</t>
  </si>
  <si>
    <t>El constante movimiento rotatorio del motor genera vibraciones que ocasionan el desajuste de las terminales de conexión.</t>
  </si>
  <si>
    <t>El sobrecalentamiento de los cables de alimentación generan que su aislante se cristalice y sufra de roturas y desprendimientos; lo que ocasiona que éstos entren en contacto con la carcasa u otros cables.</t>
  </si>
  <si>
    <t>Defectos de fabricación en el material base de los alambres del bobinado.</t>
  </si>
  <si>
    <t>Sobrecargas en el eje del motor.</t>
  </si>
  <si>
    <t>Aumento de la resistividad del alambre de bobinado.</t>
  </si>
  <si>
    <t>Presencia de Altas Vibraciones</t>
  </si>
  <si>
    <t>El acoplamiento se encuentra dañado.</t>
  </si>
  <si>
    <t>Una mala instalación del acoplamiento.</t>
  </si>
  <si>
    <t>Presencia de partículas extrañas o excesiva humedad.</t>
  </si>
  <si>
    <t>Detención inmediata de la atracción. Cierre parcial o total de la atracción, lo que implica perdidas económicas.</t>
  </si>
  <si>
    <t>Caídas de tensión y mal funcionamiento de los dispositivos eléctricos, por ende la detención de la atracción. Cierre parcial o total de la atracción, lo que implica perdidas económicas.</t>
  </si>
  <si>
    <t>Daño completo del motor. Cierre parcial o total de la atracción, lo que implica perdidas económicas.</t>
  </si>
  <si>
    <t>Detención inmediata del motor. Cierre parcial o total de la atracción, lo que implica perdidas económicas.</t>
  </si>
  <si>
    <t>Perdidas de tensión y detención inmediata del motor. Cierre parcial o total de la atracción, lo que implica perdidas económicas.</t>
  </si>
  <si>
    <t>Daños en la carcasa y el ventilador. Cierre parcial de la atracción, lo que implica perdidas económicas.</t>
  </si>
  <si>
    <t>Sobre esfuerzos y detención del motor. Cierre parcial o total de la atracción, lo que implica perdidas económicas.</t>
  </si>
  <si>
    <t>Daños y detención inmediata del motor. Cierre parcial o total de la atracción, lo que implica perdidas económicas.</t>
  </si>
  <si>
    <t>Quema del bobinado del motor por ende su daño irreparable. Cierre parcial o total de la atracción, lo que implica perdidas económicas.</t>
  </si>
  <si>
    <t>Daño completo del motor por sobrecorrientes. Cierre parcial o total de la atracción, lo que implica perdidas económicas.</t>
  </si>
  <si>
    <t>Quema del cable de alimentación por sobre corrientes. Cierre parcial o total de la atracción, lo que implica perdidas económicas.</t>
  </si>
  <si>
    <t>Quemado del bobinado del motor. Cierre parcial o total de la atracción, lo que implica perdidas económicas.</t>
  </si>
  <si>
    <t>Mal funcionamiento del motor y por ende del compresor. Cierre parcial o total de la atracción, lo que implica perdidas económicas.</t>
  </si>
  <si>
    <t>A CONDICIÓN</t>
  </si>
  <si>
    <t>Diaria</t>
  </si>
  <si>
    <t>N.A.</t>
  </si>
  <si>
    <t>Anual</t>
  </si>
  <si>
    <t>Semanal</t>
  </si>
  <si>
    <t>Efectuar una limpieza y ajuste a todas las terminales de conexión para analizar la necesidad de cambio. Luego comprobar con ayuda de la cámara de Termografía que no haya presencia de puntos calientes.</t>
  </si>
  <si>
    <t>Terminales, cables de conexión.</t>
  </si>
  <si>
    <t>A FALTA DE</t>
  </si>
  <si>
    <t>Mensual</t>
  </si>
  <si>
    <t>Destornilladores, pelacables, llaves fijas, ponchadora, pinza Amperimétrica.</t>
  </si>
  <si>
    <t xml:space="preserve"> A CONDICIÓN</t>
  </si>
  <si>
    <t>CICLICA</t>
  </si>
  <si>
    <t>CUADRO DE ANÁLISIS DE CONFIABILIDAD PARA LA ATRACCIÓN XTREME DEL PARQUE MUNDO AVENTURA</t>
  </si>
  <si>
    <t>Chasis Principal</t>
  </si>
  <si>
    <t>Columna Telescopica</t>
  </si>
  <si>
    <t>Centro de Giro</t>
  </si>
  <si>
    <t>Soporte Templetes</t>
  </si>
  <si>
    <t>Templetes</t>
  </si>
  <si>
    <t>Horquilla</t>
  </si>
  <si>
    <t>Plataforma Movil</t>
  </si>
  <si>
    <t>Plataforma Fija</t>
  </si>
  <si>
    <t>Trailer</t>
  </si>
  <si>
    <t>Soportes Niveladores</t>
  </si>
  <si>
    <t>Anclajes</t>
  </si>
  <si>
    <t>Brazos Laterales</t>
  </si>
  <si>
    <t>Brazos Traseros</t>
  </si>
  <si>
    <t>Columna Principal</t>
  </si>
  <si>
    <t>Pasadores</t>
  </si>
  <si>
    <t>Contrapeso</t>
  </si>
  <si>
    <t>Tambor Central</t>
  </si>
  <si>
    <t>Soportes Laterales</t>
  </si>
  <si>
    <t>Cables de seguridad</t>
  </si>
  <si>
    <t>Platina Sujeción</t>
  </si>
  <si>
    <t>Cercha</t>
  </si>
  <si>
    <t>Chasis</t>
  </si>
  <si>
    <t>Aletas Laterales</t>
  </si>
  <si>
    <t>Silla en Fibra de Vidrio</t>
  </si>
  <si>
    <t>Barras de Seguridad</t>
  </si>
  <si>
    <t>Barras de Sujeción</t>
  </si>
  <si>
    <t>Cinturones de Seguridad</t>
  </si>
  <si>
    <t>Palanca apertura barras</t>
  </si>
  <si>
    <t>Riel de Desplazamiento</t>
  </si>
  <si>
    <t>Láminas de Alfajor</t>
  </si>
  <si>
    <t>Placa de Concreto</t>
  </si>
  <si>
    <t>Engranajes</t>
  </si>
  <si>
    <t>Acople</t>
  </si>
  <si>
    <t>Empaques</t>
  </si>
  <si>
    <t>Catalina</t>
  </si>
  <si>
    <t>Corona</t>
  </si>
  <si>
    <t>Compresor</t>
  </si>
  <si>
    <t>Frenos</t>
  </si>
  <si>
    <t>Líneas de Presión</t>
  </si>
  <si>
    <t>Brazos Giratorios</t>
  </si>
  <si>
    <t>Góndolas</t>
  </si>
  <si>
    <t>Reductores</t>
  </si>
  <si>
    <t>Unidad de Mantenimiento</t>
  </si>
  <si>
    <t>Electroválvulas</t>
  </si>
  <si>
    <t>Microswichs</t>
  </si>
  <si>
    <t>Poleas</t>
  </si>
  <si>
    <t>Correas</t>
  </si>
  <si>
    <t>Cabezote</t>
  </si>
  <si>
    <t>Tanque</t>
  </si>
  <si>
    <t>Presostato</t>
  </si>
  <si>
    <t>Disco</t>
  </si>
  <si>
    <t>Colector</t>
  </si>
  <si>
    <t>Racores</t>
  </si>
  <si>
    <t>Mangueras</t>
  </si>
  <si>
    <t>Lubricador</t>
  </si>
  <si>
    <t>Regulador</t>
  </si>
  <si>
    <t>Manómetro</t>
  </si>
  <si>
    <t>Pastillas de Asbesto</t>
  </si>
  <si>
    <t>Válvula 3/2 con muelle</t>
  </si>
  <si>
    <t>Solenoides</t>
  </si>
  <si>
    <t>Conectores</t>
  </si>
  <si>
    <t>Bomba</t>
  </si>
  <si>
    <t>Tanque de Almacenamiento</t>
  </si>
  <si>
    <t>Cilindros Plataforma Móvil</t>
  </si>
  <si>
    <t>Embolo</t>
  </si>
  <si>
    <t>Rotula</t>
  </si>
  <si>
    <t>Camisa Cilindro</t>
  </si>
  <si>
    <t>Vástago</t>
  </si>
  <si>
    <t>Válvula de Seguridad</t>
  </si>
  <si>
    <t>Filtro</t>
  </si>
  <si>
    <t>Válvula 4/2</t>
  </si>
  <si>
    <t>Válvula de Alivio</t>
  </si>
  <si>
    <t>Delgas</t>
  </si>
  <si>
    <t>Motores Ventiladores</t>
  </si>
  <si>
    <t>Tablero de Fuerza</t>
  </si>
  <si>
    <t>Filtro de Sobre Corrientes</t>
  </si>
  <si>
    <t>Inductancia Convertidor de Línea</t>
  </si>
  <si>
    <t>Tablero de Control</t>
  </si>
  <si>
    <t>Transformador Reductor</t>
  </si>
  <si>
    <t>PLC</t>
  </si>
  <si>
    <t>Tablero de Iluminación</t>
  </si>
  <si>
    <t>Interruptor de Emergencia</t>
  </si>
  <si>
    <t>Interruptor de Encendido</t>
  </si>
  <si>
    <t>Interruptor de Sobrevelocidad</t>
  </si>
  <si>
    <t>Es un tanque  de aluminio de 0,33m X 0,445m X 0,4m, ubicado en la parte inferior trasera de la columna telescópica, cuenta con una capacidad de 18 galones aproximadamente. Su función principal es la recepción y almacenamiento del fluido que circula por el sistema hidráulico, asume otras funciones como disipar el calor residual, separar aire, agua y sustancias solidas del fluido (Aceite Tellus 68). El Filtro se encuentra ubicado en la parte superior  trasera en la salida del tanque de almacenamiento es de referencia BALLWIN BT-839-10. Su  función es evitar el paso de partículas solidas contaminantes para conservar la vida útil de los componentes del sistema y del fluido hidráulico.</t>
  </si>
  <si>
    <t>Piñones de Ataque</t>
  </si>
  <si>
    <t>Reductor epicicloide marca SOM, Tipo planetary drives &amp; axles PGA 100, de flanche circular. Se encarga de entregar de manera segura y eficiente, un torque mucho mayor con velocidad reducida, al piñón acoplado a su eje de salida, con respecto al torque y velocidad que suministra el motor eléctrico conectado a él, en su entrada.</t>
  </si>
  <si>
    <t>La carcasa presenta signos de burbujas de pintura.</t>
  </si>
  <si>
    <t>La corona se encuentra girando a una velocidad mayor o menor de la esperada.</t>
  </si>
  <si>
    <t>Los movimientos de rotación del reductor presentan goteos de lubricante.</t>
  </si>
  <si>
    <t>Ruidos extraños procedentes del reductor.</t>
  </si>
  <si>
    <t>La temperatura media de la carcasa es alta.</t>
  </si>
  <si>
    <t>Las revoluciones del árbol de engranajes de la salida del reductor no corresponden a las indicadas.</t>
  </si>
  <si>
    <t>Presencia de corrosión y oxidación en los engranajes.</t>
  </si>
  <si>
    <t>Vibraciones excesivas del reductor y el eje de acople.</t>
  </si>
  <si>
    <t>Los rodamientos presentan deterioros excesivos.</t>
  </si>
  <si>
    <t>Las propiedades del lubricante no son las más adecuadas para la refrigeración del mismo.</t>
  </si>
  <si>
    <t>El motor acoplado posee una velocidad rpm mayor ó menor de la admitida por el reductor.</t>
  </si>
  <si>
    <t>Los empaques se encuentran con defectos de fabricación.</t>
  </si>
  <si>
    <t>Una mala instalación y manipulación durante las intervenciones de mantenimiento.</t>
  </si>
  <si>
    <t>Las altas temperaturas a las que se vea expuesta la carcasa afectan las propiedades del material de los empaques, reduciendo la vida útil.</t>
  </si>
  <si>
    <t>Presencia de fisuras o roturas en el cuerpo de la carcasa a causa de una mala instalación y manipulación durante las intervenciones de mantenimiento.</t>
  </si>
  <si>
    <t>La falta de lubricante o la utilización de uno no recomendado por el fabricante provocan el ingreso de partículas en el interior, las cuales causan un deterioro excesivo por erosión en la dentadura de los engranajes.</t>
  </si>
  <si>
    <t xml:space="preserve">Mal engranaje de las piezas internas por falta de lubricante producen que estos sufran de erosión. </t>
  </si>
  <si>
    <t>Desgaste el eje de acople entre el reductor y la carga, por presencia de oxidación o corrosión en el material.</t>
  </si>
  <si>
    <t>La falta de lubricante o la utilización de uno no recomendado por el fabricante provocan el ingreso de partículas en el interior, las cuales causan un deterioro excesivo en los rodillos y pistas de los rodamientos.</t>
  </si>
  <si>
    <t>Perdida de las propiedades de los elementos del reductor. Cierre parcial o total de la atracción, lo que implica perdidas económicas.</t>
  </si>
  <si>
    <t>Movimientos y giros impetuosos del disco Central, los cuales pueden causar traumatismos en los visitantes. Cierre parcial o total de la atracción, lo que implica perdidas económicas.</t>
  </si>
  <si>
    <t>Desgastes por erosión de los engranajes internos. Cierre parcial o total de la atracción, lo que implica perdidas económicas.</t>
  </si>
  <si>
    <t>Cierre parcial o total de la atracción, lo que implica perdidas económicas.</t>
  </si>
  <si>
    <t>Falla mecánica del cabezote.</t>
  </si>
  <si>
    <t>Falla en el encendido y apagado del motor.</t>
  </si>
  <si>
    <t>Fugas de aire en el sistema o en el tanque.</t>
  </si>
  <si>
    <t>Presencia de derrames de aceite.</t>
  </si>
  <si>
    <t>Presencia de agua y aceite en las tuberías y tanque.</t>
  </si>
  <si>
    <t>Reducción en la cantidad de aire comprimido.</t>
  </si>
  <si>
    <t>Los rodamientos se encuentran con desgastes excesivos que impiden la normalidad del proceso de absorción de aire.</t>
  </si>
  <si>
    <t>Bajas de presión que impiden la operación correcta de los actuadores neumáticos. Cierre parcial o total de la atracción, lo que implica perdidas económicas.</t>
  </si>
  <si>
    <t>Las platinas de las válvulas están flojas, carbonizadas, rotas o con pérdidas, o con los pasos de aire obstruidos.</t>
  </si>
  <si>
    <t>Los anillos del pistón se encuentran en mal estado.</t>
  </si>
  <si>
    <t>Desgaste prematuro por sobre combustión o material con fallas de fabricación.</t>
  </si>
  <si>
    <t>El perno del pistón o los cojinetes de la biela se encuentran desgastados o rayados.</t>
  </si>
  <si>
    <t>El cabezote presenta sobrecalentamiento.</t>
  </si>
  <si>
    <t>El cigüeñal y las bielas de encuentran desajustadas.</t>
  </si>
  <si>
    <t>Los pistones se encuentran generando fricción excesiva con las camisas del cabezote.</t>
  </si>
  <si>
    <t>El eje se encuentra trabajando forzado o con sobre cargas.</t>
  </si>
  <si>
    <t>El motor prende y apaga constantemente en ciclos de tiempo muy cortos.</t>
  </si>
  <si>
    <t>Existencia de fugas de presión por alguno de los componentes del equipo.</t>
  </si>
  <si>
    <t>El presóstato se encuentra fuera de los rangos de calibración.</t>
  </si>
  <si>
    <t>Presencia de fisuras, roturas o abolladuras en el tanque.</t>
  </si>
  <si>
    <t xml:space="preserve">El mal anclaje o su desajuste generan que las altas vibraciones del equipo, produzcan movimientos de traslación y choques fuertes con otros objetos. </t>
  </si>
  <si>
    <t>La tubería de conexión presenta fisuras, abolladuras o desajustes.</t>
  </si>
  <si>
    <t>El mal anclaje o su desajuste generan que las altas vibraciones del equipo, produzcan movimientos de traslación y choques fuertes con otros objetos.</t>
  </si>
  <si>
    <t>Escape de presión por los racores o terminales de conexión.</t>
  </si>
  <si>
    <t>El desgaste del teflón o el desajuste de las terminales de conexión debido a las altas vibraciones que actúan sobre el equipo.</t>
  </si>
  <si>
    <t>Fugas de lubricante por empaques.</t>
  </si>
  <si>
    <t>Los empaques se encuentran con desgastes excesivos por sobrecalentamiento.</t>
  </si>
  <si>
    <t>Contaminación del medio ambiente y de las zonas de mantenimiento, además de posibles accidentes laborales por deslizamientos y caídas. Cierre parcial o total de la atracción, lo que implica perdidas económicas.</t>
  </si>
  <si>
    <t>Mala manipulación e instalación durante las intervenciones de mantenimiento.</t>
  </si>
  <si>
    <t>El filtros se encuentra descompuesto.</t>
  </si>
  <si>
    <t xml:space="preserve">Ausencia de limpieza a los filtros que acumulan micro partículas que poco a poco los van deteriorando. </t>
  </si>
  <si>
    <t>Contaminación de los diversos dispositivos neumáticos que imposibilita su funcionamiento. Cierre parcial o total de la atracción, lo que implica perdidas económicas.</t>
  </si>
  <si>
    <t>El tanque presenta sobre condensación.</t>
  </si>
  <si>
    <t>El grifo de descarga de condensación no se encuentra accionado.</t>
  </si>
  <si>
    <t>Ausencia de presión en las mangueras.</t>
  </si>
  <si>
    <t>Fugas de airea por las líneas de presión.</t>
  </si>
  <si>
    <t>Las líneas de presión pueden encontrarse obstruidas o machacadas.</t>
  </si>
  <si>
    <t>Desconexión de las mangueras del punto principal de alimentación de aire o por los acoples.</t>
  </si>
  <si>
    <t>Presencia de fisuras, roturas o desgastes excesivos debido a malas manipulaciones o instalaciones.</t>
  </si>
  <si>
    <t>Falta de estanqueidad.</t>
  </si>
  <si>
    <t>Fugas de aire por la cavidad del freno.</t>
  </si>
  <si>
    <t>Los sellos se encuentran rotos o con desgastes excesivos.</t>
  </si>
  <si>
    <t>Las tapas del compartimiento de aire se encuentran con fisuras, rotas o desajustadas.</t>
  </si>
  <si>
    <t>Desajuste o desconexión de la línea de presión de aire.</t>
  </si>
  <si>
    <t>El disco de frenado ha perdido espesor y se encuentra por debajo de los 7mm.</t>
  </si>
  <si>
    <t>El resorte y/o el pivote de las pinzas se encuentran desajustados o con deterioros excesivos (oxidación y/o corrosión) que inhabilitan su operación.</t>
  </si>
  <si>
    <t>Presencia de fisuras o rupturas en el cuerpo del freno.</t>
  </si>
  <si>
    <t>Mala manipulación durante las intervenciones de mantenimiento.</t>
  </si>
  <si>
    <t>Inoperatividad del freno. Cierre parcial o total de la atracción, lo que implica perdidas económicas.</t>
  </si>
  <si>
    <t>Desajuste de los tornillos de fijación debido a las vibraciones a las que se ve expuesta la atracción, generan que el freno trabaje en condiciones inadecuadas y se vea inducido por sobrecargas.</t>
  </si>
  <si>
    <t>Fugas de aire por el cuerpo de la válvula.</t>
  </si>
  <si>
    <t>La presencia de corrosión interna en la válvula ocasionada por la presencia de una humedad extrema.</t>
  </si>
  <si>
    <t>Ruptura de los sellos por una mala manipulación y/o maniobra en el momento de ser intervenida para el mantenimiento.</t>
  </si>
  <si>
    <t>Sobre presiones de alimentación las cuales esfuerzan el material hasta llegar al punto de sobrecarga y ruptura.</t>
  </si>
  <si>
    <t>No existe presión de aire a la salida cuando la válvula es activada.</t>
  </si>
  <si>
    <t>Se presenta bloqueo u obstrucción interna de la válvula.</t>
  </si>
  <si>
    <t>Formación de polímeros o acumulación de partículas provenientes de las líneas de presión.</t>
  </si>
  <si>
    <t>Inoperatividad de los actuadores neumáticos. Cierre parcial o total de la atracción, lo que implica perdidas económicas.</t>
  </si>
  <si>
    <t>Existe presión de aire cuando la válvula retorna a su posición original.</t>
  </si>
  <si>
    <t>Cierre defectuoso que permite el paso de aire cuando el cierre debería ser estancado.</t>
  </si>
  <si>
    <t>El muelle de retorno se encuentra con deterioros excesivos.</t>
  </si>
  <si>
    <t>El spool y los sellos presentan deterioros excesivos.</t>
  </si>
  <si>
    <t>No se accionan las electroválvulas.</t>
  </si>
  <si>
    <t>Se aplica voltaje a las terminales de control de la válvula, pero no se acciona.</t>
  </si>
  <si>
    <t>El solenoide se encuentra abierto por termino de la vida útil, por culpa de sobretensiones o por una mala manipulación.</t>
  </si>
  <si>
    <t>La presencia de corrosión o sulfatación generan aislamiento en las terminales de la electroválvula.</t>
  </si>
  <si>
    <t>Una o ambas terminales de conexión se encuentran desajustadas por las vibraciones a las que se ve expuesta la atracción.</t>
  </si>
  <si>
    <t>El émbolo no sale del cilindro o lo hace de manera incompleta.</t>
  </si>
  <si>
    <t>La falta de lubricación de los émbolos produce fricciones en los cilindros que van deteriorando el material de los sellos.</t>
  </si>
  <si>
    <t>Presencia de fugas por desajuste de los racores o de las terminales de conexión.</t>
  </si>
  <si>
    <t>Las altas vibraciones a las que se ve expuesta la atracción producen desajuste de los elementos que suministran la presión a los cilindros.</t>
  </si>
  <si>
    <t>Existe perdidas de lubricante por los empaques.</t>
  </si>
  <si>
    <t>Existe perdidas de lubricante por el cuerpo de la carcasa.</t>
  </si>
  <si>
    <t>La corona y el piñón de ataque están hechos a base de acero con tratamiento en el material, el cual la hace más resistente a las fuerzas rotativas y de carga. La corona posee una dentadura con 120 dientes en su perímetro, separados aproximadamente 3 grados un diente de otro. Al estar enganchada al rodamiento principal, permite que la estructura centro de giro (con los brazos giratorios anclados a ella) rote 360° sobre su propio eje en sentido horario o anti horario; esto por efecto del engranaje entre los dientes de la corona y los dientes de los piñones de ataque.</t>
  </si>
  <si>
    <t>La corona no gira los 360° o lo hace de forma irregular.</t>
  </si>
  <si>
    <t>La falta de lubricante o la utilización de uno no recomendado por el fabricante hace que el material de los dientes sufra desgastes excesivos.</t>
  </si>
  <si>
    <t>La presencia de objetos y/o partículas extrañas que atentan contra la integridad de los dientes.</t>
  </si>
  <si>
    <t>Presencia de ruidos extraños.</t>
  </si>
  <si>
    <t>Los dientes de la corona chocan con los dientes del piñón.</t>
  </si>
  <si>
    <t>Desgastes por erosión y fatiga del material. Cierre parcial o total de la atracción, lo que implica perdidas económicas.</t>
  </si>
  <si>
    <t>La falta de lubricante hace el engranaje entre los dientes de la corona y el piñón se genere de forma brusca.</t>
  </si>
  <si>
    <t>La cubierta se encuentra chocando con los dientes de la corona.</t>
  </si>
  <si>
    <t>Las vibraciones a las que se ve expuesta la atracción hace que los tonillos de fijación de la guarda se desajusten y ésta se mueva hacia los dientes.</t>
  </si>
  <si>
    <t>Los dientes de la corona o de los piñones se encuentran con fisuras, rotos o caídos.</t>
  </si>
  <si>
    <t>Las sobrecargas a las que se vea expuesta la corona o los piñones, hacen que el material sufra de ruptura por efectos de fatiga.</t>
  </si>
  <si>
    <t>Un mal engranaje debido a un desajuste de los piñones de ataque, por efectos de las vibraciones a las que se ve expuesta la atracción.</t>
  </si>
  <si>
    <t>La estructura centro de giro no rotara, o lo hará de forma irregular sobre su eje. Cierre parcial o total de la atracción, lo que implica perdidas económicas.</t>
  </si>
  <si>
    <t>La falta de lubricante o la utilización de uno no recomendado por el fabricante hacen que ingrese humedad a las pistas y rodillos, causando un deterioro excesivo en el interior del rodamiento.</t>
  </si>
  <si>
    <t>Desgastes por erosión del material. Cierre parcial o total de la atracción, lo que implica perdidas económicas.</t>
  </si>
  <si>
    <t>Presencia de corrosión y oxidación en los rodillos del rodamiento.</t>
  </si>
  <si>
    <t>Vibraciones excesivas.</t>
  </si>
  <si>
    <t>Problemas en sellos y/o filtrado del sistema de lubricación, generan que partículas extrañas ingresen al rodamiento.</t>
  </si>
  <si>
    <t>Movimientos bruscos de rotación de la corona dentada. Cierre parcial o total de la atracción, lo que implica perdidas económicas.</t>
  </si>
  <si>
    <t>La falta de lubricante o la utilización de uno no recomendado por el fabricante provocan un dentado de las pistas y de los elementos rodantes indicando que se está perdiendo material por abrasión.</t>
  </si>
  <si>
    <t>La falta de lubricante o la utilización de uno no recomendado por el fabricante provocan el ingreso de partículas en el interior del rodamiento, las cuales son aplastadas por los elementos rodantes causando un rayado profundos en las pistas.</t>
  </si>
  <si>
    <t>El compresor se encarga de absorber aire seco y comprimirlo en su tanque de almacenamiento, para luego ser transportado a cada una de los dispositivos neumáticos y así lograr que funcione la atracción normalmente.</t>
  </si>
  <si>
    <t>Bajas de presión que impiden la operación correcta de los frenos neumáticos. Cierre parcial o total de la atracción, lo que implica perdidas económicas.</t>
  </si>
  <si>
    <t>Daños graves en el cabezal que impiden la operación del compresor y por ende la operación de los frenos neumáticos. Cierre parcial o total de la atracción, lo que implica perdidas económicas.</t>
  </si>
  <si>
    <t>Daños graves en los componentes del cabezal que impiden la operación del compresor y por ende la operación de los frenos neumáticos. Cierre parcial o total de la atracción, lo que implica perdidas económicas.</t>
  </si>
  <si>
    <t>Daños graves en el motor del compresor lo que impide su  operación y por ende la de los frenos neumáticos. Cierre parcial o total de la atracción, lo que implica perdidas económicas.</t>
  </si>
  <si>
    <t>Al ingresar presión de aire a la cámara del freno, ésta empuja el émbolo y comprime el resorte del interior haciendo que las pastillas de asbesto se cierren y aprieten el disco de freno para que la góndola deje de balancearse y los pasajeros logren bajar fácilmente.</t>
  </si>
  <si>
    <t>La góndola no detiene su balanceo.</t>
  </si>
  <si>
    <t>La góndola se balancea pudiendo ocasionar lesiones por caídas a los pasajeros a la hora de efectuar el embarque ó desembarque de la atracción. Cierre parcial o total de la atracción, lo que implica perdidas económicas.</t>
  </si>
  <si>
    <t>El freno no esta sujetando el disco y por ende la góndola.</t>
  </si>
  <si>
    <t>Las pastillas de asbesto de las pinzas se encuentran muy deterioradas y han perdido material de agarre.</t>
  </si>
  <si>
    <t>Son mangueras plásticas de 8 o 12 mm de diámetro las cuales se encargan de transportar y distribuir la presión de aire hacia los diversos dispositivos neumáticos que se encuentran por toda la atracción.</t>
  </si>
  <si>
    <t>El filtro de partículas sirve para eliminar algunos contaminantes de tipo sólido (Operaciones previas del aire para aumentar su calidad), el regulador se encarga de disminuir la presión a una independiente de la línea de consumo y el lubricador dosifica una cantidad de lubricante requerido en algunas ocasiones por el equipo; su función principal es la de acondicionar (atomiza en el flujo de aire) una corriente determinada para su uso en las superficies internas de los componentes neumáticos.</t>
  </si>
  <si>
    <t>Inoperatividad de los frenos neumáticos. Cierre parcial o total de la atracción, lo que implica perdidas económicas.</t>
  </si>
  <si>
    <t>Operación parcial o inoperatividad de los frenos neumáticos. Cierre parcial o total de la atracción, lo que implica perdidas económicas.</t>
  </si>
  <si>
    <t>Es una bomba de engranajes marca Casapa con capacidad de 10.8 GPM, una potencia de 7,6 HP, y una velocidad de 750 a 1800 rpm  accionada por un motor eléctrico. Esta  ubicada en la parte superior delantera del tanque de almacenamiento. Su función es  transformar la energía mecánica proveniente del motor en energía hidráulica elevando la presión y caudal del fluido por medio de los engranajes acoplados, para alimentar las líneas de presión (la bomba succiona el aceite y alimenta el sistema de tuberías.). Durante el movimiento de rotación de los engranajes, "capturan" el aceite del lado de baja presión (recipiente) al llenarse  lo inyectan a alta presión por el otro lado y al introducirse el diente del otro engrane lo desplaza forzadamente hacia la línea de presión.</t>
  </si>
  <si>
    <t>La bomba no genera el caudal de trabajo.</t>
  </si>
  <si>
    <t>El caudal generado es menor al nominal de trabajo.</t>
  </si>
  <si>
    <t>Generación de una sobrepresión.</t>
  </si>
  <si>
    <t>Son cilindros de doble efecto que se encuentran ubicados en dos distintas partes de la plataforma móvil y cumplen dos funciones diferentes: La primera es elevar o bajar la plataforma para el embarque y desembarque de los pasajeros; la segunda función es subir o bajar las aletas laterales que aseguran la plataforma móvil.</t>
  </si>
  <si>
    <t>Presencia de fugas de aceite por los sellos de los cilindros.</t>
  </si>
  <si>
    <t>Los cilindro no logra abrir las aletas ni subir la plataforma.</t>
  </si>
  <si>
    <t>Ruptura de las rotulas de los extremos de los émbolos.</t>
  </si>
  <si>
    <t>El desajuste del anclaje de los cilindros genera que las fuerzas a las que se ve expuesto, durante la operación, fuercen el cambio de sección del material de la rotula hasta el punto de ruptura.</t>
  </si>
  <si>
    <t>Incapacidad para abrir y cerrar las aletas de seguridad laterales, ni subir o bajar la plataforma móvil. Perdida de tiempo durante la operación, lo que implica perdidas económicas.</t>
  </si>
  <si>
    <t>Son mangueras en caucho de 1/4" de diámetro las cuales se encargan de transportar y distribuir la presión de aceite hacia los diversos dispositivos hidráulicos que se encuentran por toda la atracción.</t>
  </si>
  <si>
    <t>Fugas de aceite por las líneas de presión.</t>
  </si>
  <si>
    <t>Desconexión de las mangueras del punto principal de alimentación de aceite o por los acoples.</t>
  </si>
  <si>
    <t>Bajas de presión que impiden la operación correcta de los actuadores hidráulicos. Cierre parcial o total de la atracción, lo que implica perdidas económicas.</t>
  </si>
  <si>
    <t>Son dos válvulas direccionales 4/2 -1/8 con accionamiento eléctrico (24Vdc) a través de un solenoide y retorno por muelle. Estas válvulas se encuentran en la parte superior del tanque de almacenamiento. Se utilizan para administrar el movimiento de las plataforma móvil y aletas de seguridad, controlando el paso de aceite hacia los cilindros hidráulicos.</t>
  </si>
  <si>
    <t>Son aros en bronce cuya función es entrar en contacto con las escobillas para proporcionar alimentación de tensión y corriente a los diversos dispositivos eléctricos que se encuentran en la estructura de los brazos giratorios, pese a que ésta se encuentra en constante movimiento.</t>
  </si>
  <si>
    <t>Son pequeños bloques de carbón y/o cobre, que mediante unos resortes hacen contacto con los colectores para así establecer una conexión eléctrica entre una parte fija y una parte rotatoria, permitiendo que los dispositivos eléctricos y electrónicos de la parte en movimiento funcionen sin intermitencias.</t>
  </si>
  <si>
    <t>Guata</t>
  </si>
  <si>
    <t>Aspas</t>
  </si>
  <si>
    <t>Suciedad excesiva en la guata de succión de aire.</t>
  </si>
  <si>
    <t>Subre esfuerzo del motor para efectuar la refrigeración, lo que lleva al quemado de los bobinados. Cierre parcial o total de la atracción, lo que implica perdidas económicas.</t>
  </si>
  <si>
    <t>Existe una desalineación entre el motor y la polea.</t>
  </si>
  <si>
    <t>Motor de la Bomba</t>
  </si>
  <si>
    <t>Es un motor trifásico Tipo: 90S/2 de 2 polos, cuyas características son: 3HP - 2,2kW, 3380rpm, 220-230V y 15,3A. Su función es transformar la energía eléctrica de la red en energía mecánica, proporcionando un movimiento rotacional a una polea acoplada directamente a su eje, para de esta manera generar el movimiento giratorio que necesita el cabezote del compresor para funcionar.</t>
  </si>
  <si>
    <t>Son dos motores trifásicos tipo 80B-2, cuyas características son: 260/440V, 60Hz, 3450rpm y 1,21kW; uno por cada motor principal. Su función es transformar la energía eléctrica de la red en energía mecánica, proporcionando un movimiento rotacional a unas aspas acopladas a su eje de un ventilador, el cual genera una circulación de aire que mantiene refrigerado a los Motores Principales, evitando concentraciones altas de temperatura en su interior.</t>
  </si>
  <si>
    <t>Es un motor trifásico cuyas características son: 220/440V, 60Hz, 3450rpm y 5HP. Su función es transformar la energía eléctrica de la red en energía mecánica, proporcionando un movimiento rotacional a la bomba que se encuentra acoplada directamente a su eje, con el fin de elevar la presión del aceite del sistema hidráulico..</t>
  </si>
  <si>
    <t>CRITICIDAD</t>
  </si>
  <si>
    <t>FF</t>
  </si>
  <si>
    <t>IO</t>
  </si>
  <si>
    <t>FO</t>
  </si>
  <si>
    <t>CM</t>
  </si>
  <si>
    <t>IS</t>
  </si>
  <si>
    <t>IMA</t>
  </si>
  <si>
    <t>Ponderacion</t>
  </si>
  <si>
    <t>Chasis principal</t>
  </si>
  <si>
    <t>Frecuente, Mas de 3 eventos al año</t>
  </si>
  <si>
    <t>Columna telescopica</t>
  </si>
  <si>
    <t>Probable, 1-3 eventos al año</t>
  </si>
  <si>
    <t>Placa concreto</t>
  </si>
  <si>
    <t>Posible, 1 evento en 3 años</t>
  </si>
  <si>
    <t>Brazos giratorios</t>
  </si>
  <si>
    <t>Improbable, 1 evento en 5 años</t>
  </si>
  <si>
    <t>Sumamante improbable, menos de un evento en 5 años</t>
  </si>
  <si>
    <t>Centro giro</t>
  </si>
  <si>
    <t xml:space="preserve">Reductores </t>
  </si>
  <si>
    <t>Colector y escobillas</t>
  </si>
  <si>
    <t>Impacto operacional (IO)</t>
  </si>
  <si>
    <t>Motores DC</t>
  </si>
  <si>
    <t>Perdidas mayores 75% produccion mes</t>
  </si>
  <si>
    <t>Motores ventiladores</t>
  </si>
  <si>
    <t>Perdidas 50% a 74% produccion mes</t>
  </si>
  <si>
    <t>Soporte templetes</t>
  </si>
  <si>
    <t>Perdidas 25% a 49% produccion mes</t>
  </si>
  <si>
    <t>Unidad mantenimiento</t>
  </si>
  <si>
    <t>Perdidas 10% a 24% produccion mes</t>
  </si>
  <si>
    <t>Perdidas inferiores 10% produccion mes</t>
  </si>
  <si>
    <t>Motor compresor</t>
  </si>
  <si>
    <t>Electrovalvulas neumaticas</t>
  </si>
  <si>
    <t>Factor flexibilidad operacional (FO)</t>
  </si>
  <si>
    <t>Lineas presion neumatica</t>
  </si>
  <si>
    <t>No existe stock, tiempos reparacion altos</t>
  </si>
  <si>
    <t>Stock parcial, procedimiento reparacion complejo</t>
  </si>
  <si>
    <t>Electrovalvulas hidraulicas</t>
  </si>
  <si>
    <t>Stock parcial, procedimiento reparacion sencillo</t>
  </si>
  <si>
    <t>Motor bomba</t>
  </si>
  <si>
    <t>Stock Suficiente, procedimiento reparacion complejo</t>
  </si>
  <si>
    <t>Tanque almacenamiento</t>
  </si>
  <si>
    <t>Stock suficiente, tiempos reparacion bajos</t>
  </si>
  <si>
    <t>Gondolas</t>
  </si>
  <si>
    <t>Frenos gondola</t>
  </si>
  <si>
    <t>Costos de mantenimiento (CM)</t>
  </si>
  <si>
    <t>Lineas de presion hidraulica</t>
  </si>
  <si>
    <t>Costos materiales superior 20000 USD</t>
  </si>
  <si>
    <t>Plataforma movil</t>
  </si>
  <si>
    <t>Costos materiales superior 10000-20000 USD</t>
  </si>
  <si>
    <t>cilindros plataforma</t>
  </si>
  <si>
    <t>Costos materiales superior 3000-10000 USD</t>
  </si>
  <si>
    <t>Tablero fuerza</t>
  </si>
  <si>
    <t>Costos materiales superior 200-3000 USD</t>
  </si>
  <si>
    <t>Tablero control</t>
  </si>
  <si>
    <t>Costos materiales inferior 200 USD</t>
  </si>
  <si>
    <t>Tablero mandos</t>
  </si>
  <si>
    <t>Plataforma fija</t>
  </si>
  <si>
    <t>Impacto medio ambiente (IMA)</t>
  </si>
  <si>
    <t>Tablero iluminacion</t>
  </si>
  <si>
    <t>Daños irreversibles en el ambiente</t>
  </si>
  <si>
    <t>Daños severos al ambiente</t>
  </si>
  <si>
    <t>Variador</t>
  </si>
  <si>
    <t>Daños medios al ambiente</t>
  </si>
  <si>
    <t>Guayas</t>
  </si>
  <si>
    <t xml:space="preserve">Daños minimos al ambiente </t>
  </si>
  <si>
    <t>Sin daño ambiental</t>
  </si>
  <si>
    <t>Impacto seguridad (IS)</t>
  </si>
  <si>
    <t>Muerte o incapacidad</t>
  </si>
  <si>
    <t>Incapacidad parcial o permanente</t>
  </si>
  <si>
    <t>Daños o enfermedades severas</t>
  </si>
  <si>
    <t>Daños leves en personas</t>
  </si>
  <si>
    <t>Sin impacto en la seguridad</t>
  </si>
  <si>
    <t>FACTORES DE CONSECUENCIAS</t>
  </si>
  <si>
    <t>Descripcion</t>
  </si>
  <si>
    <t>EQUIPO</t>
  </si>
  <si>
    <t>CT</t>
  </si>
  <si>
    <t>CO</t>
  </si>
  <si>
    <t>50 ≤ CT ≤ 125</t>
  </si>
  <si>
    <t>30 ≤ CT ≤ 49</t>
  </si>
  <si>
    <t>5 ≤ CT ≤ 29</t>
  </si>
  <si>
    <t>&lt;</t>
  </si>
  <si>
    <t>Sistema</t>
  </si>
  <si>
    <t>CONSECUENCIAS (CO)</t>
  </si>
  <si>
    <t>FRECUENCIA (FF)</t>
  </si>
  <si>
    <t>FACTOR DE FRECUENCIA (FF)</t>
  </si>
  <si>
    <t>S</t>
  </si>
  <si>
    <t>O</t>
  </si>
  <si>
    <t>D</t>
  </si>
  <si>
    <t>S: Severidad o impacto</t>
  </si>
  <si>
    <t>NPR</t>
  </si>
  <si>
    <t>D: No deteccion</t>
  </si>
  <si>
    <t>Minima. No lo nota el usuario</t>
  </si>
  <si>
    <t>Escasa. Se nota ligera molestia por cliente</t>
  </si>
  <si>
    <t>2-3</t>
  </si>
  <si>
    <t>Baja. Se nota la falla, enojo del cliente</t>
  </si>
  <si>
    <t>Moderada. Insatisfaccion del cliente</t>
  </si>
  <si>
    <t>Critico. Alto grado de insatisfaccion</t>
  </si>
  <si>
    <t>Muy elevada. Impacto en la seguridad</t>
  </si>
  <si>
    <t>4-5</t>
  </si>
  <si>
    <t>6-7</t>
  </si>
  <si>
    <t>8-9</t>
  </si>
  <si>
    <t>10</t>
  </si>
  <si>
    <t>Muy escasa ocurrencia, Fallos inexistentes</t>
  </si>
  <si>
    <t>Escasa ocurrencia. Muy pocos fallos</t>
  </si>
  <si>
    <t>Ocurrencia moderada. Fallos ocasionalmente</t>
  </si>
  <si>
    <t>Ocurrencia frecuente. Fallos frecuentemente</t>
  </si>
  <si>
    <t>Ocurrencia elevada. Muy frecuentemente</t>
  </si>
  <si>
    <t>Ocurrencia muy elevada. Fallo frecuente</t>
  </si>
  <si>
    <t>Escaso. Defecto detectado con facilidad</t>
  </si>
  <si>
    <t>Moderado. Inspeccion detallada facil deteccion</t>
  </si>
  <si>
    <t xml:space="preserve">Frecuente. Defectos de dificil deteccion </t>
  </si>
  <si>
    <t>Muy elevada. Defecto con dificultad elevada de deteccion</t>
  </si>
  <si>
    <t>O: Probabilidad de Ocurrencia</t>
  </si>
  <si>
    <t>Controles Actuales</t>
  </si>
  <si>
    <t>Severidad  o Impacto</t>
  </si>
  <si>
    <t>Probabilidad de Ocurrencia</t>
  </si>
  <si>
    <t>No Detección</t>
  </si>
  <si>
    <t>Fallos en últimos 5 Años</t>
  </si>
  <si>
    <t>Son vigas IP en acero SAE 4340 unidas entre si formando un rectángulo con forma de tráiler de camión, cuya función es servir de soporte estabilizador a la columna telescópica, posee unos brazos laterales que le sirven de estabilizador contra las fuerzas centrifugas que producen la rotación de los brazos giratorios. Aparte, posee dos bloques de concreto de 2000 kg cada, en su parte trasera, los cuales cumplen la función de un contrapeso. Por último posee unas patas graduables, las cuales sirven como nivelador de la estructura tipo tráiler y anclaje a la placa de concreto por medio de pernos en acero de 1" de diámetro por 12" de longitud.</t>
  </si>
  <si>
    <t>Es una columna rectangular en acero SAE 4140 de 15m de longitud aproximadamente, con una pequeña inclinación hacia el frente. Su función principal es de soporte para todas las partes giratorias de la atracción, como lo son los reductores, motores DC, brazos giratorios, etc.; aparte posee un dos pares de brazos estabilizadores, uno par lateral y uno trasero, ambos en material de acero SAE 4140.</t>
  </si>
  <si>
    <t>Guardas</t>
  </si>
  <si>
    <t>Es un tambor cuyo material es en acero SAE 4140, de 1376mm de longitud con radio principal de 863.6mm. Su punción principal es servir de soporte y anclaje a la corona principal y su rodamiento, al igual que a los brazos giratorios, a la columna telescópica.</t>
  </si>
  <si>
    <t>Horquillas de sujeción</t>
  </si>
  <si>
    <t>Son dos brazos en forma de cercha de aproximadamente 12m de longitud; en uno de sus extremos se unen al centro de giro y en el otro poseen un flanche el cual une la horquilla de 150cm de ancho por 130cm de alto, a éste. La función principal de los brazos giratorios es soportar la totalidad de la góndola y unir ésta al centro de giro, para proporcionar la rotación. La horquilla permite girar a la góndola 360° sobre su centro de masa, otorgando una mayor experiencia extrema a los pasajeros.</t>
  </si>
  <si>
    <t>La plataforma esta compuesta por láminas en alfajor que le sirven de piso y aletas laterales en acrílico. La función principal de la plataforma es la de permitir el acceso de los pasajeros a las góndolas, ya que se eleva cada vez que se va ha embarcar o desembarcar una góndola, y desciende cuan el ciclo de la atracción va a comenzar.</t>
  </si>
  <si>
    <t>Esta compuesta por dos escaleras, una plataforma de 50cm de largo, y unas láminas en alfajor que le sirven de piso. La función principal de la plataforma fija es la de permitir a los pasajeros en acceso a la plataforma móvil. Una de las escaleras es para el acceso y la otra es para la salida de la plataforma móvil.</t>
  </si>
  <si>
    <t>Concreto</t>
  </si>
  <si>
    <t>Es una placa de concreto reforzado, de aproximadamente 15m de radio, cuya función principal en la de soportar todo el peso de la atracción y disipar las vibraciones que esta genera.</t>
  </si>
  <si>
    <t>Revisión de engranajes en el mantenimiento anual.</t>
  </si>
  <si>
    <t>Revisión de fugas diarias y de empaques en el mantenimiento anual.</t>
  </si>
  <si>
    <t>Revisión de fugas diarias.</t>
  </si>
  <si>
    <t>Revisión  completa del reductor en mantenimientos anuales y alineación con el eje.</t>
  </si>
  <si>
    <t>Cambio de rodamientos en el mantenimiento anual.</t>
  </si>
  <si>
    <t>Se compra lubricantes directamente al fabricante y se exige el certificado de calidad de producto.</t>
  </si>
  <si>
    <t>Se compra lubricantes directamente al fabricante y se exige el certificado de calidad de producto. Se realiza END por medio de ultrasonido a la corona.</t>
  </si>
  <si>
    <t>Lubricación frecuente de los dientes de la corona y el piñón, además de la realización de END por medio de Ultrasonido a la corona y el piñón.</t>
  </si>
  <si>
    <t>Se compra lubricantes directamente al fabricante y se exige el certificado de calidad de producto</t>
  </si>
  <si>
    <t>Ninguna</t>
  </si>
  <si>
    <t>Revisión diaria del ajuste de las guardas.</t>
  </si>
  <si>
    <t>Eléctrico y de Control</t>
  </si>
  <si>
    <t>Neumático</t>
  </si>
  <si>
    <t>Filtro de Partículas</t>
  </si>
  <si>
    <t>Bajas de presión lo que impide que el freno pueda ser cerrado correctamente y el balanceo de la góndola se detenga, pudiendo generar caídas de los pasajeros al bajar de las sillas. Cierre parcial o total de la atracción, lo que implica perdidas económicas.</t>
  </si>
  <si>
    <t>Ninguno</t>
  </si>
  <si>
    <t>Revisión diaria.</t>
  </si>
  <si>
    <t>Revisión diaria del freno y de todos los componentes en el mantenimiento anual.</t>
  </si>
  <si>
    <t>Revisión diaria de las líneas de presión y cambio de las deterioradas en el mantenimiento anual.</t>
  </si>
  <si>
    <t>Revisión completa de la válvula en el mantenimiento anual de la atracción.</t>
  </si>
  <si>
    <t>Son cuatro electroválvulas 3/2 con retorno por muelle, dos por cada góndola. Se encargan de controlar la presión de aire que se dirige hacia los frenos, regulando la apertura de los mismos.</t>
  </si>
  <si>
    <t>Presencia de partículas abrasivas en el interior de los equipos neumáticos.</t>
  </si>
  <si>
    <t>Presencia de excesiva de lubricante en el interior de los equipos neumáticos.</t>
  </si>
  <si>
    <t>El filtro de partículas se encuentra saturado y con desgaste excesivo, permitiendo el paso de contaminantes solidos al sistema neumático.</t>
  </si>
  <si>
    <t>Abrasión de los componentes internos de los equipos neumáticos impidiendo su correcto funcionamiento.</t>
  </si>
  <si>
    <t>Daños internos en los componentes neumáticos generando paradas momentáneas o cierre total de la atracción, o cual implica perdidas económicas.</t>
  </si>
  <si>
    <t>Revisión completa de la unidad de mantenimiento en el anual de la atracción.</t>
  </si>
  <si>
    <t>Mala dosificación de lubricante al sistema neumático.</t>
  </si>
  <si>
    <t>Daño en el baso dosificador de lubricante por mala manipulación o instalación, durante las intervenciones de mantenimiento.</t>
  </si>
  <si>
    <t>Sub presión o sobre presión en el sistema neumático.</t>
  </si>
  <si>
    <t>Daño en el regulador de presión por mala manipulación o instalación, durante las intervenciones de mantenimiento.</t>
  </si>
  <si>
    <t>Aumento de presión inesperado en el sistema neumático.</t>
  </si>
  <si>
    <t>Perdida de presión inesperado en el sistema neumático.</t>
  </si>
  <si>
    <t>Desajuste o daño de los empaques que une cada uno de los componentes de la unidad de mantenimiento</t>
  </si>
  <si>
    <t>Mal funcionamiento de los componentes del sistema neumático, lo cual causa paradas momentáneas o cierre total de la atracción. Perdidas económicas implícitas en el cierre de la atracción.</t>
  </si>
  <si>
    <t>Revisión frecuente de los cilindros. Revisión completa y cambio de ser necesario, durante el mantenimiento anual de la atracción.</t>
  </si>
  <si>
    <t>Motores Principales DC</t>
  </si>
  <si>
    <t>Total costos 5 años</t>
  </si>
  <si>
    <t>Total fallos 5 años</t>
  </si>
  <si>
    <t>%Acumiulado</t>
  </si>
  <si>
    <t>Fallos 2013</t>
  </si>
  <si>
    <t>Costo reparacion</t>
  </si>
  <si>
    <t>Fallos 2014</t>
  </si>
  <si>
    <t>Fallos 2015</t>
  </si>
  <si>
    <t>Fallos 2016</t>
  </si>
  <si>
    <t>Fallos 2017</t>
  </si>
  <si>
    <t>El tablero de mandos se encarga de controlar el funcionamiento de la atracción en ciclo automático y manual (Maniobras de Mantenimiento), ya que posee los elementos de maniobra que activan en conjunto los diferentes sistemas que componen la máquina.</t>
  </si>
  <si>
    <t>La atracción no enciende.</t>
  </si>
  <si>
    <t>El interruptor de llave se encuentra atascado mecánicamente y no gira para ningún sentido.</t>
  </si>
  <si>
    <t>El bloque de contactos del pulsador Start o interruptor de llave no se acciona.</t>
  </si>
  <si>
    <t>El pulsador de Start  o el Paro de Emergencia se encuentra atascado mecánicamente.</t>
  </si>
  <si>
    <t>Se presentan choques eléctricos al manipular el tablero.</t>
  </si>
  <si>
    <t>Los cables de conexión se encuentran haciendo contacto con la estructura del tablero de mandos.</t>
  </si>
  <si>
    <t>Los cables de conexión a tierra no están desviando las corrientes de fuga.</t>
  </si>
  <si>
    <t>La mala manipulación genera desgastes excesivos en el material del interruptor ocasionando que éste sufra de roturas y/o atascamientos.</t>
  </si>
  <si>
    <t>Los contactos eléctricos presentan sulfatación, corrosión y carbonización de sus terminales, aislándose e impidiendo una buena continuidad de energía.</t>
  </si>
  <si>
    <t>La mala manipulación genera desgastes excesivos en el material del pulsador ocasionando que éste sufra de roturas y/o atascamientos.</t>
  </si>
  <si>
    <t>La mala manipulación de los cables de conexión durante las intervenciones de mantenimiento producen que el material aislante sufra deterioros excesivos precedente de fisuras, roturas y desajustes de las terminales de conexión.</t>
  </si>
  <si>
    <t>Una mala conexión de los cables de tierra.</t>
  </si>
  <si>
    <t>Terminales sulfatadas o cristalizadas que disminuyen la conductividad del cable a tierra y generan un aislamiento del mismo.</t>
  </si>
  <si>
    <t>La atracción no se puede encender. Cierre parcial de la atracción, lo que implica perdidas económicas.</t>
  </si>
  <si>
    <t>Riesgo en la integridad del operador o colaborador de mantenimiento, por posibles choques eléctricos. Cierre total de la atracción, lo que implica perdidas económicas.</t>
  </si>
  <si>
    <t>Pulsadores</t>
  </si>
  <si>
    <t>Muletillas</t>
  </si>
  <si>
    <t>Pilotos Indicadores</t>
  </si>
  <si>
    <t>Inspección durante los check List Diarios y Mantenimientos anuales.</t>
  </si>
  <si>
    <t>Modo de Fallo</t>
  </si>
  <si>
    <t>Corrosión excesiva del material base.</t>
  </si>
  <si>
    <t>Inclinación del soporte principal - tráiler.</t>
  </si>
  <si>
    <t>Porocidades en los cordones de soldadura.</t>
  </si>
  <si>
    <t>Resquebrajamiento del concreto.</t>
  </si>
  <si>
    <t>Fisuras milimétricas en los cordones de soldaduras.</t>
  </si>
  <si>
    <t>Crecimiento longitudinal de las fisuras hasta llegar al punto de ruptura de la totalidad de la soldadura.</t>
  </si>
  <si>
    <t>Concentración de esfuerzos mecánicos que fatigan el material y fracturan las soldaduras.</t>
  </si>
  <si>
    <t>Presencia de oxidación la cual corroe el material base (acero) y las soldaduras, disminuyendo su espesor.</t>
  </si>
  <si>
    <t>Inestabilidad del soporte principal y los brazos.</t>
  </si>
  <si>
    <t>Balanceo de la estructura telescópica, generando la presencia de esfuerzos mecánicos excesivos.</t>
  </si>
  <si>
    <t xml:space="preserve">Perdida de material en el contrapeso, lo cual implica inclinaciones frontales de la columna telescópica. </t>
  </si>
  <si>
    <t>Concentración de esfuerzos mecánicos, provenientes de los movimientos rotacionales de los brazo de giro.</t>
  </si>
  <si>
    <t>Las fuertes y excesivas vibraciones que provienen del frenado de la inercia con el cual se mueven los brazos giratorios.</t>
  </si>
  <si>
    <t>Mal procedimiento en la aplicación de los cordones de soldadura durante las intervenciones de mantenimiento.</t>
  </si>
  <si>
    <t>Mala aplicabilidad de pinturas anticorrosivas o de una de baja calidad, durante las intervenciones de mantenimiento.</t>
  </si>
  <si>
    <t>El material de la soldadura no es el adecuado para el tipo de acero o es de baja calidad.</t>
  </si>
  <si>
    <t>El fuerte impacto climático al que se ve sometido el material, constantemente (lluvia, frio, fuerte sol).</t>
  </si>
  <si>
    <t>Desgaste de los pasadores y pernos de sujeción debido a las esfuerzos mecánicos provenientes de los movimientos presentes en la atracción.</t>
  </si>
  <si>
    <t>Desajuste de las tuercas de los niveladores debido a las altas vibraciones a las que se ve expuesta la atracción.</t>
  </si>
  <si>
    <t>Separación de las piezas de acero que componen el tráiler o los brazos laterales, lo cual genera el colapso de la columna telescópica, logrando así una incidencia alta en la integridad de los visitantes y operadores. Cierre total de la atracción, perdidas económicas y de vidas humanas.</t>
  </si>
  <si>
    <t>Balanceo fuerte hacia uno de los costados de la atracción, lo cual genera el colapso de la columna telescópica, logrando así una incidencia alta en la integridad de los visitantes y operadores. Cierre total de la atracción, perdidas económicas y de vidas humanas.</t>
  </si>
  <si>
    <t>Fractura en el acero de las piezas que componen el tráiler o los brazos laterales, lo cual genera el colapso de la columna telescópica, logrando así una incidencia alta en la integridad de los visitantes y operadores. Cierre total de la atracción, perdidas económicas y de vidas humanas.</t>
  </si>
  <si>
    <t>Balanceo frontal de la atracción, lo cual genera el colapso de la columna telescópica, logrando así una incidencia alta en la integridad de los visitantes y operadores. Cierre total de la atracción, perdidas económicas y de vidas humanas.</t>
  </si>
  <si>
    <t>Inspección visual durante los check list diarios y ejecución de los END en las intervenciones de mantenimiento anual.</t>
  </si>
  <si>
    <t>Inspección visual durante los check list diarios y durante las intervenciones de mantenimiento anual.</t>
  </si>
  <si>
    <t>Elevada. Deteccion casi improbable con metodos de inspeccion</t>
  </si>
  <si>
    <t>Muy escaso. Defecto obvio</t>
  </si>
  <si>
    <t>Inestabilidad del soporte principal.</t>
  </si>
  <si>
    <t>Balanceo del soporte de los brazos giratorios, generando la presencia de esfuerzos mecánicos excesivos.</t>
  </si>
  <si>
    <t>Separación de las piezas de acero que componen los brazos o la columna telescópica, lo cual genera el colapso de ésta, logrando así una incidencia alta en la integridad de los visitantes y operadores. Cierre total de la atracción, perdidas económicas y de vidas humanas.</t>
  </si>
  <si>
    <t>Fractura en el acero de las piezas que componen los brazos o la columna telescópica, lo cual genera el colapso de la estructura, logrando así una incidencia alta en la integridad de los visitantes y operadores. Cierre total de la atracción, perdidas económicas y de vidas humanas.</t>
  </si>
  <si>
    <t>Separación de las piezas de acero que componen el centro de giro, lo cual genera el colapso de los brazos giratorios, logrando así una incidencia alta en la integridad de los visitantes y operadores. Cierre total de la atracción, perdidas económicas y de vidas humanas.</t>
  </si>
  <si>
    <t xml:space="preserve">Separación de las piezas de acero que componen el centro de giro, lo cual genera el colapso de los brazos giratorios, logrando así una incidencia alta en la integridad de los visitantes y operadores. Cierre total de la atracción, perdidas económicas y de </t>
  </si>
  <si>
    <t>Fractura en el acero de las piezas que componen el centro de giro, lo cual genera el colapso de los brazos giratorios, logrando así una incidencia alta en la integridad de los visitantes y operadores. Cierre total de la atracción, perdidas económicas y de vidas humanas.</t>
  </si>
  <si>
    <t>Balanceo fuerte hacia uno de los costados de la atracción, lo cual genera el colapso de los brazos giratorios, logrando así una incidencia alta en la integridad de los visitantes y operadores. Cierre total de la atracción, perdidas económicas y de vidas humanas.</t>
  </si>
  <si>
    <t>Son dos brazos de 120cm de longitud aproximadamente, en material SAE 4140. Su función principal es servir de soporte y anclaje de los tensores al centro de giro. En un extremo posee un flanche que los une al centro de giro, y en el otro posee una platina que ajusta los templetes.</t>
  </si>
  <si>
    <t>Separación de las piezas de acero que componen el soporte de templetes, lo cual genera inestabilidad en los templetes con un posible colapso de los mismos, logrando así una incidencia alta en la integridad de los visitantes y operadores. Cierre total de la atracción, perdidas económicas y de vidas humanas.</t>
  </si>
  <si>
    <t>Fractura de las piezas de acero que componen el soporte de templetes, lo cual genera inestabilidad en los templetes con un posible colapso de los mismos, logrando así una incidencia alta en la integridad de los visitantes y operadores. Cierre total de la atracción, perdidas económicas y de vidas humanas.</t>
  </si>
  <si>
    <t>Balanceo del soporte de los templetes o de los templetes mismos, generando la presencia de esfuerzos mecánicos excesivos.</t>
  </si>
  <si>
    <t>Inestabilidad del soporte (flanche y/o platina).</t>
  </si>
  <si>
    <t>Balanceo fuerte de los templetes, lo cual genera su desajuste y un posible colapso, logrando así una incidencia alta en la integridad de los visitantes y operadores. Cierre total de la atracción, perdidas económicas y de vidas humanas.</t>
  </si>
  <si>
    <t>Son cuatro tubos de 12m de longitud en material acero SAE 4140, con platinas de refuerzo, platinas de enganche y cables de acero inoxidable con terminales de horquilla que le sirven de sujeción a los brazos giratorios. La longitud final de todos los componentes ensamblados es de 15m aproximadamente. Cada templete se encuentra ubicado en los costados de los brazos giratorios, de forma diagonal, uniendo el centro de giro y la parte final de los brazos giratorios; su función principal es absorber todas las vibraciones provenientes de los giros de la atracción, además cumple también la función de proporcionar una tención estabilizadora a los brazos giratorios. Los templetes están diseñados para trabajar bajo tensión.</t>
  </si>
  <si>
    <t>Platinas de Refuerzo</t>
  </si>
  <si>
    <t>Perros de enganche</t>
  </si>
  <si>
    <t>Inestabilidad del soporte.</t>
  </si>
  <si>
    <t>Distencionamiento de los cables de acero que ajustan los templetes.</t>
  </si>
  <si>
    <t>Desgaste de los pernos de sujeción debido a las esfuerzos mecánicos provenientes de los movimientos presentes en la atracción.</t>
  </si>
  <si>
    <t>Los templetes se verán expuestos a trabajos de torsión y flexión, lo cual genera su ruptura, logrando así una incidencia alta en la integridad de los visitantes y operadores. Cierre total de la atracción, perdidas económicas y de vidas humanas.</t>
  </si>
  <si>
    <t>Balanceo los brazos giratorios, generando la presencia de esfuerzos mecánicos excesivos.</t>
  </si>
  <si>
    <t>Inspección durante las intervenciones de mantenimiento anual.</t>
  </si>
  <si>
    <t>Los rodamientos no poseen punto externo para aplicación de lubricante.</t>
  </si>
  <si>
    <t>Revisión durante las intervenciones de mantenimiento anual.</t>
  </si>
  <si>
    <t>Se realiza en cambio de los rodamientos durante las intervenciones de mantenimiento anual.</t>
  </si>
  <si>
    <t>Revisión durante la ejecución de los check list diarios.</t>
  </si>
  <si>
    <t>Revisión durante la ejecución de los check list mensuales.</t>
  </si>
  <si>
    <t>Cilindros plataforma</t>
  </si>
  <si>
    <t>Concentración de esfuerzos mecánicos, provenientes de los movimientos rotacionales de la góndola.</t>
  </si>
  <si>
    <t>Separación de las piezas de acero que componen los brazos giratorios o la horquilla, lo cual genera inestabilidad en los mismos con un posible colapso, logrando así una incidencia alta en la integridad de los visitantes y operadores. Cierre total de la atracción, perdidas económicas y de vidas humanas.</t>
  </si>
  <si>
    <t>Fractura de las piezas de acero que componen brazos giratorios o la horquilla, lo cual genera inestabilidad en los mismos con un posible colapso, logrando así una incidencia alta en la integridad de los visitantes y operadores. Cierre total de la atracción, perdidas económicas y de vidas humanas.</t>
  </si>
  <si>
    <t>Balanceo fuerte de las cerchas  o la horquilla, lo cual genera su desajuste y un posible colapso, logrando así una incidencia alta en la integridad de los visitantes y operadores. Cierre total de la atracción, perdidas económicas y de vidas humanas.</t>
  </si>
  <si>
    <t>Eje de Giro</t>
  </si>
  <si>
    <t>Revisión mediante END durante las intervenciones de mantenimiento anual de la atracción.</t>
  </si>
  <si>
    <t>Mala manipulación por parte de los operarios o visitantes durante la operación de la atracción.</t>
  </si>
  <si>
    <t>Una mala manipulación durante las intervenciones de mantenimiento.</t>
  </si>
  <si>
    <t>Lesiones por cortadura en los miembros superiores o inferiores o alga otra parte del cuerpo de los visitantes u operadores. Cierre parcial o total de la atracción, lo que implica perdidas económicas. Posibles demandas lo que implica perdidas económicas.</t>
  </si>
  <si>
    <t>Inspección visual durante la ejecución de los check list diarios y las intervenciones de mantenimiento anual de la atracción.</t>
  </si>
  <si>
    <t>Separación de las piezas de acero que componen el chasis, eje principal o barra de seguridad, lo cual genera inestabilidad en los mismos con un posible colapso de la góndola, logrando así una incidencia alta en la integridad de los visitantes y operadores. Cierre total de la atracción, perdidas económicas y de vidas humanas.</t>
  </si>
  <si>
    <t>Fractura de las piezas de acero que componen el chasis, eje principal  o barra de seguridad, lo cual genera inestabilidad en los mismos con un posible colapso dela góndola, logrando así una incidencia alta en la integridad de los visitantes y operadores. Cierre total de la atracción, perdidas económicas y de vidas humanas.</t>
  </si>
  <si>
    <t>Separación de las piezas de acero que componen el chasis, eje principal  o barra de seguridad, lo cual genera inestabilidad en los mismos con un posible colapso de la góndola, logrando así una incidencia alta en la integridad de los visitantes y operadores. Cierre total de la atracción, perdidas económicas y de vidas humanas.</t>
  </si>
  <si>
    <t>Presencia de fisuras en la fibra de vidrio o en el acrílico de la aletas laterales.</t>
  </si>
  <si>
    <t>Ruptura de la fibra de vidrio o del acrílico generando superficies corto punzantes.</t>
  </si>
  <si>
    <t>Inoperatividad de los michoswichs.</t>
  </si>
  <si>
    <t>La atracción no funciona debido a la falta de señal de seguridad por parte del microswich.</t>
  </si>
  <si>
    <t>Desajuste de los tornillos de sujeción del microswich con respecto a sus base.</t>
  </si>
  <si>
    <t>Sulfatación de las terminales eléctricas del microswich o los contactos, lo que impide una buena conducción y aumenta la resistividad del material hasta el punto de aislamiento.</t>
  </si>
  <si>
    <t>Ruptura del cabezal mecanico el microswich.</t>
  </si>
  <si>
    <t>Son dos góndolas en la atracción, una en cada horquilla de los brazos giratorios. La góndola es el vehículo donde se montan los pasajeros para experimentar las fuerzas centrifugas de los giros de dados por los brazos giratorios y por la misma góndola sobre su eje. Cada góndola puede soportar cuatro pasajeros por viaje, los cuales van sentados en una silla individual, sujetos a esta por una barra de seguridad dentada y un cinturón de seguridad redundante. Cada góndola posee un esqueleto en su interior y un eje principal de rotación, éstos son fabricados en acero de bajo carbono de SAE 4140, los cuales le otorgan la rigidez y resistencia a cada góndola para soportar todas las fuerzas extremas a las que se ve expuesta durante cada ciclo de la atracción. Cada góndola posee cuatro microswich los cuales son los encargados de detectar que las barras de seguridad se encuentran cerradas, y así enviar una señal al PLC sobre el estado de la seguridad de las góndolas.</t>
  </si>
  <si>
    <t>Parada de la atracción por detección de falla en el sistema de seguridad de las barras dentadas de las góndolas. Cierre parcial de la atracción, lo que implica perdidas económicas.</t>
  </si>
  <si>
    <t>Revisión durante las intervenciones de mantenimiento anual de la atracción.</t>
  </si>
  <si>
    <t>Concentración de esfuerzos mecánicos, provenientes de los movimientos de traslación de la plataforma.</t>
  </si>
  <si>
    <t>Inspección visual durante la ejecución de check list diarios y la intervención de mantenimiento anual.</t>
  </si>
  <si>
    <t>Fractura de las piezas de acero que componen el chasis, los rieles de desplazamiento y las láminas de alfajor, lo cual genera inestabilidad en los mismos con un posible colapso del piso o la plataforma misma, logrando así una incidencia alta en la integridad de los visitantes y operadores. Cierre total de la atracción, perdidas económicas y de vidas humanas.</t>
  </si>
  <si>
    <t>Separación de las piezas de acero que componen el chasis, los rieles de desplazamiento y las aletas laterales, lo cual genera inestabilidad en los mismos con un posible colapso de la plataforma, logrando así una incidencia alta en la integridad de los visitantes y operadores. Cierre total de la atracción, perdidas económicas y de vidas humanas.</t>
  </si>
  <si>
    <t>Presencia de fisuras en el acrílico de la aletas laterales y su soporte.</t>
  </si>
  <si>
    <t>Ruptura del acrílico generando superficies corto punzantes.</t>
  </si>
  <si>
    <t>Concentración de esfuerzos mecánicos, provenientes de los movimientos de traslación de los visitantes, operadores y personal de mantenimiento.</t>
  </si>
  <si>
    <t>Separación de las piezas de acero que componen el chasis, lo cual genera inestabilidad en los mismos con un posible colapso de la plataforma, logrando así una incidencia alta en la integridad de los visitantes y operadores. Cierre total de la atracción, perdidas económicas y de vidas humanas.</t>
  </si>
  <si>
    <t>Fractura de las piezas de acero que componen el chasis, y las láminas de alfajor, lo cual genera inestabilidad en los mismos con un posible colapso del piso o la plataforma misma, logrando así una incidencia alta en la integridad de los visitantes y operadores. Cierre total de la atracción, perdidas económicas y de vidas humanas.</t>
  </si>
  <si>
    <t>Presencia de superficies deslizantes en las láminas de alfajor del piso.</t>
  </si>
  <si>
    <t>Disminución del espesor de las láminas de alfajor del piso.</t>
  </si>
  <si>
    <t>El alto trafico de personas al que se ve expuesto la superficie antideslizante de las láminas de alfajor.</t>
  </si>
  <si>
    <t>Deslizamientos o caídas de los visitantes, operarios y personal de mantenimiento, lo que implica lesiones o traumatismos físicos. Cierre parcial o total de la atracción, lo que implica perdidas económicas.</t>
  </si>
  <si>
    <t>Guayas Templetes</t>
  </si>
  <si>
    <t>La placa no soporta el peso completo de la atracción.</t>
  </si>
  <si>
    <t>Presencia de fisuras o roturas en la placa de concreto.</t>
  </si>
  <si>
    <t>Presencia de hundimientos en la placa de concreto.</t>
  </si>
  <si>
    <t>Las altas vibraciones provenientes de los movimientos rotacionales de la atracción y de los fuertes frenados de los mismos, ocasionan resquebrajamientos de la placa de concreto.</t>
  </si>
  <si>
    <t>El avance de las fisuras provoca desprendimientos de concreto en la placa, ocasionando una perdida de resistividad de la misma, generando así un posible colapso de la atracción, lo que amenaza la integridad de los visitantes y los operadores. Cierre parcial o total de la atracción, lo que implica perdidas económicas.</t>
  </si>
  <si>
    <t>El avance de las fisuras provoca desprendimientos de concreto en la placa, ocasionando una perdida de resistividad de la misma, generando así un posible colapso de la atracción, lo que amenaza la integridad de los visitantes y los operadores. Cierre  parcial o total de la atracción, lo que implica perdidas económicas.</t>
  </si>
  <si>
    <t>Cables de acero</t>
  </si>
  <si>
    <t>Perros Crossby</t>
  </si>
  <si>
    <t>Terminales de lagrimas</t>
  </si>
  <si>
    <t>Horquillas</t>
  </si>
  <si>
    <t>Presencia de oxidación la cual corroe el material base (hilos de acero, horquillas y perros crossby), disminuyendo su espesor.</t>
  </si>
  <si>
    <t>Fractura de los hilos del cable de acero, las horquillas y los perros Crosby, lo cual genera la liberación de los tensores y su posible colapso, poniendo en riesgo la integridad de los visitantes y operadores. Cierre total de la atracción, perdidas económicas y de vidas humanas.</t>
  </si>
  <si>
    <t>Las presencia de particulas contaminantes originan desgaste en los componentes de la bomba, generando fugas internas y por consecuencia una disminucion en el rendimento.</t>
  </si>
  <si>
    <t>No existe presión de aceite que mueva los émbolos de los cilindros hidráulicos.</t>
  </si>
  <si>
    <t>La presencia de pequeñas partículas de gases origina cavitación en la bomba, disminuyendo el rendimiento de la misma, provocando que el sistema de la plataforma móvil no funcione correctamente.</t>
  </si>
  <si>
    <t>No existe presión de aceite suficiente para mover los émbolos de los cilindros hidráulicos.</t>
  </si>
  <si>
    <t>Aumento gradual de la temperatura en la bomba y aceite.</t>
  </si>
  <si>
    <t>Aumento de aceite circulante por las líneas de presión, generando un sobre esfuerzo de las mismas y de los cilindros hidráulicos.</t>
  </si>
  <si>
    <t>Los sellos de la bomba se encuentran en mal estado lo que genera fugas de presión hidráulica.</t>
  </si>
  <si>
    <t>El eje de acople con el motor eléctrico se encuentra desajustado o roto.</t>
  </si>
  <si>
    <t>Los rodamientos se encuentran rotos lo que origina que la bomba se amarre y deje de funcionar, deteniendo el suministro de caudal al sistema.</t>
  </si>
  <si>
    <t>Presencia de ruidos anormales en la bomba.</t>
  </si>
  <si>
    <t>Los rodamientos del eje presentan desgastes excesivos, generando una sobre fricción y giros irregulares.</t>
  </si>
  <si>
    <t>Los rodamientos del eje presentan desgastes excesivos, o piezas rotas.</t>
  </si>
  <si>
    <t>Desgaste de los engranajes de la bomba.</t>
  </si>
  <si>
    <t>La bomba deja de funcionar lo que impide que la plataforma móvil funcione correctamente. Cierre parcial o total de la atracción. Perdidas económicas.</t>
  </si>
  <si>
    <t>Revisión completa de la bomba y sus piezas durante el mantenimiento anual de la atracción.</t>
  </si>
  <si>
    <t>Golpes o rayaduras por mala manipulación del tanque durante las intervenciones de mantenimiento.</t>
  </si>
  <si>
    <t>Ruptura de las soldaduras que unen las láminas del tanque ocasionando fugas de lubricante y por ende un mal funcionamiento de la bomba hidráulica. Cierre parcial de la atracción lo que implica perdidas económicas.</t>
  </si>
  <si>
    <t>Ruptura de las láminas del tanque ocasionando fugas de lubricante y por ende un mal funcionamiento de la bomba hidráulica. Cierre parcial de la atracción lo que implica perdidas económicas.</t>
  </si>
  <si>
    <t>Inspección visual durante los check list diarios e intervenciones de mantenimiento anual.</t>
  </si>
  <si>
    <t>Sobre esfuerzos o presiones de fluido o gases al interior del tanque, por fallas en la válvula de alivio y de seguridad.</t>
  </si>
  <si>
    <t>Fugas de aceite por la parte superior del tanque.</t>
  </si>
  <si>
    <t>El deterioro excesivo de los empaques genera un mal sellamiento de la tapa y por ende fugas de aceite.</t>
  </si>
  <si>
    <t>La falta de aceite genera un mal funcionamiento de la bomba y por ende de todo el sistema hidráulico.</t>
  </si>
  <si>
    <t>Hidráulico</t>
  </si>
  <si>
    <t>No existe presión de aceite a la salida cuando la válvula es activada.</t>
  </si>
  <si>
    <t>Existe presión de aceite cuando la válvula retorna a su posición original.</t>
  </si>
  <si>
    <t>Fugas de aceite por el cuerpo de la válvula.</t>
  </si>
  <si>
    <t>Cierre defectuoso que permite el paso de aceite cuando el cierre debería ser estancado.</t>
  </si>
  <si>
    <t>Inoperatividad de los cilindros hidráulicos de la plataforma móvil. Cierre parcial o total de la atracción, lo que implica perdidas económicas.</t>
  </si>
  <si>
    <t>Operación parcial o inoperatividad de los cilindros hidráulicos de la plataforma móvil. Cierre parcial o total de la atracción, lo que implica perdidas económicas.</t>
  </si>
  <si>
    <t>Breaker General</t>
  </si>
  <si>
    <t>Contactores de marcha</t>
  </si>
  <si>
    <t>Guardamotores</t>
  </si>
  <si>
    <t>Convertidor</t>
  </si>
  <si>
    <t>Es un tablero en acero inoxidable en el cual se encuentran todos los componentes eléctricos de potencia principal de la atracción, como lo son el totalizador general de 250 A, breaker de protección de circuitos, guardamotores, contactores de marcha, inductancias del convertidor, fusibles y porta fusibles, etc. La función principal del tablero es resguardar todos los equipo de potencia contra las inclemencias climáticas y manipulaciones mal intencionadas.</t>
  </si>
  <si>
    <t>Modulos de entradas y salidas</t>
  </si>
  <si>
    <t>Tarjeta de Encoder</t>
  </si>
  <si>
    <t>Temporizadores</t>
  </si>
  <si>
    <t>Relés de estado sólido</t>
  </si>
  <si>
    <t>Fuentes de alimentación</t>
  </si>
  <si>
    <t>Baterías</t>
  </si>
  <si>
    <t>Resistencias para entradas analógicas</t>
  </si>
  <si>
    <t>La protección principal o una de los guardamotores o protecciones de circuitos se acciono.</t>
  </si>
  <si>
    <t>Sobre corrientes o cortocircuitos en alguno de los circuitos ramales de control y potencia.</t>
  </si>
  <si>
    <t>Inspección durante los check list mensuales y mantenimientos anuales.</t>
  </si>
  <si>
    <t>Presencia de sulfataciones o partículas extrañas en las terminales de las protecciones.</t>
  </si>
  <si>
    <t>El tablero no sella adecuadamente.</t>
  </si>
  <si>
    <t>Presencia de humedad y objetos extaños en el interior del tablero, los cuales afectan el correcto funcionamiento de los componentes allí instalados.</t>
  </si>
  <si>
    <t xml:space="preserve">Los cauchos de sellamiento en las puertas o la cerradura se encuentran en malas condiciones por manipulaciones excesivas durante las intervenciones al tablero. </t>
  </si>
  <si>
    <t>La atracción detiene su funcionamiento o alguno de los componentes de la misma no enciende. Cierre parcial de la atracción lo que implica perdidas económicas.</t>
  </si>
  <si>
    <t>Las inductancias de línea de los motores DC no estan funcionando correctamente.</t>
  </si>
  <si>
    <t>Presencia de sobrecorrientes o corrientes parasitas de inducción.</t>
  </si>
  <si>
    <t>Corrosión, sulfatación o contaminación por alguna partícula extraña en las terminales de conexión y/o en las terminaciones de los cables.</t>
  </si>
  <si>
    <t>Defectos de fabricación en el número de vueltas de los devanados y en material base del núcleo de hierro.</t>
  </si>
  <si>
    <t>La carga que se encuentra conectada sobrepasa la capacidad nominal del autotransformador.</t>
  </si>
  <si>
    <t>La carga que se encuentra conectada sobrepasa la capacidad nominal del inductor.</t>
  </si>
  <si>
    <t>La atracción detiene su funcionamiento por sobre corrientes detectadas en el convertidor de los motores DC. Cierre parcial de la atracción lo que implica perdidas económicas.</t>
  </si>
  <si>
    <t>Porta fusibles - Fusibles</t>
  </si>
  <si>
    <t>Convertidor / Variador</t>
  </si>
  <si>
    <t>La batería no suministra voltaje en el circuito de frenado.</t>
  </si>
  <si>
    <t>No entrará en acción el circuito de frenado y el módulo 2 del PLC no podrá hacer el respectivo test.</t>
  </si>
  <si>
    <t>La existencia de conexiones defectuosas las cuales causan cortocircuitos de la batería.</t>
  </si>
  <si>
    <t>La presencia de sulfatación y corrosión de las terminales de conexión generan un alto grado de resistencia de las mismas y por ende actúan como aislamiento.</t>
  </si>
  <si>
    <t xml:space="preserve"> La batería ha llegado al final de su vida útil, perdiendo capacidad de retención de voltaje y carga.</t>
  </si>
  <si>
    <t>La atracción detiene su funcionamiento o no enciende por falta de tención en el circuito de frenado. Cierre parcial de la atracción lo que implica perdidas económicas.</t>
  </si>
  <si>
    <t>La batería no retiene la carga de voltaje.</t>
  </si>
  <si>
    <t>La batería se descarga rápidamente por lo cual no entrara en acción el circuito de frenado.</t>
  </si>
  <si>
    <t>Las láminas capacitivas y el acido presentan humedad y desgaste en sus componentes, lo cual impide la retención de carga.</t>
  </si>
  <si>
    <t>Tarjetas controladoras</t>
  </si>
  <si>
    <t>Protecciones</t>
  </si>
  <si>
    <t>Es un tablero en acero inoxidable en el cual se encuentran todos los componentes electrónicos de control, como los son el PLC, los módulos de entradas y salidas, los relés de estado solido, los temporizadores, Las resistencias, las baterías, etc. La función principal del tablero es resguardar todos los equipo de potencia contra las inclemencias climáticas y manipulaciones mal intencionadas.</t>
  </si>
  <si>
    <t>Es un tablero en acero inoxidable en el cual se encuentran todos los componentes electrónicos de control y potencia de toda la iluminación de la atracción, como lo son los secuenciadores, transformador, protecciones, relevos, etc. La función principal del tablero es resguardar todos los equipo de potencia contra las inclemencias climáticas y manipulaciones mal intencionadas.</t>
  </si>
  <si>
    <t>El secuenciador no realiza la secuencia programada.</t>
  </si>
  <si>
    <t>La iluminación no entra en secuencia, simplemente se queda encendida o no apagada.</t>
  </si>
  <si>
    <t>La tarjeta presenta daños internos por lo tanto ha llegado al final de su vida útil.</t>
  </si>
  <si>
    <t>Los contadores binarios y hexadecimales de la tarjeta presentan daño interno.</t>
  </si>
  <si>
    <t>La atracción queda fuera de funcionamiento en las horas de operación nocturna debido a que la iluminación no enciende, esto implica cierres totales y por ende perdidas económicas.</t>
  </si>
  <si>
    <t>Revisión de todos los componentes durante la intervención de mantenimiento anual.</t>
  </si>
  <si>
    <t>Los módulos de luminarias instalados en la atracción no encienden, por tal motivo la atracción deja de operar en las horas nocturnas, lo que implica cierre total y perdidas económicas.</t>
  </si>
  <si>
    <t>El transformador no posee voltaje en su lado secundario o es inferior al nominal.</t>
  </si>
  <si>
    <t>Los módulos de luminarias no encienden por completo y trabajan a media capacidad.</t>
  </si>
  <si>
    <t>La atracción queda fuera de funcionamiento en las horas de operación nocturna debido a que la iluminación no enciende o lo hace de forma parcial, esto implica cierres totales y por ende perdidas económicas.</t>
  </si>
  <si>
    <t>La presencia de corrosión o sulfatación de las terminales de entrada y salida, generando caidas de tensión.</t>
  </si>
  <si>
    <t>Es un equipo de potencia y control el cual se encarga de convertir la tensión AC en tensión DC, además de variar su amplitud para así controlar la velocidad de los motores de corriente continua. Posee una potencia nominal de 15kW, voltaje de entrada de 240V, Voltaje de salida de 400-500Vdc y una corriente nominal de 0-280A.</t>
  </si>
  <si>
    <t>No existe voltaje de salida.</t>
  </si>
  <si>
    <t>El voltaje de alimentación principal es menor que el permitido, por lo que el variador no funciona correctamente.</t>
  </si>
  <si>
    <t>Fijación incorrecta del paraámetro Undervolt THr, en el variador.</t>
  </si>
  <si>
    <t>El variador detecta la caída de tensión de una de las tres líneas de alimentación principal.</t>
  </si>
  <si>
    <t>Los motores no están supliendo el máximo torque ni la máxima potencia al que deberían trabajar.</t>
  </si>
  <si>
    <t>El variador se encuentra trabajando al límite de corriente permitido.</t>
  </si>
  <si>
    <t>El variador ha cumplido su vida útil y se encuentra obsoleto para el trabajo ejecutado.</t>
  </si>
  <si>
    <t>Los motores se encuentran forzados y demandan una mayor corriente y potencia, superando la capacidad del variador.</t>
  </si>
  <si>
    <t>Los motores no alcanzan la velocidad nominal.</t>
  </si>
  <si>
    <t>El variador se encuentra funcionando pero la atracción no se mueve correctamente.</t>
  </si>
  <si>
    <t xml:space="preserve">Los parámetros de velocidad del variador se encuentran limitados por programación. </t>
  </si>
  <si>
    <t>La frecuencia de los pulsos de entrada para el encoder es muy alta.</t>
  </si>
  <si>
    <t>Los parámetros de Speed P y Speed I del variador fueron desconfigurados.</t>
  </si>
  <si>
    <t>Los motores principales de corriente continua no giran.</t>
  </si>
  <si>
    <t>La corriente de campo es muy pequeña por ende están deshabilitadas las salidas C1 y D1 del variador, haciendo que los motores principales DC no funcionen. Se genera cierre parcial de la atracción, lo que implica perdidas económicas.</t>
  </si>
  <si>
    <t>Se activa la alarma por el parámetro Overcurrent Thr del variador, lo que genera un cierre parcial de la atracción. Se presentan perdidas económicas.</t>
  </si>
  <si>
    <t>Se activan las alarmas de sobrevelocidad o velocidad 0 por los parámetros Speed P y Speed I, generando un cierre parcial o total de la atracción, lo que implica perdidas económicas.</t>
  </si>
  <si>
    <t>Se realiza una verificación completa de todos los parámetros y estado interno del variador (todos sus componentes), durante las intervenciones de mantenimiento anual.</t>
  </si>
  <si>
    <t>Módulo Principal</t>
  </si>
  <si>
    <t>Modulo de Salidas/Entradas - Analógico</t>
  </si>
  <si>
    <t>Modulo de Entradas Digital</t>
  </si>
  <si>
    <t>Modulo de Salidas Digital</t>
  </si>
  <si>
    <t>El PlC es un dispositivo de control electrónico marca Allen Bradley y cuyo modelo es SLC 500 - CPU 5/03 16K. Se encarga de reseccionar todas las señales de seguridad y estado de la máquina, para de esta manera determinar ordenes de control para cada uno de los equipos que componen la atracción.</t>
  </si>
  <si>
    <t>Falla en la tarjeta de comunicación.</t>
  </si>
  <si>
    <t>Realizar END mediante Inspección Visual al estado de los reductores, verificando que la carcasa no presenta golpes, fisuras o fugas de lubricante. Verificar además que se encuentra correctamente ajustado a su base; los tornillos deben poseer en buen estado su línea de fe. Verificar por medio del tacto que las carcasas no presentan sobrecalentamiento. Verificar por medio audible que no se presentan ruidos extraños de funcionamiento. Si se presenta alguna anomalía evaluar su riesgo y necesidad de desmontaje para revisión completa y corrección de falla.</t>
  </si>
  <si>
    <t>Juego de Copas, diferencial de 1 tonelada, grúa PH de 20 toneladas.</t>
  </si>
  <si>
    <t>Técnico Experto Mecánico.</t>
  </si>
  <si>
    <t>CICLICO</t>
  </si>
  <si>
    <t>Realizar una limpieza minuciosa al a la carcasa de los reductores.</t>
  </si>
  <si>
    <t>Kilo de trapos</t>
  </si>
  <si>
    <t>Auxiliar Mecánico.</t>
  </si>
  <si>
    <t>Retirar una muestra de aceite de cada uno de los reductores para que sea enviada a análisis en laboratorios.</t>
  </si>
  <si>
    <t>Juego de Copas, kilo de trapos, tanque de almacenamiento de aceite, extractor de rodamientos, diferencial de 1 tonelada, grúa PH de 20 toneladas.</t>
  </si>
  <si>
    <t>Recipiente para muestras de aceite, kilo de trapos.</t>
  </si>
  <si>
    <t>Aceite Omala 220 S2</t>
  </si>
  <si>
    <t>Revisar el nivel y el estado del aceite; si lo amerita realizar cambio total o completar el nivel, utilizando el aceite Omala 220 S2.</t>
  </si>
  <si>
    <t>Realizar el desmontaje de los reductores para drenar todo el aceite, realizar inspección visual a todos sus componentes internos (engranajes), a la carcasa en su parte interna y externa, acoples con los motores y realizar el cambio de rodamientos, sellos, empaquetaduras y tornillería. Realizar una limpieza a la carcasa en su parte interna y externa.</t>
  </si>
  <si>
    <t>Rodamiento helicoidal 32011, Rodamiento helicoidal 32014-XQ, Tornillo Hex. M14 X 80mm, Grado 8,8,  Tronillo Hex. M10 X 80mm, Grado 8,8, Tornillo BCC M8 X 80mm, Grado 8,8</t>
  </si>
  <si>
    <t>Juego de Galgas</t>
  </si>
  <si>
    <t>Análisis de muestras de aceite con laboratorios especializados.</t>
  </si>
  <si>
    <t>Técnico Experto de END - Ultrasonido Nivel II.</t>
  </si>
  <si>
    <t>Retirar las guardas de seguridad de la catalina y limpiar completamente la grasa de la corona dentada y el piñón de ataque para realizar END por medio de ultrasonido para determinar el estado de los dientes y el material base de las piezas. Realizar nuevamente la línea de fe de los tornillos de sujeción de la corona y el piñón, al igual que su ajuste de acoplamiento.</t>
  </si>
  <si>
    <t>Grasa Molycote 165 LT</t>
  </si>
  <si>
    <t>Juego de copas, kilo de trapos.</t>
  </si>
  <si>
    <t>Correas A45BL, Polea conducida de Diam 260mm, Esp. 25mm. Tipo A, Polea conductora de Diam 110mm, Esp. 25mm. Tipo A</t>
  </si>
  <si>
    <t>Juego de copas, juego de extractores, kilo de trapos.</t>
  </si>
  <si>
    <t>Aceite R4 X 15W-40</t>
  </si>
  <si>
    <t xml:space="preserve">Juego de copas, kilo de trapos, </t>
  </si>
  <si>
    <t>Juego de copas, kilo de trapos, boquilla para llenado de aceite.</t>
  </si>
  <si>
    <t>Retirar las guardas de seguridad de la catalina y limpiar completamente la grasa de la corona dentada y el piñón de ataque para realizar END por medio de Inspección Visual para determinar que no existen fisuras o roturas en los dientes de los mismos. Aplicar nuevamente una buena capa de lubricante a la catalina, limpiando los excesos de grasa y derrames. Instalar nuevamente las guardas de protección.</t>
  </si>
  <si>
    <t>Técnico Experto Lubricador.</t>
  </si>
  <si>
    <t>Verificar el estado y nivel de aceite del cabezote, de ser necesario realizar cambio completo o completar el nivel hasta el nivel indicado.</t>
  </si>
  <si>
    <t>Verificar el estado del filtro de aspiración. Verificar el torque de todos los tornillos de sujeción de la culata y de la base. Limpiar cuidadosamente todas las aletas de refrigeración del cabezote. Controlar la tensión de la correa la cual debe disponer de una flexión de unos 10 mm, cuando se le aplica una carga al centro de aproximadamente unos 3 Kg.</t>
  </si>
  <si>
    <t>Juego de copas, kilo de trapos, Calibrador de correas, Torcometro.</t>
  </si>
  <si>
    <t>Retirar una muestra de aceite del cabezote para que sea enviada a análisis en laboratorios. Realizar el procedimiento con el aceite caliente.</t>
  </si>
  <si>
    <t xml:space="preserve">Retirar todo el aceite del cabezote y desmontar el mismo, para realizar una inspección Visual detallada del estado de los componentes internos del mismo. Realizar una limpieza completa al compresor. Lijar la pintura deteriorada del tanque y pintar nuevamente con anticorrosivo y pintura de color. </t>
  </si>
  <si>
    <t>Tanque de almacenamiento de aceite, juego de copas, kilo de trapos.</t>
  </si>
  <si>
    <t>Herramientas</t>
  </si>
  <si>
    <t>Verificar que se encuentren bien ajustados a su soporte y con la tornillería completa y con sus marcas de fe legibles. Verificar que no presentan roturas, fisuras, abolladuras o fugas de presión por su cuerpo. Verificar que las pastillas se encuentren en su soporte sin roturas, fisuras o desgastes excesivos, además, comprobar que presionan correctamente a los discos. Verificar que el disco de freno se encuentra fijo con la tornillería, realizar búsqueda de fisuras, roturas o algún tipo de desgaste excesivo.</t>
  </si>
  <si>
    <t xml:space="preserve">Pastillas de Asbesto. Diam 64mm, Esp 15mm, </t>
  </si>
  <si>
    <t>Soltar toda la tornillería que asegura los discos de los frenos para ser retirados.  Verificar el estado de desgaste de los discos de los frenos. Verificar el estado del asbesto, de ser necesario efectuar el cambio. Aflojar los tornillos de los conos soporte de los discos y retirarlos para limpiarles el oxido. Remplazar toda la tornillería de sujeción del disco y el freno.</t>
  </si>
  <si>
    <t>Pastillas de Asbesto. Diam 64mm, Esp 15mm, Tornillo anclaje mordaza freno Hex. M10 X 45mm. Grado 8,8.</t>
  </si>
  <si>
    <t>Juego de copas.</t>
  </si>
  <si>
    <t>Retirar todas las conexiones para poder realizar una inspección más detallada de su estado y remplazar las que sea necesarias. Revisar los racores T de conexión y de ser necesario efectuar el cambio.</t>
  </si>
  <si>
    <t>Juego de llaves hexagonal.</t>
  </si>
  <si>
    <t>Manguera de 8mm y 12mm plástica, racores tipo T.</t>
  </si>
  <si>
    <t>Verificar que el cabezote se encuentre sin fisuras, roturas o fugas de lubricante. Verificar que los tornillos de sujeción se encuentran en perfectas condiciones y bien ajustados y con sus marcas de fe. Verificar mediante Inspección Visual que el tanque no presenta fisuras, roturas o abolladuras. Verificar que las correas se encuentran libres de roturas, desilachamientos o desgaste excesivo. Verificar que las poleas se encuentran bien aseguradas a los ejes y sin roturas, fisuras o desgastes excesivos en los canales. Verificar que la guarda de seguridad se encuentra en perfectas condiciones y bien asegurada. Verificar que el presóstato se encuentra bien ajustado a su base y en perfectas condiciones de funcionamiento. Verificar mediante inspección auditiva que no se presentan ruidos extraños.</t>
  </si>
  <si>
    <t>Abrir el drenaje que se encuentra bajo del tanque unos segundos para eliminar condensado del mismo.</t>
  </si>
  <si>
    <t xml:space="preserve">Verificar que el manómetro se encuentra sin roturas, fisuras o fugas de presión; debe encontrarse indicando de manera clara el dato de presión. Verificar que la unidad no presenta fugas de presión por ninguno de sus módulos. </t>
  </si>
  <si>
    <t xml:space="preserve">Realizar el drenado del condensado desenroscando la perrilla bajo el baso de filtro. </t>
  </si>
  <si>
    <t>Realizar la limpieza de los vasos y el cartucho del filtro de partículas. Completar el nivel de aceite del baso lubricador y regulación del goteo.</t>
  </si>
  <si>
    <t>Aceite Morlina 10</t>
  </si>
  <si>
    <t>Kilo de trapos.</t>
  </si>
  <si>
    <t>Manómetro de 0-200 PSI, filtro UL203. 21-128PSI, 20-70°C.</t>
  </si>
  <si>
    <t>Juego de llaves brístol, kilo de trapos.</t>
  </si>
  <si>
    <t>Verificar que las válvulas se encuentren correctamente atornilladas sobre cada góndola, Verificar que no posean golpes ni fugas de presión por ninguna de sus conexiones o por el cuerpo; debe encontrarse libres de corrosión u oxidación. Efectuar una prueba funcional, oprimiendo el botón de prueba manual.</t>
  </si>
  <si>
    <t>Válvula ULCSC/R 02450B. 3/2. Solenoide, retorno muelle, Pmax. 10Bar. 60Hz. 24V.</t>
  </si>
  <si>
    <t>Desmontar la electroválvula para revisión interna.</t>
  </si>
  <si>
    <t>Luego de retirar toda la grasa de los dientes de la corona y el piñón, verificar que el acoplamiento entre los dientes de ellos se encuentre entre 0,4 y 2 mm; de no ser así, se deberá ajustar nuevamente. Comprobar esta tolerancia girando el eje del motor eléctrico un cuarto de vuelta (rotación máx. 90º).</t>
  </si>
  <si>
    <t>Rodamiento de Corona dentada</t>
  </si>
  <si>
    <t>Grasa Alvania EP grado 2</t>
  </si>
  <si>
    <t>Realizar la lubricación del rodamiento de la corona dentada aplicando bombazos a la grasera cada 45° de rotación. Limpiar los excesos de lubricante y derrames.</t>
  </si>
  <si>
    <t>Grasera manual, kilo de trapos.</t>
  </si>
  <si>
    <t>Realizar una inspección visual a toda la bomba, verificar que se encuentra bien ajustada a la base y con toda la tornillería en buen estado y con las líneas de fe legibles. Verificar que la carcasa no presenta fisuras, roturas, golpes, o fugas de lubricante por su cuerpo o alguna de sus conexiones.</t>
  </si>
  <si>
    <t>Desmontar la bomba y drenar todo el aceite que se encuentre en el interior. Verificar el estado de todos los componentes internos, como engranajes, empaques, sellos, cavidades, etc. Verificar que los engranajes no presenten desgastes por abrasión o erosión. Realizar una limpieza completa de los elementos y la carcasa.</t>
  </si>
  <si>
    <t xml:space="preserve">Juego de llaves brístol, juego de copas, kilo de trapos. </t>
  </si>
  <si>
    <t>La bomba deja de funcionar lo que impide que la plataforma móvil funcione correctamente. Cierre parcial o total de la atracción. Las fugas de lubricante pueden generar contaminación ambiental. Perdidas económicas.</t>
  </si>
  <si>
    <t>La bomba deja de funcionar lo que impide que la plataforma móvil funcione correctamente. Cierre parcial o total de la atracción.  Las fugas de lubricante pueden generar contaminación ambiental. Perdidas económicas.</t>
  </si>
  <si>
    <t>Ruptura de las soldaduras que unen las láminas del tanque ocasionando fugas de lubricante y por ende un mal funcionamiento de la bomba hidráulica.  Las fugas de lubricante pueden generar contaminación ambiental. Cierre parcial de la atracción lo que implica perdidas económicas.</t>
  </si>
  <si>
    <t>Bomba de engranes de referencia: PLP 10,3, 15D-88V 6-LBB/BA-N-EL-PF.  Acople araña Cruceta rotex, Diam Int 1", Diam Ext 2 1/4", espesor 3/4" cruceta rotex</t>
  </si>
  <si>
    <t>Verificar el aceite y realizar el cambio de ser necesario. Realizar una revisión al estado del filtro de succión, efectuar una limpieza y realizar el cambio de ser necesario..</t>
  </si>
  <si>
    <t>Aceite Tellus 68</t>
  </si>
  <si>
    <t>Aceite Tellus 68, Filtro BT 839-10.</t>
  </si>
  <si>
    <t>Técnico  Experto Lubricador.</t>
  </si>
  <si>
    <t>Retirar una muestra de aceite del tanque para que sea enviada a análisis en laboratorios.</t>
  </si>
  <si>
    <t>Realizar una inspección visual de todo el tanque, verificar que no presente roturas, fisuras, abolladuras o fugas de lubricante por sus soldaduras o cuerpo. Verificar que se encuentra bien sellado herméticamente y que todos los tornillos de la tapa presenten las líneas de fe legibles. Verificar que la válvula de alivio se encuentre en perfectas condiciones. Verificar que el filtro se encuentre bien ajustado, libre de fugas, golpes o abolladuras.</t>
  </si>
  <si>
    <t>Válvula de alivio 600 PSI, tornillos de tapa Hex. M8 X 25mm, Grado 8,8. Filtro BT 839-10.</t>
  </si>
  <si>
    <t xml:space="preserve">Realizar la limpieza completa de la parte externa del tanque. Completar el nivel de aceite hasta el nivel indicado en la mirilla lateral. </t>
  </si>
  <si>
    <t>Retirar todo el aceite del interior del tanque y realizar una limpieza del interior del mismo. Efectuar un micro filtrado a todo el aceite. Retirar el filtro y remplazarlo por uno nuevo de iguales características.</t>
  </si>
  <si>
    <t>Filtro BT 839-10.</t>
  </si>
  <si>
    <t>Juego de copas, Máquina de micro filtrado, kilo de trapos. O-Rings N-016.</t>
  </si>
  <si>
    <t>Juego de copas, kilo de trapos, recipiente contenedor de aceite. O-Rings N-016.</t>
  </si>
  <si>
    <t xml:space="preserve">Kilo de trapos, boquilla para llenado de aceite. </t>
  </si>
  <si>
    <t>Verificar mediante inspección visual que los actuadores se encuentren correctamente ajustados a sus soportes. Verificar que no presentan roturas, fisuras, corrosión, oxidación, flexiones en el vástago, abolladuras o rayones en el embolo y cilindro. Verificar que no existen fugas de lubricante por las conexiones o por el mismo cuerpo de los cilindros.</t>
  </si>
  <si>
    <t>Desmontar los cilindros y realizar una inspección minuciosa del estado de las camisas de los cilindros, los vástagos, las rotulas, los soportes, manómetro y las conexiones.</t>
  </si>
  <si>
    <t>Realizar el cambio de los empaques, pines de sujeción y la tornillería de sujeción.</t>
  </si>
  <si>
    <t>Cilindros de doble efecto, Manómetro 0-3000PSI, Tornilloos de anclaje Hex. M14 X 60mm, Grado 8,8</t>
  </si>
  <si>
    <t>Tornilloos de anclaje Hex. M14 X 60mm, Grado 8,8</t>
  </si>
  <si>
    <t>Juego de copas, juego de llaves brístol, kilo de trapos.</t>
  </si>
  <si>
    <t>Realizar inspección visual de todas las líneas de presión, comprobar que no presentan fisuras, roturas, aplastamientos, abolladuras o fugas de presión de aire. Verificar que se encuentren firmemente ajustadas.</t>
  </si>
  <si>
    <t>Desconectar todas las mangueras y tuberías para poder realizar una inspección más detallada de su estado y remplazar las que sea necesarias. Revisar los racores de conexión y de ser necesario efectuar el cambio.</t>
  </si>
  <si>
    <t>Realizar inspección visual de todas las líneas de presión, comprobar que no presentan fisuras, roturas, aplastamientos, abolladuras o fugas lubricante. Verificar que se encuentran correctamente ajustadas. Comprobar que las líneas de fe se encuentran legibles.</t>
  </si>
  <si>
    <t>Manguera 5300 PSI, (3/8") 9,5mm X 2500mm.  HR y 90°. Manguera 5300 PSI, (3/8") 9,5mm X 300mm. HR y 90° . Manguera 5800 PSI, (1/4") 6,35mm X 2800mm, Acople HR y 90°.</t>
  </si>
  <si>
    <t>Verificar que las válvulas se encuentren correctamente atornilladas sobre su base. Verificar que no posean golpes ni fugas de aceite por ninguna de sus conexiones o por el cuerpo; debe encontrarse libres de corrosión u oxidación. Verificar que la válvula de operación manual funciona correctamente. Verificar que el manómetro se encuentra sin roturas, fisuras o fugas de presión; debe encontrarse indicando de manera clara el dato de presión.</t>
  </si>
  <si>
    <t>Válvula 4/2 vias. 4WE6D61/EG24N9K4. 350 BAR, 80L/Min, Manómetro 0-3000PSI.</t>
  </si>
  <si>
    <t>Válvula 4/2 vias. 4WE6D61/EG24N9K4. 350 BAR, 80L/Min.</t>
  </si>
  <si>
    <t xml:space="preserve">Equipo de Ultrasonido Olympus - Epoch 1000, kilo de trapos, juego de copas, palpador, aceite de acoplamiento. </t>
  </si>
  <si>
    <t>Técnico Experto en Soldadura.</t>
  </si>
  <si>
    <t>Realizar una limpieza minuciosa y completa a los anclajes y niveladores, para posteriormente aplicar anticorrosivo y pintura protectora.</t>
  </si>
  <si>
    <t>Realizar END mediante Inspección Visual al chasis verificando que no se presenten fisuras, roturas, oxidación o corrosión en las soldaduras y el material base. Verificar que la pintura del chasis se encuentra en perfectas condiciones. Verificar que los anclajes se encuentran bien ajustados, sin fisuras, roturas, oxidación o corrosión y con las líneas de fe legibles. Verificar que los niveladores no presenten roturas, fisuras, corrosión o deformaciones, además deben encontrarse perfectamente bien asegurados al chasis y con buen torque, las líneas de fe deben estar legibles. Verificar por medio de inspección Visual que los brazos laterales no presenten fisuras, roturas, oxidación o corrosión en las soldaduras y el material base, además verificar que los pasadores se encuentran en perfectas condiciones, libres de corrosión y oxidación, la pintura debe encontrarse en perfectas condiciones. Verificar que los contrapesos no presentan fisuras, roturas, resquebrajamientos o deformaciones en el concreto.</t>
  </si>
  <si>
    <t>Técnico Experto en Soldadura y Técnico Experto en END Ultrasonido Nivel II, Tintas Penetrantes Nivel II y Partículas Magnéticas Nivel II.</t>
  </si>
  <si>
    <t>Kilo de trapos, tiner, brocha, Laca de anticorrosivo, pintura.</t>
  </si>
  <si>
    <t>Torcometro, equipo de soldadura Lincoln electric - speedtec 220C, Marcador industrial, Pintura de colores.</t>
  </si>
  <si>
    <t>Plataforma Central</t>
  </si>
  <si>
    <t>Escalera de Ascenso</t>
  </si>
  <si>
    <t>Líneas de Vida</t>
  </si>
  <si>
    <t xml:space="preserve">
Realizar END mediante Inspección Visual al flanche de unión entre la columna telescópica y el chasis principal, a los brazos laterales y a los brazos traseros verificando que no se presenten fisuras, roturas, oxidación o corrosión en las soldaduras y el material base. Verificar que los tornillos de sujeción y pasadores se encuentran en perfectas condiciones, sin roturas, fisuras o corrosión, las marcas de fe deben ser legibles. Verificar que la pintura del se encuentra en perfectas condiciones. Verificar que las escaleras inferior y superior se encuentran perfectamente bien atornilladas a la columna, sin corrosión ni peldaños deteriorados. Verificar que las plataformas central y superior se encuentran bien ajustadas, con la totalidad de su tornillería y pasadores en perfectas condiciones y con marcaciones de fe legibles, las láminas en alfajor del piso deben encontrarse sin corrosión y sin superficies deslizantes. Verificar que la línea de vida presente la guaya tensionada, sin corrosión ni desilachamientos a lo largo de las escaleras, deben presentar sus seguros en perfectas condiciones. Verificar que los tornillos cónicos (8) que unen las secciones de la columna, se encuentran en perfectas condiciones, sin roturas, fisuras o corrosión, las marcas de fe deben ser legibles.
</t>
  </si>
  <si>
    <t>Retirar toda la pintura, partículas y mugre contaminante de todas las soldaduras del flanche de unión entre la columna telescópica y el chasis principal, de los brazos laterales y de los brazos traseros  para realizar inspección de END por medio de Partículas Magnéticas o Tintas Penetrantes. Realizar limpieza a todos los pasadores y tornillería (normal y cónica) de unión para efectuar inspección de END por medio de Ultrasonido.</t>
  </si>
  <si>
    <t>Técnico Experto Mecánico</t>
  </si>
  <si>
    <t xml:space="preserve">Retirar toda la pintura, partículas y mugre contaminante de todas las soldaduras del chasis, brazos laterales, anclajes y niveladores para realizar inspección de END por medio de Partículas Magnéticas o Tintas Penetrantes. Realizar limpieza a todos los pasadores y anclajes para efectuar inspección de END por medio de Ultrasonido. Realizar reparaciones en los contrapeso y un análisis de estabilidad y firmeza. 
</t>
  </si>
  <si>
    <t>Verificar mediante inspección visual que los cables de acero laterales (dos tensores estructurales), se encuentran completamente fijas y tensionadas, con los grilletes y perros Crosby en perfectas condiciones uniéndolas a la plataforma central y el extremo de los brazos laterales del chasis principal. Verificar que los cables de acero no presentan corrosión, deterioro o desilachamientos.</t>
  </si>
  <si>
    <t>Cables de acero laterales (tensores estructurales)</t>
  </si>
  <si>
    <t>Realizar inspección visual al torque de todas tuercas de los anclajes y remarcar las líneas de fe.</t>
  </si>
  <si>
    <t>Cable de acero de 5/16", Perros Crosby 5/16" G-450 tipo pesado, Ponchados Zinc 5/16".</t>
  </si>
  <si>
    <t>Torcometro, cizalla, ponchadora hidráulica, juego de copas.</t>
  </si>
  <si>
    <t>Torcometro.</t>
  </si>
  <si>
    <t xml:space="preserve">
Realizar END mediante Inspección Visual al flanche de unión entre la columna telescópica y el centro de giro, verificando que no se presenten fisuras, roturas, oxidación o corrosión en las soldaduras y el material base. Verificar que los tornillos de sujeción y pasadores se encuentran en perfectas condiciones, sin roturas, fisuras o corrosión, las marcas de fe deben ser legibles. Verificar que la pintura del se encuentra en perfectas condiciones.
</t>
  </si>
  <si>
    <t>Los pasadores que deban ser maquinados, serán enviados a proveedor externo.</t>
  </si>
  <si>
    <t>Proveedor externo experto en maquinados de piezas con CNC.</t>
  </si>
  <si>
    <t>Retirar toda la pintura, partículas y mugre contaminante de todas las soldaduras del flanche de unión entre la columna telescópica y el centro de giro para realizar inspección de END por medio de Partículas Magnéticas o Tintas Penetrantes. Realizar limpieza a todos los pasadores y tornillería de unión para efectuar inspección de END por medio de Ultrasonido.</t>
  </si>
  <si>
    <t>Platinas soporte ASTM A572, Dimenc. 160mm X 85mm. 2 agujeros Diam 30,25mm, Esp. 24mm. Pasador AISI 4140,  Long 190mm, Rosca 35mm (1 3/8"), Diam 40mm, agujero pin 5mm, Long rosca 30mm.</t>
  </si>
  <si>
    <t>Platinas soporte ASTM A572, Dimenc. 160mm X 85mm. 2 agujeros Diam 30,25mm, Esp. 24mm. Pasador AISI 4140,  Long 190mm, Rosca 35mm (1 3/8"), Diam 40mm, agujero pin 5mm, Long rosca 30mm. Tuerca ranurada Rosca 35mm, Esp 8mm.</t>
  </si>
  <si>
    <t xml:space="preserve">
Realizar END mediante Inspección Visual a los soportes de los templetes y las platinas laterales, verificando que no se presenten fisuras, roturas, oxidación o corrosión en las soldaduras y el material base. Verificar que los pasadores se encuentran en perfectas condiciones, sin roturas, fisuras o corrosión, las tuercas ranuradas y los pines de seguridad deben encontrarse en perfectas condiciones y con marcas de fe legibles. Verificar que la pintura del se encuentra en perfectas condiciones.
</t>
  </si>
  <si>
    <t>Retirar toda la pintura, partículas y mugre contaminante de todas las soldaduras del soportes de los templetes y las platinas laterales para realizar inspección de END por medio de Partículas Magnéticas o Tintas Penetrantes. Realizar limpieza a todos los pasadores para efectuar inspección de END por medio de Ultrasonido. Realizar el cambio de los pines de seguridad.</t>
  </si>
  <si>
    <t xml:space="preserve">
Realizar END mediante Inspección Visual a los templetes, verificando que no se presenten fisuras, roturas, oxidación o corrosión en las soldaduras y el material base. Verificar que la pintura del se encuentra en perfectas condiciones. Verificar que los cables de acero de tensión y guayas de seguridad no presentan corrosión, oxidación ni desilachamientos. Los perros Crosby de sujeción y las terminales ponchadas deben encontrarse en perfectas condiciones y bien asegurados.
</t>
  </si>
  <si>
    <t>Verificar con torcómetro certificado que haya tensión de 125 N.m por cada tensor. Soltar 1/4 de vuelta y ajustar nuevamente al torque indicado.</t>
  </si>
  <si>
    <t xml:space="preserve">Equipo de soldadura Lincoln electric - speedtec 220C, Magnavis YUGO Y-7 AC/DC Magnaflux, </t>
  </si>
  <si>
    <t>Técnico Experto en Soldadura y Técnico Experto en END Partículas Magnéticas Nivel II.</t>
  </si>
  <si>
    <t>Realizar pruebas de END por medio de Partículas Magnéticas MT en las juntas soldadas a tope y de filete y en el material base adyacente a las soldaduras de los insertos de los tensores (zona central del tensor).</t>
  </si>
  <si>
    <t xml:space="preserve">Soltar y retirar las guayas tensoras laterales de su ubicación, para realizar cambio completo. Retirar toda la pintura, partículas y mugre contaminante de todas las soldaduras de los templetes para realizar inspección de END por medio de Partículas Magnéticas o Tintas Penetrantes. </t>
  </si>
  <si>
    <t>Técnico Experto en Soldadura y Técnico Experto en END Tintas Penetrantes Nivel II y Partículas Magnéticas Nivel II.</t>
  </si>
  <si>
    <t>Pulidora con disco de grata, Kilo de trapos, juego de copas, palpador, aceite de acoplamiento, equipo de soldadura Lincoln electric - speedtec 220C, Magnavis YUGO Y-7 AC/DC Magnaflux, Tintas Fluorescentes, Lámpara de luz ultravioleta.</t>
  </si>
  <si>
    <t>Pulidora con disco de grata, Equipo de Ultrasonido Olympus - Epoch 1000, kilo de trapos, juego de copas, palpador, aceite de acoplamiento, equipo de soldadura Lincoln electric - speedtec 220C, Magnavis YUGO Y-7 AC/DC Magnaflux, Tintas Fluorescentes, Lámpara de luz ultravioleta.</t>
  </si>
  <si>
    <t>Realizar END mediante Inspección Visual al estado de la catalina, verificar que tanto la corona dentada como el piñón de ataque se encuentran bien ajustados a su base y con la marca de fe legible y en buen estado en los tornillos de sujeción. Verificar que los dientes de la corona y el piñón presentan una buena capa de lubricante, sin partículas contaminantes ni residuos de abrasión o erosión.  Verificar por medio audible que no se presentan ruidos extraños de funcionamiento. Si se presenta alguna anomalía evaluar su riesgo y necesidad de desmontaje para revisión completa y corrección de falla.</t>
  </si>
  <si>
    <t>Verificar mediante inspección visual que los pasadores de fijación al centro de giro se encuentran bien ajustados con las tuercas completas y estas a su vez pinnadas, sin desajuste, deterioro o corrosión y las marcas de fe deben encontrarse legibles. Verificar que las uniones entre secciones se encuentren perfectamente ajustadas y con toda la tornillería completa y en perfectas condiciones, con marcas de fe legibles. Verificar que los pasadores y pines se encuentren completos, ajustando todos los mecanismos y en perfectas condiciones. Verificar que la cercha se encuentra sin deterioros, oxidación, corrosión, doblamientos, fisuras o roturas. La pintura debe encontrarse en perfectas condiciones. Verificar mediante inspección visual que la horquilla que sostiene la góndola y los flanche de sujeción de la misma al brazo de giro no poseen grietas, fisuras, corrosión o cualquier otro tipo de deterioro en las soldaduras y en el material base. Verificar que la tornillería de sujeción del flanche no presenta desajuste y se encuentra libre de corrosión. Las marcas de fe deben encontrarse legibles.</t>
  </si>
  <si>
    <t>Retirar toda la pintura, partículas y mugre contaminante de todas las soldaduras del flanche de unión entre la horquillas y el brazo giratorios para realizar inspección de END por medio de Partículas Magnéticas o Tintas Penetrantes. Verificar el torque de toda la tornillería de sujeción y realizar las marcaciones de fe.  Realizar limpieza a todos los pasadores y tornillería (normal y cónica) de unión para efectuar inspección de END por medio de Ultrasonido.</t>
  </si>
  <si>
    <t xml:space="preserve">Verificar que los pilotos indicadores de barras cerradas se encuentre sin en perfectas condiciones y encendiendo cuando se abre la barra de seguridad correspondiente, verificar que los indicadores se apagan con tres dientes del trinquete de la barra de seguridad fuera de la mordaza. Verificar que la cubierta en fibra del security limit swiths no presente deterioro y se encuentre fija con todos sus tornillos a la estructura de la góndola. Verificar que la fibra de vidrio no presenta grietas, fisuras o superficies corto punzantes; la pintura debe estar aceptable. Verificar que los cabeceros de cojín se encuentren sin roturas ni desprendimientos y bien ajustados a la parte superior de cada silla. Verificar que las barras de seguridad estén operando correctamente; las cremalleras en su totalidad no deben presentar roturas, deformaciones o corrosión en la superficie base del material. Verificar que la cojinería de las barras de seguridad se encuentre en perfectas condiciones y bien ajustado al travesaño de barra para evitar golpes en el rostro. Verificar que los cinturones de seguridad se encuentran ajustados en los extremos con tornillos y sin roturas o deterioro en riatas y chapas. Verificar que las guardas laterales y el acrílico se encuentren perfectamente bien ajustadas, con toda su tornillería y sin roturas o superficies corto punzantes. Verificar que la palancas de liberación de barras de seguridad opere correctamente, deben encontrarse perfectamente bien ajustadas sobre los ejes pinnados y sin corrosión o desgastes excesivos, no deben presentar ningún tipo de juego axial o radial. Verificar que los pines y las tuercas de sujeción de la estructura de los acrílicos se encuentren bien ajustadas, sin corrosión u oxidación y con las marcas de fe legibles. </t>
  </si>
  <si>
    <t xml:space="preserve">Realizar la calibración de la profundidad de ajuste de varios dientes de la cremallera, en los trinquetes de todas las barras de seguridad; la profundidad o zona de contacto entre el diente y el mecanismo de ajuste no puede ser menor a tres (3 mm). Revisar el sistema de apertura con la palanca de liberación de barras de seguridad, especialmente los acoples con retorno resortado. </t>
  </si>
  <si>
    <t>Revisar el estado de las guardas laterales y retírelas para poder acceder a la fibra de las góndolas. Verificar el estado general de la fibra de vidrio y retirarla para poder revisar la estructura interna de góndolas. Revisar mediante inspección visual que todas las soldaduras de la estructura interna no presenten deformaciones, fisuras, roturas o corrosión; realizar END por medio de líquidos penetrantes si es necesario. Observar particularmente los puntos de sujeción, el estado de la cremallera y los acoples con retorno resortado de las barras de seguridad, analizar la necesidad de remplazar o reparar por desgaste.</t>
  </si>
  <si>
    <t xml:space="preserve">Eje Principal en acero 1020, 200mmX200mm, Rodamiento de soporte 22210 E,  </t>
  </si>
  <si>
    <t>Cinturon tipo avion.</t>
  </si>
  <si>
    <t>Resortes en acero inoxidable.</t>
  </si>
  <si>
    <t>Juego de copas, juego de llaves brístol, juego de destornilladores.</t>
  </si>
  <si>
    <t>Kilo de trapos, juego de copas, equipo de soldadura Lincoln electric - speedtec 220C, Magnavis YUGO Y-7 AC/DC Magnaflux, Tintas Fluorescentes, Lámpara de luz ultravioleta.</t>
  </si>
  <si>
    <t>Técnico Experto en Soldadura y Técnico Experto en END Tintas Penetrantes Nivel II.</t>
  </si>
  <si>
    <t>Juego de galgas.</t>
  </si>
  <si>
    <t>Kilo de Trapos.</t>
  </si>
  <si>
    <t>Realizar lubricación de los cojinetes internos con grasa  Alvania EP grado 2. Limpiar todos excesos de lubricante y derrames.</t>
  </si>
  <si>
    <t>Limpiar muy bien todas las soldaduras y vértices de las barras de seguridad, incluida la cremallera para aplicar los END por medio de Partículas Magnéticas. Cambiar en las barras de seguridad la tornillería, los amortiguadores, los cojines de barras y los cabeceros. Desarmar los soportes con rodamientos, quitando las tapas para realizar cambio de rodamientos y retenes. Limpiar muy bien la pintura de todas las soldaduras del chasis de las góndola y su eje principal para aplicar todos los END  por medio de Partículas Magnéticas yTtintas Penetrantes y así descartar totalmente cualquier tipo de falla estructural</t>
  </si>
  <si>
    <t>Pulidora con disco de grata, kilo de trapos, juego de copas, equipo de soldadura Lincoln electric - speedtec 220C, Magnavis YUGO Y-7 AC/DC Magnaflux, Tintas Fluorescentes, Lámpara de luz ultravioleta.</t>
  </si>
  <si>
    <t>Técnico Experto en Soldadura y Técnico Experto en END, Tintas Penetrantes Nivel II y Partículas Magnéticas Nivel II.</t>
  </si>
  <si>
    <t>Realizar END mediante Inspección Visual al chasis verificando que no se presenten fisuras, roturas, oxidación o corrosión en las soldaduras y el material base. Los pasadores y tornillería deben estar sin roturas o fisuras, libres de corrosión, oxidación o desgastes excesivos; las líneas de fe deben estar legibles. Verificar que la pintura del chasis se encuentra en perfectas condiciones. Verificar que los rieles de desplazamiento se encuentran correctamente ajustados y sin deformaciones, deben contar con buena estabilidad y pintura. Verificar que las ruedas de desplazamiento se encuentren correctamente aseguradas por sus ejes y no presenten roturas, fisuras o desprendimientos de material; deben estar girando libremente. Verificar que las aletas laterales funciones correctamente, no deben presentar roturas, fisuras, superficies corto punzantes o desgastes excesivos en  los acrílicos. Verificar que el piso de alfajor se encuentra correctamente remachado, sin levantamientos y con el grabado en buenas condiciones para evitar caídas o deslizamientos.</t>
  </si>
  <si>
    <t>Inspeccionar todos los puntos de sujeción (tornillos, pasadores) y soldaduras de la estructura que se desplaza y de soporte. Cambiar la tornillería que lo amerite. Revisar el tornillo eje de cada una de las ruedas de desplazamiento, el estado del polímero y la aparición de juego excesivo por desgaste en el diámetro. Cambiar las ruedas de ser necesario. Verificar láminas, soldaduras y estabilidad. Realizar las reparaciones necesarias. Observar las soldaduras de los perfiles en aluminio de las compuertas laterales y reparas si lo amerita.</t>
  </si>
  <si>
    <t>Realizar limpieza de los rieles, de las ruedas de desplazamiento y de los pivotes de la aletas laterales; aplicar nuevamente una buena capa de lubricante. Limpiar los excesos de lubricante y derrames existentes.</t>
  </si>
  <si>
    <t>Limpiar muy bien todas las soldaduras y vértices del chasis de la plataforma para aplicar los END por medio de Partículas Magnéticas o Tintas Penetrantes.</t>
  </si>
  <si>
    <t>Estructura plataforma: Acero HR, perfil 50mm X 50mm, Perfil "C" 50mm. Dimencion: 3,5m X 2,43m.</t>
  </si>
  <si>
    <t>Lamina alfajor en aluminio Calibre 12. Dimenc: 3m X 1m. Remache ciego 3/16" X 3/4".  Rueda de desplazamiento de Diam 90mm. Esp 60mm. Póliuretano.</t>
  </si>
  <si>
    <t xml:space="preserve">Tornillo estructura soporte: Hex. M14 X 60mm. Grado 8,8. </t>
  </si>
  <si>
    <t>Grasa Alvania EP grado 2.</t>
  </si>
  <si>
    <t>Remachadora, kilo de trapos, juego de copas, equipo de soldadura Lincoln electric - speedtec 220C.</t>
  </si>
  <si>
    <t>Técnico Experto Soldador.</t>
  </si>
  <si>
    <t>Realizar END mediante Inspección Visual al chasis verificando que no se presenten fisuras, roturas, oxidación o corrosión en las soldaduras y el material base. Los pasadores y tornillería deben estar sin roturas o fisuras, libres de corrosión, oxidación o desgastes excesivos; las líneas de fe deben estar legibles. Verificar que la pintura del chasis se encuentra en perfectas condiciones. Verificar que los pasamanos de las escaleras no presenten roturas, fisuras, superficies corto punzantes o desgastes excesivos. Verificar que el piso de alfajor se encuentra correctamente remachado, sin levantamientos y con el grabado en buenas condiciones para evitar caídas o deslizamientos.</t>
  </si>
  <si>
    <t xml:space="preserve">Estructura plataforma: Perfil acero HR, 100X50mm, Dimenc. 1,36m X 3,56m. </t>
  </si>
  <si>
    <t>Lamina alfajor en aluminio Calibre 12. Dimenc: 3m X 1m. Remache ciego de 1/8". Tornillo estructura: Hex. M12 X 40mm, Grado 8,8.</t>
  </si>
  <si>
    <t xml:space="preserve">Diaria </t>
  </si>
  <si>
    <t>Efectuar las reparaciones necesarias a la placa de concreto y ejecutar un estudio de resistividad de la misma.</t>
  </si>
  <si>
    <t>Se realizaran los trabajos de reparación y estudio con un proveedor externo.</t>
  </si>
  <si>
    <t>Verificar mediante inspección visual que no haya hundimientos, desplazamientos ni grietas, relizar el reporte para llevar el seguimiento. Revisar cuidadosamente: detecte aparición o aumento en grietas o desplazamientos.</t>
  </si>
  <si>
    <t>Revisar cuidadosamente la placa de concreto para detectar aparición o aumento en grietas o desplazamientos.</t>
  </si>
  <si>
    <t xml:space="preserve">Torcometro, ponchadora hidráulica, </t>
  </si>
  <si>
    <t>Verificar mediante inspección visual que las guayas no presentan corrosión, oxidación, desilachamientos o desgastes excesivos. Verificar que los perros Crosby y las terminales ponchadas se encuentran correctamente ajustados y en perfectas condiciones.</t>
  </si>
  <si>
    <t>Guaya de acero de Diam. 3/4" y 5/16".</t>
  </si>
  <si>
    <t xml:space="preserve">Soltar y retirar las guayas tensoras laterales de su ubicación, para realizar cambio completo. </t>
  </si>
  <si>
    <t>Son cables de acero de aproximadamente 2m de longitud y 3/4" de diámetro, cuya función es servir de tensor y unión a los templetes, con los brazos giratorios. También se encuentran las guayas de seguridad que las cuales se encargas de sostener los templetes en caso de que se suelten de las bases que los sostienen.</t>
  </si>
  <si>
    <t>Remplazar todos los elementos que presenten deterioro excesivo. Revisar,  ajustar las borneras y aplicar limpia contactos a todos los componentes.</t>
  </si>
  <si>
    <t xml:space="preserve">Verificar que todos los cables de conexión se encuentren en perfectas condiciones (sin roturas, fisuras, desgastes de aislamiento, cristalizaciones, sulfataciones o corrosiones de terminales, aplastamientos, etc.) y completamente bien ajustados a sus terminales. De encontrarse con deterioros excesivos, efectuar su remplazo. </t>
  </si>
  <si>
    <t>Verificar que el forro de protección no presenta roturas y se encuentra limpio y en perfectas condiciones. Verificar que el hongo de seguridad, los pulsadores, las muletillas, los interruptores y los pilotos indicadores se encuentran en perfectas condiciones, bien ajustados a la base, sin desgastes excesivos ni atascamientos, funcionando correctamente al ser manipulados y accionados. Verificar que la estructura que sostiene los mandos de control se encuentre en perfectas condiciones, sin desgastes en su material o soldaduras y presente una estabilidad al ser maniobrada. Verificar que la ducteria de alimentación del tablero no presenta aplastamientos ni deterioros excesivos.</t>
  </si>
  <si>
    <t>Realizar una prueba de funcionamiento de todos los componentes del tablero de mandos, durante los ciclos en vació de la máquina. Realizar una limpieza del tablero de mandos.</t>
  </si>
  <si>
    <t>Pulsadores, Pilotos indicadores, Buzzer, Muletilla de dos posiciones, Cables de diversos calibres, conectores, terminales, y Contactos NO y/o NC.</t>
  </si>
  <si>
    <t>Destornilladores, Pelacables, Pinza Amperimétrica o Multimetro, Pelacables, Ponchadora.</t>
  </si>
  <si>
    <t>Técnico Experto Eléctrico.</t>
  </si>
  <si>
    <t>Técnico Experto Eléctrico y Técnico Experto Soldador.</t>
  </si>
  <si>
    <t>Cables de diversos calibres, terminales de conexión.</t>
  </si>
  <si>
    <t>Destornilladores, Pinza Amperimétrica o Multimetro, Pelacables, Ponchadora.</t>
  </si>
  <si>
    <t>Destornilladores, Pelacables, Pinza Amperimétrica o Multimetro, Pelacables, Ponchadora, Equipo de soldadura Lincoln electric - speedtec 220C.</t>
  </si>
  <si>
    <t>Verificar que el forro de protección no presenta roturas y se encuentra limpio y en perfectas condiciones. Verificar que los cables no presenten cristalización, sulfatación o deterioro excesivo.</t>
  </si>
  <si>
    <t xml:space="preserve">Realizar test y verificar correcto funcionamiento de los termo magnéticos. Accionar los contactores y relés para comprobar que no existen vibraciones en los contactos y su perfecto estado. Realizar limpieza del tablero con aire a presión. Revisar y ajustar las borneras de todos los componentes eléctricos del tablero. Remplazar todos los elementos que presenten deterioro excesivo. </t>
  </si>
  <si>
    <t>Guardamotores, fusibles, porta fusibles, contactores, breaker.</t>
  </si>
  <si>
    <t>Temporizadores, Reles de estado solido, resistencias, fuentes de alimentación.</t>
  </si>
  <si>
    <t>Accionar los contactores y relés para comprobar que no existen vibraciones en los contactos y su perfecto estado. Realizar limpieza del tablero con aire a presión. Revisar y ajustar las borneras de todos los componentes eléctricos del tablero. Remplazar todos los elementos que presenten deterioro excesivo. Tomar medidas de tensión en la salida de todas las fuentes, los transformadores. reductores y las baterías.</t>
  </si>
  <si>
    <t>Accionar los contactores para comprobar que no existen vibraciones en los contactos y su perfecto estado. Realizar limpieza del tablero con aire a presión. Revisar y ajustar las borneras de todos los componentes eléctricos del tablero. Remplazar todos los elementos que presenten deterioro excesivo. Tomar medidas de tensión en la salida de todas las fuentes y los transformadores. reductores. Aplicar limpiador de tarjetas board al controlador de la iluminación.</t>
  </si>
  <si>
    <t>Fusibles, porta fusibles, contactores, breaker, contactores.</t>
  </si>
  <si>
    <t xml:space="preserve"> Verificar que los cables de alimentación, potencia y control no presenten cristalización, sulfatación o deterioro excesivo.</t>
  </si>
  <si>
    <t>Cada tres Años</t>
  </si>
  <si>
    <t>Proveedor externo experto en Variadores.</t>
  </si>
  <si>
    <t>Enviar a mantenimiento especializado con proveedor externo especialista en variadores y convertidores.</t>
  </si>
  <si>
    <t>Kilo de trapo, limpia contactos electrónico, Destornilladores, Pelacables, Pinza Amperimétrica o Multímetro, Pelacables, Ponchadora. Computadora portátil.</t>
  </si>
  <si>
    <t>Des energizar el tablero de potencia y realizar una limpieza minuciosa del variador/convertidor, limpiar los ventiladores, el visualizador, terminales de conexión y tarjetas madre. Conectar el computador al convertidor y verificar cada uno de los parámetros programados, comprobando que no existen desprogramaciones o datos erróneos de fallas. Luego de ser instalados los motores dc, ejecutar las funciones de auto testeó del variador, para determinar los nuevos parámetros de funcionamiento de los motores (rampas de aceleración y frenado).</t>
  </si>
  <si>
    <t xml:space="preserve"> Bajar la protección principal y realizar una limpieza completa de todos los componentes eléctricos y del tablero mismo con aire a presión. Comprobar con ayuda de la cámara de Termografía que no haya presencia de puntos calientes, fallas por indicaciones térmicas de mal funcionamiento.</t>
  </si>
  <si>
    <t>Sopladora de aire a presión, Destornilladores. Camara termografica Fluke Ti32.</t>
  </si>
  <si>
    <t>Des energizar el tablero de potencia y realizar una limpieza superficial del variador/convertidor, limpiar los ventiladores, el visualizador y las terminales de conexión. Comprobar con ayuda de la cámara de Termografía que no haya presencia de puntos calientes, fallas por indicaciones térmicas de mal funcionamiento.</t>
  </si>
  <si>
    <t>Kilo de trapo, limpia contactos electrónico, Destornilladores, Pelacables, Pinza Amperimétrica o Multímetro, Pelacables, Ponchadora. Camara termografica Fluke Ti32.</t>
  </si>
  <si>
    <t>Comprobar que los anillos colectores no presentan una altura inferior a 7mm, de ser así deben ser cambiados. Comprobar que las escobillas de los anillos colectores no presenten partículas extrañas ni su altura se encuentre inferior a 7 mm, de ser así debe ser cambiada.</t>
  </si>
  <si>
    <t>Comprobar median te inspección visual que las escobillas no presenten partículas extrañas ni desgastes excesivos, de ser así debe ser cambiada. Comprobar que en los anillos colectores no haya presencia de partículas, lubricantes u objetos extraños. De ser así, efectuar una limpieza de ellas.</t>
  </si>
  <si>
    <t>Destornilladores, trapos, lijas, Camara termografica Fluke Ti32.</t>
  </si>
  <si>
    <t>Escobillas de grafito. Anillos colectores de bronce.</t>
  </si>
  <si>
    <t>Kilo de trapos, Lija, Destornilladores.</t>
  </si>
  <si>
    <t>Kilo de trapos, Lija, Fluxómetro, destornilladores.</t>
  </si>
  <si>
    <t>Verificar que las aspas del ventilador se encuentren en perfectas condiciones y completas. Verificar que las aspas del ventilador no se encuentren desajustadas y haciendo contacto con la carcasa del motor o la tapa de seguridad.</t>
  </si>
  <si>
    <t>Verificar el estado de limpieza de la carcasa del motor; de ser necesario efectuar una limpieza y aseo a la zona en donde se encuentra. Verificar que las terminales de conexión y borneras no posean desgastes excesivos, corrosión, oxidación, sulfatación o presencia de partículas extrañas. Cambiar los elementos que sean necesarios. Verificar que las líneas de alimentación no se encuentran peladas, fisuradas o cristalizadas en su aislamiento.</t>
  </si>
  <si>
    <t>Comprobar con ayuda del megger el estado de aislamiento de los bobinados y su desgaste. Ajustar todas las terminales de conexión de las bornas y con ayuda de la pinza amperimétrica tomar los consumos de tensión y corriente del motor a plena carga. Desconectar aislando y marcando correctamente las terminales de conexión de alimentación para proceder a desmontar el motor; verificar el estado de desgaste de los rodamientos. Desarmar el motor y aplicar inspección visual al estator y rotor para verificar el estado de desgaste del laminado y el estado de alineación del eje. Desmontar los rodamientos del motor y las aspas y cambiarlos por unos nuevos. Luego de tomar las medidas de consumo de tensión y corriente, verificar que la protección termo magnética se encuentre calibrada dentro de los rangos de trabajo del motor (según datos de consumo y placa característica del motor). Ajustar nuevamente todas las terminales de puesta a tierra del motor, cambiando los cables y conectores que se encuentren deteriorados o cristalizados. Si al verificar las medidas de tensión y carga se encuentra un desbalance entre las líneas, se debe verificar con ayuda de la cámara de Termografía la existencia de puntos calientes para eliminarlos. Verificar que la alineación entre en motor y la carga se efectúe correctamente y no existan sobretensiones y fuerzas en el eje de acople. Verificar que las líneas de alimentación no se encuentran peladas, fisuradas o cristalizadas en su aislamiento. Verificar que las aspas del ventilador no se encuentren desajustadas y haciendo contacto con la carcasa del motor o la tapa de seguridad.</t>
  </si>
  <si>
    <t>Aplicar inspección visual al estado de los bobinados del estator del motor; de encontrarse en mal estado y con la resina cristalizada, se debe enviar a un proveedor para su embobinado</t>
  </si>
  <si>
    <t>Rodamientos tipo: 6204-C3-ZZ</t>
  </si>
  <si>
    <t>Kilo de trapo, Destornilladores, pelacables, llaves fijas, ponchadora, pinza Amperimétrica.</t>
  </si>
  <si>
    <t>Terminales y Cables de potencia.</t>
  </si>
  <si>
    <t xml:space="preserve">Rodamientos tipo: 6204-C3-ZZ, Ventilador: Mod. MM160, 20Kg, Diam. 225mm. Terminales y Cables de potencia. </t>
  </si>
  <si>
    <t>Juego de llaves fijas, bisturí.</t>
  </si>
  <si>
    <t>Realizar el cambio del filtro de aire de los ventiladores.</t>
  </si>
  <si>
    <t>Verificar mediante inspección visual que el motor y el ventilador no presentan roturas o fisuras en la carcasa. Verificar que todos los tornillos de sujeción se encuentran completos y bien ajustados, las líneas de fe deben estar legibles. Verificar mediante inspección auditiva el correcto funcionamiento del motor; de escucharse movimientos y ruidos particulares, evaluar la necesidad del desmonté del motor y su remplazo de rodamientos.</t>
  </si>
  <si>
    <t xml:space="preserve">Ventilador: Mod. MM160, 20Kg, Diam. 225mm. </t>
  </si>
  <si>
    <t>Destornilladores, pelacables, llaves fijas, ponchadora, pinza Amperimétrica, Marcador industrial. Extractor de rodamientos.</t>
  </si>
  <si>
    <t>Extractor de rodamientos, Destornilladores, pelacables, llaves fijas, ponchadora, pinza Amperimétrica, Megger, Camara termografica Fluke Ti32.</t>
  </si>
  <si>
    <t>Destornilladores, pelacables, llaves fijas, ponchadora, pinza Amperimétrica, Marcador industrial, Extractor de rodamientos.</t>
  </si>
  <si>
    <t>Rodamientos tipo: 6205-2Z</t>
  </si>
  <si>
    <t>El mal contacto entre las escobillas y las delgas genera un corto circuito el cual quema los bobinados del estator y rotor.</t>
  </si>
  <si>
    <t>Proveedor externo experto en Bobinado de motores.</t>
  </si>
  <si>
    <t>Aplicar inspección visual al estado de los bobinados del estator y del rotor, de encontrarse en mal estado y con la resina cristalizada, se debe enviar a un proveedor para su embobinado</t>
  </si>
  <si>
    <t>Rodamientos tipo: 6312 -2Z-C3 y  6310 -2Z-C3.</t>
  </si>
  <si>
    <t xml:space="preserve">Rodamientos tipo:6312 -2Z-C3 y  6310 -2Z-C3, Terminales y Cables de potencia. </t>
  </si>
  <si>
    <t>Ventilador plástico.</t>
  </si>
  <si>
    <t xml:space="preserve">Rodamientos tipo: 6204-C3-ZZ, Ventilador plástico. Terminales y Cables de potencia. </t>
  </si>
  <si>
    <t xml:space="preserve">Rodamientos tipo: 6205-2Z, Ventilador plástico. Terminales y Cables de potencia. </t>
  </si>
  <si>
    <t>Verificar el estado de las delgas y las escobillas, de ser necesario efectuar el cambio de las escobillas y limar las delgas con una lija fina.</t>
  </si>
  <si>
    <t>Comprobar con ayuda del megger el estado de aislamiento de los bobinados y su desgaste. Ajustar todas las terminales de conexión de las bornas y con ayuda de la pinza amperimétrica tomar los consumos de tensión y corriente del motor a plena carga. Desconectar aislando y marcando correctamente las terminales de conexión de alimentación para proceder a desmontar el motor; verificar el estado de desgaste de los rodamientos. Desarmar el motor y aplicar inspección visual al estator y rotor para verificar el estado de desgaste del laminado y el estado de alineación del eje. Desmontar los rodamientos del motor y las aspas y cambiarlos por unos nuevos. Luego de tomar las medidas de consumo de tensión y corriente, verificar que la protección termo magnética se encuentre calibrada dentro de los rangos de trabajo del motor (según datos de consumo y placa característica del motor). Ajustar nuevamente todas las terminales de puesta a tierra del motor, cambiando los cables y conectores que se encuentren deteriorados o cristalizados. Si al verificar las medidas de tensión y carga se encuentra un desbalance entre las líneas, se debe verificar con ayuda de la cámara de Termografía la existencia de puntos calientes para eliminarlos. Verificar que la alineación entre en motor y la carga se efectúe correctamente y no existan sobretensiones y fuerzas en el eje de acople. Verificar que las líneas de alimentación no se encuentran peladas, fisuradas o cristalizadas en su aislamiento. Realizar una limpieza completa a las delgas colectoras del rotor de los motores DC.</t>
  </si>
  <si>
    <t>Son dos motores DC de marca Magnetic cada uno de 44 kW, 2200 rpm, voltaje nominal de 200V y una corriente nominal de 251,3A. La función principal de los motores es transformar la corriente eléctrica en movimientos rotacionales que permiten, junto a los reductores y los piñones de ataque, girar los brazos de la atracción a una velocidad determinada.</t>
  </si>
  <si>
    <t>No se pueden recibir las señales de entrada y salida de los módulos secundarios.</t>
  </si>
  <si>
    <t>Parada de la atracción, lo que genera cierre parcial de la atracción y por ende perdidas económicas.</t>
  </si>
  <si>
    <t>Se realiza verificación durante las intervenciones anuales de la atracción.</t>
  </si>
  <si>
    <t>Los conectores de los buses de datos se encuentran desajustados, sucios y rotos.</t>
  </si>
  <si>
    <t>La tarjeta principal a cumplido con el periodo de vida útil y ya se encuentra obsoleta.</t>
  </si>
  <si>
    <t>El PLC no acciona de forma correcta los módulos de salida según la programación establecida.</t>
  </si>
  <si>
    <t>Las señales de salida accionan los diversos elementos de la atracción pero de forma errada.</t>
  </si>
  <si>
    <t>Los buses de datos se encuentran desconectados por malas manipulaciones durante las intervenciones de mantenimiento.</t>
  </si>
  <si>
    <t>Los parametros de programación se borrarón o parte de ellos.</t>
  </si>
  <si>
    <t>El modulo de entradas recibe señales erróneas de los diversos sensores y transductores ubicados en la atracción.</t>
  </si>
  <si>
    <t>El PLC funciona correctamente pero non llegan las señales de accionamiento a los diversos componentes eléctricos.</t>
  </si>
  <si>
    <t>El modulo principal y el modulo de entradas funcionan correctamente pero el modulo de salinas no se acciona.</t>
  </si>
  <si>
    <t>El bus de datos se encuentra desconectado o dañado por malas manipulaciones durante las intervenciones de mantenimiento.</t>
  </si>
  <si>
    <t>La tarjeta del modulo de salida a cumplido con el periodo de vida útil y ya se encuentra obsoleta.</t>
  </si>
  <si>
    <t>El modulo de salidas se encuentra quemado por sobrecarga en sus terminales de conexión.</t>
  </si>
  <si>
    <t xml:space="preserve">Realizar END mediante inspección visual verificando que el PLC y sus módulos secundarios no presentan deterioros excesivos, contaminación por partículas o sustancias. Verificar que todos los buses de conexión y transmisión de datos se encuentran bien ajustados y en perfecto estado. Verificar que todos los cables de conexión se encuentren en perfectas condiciones (sin roturas, fisuras, desgastes de aislamiento, cristalizaciones, sulfataciones o corrosiones de terminales, aplastamientos, etc.) y completamente bien ajustados a sus terminales. </t>
  </si>
  <si>
    <t>Conectar el computador al PLC y verificar cada uno de los parámetros programados, comprobando que no existen desprogramaciones o datos erróneos de fallas.</t>
  </si>
  <si>
    <t>Realizar una limpieza del PLC y sus módulos secundarios, aplicar limpiador electrónico.</t>
  </si>
  <si>
    <t>Kilo de trapo, limpia contactos electrónico, Destornilladores, Pelacables, Pinza Amperimétrica o Multímetro, Pelacables, Ponchadora.</t>
  </si>
  <si>
    <t>Computador</t>
  </si>
  <si>
    <t>Verificar que el forro de protección no presenta roturas y se encuentra limpio y en perfectas condiciones. Verificar que los cables no presenten cristalización, sulfatación o deterioro excesivo.  Verificar que todos los módulos de iluminación se encuentran bien ajustados a la base y no presentan cables sueltos o en cortocircuito.</t>
  </si>
  <si>
    <t xml:space="preserve"> Bajar la protección principal y realizar una limpieza completa de todos los componentes eléctricos y del tablero mismo con aire a presión. Comprobar con ayuda de la cámara de Termografía que no haya presencia de puntos calientes, fallas por indicaciones térmicas de mal funcionamiento. Remplazar todos los bombillos dañados o fundidos en los paneles de iluminación. Reparar o cambiar todas las lámparas de iluminación de apoyo.</t>
  </si>
  <si>
    <t>Verificar el estado de limpieza de la carcasa del motor; de ser necesario efectuar una limpieza y aseo a la zona en donde se encuentra. Verificar que las terminales de conexión y borneras no posean desgastes excesivos, corrosión, oxidación, sulfatación o presencia de partículas extrañas. Cambiar los elementos que sean necesarios. Verificar que las líneas de alimentación no se encuentran peladas, fisuradas o cristalizadas en su aislamiento. Realizar una inspección visual al encoder para determinar el estado y desgaste, verificar los elementos de ajuste, acople y anclaje; efectuar una limpieza cuidadosa de todo el componente.</t>
  </si>
  <si>
    <t>Realizar inspección mediante VT de la integridad de las guayas tensoras, tratando de encontrar daño en el tejido y corrosión sobre los mismas. Determinar el estado de todos los accesorios de sujeción de las guayas tensoras laterales: terminales de ojo, perros, tensores y demás. Remplazar los que sean necesarios. Realizar una inspección mediante VT, MT de las soldaduras y puntos de anclaje de los tensores y soportes de los mismos. Retirar la pintura, limpiar y realizar el procedimiento. Ajustar o cambiar la tornillería de los flanches que lo ameriten según las inspecciones. Limpiar todo residuo de corrosión de los pasadores y pines para realizar inspección por UT en los elementos que hacen parte delos tensores y sus soportes.</t>
  </si>
  <si>
    <t>Semestral</t>
  </si>
  <si>
    <t>Limpiar los tornillos de la horquilla de la góndola y realizar inspección por UT, siguiendo el procedimiento general.</t>
  </si>
  <si>
    <t>Técnico Experto en Soldadura y Técnico Experto en END, Ultrasonido Nivel II.</t>
  </si>
  <si>
    <t>Equipo de Ultrasonido Olympus - Epoch 1000, kilo de trapos, palpador, aceite de acoplamiento, equipo de soldadura Lincoln electric - speedtec 220C.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</si>
</sst>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24" x14ac:knownFonts="1">
    <font>
      <sz val="11"/>
      <color theme="1"/>
      <name val="Calibri"/>
      <family val="2"/>
      <scheme val="minor"/>
    </font>
    <font>
      <i/>
      <sz val="9"/>
      <color theme="1"/>
      <name val="Arial"/>
      <family val="2"/>
    </font>
    <font>
      <b/>
      <sz val="9"/>
      <color theme="1"/>
      <name val="Arial"/>
      <family val="2"/>
    </font>
    <font>
      <i/>
      <sz val="8"/>
      <color theme="1"/>
      <name val="Arial"/>
      <family val="2"/>
    </font>
    <font>
      <b/>
      <sz val="8"/>
      <color theme="1"/>
      <name val="Arial"/>
      <family val="2"/>
    </font>
    <font>
      <sz val="8"/>
      <color theme="1"/>
      <name val="Arial"/>
      <family val="2"/>
    </font>
    <font>
      <sz val="28"/>
      <color theme="1"/>
      <name val="Arial"/>
      <family val="2"/>
    </font>
    <font>
      <b/>
      <sz val="28"/>
      <color theme="1"/>
      <name val="Arial"/>
      <family val="2"/>
    </font>
    <font>
      <b/>
      <i/>
      <sz val="9"/>
      <color theme="1"/>
      <name val="Arial"/>
      <family val="2"/>
    </font>
    <font>
      <b/>
      <sz val="18"/>
      <color theme="1"/>
      <name val="Arial"/>
      <family val="2"/>
    </font>
    <font>
      <b/>
      <sz val="11"/>
      <color theme="1"/>
      <name val="Arial"/>
      <family val="2"/>
    </font>
    <font>
      <sz val="11"/>
      <color theme="1"/>
      <name val="Arial"/>
      <family val="2"/>
    </font>
    <font>
      <sz val="9"/>
      <color theme="1"/>
      <name val="Arial"/>
      <family val="2"/>
    </font>
    <font>
      <b/>
      <sz val="12"/>
      <color theme="1"/>
      <name val="Arial"/>
      <family val="2"/>
    </font>
    <font>
      <sz val="11"/>
      <color theme="1"/>
      <name val="Calibri"/>
      <family val="2"/>
      <scheme val="minor"/>
    </font>
    <font>
      <sz val="11"/>
      <color rgb="FF000000"/>
      <name val="Arial"/>
      <family val="2"/>
    </font>
    <font>
      <sz val="12"/>
      <color theme="1"/>
      <name val="Arial"/>
      <family val="2"/>
    </font>
    <font>
      <sz val="10"/>
      <color theme="1"/>
      <name val="Arial"/>
      <family val="2"/>
    </font>
    <font>
      <b/>
      <sz val="10"/>
      <color theme="1"/>
      <name val="Arial"/>
      <family val="2"/>
    </font>
    <font>
      <b/>
      <sz val="11"/>
      <color theme="1"/>
      <name val="Arial"/>
      <family val="2"/>
    </font>
    <font>
      <sz val="11"/>
      <color theme="1"/>
      <name val="Calibri"/>
      <family val="2"/>
      <scheme val="minor"/>
    </font>
    <font>
      <sz val="11"/>
      <color theme="1"/>
      <name val="Arial"/>
      <family val="2"/>
    </font>
    <font>
      <b/>
      <sz val="11"/>
      <color theme="1"/>
      <name val="Calibri"/>
      <family val="2"/>
      <scheme val="minor"/>
    </font>
    <font>
      <sz val="8"/>
      <color rgb="FF000000"/>
      <name val="Arial"/>
      <family val="2"/>
    </font>
  </fonts>
  <fills count="14">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00B0F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42" fontId="14" fillId="0" borderId="0" applyFont="0" applyFill="0" applyBorder="0" applyAlignment="0" applyProtection="0"/>
    <xf numFmtId="9" fontId="14" fillId="0" borderId="0" applyFont="0" applyFill="0" applyBorder="0" applyAlignment="0" applyProtection="0"/>
  </cellStyleXfs>
  <cellXfs count="337">
    <xf numFmtId="0" fontId="0" fillId="0" borderId="0" xfId="0"/>
    <xf numFmtId="0" fontId="1" fillId="0" borderId="0" xfId="0" applyFont="1" applyAlignment="1">
      <alignment horizontal="center" vertical="center"/>
    </xf>
    <xf numFmtId="0" fontId="5" fillId="0" borderId="1" xfId="0" applyFont="1" applyBorder="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xf>
    <xf numFmtId="0" fontId="5" fillId="0" borderId="1" xfId="0" applyFont="1" applyBorder="1" applyAlignment="1">
      <alignment wrapText="1"/>
    </xf>
    <xf numFmtId="0" fontId="5" fillId="0" borderId="1" xfId="0" applyFont="1" applyBorder="1" applyAlignment="1">
      <alignment horizontal="left" wrapText="1"/>
    </xf>
    <xf numFmtId="0" fontId="1" fillId="0" borderId="0" xfId="0" applyFont="1" applyAlignment="1">
      <alignment horizontal="center" vertical="center" wrapText="1"/>
    </xf>
    <xf numFmtId="0" fontId="1" fillId="0" borderId="0" xfId="0" applyFont="1" applyAlignment="1">
      <alignment horizontal="center" vertical="center"/>
    </xf>
    <xf numFmtId="0" fontId="8" fillId="0" borderId="0" xfId="0" applyFont="1" applyAlignment="1">
      <alignment horizontal="center" vertical="center"/>
    </xf>
    <xf numFmtId="0" fontId="4" fillId="0" borderId="1"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xf>
    <xf numFmtId="0" fontId="5" fillId="0" borderId="3" xfId="0" applyFont="1" applyBorder="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6" borderId="0" xfId="0" applyFill="1"/>
    <xf numFmtId="0" fontId="1" fillId="6" borderId="0" xfId="0" applyFont="1" applyFill="1" applyAlignment="1">
      <alignment horizontal="center" vertical="center"/>
    </xf>
    <xf numFmtId="0" fontId="8" fillId="6" borderId="0" xfId="0" applyFont="1" applyFill="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0" xfId="0" applyFont="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0" fillId="0" borderId="0" xfId="0"/>
    <xf numFmtId="0" fontId="1" fillId="0" borderId="0" xfId="0" applyFont="1" applyAlignment="1">
      <alignment horizontal="center" vertical="center"/>
    </xf>
    <xf numFmtId="0" fontId="1" fillId="6" borderId="0" xfId="0" applyFont="1" applyFill="1" applyAlignment="1">
      <alignment horizontal="center" vertical="center"/>
    </xf>
    <xf numFmtId="0" fontId="10" fillId="12" borderId="1" xfId="0" applyFont="1" applyFill="1" applyBorder="1" applyAlignment="1">
      <alignment horizontal="center"/>
    </xf>
    <xf numFmtId="0" fontId="11" fillId="0" borderId="1" xfId="0" applyFont="1" applyBorder="1" applyAlignment="1">
      <alignment horizontal="center"/>
    </xf>
    <xf numFmtId="0" fontId="1" fillId="0" borderId="0" xfId="0" applyFont="1" applyAlignment="1">
      <alignment horizontal="center" vertical="center"/>
    </xf>
    <xf numFmtId="0" fontId="9" fillId="0" borderId="0" xfId="0" applyFont="1" applyBorder="1" applyAlignment="1">
      <alignment horizontal="center" vertical="center" wrapText="1"/>
    </xf>
    <xf numFmtId="0" fontId="5" fillId="0" borderId="1" xfId="0" applyFont="1" applyBorder="1" applyAlignment="1">
      <alignment horizontal="left" vertical="center" wrapText="1"/>
    </xf>
    <xf numFmtId="0" fontId="1" fillId="0" borderId="0"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0" xfId="0" applyFont="1" applyBorder="1" applyAlignment="1">
      <alignment vertical="center" wrapText="1"/>
    </xf>
    <xf numFmtId="0" fontId="12"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6" borderId="0" xfId="0" applyFill="1" applyAlignment="1">
      <alignment horizontal="center"/>
    </xf>
    <xf numFmtId="0" fontId="1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xf>
    <xf numFmtId="0" fontId="5" fillId="0" borderId="1" xfId="0" applyFont="1" applyBorder="1" applyAlignment="1">
      <alignment horizontal="center" vertical="center" wrapText="1"/>
    </xf>
    <xf numFmtId="0" fontId="10" fillId="12" borderId="4" xfId="0" applyFont="1" applyFill="1" applyBorder="1" applyAlignment="1">
      <alignment horizontal="center"/>
    </xf>
    <xf numFmtId="0" fontId="11" fillId="10" borderId="1" xfId="0" applyFont="1" applyFill="1" applyBorder="1" applyAlignment="1">
      <alignment horizontal="center"/>
    </xf>
    <xf numFmtId="42" fontId="0" fillId="11" borderId="1" xfId="0" applyNumberFormat="1" applyFill="1" applyBorder="1"/>
    <xf numFmtId="0" fontId="0" fillId="11" borderId="1" xfId="0" applyFill="1" applyBorder="1" applyAlignment="1">
      <alignment horizontal="center"/>
    </xf>
    <xf numFmtId="9" fontId="0" fillId="11" borderId="1" xfId="2" applyFont="1" applyFill="1" applyBorder="1" applyAlignment="1">
      <alignment horizontal="center"/>
    </xf>
    <xf numFmtId="42" fontId="11" fillId="0" borderId="1" xfId="1" applyFont="1" applyBorder="1" applyAlignment="1">
      <alignment horizontal="center"/>
    </xf>
    <xf numFmtId="42" fontId="11" fillId="0" borderId="1" xfId="1" applyFont="1" applyBorder="1" applyAlignment="1"/>
    <xf numFmtId="42" fontId="15" fillId="0" borderId="1" xfId="1" applyFont="1" applyBorder="1" applyAlignment="1"/>
    <xf numFmtId="42" fontId="16" fillId="0" borderId="1" xfId="1" applyFont="1" applyBorder="1" applyAlignment="1">
      <alignment vertical="center"/>
    </xf>
    <xf numFmtId="42" fontId="4" fillId="0" borderId="1" xfId="1" applyFont="1" applyBorder="1" applyAlignment="1"/>
    <xf numFmtId="0" fontId="11" fillId="10" borderId="1" xfId="0" applyFont="1" applyFill="1" applyBorder="1" applyAlignment="1">
      <alignment horizontal="center" vertical="center"/>
    </xf>
    <xf numFmtId="42" fontId="11" fillId="0" borderId="1" xfId="1" applyFont="1" applyBorder="1" applyAlignment="1">
      <alignment vertical="center"/>
    </xf>
    <xf numFmtId="42" fontId="0" fillId="3" borderId="1" xfId="0" applyNumberFormat="1" applyFill="1" applyBorder="1"/>
    <xf numFmtId="1" fontId="0" fillId="3" borderId="1" xfId="0" applyNumberFormat="1" applyFill="1" applyBorder="1" applyAlignment="1">
      <alignment horizontal="center"/>
    </xf>
    <xf numFmtId="9" fontId="0" fillId="3" borderId="1" xfId="2" applyFont="1" applyFill="1" applyBorder="1" applyAlignment="1">
      <alignment horizontal="center"/>
    </xf>
    <xf numFmtId="0" fontId="1" fillId="0" borderId="0" xfId="0" applyFont="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17" fillId="0" borderId="0" xfId="0" applyFont="1" applyAlignment="1">
      <alignment horizontal="center" vertical="center"/>
    </xf>
    <xf numFmtId="0" fontId="18" fillId="11" borderId="1" xfId="0" applyFont="1" applyFill="1" applyBorder="1" applyAlignment="1">
      <alignment horizontal="center" vertical="center"/>
    </xf>
    <xf numFmtId="0" fontId="18" fillId="4" borderId="1" xfId="0" applyFont="1" applyFill="1" applyBorder="1" applyAlignment="1">
      <alignment horizontal="center" vertical="center"/>
    </xf>
    <xf numFmtId="0" fontId="19" fillId="12" borderId="1" xfId="0" applyFont="1" applyFill="1" applyBorder="1" applyAlignment="1">
      <alignment horizontal="center"/>
    </xf>
    <xf numFmtId="0" fontId="20" fillId="0" borderId="1" xfId="0" applyFont="1" applyBorder="1" applyAlignment="1">
      <alignment horizontal="center"/>
    </xf>
    <xf numFmtId="0" fontId="20" fillId="0" borderId="1" xfId="0" applyFont="1" applyBorder="1"/>
    <xf numFmtId="0" fontId="18" fillId="3" borderId="1" xfId="0" applyFont="1" applyFill="1" applyBorder="1" applyAlignment="1">
      <alignment horizontal="center" vertical="center"/>
    </xf>
    <xf numFmtId="0" fontId="21" fillId="10" borderId="1" xfId="0" applyFont="1" applyFill="1" applyBorder="1" applyAlignment="1">
      <alignment horizontal="left"/>
    </xf>
    <xf numFmtId="0" fontId="21" fillId="0" borderId="1" xfId="0" applyFont="1" applyBorder="1" applyAlignment="1">
      <alignment horizontal="center"/>
    </xf>
    <xf numFmtId="0" fontId="18" fillId="5" borderId="1" xfId="0" applyFont="1" applyFill="1" applyBorder="1" applyAlignment="1">
      <alignment horizontal="center" vertical="center"/>
    </xf>
    <xf numFmtId="0" fontId="18" fillId="7" borderId="1" xfId="0" applyFont="1" applyFill="1" applyBorder="1" applyAlignment="1">
      <alignment horizontal="center" vertical="center"/>
    </xf>
    <xf numFmtId="0" fontId="20" fillId="0" borderId="0" xfId="0" applyFont="1"/>
    <xf numFmtId="0" fontId="21" fillId="8" borderId="1" xfId="0" applyFont="1" applyFill="1" applyBorder="1" applyAlignment="1">
      <alignment horizontal="center"/>
    </xf>
    <xf numFmtId="0" fontId="22" fillId="11" borderId="1" xfId="0" applyFont="1" applyFill="1" applyBorder="1" applyAlignment="1">
      <alignment horizontal="center"/>
    </xf>
    <xf numFmtId="0" fontId="20" fillId="10" borderId="1" xfId="0" applyFont="1" applyFill="1" applyBorder="1" applyAlignment="1">
      <alignment horizontal="center"/>
    </xf>
    <xf numFmtId="0" fontId="18" fillId="0" borderId="0" xfId="0" applyFont="1" applyFill="1" applyBorder="1" applyAlignment="1">
      <alignment vertical="center"/>
    </xf>
    <xf numFmtId="0" fontId="18"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0" xfId="0" applyFont="1" applyFill="1" applyAlignment="1">
      <alignment vertical="center"/>
    </xf>
    <xf numFmtId="0" fontId="17" fillId="0" borderId="0" xfId="0" applyFont="1" applyFill="1" applyAlignment="1">
      <alignment horizontal="center" vertical="center"/>
    </xf>
    <xf numFmtId="0" fontId="20" fillId="0" borderId="0" xfId="0" applyFont="1" applyFill="1"/>
    <xf numFmtId="0" fontId="21" fillId="10" borderId="1" xfId="0" applyFont="1" applyFill="1" applyBorder="1" applyAlignment="1">
      <alignment horizontal="left" vertical="center"/>
    </xf>
    <xf numFmtId="0" fontId="20" fillId="0" borderId="0" xfId="0" applyFont="1" applyFill="1" applyAlignment="1">
      <alignment horizontal="center"/>
    </xf>
    <xf numFmtId="0" fontId="20" fillId="0" borderId="0" xfId="0" applyFont="1" applyAlignment="1">
      <alignment horizontal="center"/>
    </xf>
    <xf numFmtId="0" fontId="19" fillId="5" borderId="1" xfId="0" applyFont="1" applyFill="1" applyBorder="1" applyAlignment="1">
      <alignment horizontal="center"/>
    </xf>
    <xf numFmtId="0" fontId="21" fillId="10" borderId="1" xfId="0" applyFont="1" applyFill="1" applyBorder="1" applyAlignment="1">
      <alignment horizontal="right"/>
    </xf>
    <xf numFmtId="49" fontId="17" fillId="0" borderId="1" xfId="0" applyNumberFormat="1" applyFont="1" applyBorder="1" applyAlignment="1">
      <alignment horizontal="center" vertical="center"/>
    </xf>
    <xf numFmtId="49" fontId="20" fillId="0" borderId="1" xfId="0" applyNumberFormat="1" applyFont="1" applyFill="1" applyBorder="1" applyAlignment="1">
      <alignment horizontal="center"/>
    </xf>
    <xf numFmtId="0" fontId="17" fillId="8" borderId="1" xfId="0" applyFont="1" applyFill="1" applyBorder="1" applyAlignment="1">
      <alignment horizontal="center" vertical="center"/>
    </xf>
    <xf numFmtId="0" fontId="20" fillId="0" borderId="0" xfId="0" applyFont="1" applyAlignment="1">
      <alignment vertical="center"/>
    </xf>
    <xf numFmtId="0" fontId="22" fillId="5" borderId="1" xfId="0" applyFont="1" applyFill="1" applyBorder="1" applyAlignment="1">
      <alignment horizontal="center"/>
    </xf>
    <xf numFmtId="0" fontId="21" fillId="10" borderId="1" xfId="0" applyFont="1" applyFill="1" applyBorder="1" applyAlignment="1">
      <alignment horizontal="right" vertical="center"/>
    </xf>
    <xf numFmtId="0" fontId="5" fillId="0" borderId="0" xfId="0" applyFont="1" applyAlignment="1">
      <alignment horizontal="center" vertical="center" wrapText="1"/>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1" fillId="0" borderId="0" xfId="0" applyFont="1" applyAlignment="1">
      <alignment horizontal="left" vertical="center"/>
    </xf>
    <xf numFmtId="0" fontId="12" fillId="0" borderId="1" xfId="0" applyFont="1" applyBorder="1" applyAlignment="1">
      <alignment horizontal="left" vertical="center" wrapText="1"/>
    </xf>
    <xf numFmtId="0" fontId="1" fillId="0" borderId="0" xfId="0" applyFont="1" applyBorder="1" applyAlignment="1">
      <alignment horizontal="left" vertical="center"/>
    </xf>
    <xf numFmtId="0" fontId="20" fillId="8" borderId="1" xfId="0" applyFont="1" applyFill="1" applyBorder="1" applyAlignment="1">
      <alignment horizontal="center"/>
    </xf>
    <xf numFmtId="0" fontId="1" fillId="0" borderId="0" xfId="0" applyFont="1" applyAlignment="1">
      <alignment horizontal="center" vertical="center"/>
    </xf>
    <xf numFmtId="0" fontId="5" fillId="0" borderId="1" xfId="0" applyFont="1" applyBorder="1" applyAlignment="1">
      <alignment horizontal="left" vertical="center" wrapText="1"/>
    </xf>
    <xf numFmtId="0" fontId="11" fillId="10" borderId="1" xfId="0" applyFont="1" applyFill="1" applyBorder="1" applyAlignment="1">
      <alignment horizontal="right"/>
    </xf>
    <xf numFmtId="0" fontId="11" fillId="10" borderId="1" xfId="0" applyFont="1" applyFill="1" applyBorder="1" applyAlignment="1">
      <alignment horizontal="left"/>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1" fillId="0" borderId="0" xfId="0" applyFont="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xf>
    <xf numFmtId="0" fontId="5" fillId="0" borderId="1"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0" xfId="0" applyFont="1" applyBorder="1" applyAlignment="1">
      <alignment horizontal="center" vertical="center" wrapText="1"/>
    </xf>
    <xf numFmtId="0" fontId="5" fillId="0" borderId="3" xfId="0" applyFont="1" applyBorder="1" applyAlignment="1">
      <alignment vertical="center" wrapText="1"/>
    </xf>
    <xf numFmtId="0" fontId="9" fillId="0" borderId="0" xfId="0" applyFont="1" applyBorder="1" applyAlignment="1">
      <alignment horizontal="left" vertical="center" wrapText="1"/>
    </xf>
    <xf numFmtId="0" fontId="8" fillId="0" borderId="0" xfId="0" applyFont="1" applyAlignment="1">
      <alignment horizontal="center" vertical="center" wrapText="1"/>
    </xf>
    <xf numFmtId="0" fontId="1" fillId="0" borderId="0" xfId="0" applyFont="1" applyAlignment="1">
      <alignment horizontal="center" vertical="center"/>
    </xf>
    <xf numFmtId="0" fontId="5" fillId="0" borderId="1" xfId="0" applyFont="1" applyBorder="1" applyAlignment="1">
      <alignment horizontal="center" vertical="center" wrapText="1"/>
    </xf>
    <xf numFmtId="0" fontId="1" fillId="0" borderId="0" xfId="0" applyFont="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vertical="center" wrapText="1"/>
    </xf>
    <xf numFmtId="0" fontId="5" fillId="0" borderId="1" xfId="0" applyFont="1" applyBorder="1" applyAlignment="1">
      <alignment horizontal="left"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7" fillId="0" borderId="11" xfId="0" applyFont="1" applyBorder="1" applyAlignment="1">
      <alignment horizontal="left" vertical="center"/>
    </xf>
    <xf numFmtId="0" fontId="17" fillId="0" borderId="12" xfId="0" applyFont="1" applyBorder="1" applyAlignment="1">
      <alignment horizontal="left" vertical="center"/>
    </xf>
    <xf numFmtId="0" fontId="17" fillId="0" borderId="6" xfId="0" applyFont="1" applyBorder="1" applyAlignment="1">
      <alignment horizontal="left" vertical="center"/>
    </xf>
    <xf numFmtId="0" fontId="18" fillId="0" borderId="11"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6" xfId="0" applyFont="1" applyFill="1" applyBorder="1" applyAlignment="1">
      <alignment horizontal="center" vertical="center"/>
    </xf>
    <xf numFmtId="0" fontId="17" fillId="0" borderId="11" xfId="0" applyFont="1" applyFill="1" applyBorder="1" applyAlignment="1">
      <alignment horizontal="left" vertical="center"/>
    </xf>
    <xf numFmtId="0" fontId="17" fillId="0" borderId="12" xfId="0" applyFont="1" applyFill="1" applyBorder="1" applyAlignment="1">
      <alignment horizontal="left" vertical="center"/>
    </xf>
    <xf numFmtId="0" fontId="17" fillId="0" borderId="6" xfId="0" applyFont="1" applyFill="1" applyBorder="1" applyAlignment="1">
      <alignment horizontal="left" vertical="center"/>
    </xf>
    <xf numFmtId="0" fontId="17" fillId="0" borderId="1" xfId="0" applyFont="1" applyBorder="1" applyAlignment="1">
      <alignment horizontal="center" vertical="center"/>
    </xf>
    <xf numFmtId="0" fontId="18" fillId="0" borderId="1" xfId="0" applyFont="1" applyFill="1" applyBorder="1" applyAlignment="1">
      <alignment horizontal="center" vertical="center"/>
    </xf>
    <xf numFmtId="0" fontId="17" fillId="0" borderId="1" xfId="0" applyFont="1" applyBorder="1" applyAlignment="1">
      <alignment horizontal="left" vertical="center"/>
    </xf>
    <xf numFmtId="0" fontId="18" fillId="9" borderId="1" xfId="0" applyFont="1" applyFill="1" applyBorder="1" applyAlignment="1">
      <alignment horizontal="center" vertical="center"/>
    </xf>
    <xf numFmtId="0" fontId="17" fillId="0" borderId="1" xfId="0" applyFont="1" applyFill="1" applyBorder="1" applyAlignment="1">
      <alignment horizontal="left" vertical="center"/>
    </xf>
    <xf numFmtId="0" fontId="19" fillId="12" borderId="1" xfId="0" applyFont="1" applyFill="1" applyBorder="1" applyAlignment="1">
      <alignment horizontal="center" vertical="center"/>
    </xf>
    <xf numFmtId="0" fontId="20" fillId="0" borderId="0" xfId="0" applyFont="1" applyAlignment="1">
      <alignment horizontal="center"/>
    </xf>
    <xf numFmtId="0" fontId="18" fillId="8" borderId="11" xfId="0" applyFont="1" applyFill="1" applyBorder="1" applyAlignment="1">
      <alignment horizontal="center" vertical="center"/>
    </xf>
    <xf numFmtId="0" fontId="18" fillId="8" borderId="12" xfId="0" applyFont="1" applyFill="1" applyBorder="1" applyAlignment="1">
      <alignment horizontal="center" vertical="center"/>
    </xf>
    <xf numFmtId="0" fontId="18" fillId="8" borderId="6" xfId="0" applyFont="1" applyFill="1" applyBorder="1" applyAlignment="1">
      <alignment horizontal="center" vertical="center"/>
    </xf>
    <xf numFmtId="0" fontId="18" fillId="7" borderId="2" xfId="0" applyFont="1" applyFill="1" applyBorder="1" applyAlignment="1">
      <alignment horizontal="center" vertical="center" textRotation="90" wrapText="1"/>
    </xf>
    <xf numFmtId="0" fontId="18" fillId="7" borderId="4" xfId="0" applyFont="1" applyFill="1" applyBorder="1" applyAlignment="1">
      <alignment horizontal="center" vertical="center" textRotation="90" wrapText="1"/>
    </xf>
    <xf numFmtId="0" fontId="18" fillId="7" borderId="3" xfId="0" applyFont="1" applyFill="1" applyBorder="1" applyAlignment="1">
      <alignment horizontal="center" vertical="center" textRotation="90" wrapText="1"/>
    </xf>
    <xf numFmtId="0" fontId="18" fillId="7" borderId="11" xfId="0" applyFont="1" applyFill="1" applyBorder="1" applyAlignment="1">
      <alignment horizontal="center" vertical="center"/>
    </xf>
    <xf numFmtId="0" fontId="18" fillId="7" borderId="12" xfId="0" applyFont="1" applyFill="1" applyBorder="1" applyAlignment="1">
      <alignment horizontal="center" vertical="center"/>
    </xf>
    <xf numFmtId="0" fontId="18" fillId="7" borderId="6" xfId="0" applyFont="1" applyFill="1" applyBorder="1" applyAlignment="1">
      <alignment horizontal="center" vertical="center"/>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13" borderId="11" xfId="0" applyFont="1" applyFill="1" applyBorder="1" applyAlignment="1">
      <alignment horizontal="center" vertical="center" wrapText="1"/>
    </xf>
    <xf numFmtId="0" fontId="2" fillId="13" borderId="12" xfId="0" applyFont="1" applyFill="1" applyBorder="1" applyAlignment="1">
      <alignment horizontal="center" vertical="center" wrapText="1"/>
    </xf>
    <xf numFmtId="0" fontId="2" fillId="13" borderId="6"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9" fillId="0" borderId="5" xfId="0" applyFont="1" applyBorder="1" applyAlignment="1">
      <alignment horizontal="left" vertical="center" wrapText="1"/>
    </xf>
    <xf numFmtId="0" fontId="9" fillId="0" borderId="15" xfId="0" applyFont="1" applyBorder="1" applyAlignment="1">
      <alignment horizontal="left" vertical="center" wrapText="1"/>
    </xf>
    <xf numFmtId="0" fontId="9" fillId="0" borderId="13" xfId="0" applyFont="1" applyBorder="1" applyAlignment="1">
      <alignment horizontal="left" vertical="center" wrapText="1"/>
    </xf>
    <xf numFmtId="0" fontId="2" fillId="2" borderId="2"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9" fillId="0" borderId="1"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0" xfId="0" applyFont="1" applyBorder="1" applyAlignment="1">
      <alignment horizontal="center" vertical="center" wrapText="1"/>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2" fillId="13" borderId="1" xfId="0" applyFont="1" applyFill="1" applyBorder="1" applyAlignment="1">
      <alignment horizontal="center" vertical="center"/>
    </xf>
    <xf numFmtId="0" fontId="8" fillId="0" borderId="4"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3" xfId="0" applyFont="1" applyBorder="1" applyAlignment="1">
      <alignment horizontal="lef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0" fillId="0" borderId="1" xfId="0" applyBorder="1" applyAlignment="1">
      <alignment wrapText="1"/>
    </xf>
    <xf numFmtId="0" fontId="7" fillId="0" borderId="1" xfId="0" applyFont="1" applyFill="1" applyBorder="1" applyAlignment="1">
      <alignment horizontal="center" vertical="center" wrapText="1"/>
    </xf>
    <xf numFmtId="0" fontId="0" fillId="0" borderId="1" xfId="0" applyBorder="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2" borderId="1" xfId="0" applyNumberFormat="1" applyFont="1" applyFill="1" applyBorder="1" applyAlignment="1">
      <alignment horizontal="center" vertical="center"/>
    </xf>
    <xf numFmtId="0" fontId="5" fillId="0" borderId="4" xfId="0" applyFont="1" applyBorder="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2" fillId="2" borderId="11" xfId="0" applyFont="1" applyFill="1" applyBorder="1" applyAlignment="1">
      <alignment vertical="center"/>
    </xf>
    <xf numFmtId="0" fontId="2" fillId="2" borderId="12" xfId="0" applyFont="1" applyFill="1" applyBorder="1" applyAlignment="1">
      <alignment vertical="center"/>
    </xf>
    <xf numFmtId="0" fontId="2" fillId="2" borderId="6" xfId="0" applyFont="1" applyFill="1" applyBorder="1" applyAlignment="1">
      <alignment vertical="center"/>
    </xf>
    <xf numFmtId="0" fontId="1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6" xfId="0" applyFont="1" applyFill="1" applyBorder="1" applyAlignment="1">
      <alignment horizontal="center" vertical="center"/>
    </xf>
    <xf numFmtId="0" fontId="9" fillId="0" borderId="14" xfId="0" applyFont="1" applyBorder="1" applyAlignment="1">
      <alignment horizontal="center" vertical="center" wrapText="1"/>
    </xf>
    <xf numFmtId="0" fontId="9" fillId="0" borderId="0"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9" fillId="6" borderId="14" xfId="0" applyFont="1" applyFill="1" applyBorder="1" applyAlignment="1">
      <alignment horizontal="center" vertical="center" wrapText="1"/>
    </xf>
    <xf numFmtId="0" fontId="9" fillId="6" borderId="0" xfId="0" applyFont="1" applyFill="1" applyBorder="1" applyAlignment="1">
      <alignment horizontal="center" vertical="center" wrapText="1"/>
    </xf>
    <xf numFmtId="0" fontId="0" fillId="2" borderId="1" xfId="0" applyFill="1" applyBorder="1" applyAlignment="1">
      <alignment horizontal="center"/>
    </xf>
    <xf numFmtId="0" fontId="6"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1" fillId="1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16" fillId="0" borderId="1" xfId="0" applyFont="1" applyBorder="1" applyAlignment="1">
      <alignment horizontal="center" vertical="center" wrapText="1"/>
    </xf>
    <xf numFmtId="0" fontId="5" fillId="0" borderId="5" xfId="0" applyFont="1" applyBorder="1" applyAlignment="1">
      <alignment horizontal="left" vertical="center" wrapText="1"/>
    </xf>
    <xf numFmtId="0" fontId="5" fillId="0" borderId="15" xfId="0" applyFont="1" applyBorder="1" applyAlignment="1">
      <alignment horizontal="left" vertical="center" wrapText="1"/>
    </xf>
    <xf numFmtId="0" fontId="5" fillId="0" borderId="13" xfId="0" applyFont="1" applyBorder="1" applyAlignment="1">
      <alignment horizontal="left" vertical="center" wrapText="1"/>
    </xf>
    <xf numFmtId="0" fontId="6" fillId="3" borderId="2"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cellXfs>
  <cellStyles count="3">
    <cellStyle name="Moneda [0]" xfId="1" builtinId="7"/>
    <cellStyle name="Normal" xfId="0" builtinId="0"/>
    <cellStyle name="Porcentaje" xfId="2" builtinId="5"/>
  </cellStyles>
  <dxfs count="257">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_xlchart.v1.2</cx:f>
      </cx:numDim>
    </cx:data>
    <cx:data id="1">
      <cx:strDim type="cat">
        <cx:f>_xlchart.v1.0</cx:f>
      </cx:strDim>
      <cx:numDim type="val">
        <cx:f>_xlchart.v1.4</cx:f>
      </cx:numDim>
    </cx:data>
  </cx:chartData>
  <cx:chart>
    <cx:title pos="t" align="ctr" overlay="0">
      <cx:tx>
        <cx:txData>
          <cx:v>Pareto 2013-2017</cx:v>
        </cx:txData>
      </cx:tx>
      <cx:txPr>
        <a:bodyPr spcFirstLastPara="1" vertOverflow="ellipsis" wrap="square" lIns="0" tIns="0" rIns="0" bIns="0" anchor="ctr" anchorCtr="1"/>
        <a:lstStyle/>
        <a:p>
          <a:pPr algn="ctr">
            <a:defRPr/>
          </a:pPr>
          <a:r>
            <a:rPr lang="es-CO"/>
            <a:t>Pareto 2013-2017</a:t>
          </a:r>
        </a:p>
      </cx:txPr>
    </cx:title>
    <cx:plotArea>
      <cx:plotAreaRegion>
        <cx:series layoutId="clusteredColumn" uniqueId="{A18C4462-645F-45DE-935C-5730258BD63C}" formatIdx="0">
          <cx:tx>
            <cx:txData>
              <cx:f>_xlchart.v1.1</cx:f>
              <cx:v>Total costos 5 años</cx:v>
            </cx:txData>
          </cx:tx>
          <cx:dataId val="0"/>
          <cx:layoutPr>
            <cx:aggregation/>
          </cx:layoutPr>
          <cx:axisId val="1"/>
        </cx:series>
        <cx:series layoutId="clusteredColumn" hidden="1" uniqueId="{4D31091C-3646-42CF-8062-08371DE9CAB8}" formatIdx="2">
          <cx:tx>
            <cx:txData>
              <cx:f>_xlchart.v1.3</cx:f>
              <cx:v>Total fallos 5 años</cx:v>
            </cx:txData>
          </cx:tx>
          <cx:dataId val="1"/>
          <cx:layoutPr>
            <cx:aggregation/>
          </cx:layoutPr>
          <cx:axisId val="1"/>
        </cx:series>
        <cx:series layoutId="paretoLine" ownerIdx="0" uniqueId="{6EA4DE5B-3CB4-40BC-90E4-5B63B1D8D6BD}" formatIdx="1">
          <cx:axisId val="2"/>
        </cx:series>
        <cx:series layoutId="paretoLine" ownerIdx="1" uniqueId="{670EF58C-8E5C-4EDE-ADEA-EDA7852342C0}" formatIdx="3">
          <cx:axisId val="2"/>
        </cx:series>
      </cx:plotAreaRegion>
      <cx:axis id="0">
        <cx:catScaling gapWidth="0"/>
        <cx:tickLabels/>
      </cx:axis>
      <cx:axis id="1">
        <cx:valScaling/>
        <cx:majorGridlines/>
        <cx:tickLabels/>
      </cx:axis>
      <cx:axis id="2">
        <cx:valScaling max="1" min="0"/>
        <cx:units unit="percentage"/>
        <cx:tickLabels/>
      </cx:axis>
    </cx:plotArea>
  </cx:chart>
  <cx:clrMapOvr bg1="lt1" tx1="dk1" bg2="lt2" tx2="dk2" accent1="accent1" accent2="accent2" accent3="accent3" accent4="accent4" accent5="accent5" accent6="accent6" hlink="hlink" folHlink="folHlink"/>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solidFill>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microsoft.com/office/2014/relationships/chartEx" Target="../charts/chartEx1.xml"/></Relationships>
</file>

<file path=xl/drawings/_rels/drawing3.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png"/><Relationship Id="rId3" Type="http://schemas.openxmlformats.org/officeDocument/2006/relationships/image" Target="../media/image4.jpeg"/><Relationship Id="rId7" Type="http://schemas.openxmlformats.org/officeDocument/2006/relationships/image" Target="../media/image8.jpeg"/><Relationship Id="rId12" Type="http://schemas.openxmlformats.org/officeDocument/2006/relationships/image" Target="../media/image13.jpeg"/><Relationship Id="rId2" Type="http://schemas.openxmlformats.org/officeDocument/2006/relationships/image" Target="../media/image3.jpeg"/><Relationship Id="rId16" Type="http://schemas.openxmlformats.org/officeDocument/2006/relationships/image" Target="../media/image17.jpeg"/><Relationship Id="rId1" Type="http://schemas.openxmlformats.org/officeDocument/2006/relationships/image" Target="../media/image2.png"/><Relationship Id="rId6" Type="http://schemas.openxmlformats.org/officeDocument/2006/relationships/image" Target="../media/image7.jpeg"/><Relationship Id="rId11" Type="http://schemas.openxmlformats.org/officeDocument/2006/relationships/image" Target="../media/image12.jpeg"/><Relationship Id="rId5" Type="http://schemas.openxmlformats.org/officeDocument/2006/relationships/image" Target="../media/image6.png"/><Relationship Id="rId15" Type="http://schemas.openxmlformats.org/officeDocument/2006/relationships/image" Target="../media/image16.jpeg"/><Relationship Id="rId10" Type="http://schemas.openxmlformats.org/officeDocument/2006/relationships/image" Target="../media/image11.jpe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9.jpeg"/><Relationship Id="rId2" Type="http://schemas.openxmlformats.org/officeDocument/2006/relationships/image" Target="../media/image2.png"/><Relationship Id="rId1" Type="http://schemas.openxmlformats.org/officeDocument/2006/relationships/image" Target="../media/image18.png"/><Relationship Id="rId4" Type="http://schemas.openxmlformats.org/officeDocument/2006/relationships/image" Target="../media/image14.png"/></Relationships>
</file>

<file path=xl/drawings/_rels/drawing5.xml.rels><?xml version="1.0" encoding="UTF-8" standalone="yes"?>
<Relationships xmlns="http://schemas.openxmlformats.org/package/2006/relationships"><Relationship Id="rId3" Type="http://schemas.openxmlformats.org/officeDocument/2006/relationships/image" Target="../media/image21.jpeg"/><Relationship Id="rId7" Type="http://schemas.openxmlformats.org/officeDocument/2006/relationships/image" Target="../media/image14.png"/><Relationship Id="rId2" Type="http://schemas.openxmlformats.org/officeDocument/2006/relationships/image" Target="../media/image2.png"/><Relationship Id="rId1" Type="http://schemas.openxmlformats.org/officeDocument/2006/relationships/image" Target="../media/image20.png"/><Relationship Id="rId6" Type="http://schemas.openxmlformats.org/officeDocument/2006/relationships/image" Target="../media/image24.png"/><Relationship Id="rId5" Type="http://schemas.openxmlformats.org/officeDocument/2006/relationships/image" Target="../media/image23.jpeg"/><Relationship Id="rId4" Type="http://schemas.openxmlformats.org/officeDocument/2006/relationships/image" Target="../media/image22.jpeg"/></Relationships>
</file>

<file path=xl/drawings/_rels/drawing6.xml.rels><?xml version="1.0" encoding="UTF-8" standalone="yes"?>
<Relationships xmlns="http://schemas.openxmlformats.org/package/2006/relationships"><Relationship Id="rId8" Type="http://schemas.openxmlformats.org/officeDocument/2006/relationships/image" Target="../media/image30.jpeg"/><Relationship Id="rId3" Type="http://schemas.openxmlformats.org/officeDocument/2006/relationships/image" Target="../media/image26.jpeg"/><Relationship Id="rId7" Type="http://schemas.openxmlformats.org/officeDocument/2006/relationships/image" Target="../media/image14.png"/><Relationship Id="rId2" Type="http://schemas.openxmlformats.org/officeDocument/2006/relationships/image" Target="../media/image25.jpeg"/><Relationship Id="rId1" Type="http://schemas.openxmlformats.org/officeDocument/2006/relationships/image" Target="../media/image2.png"/><Relationship Id="rId6" Type="http://schemas.openxmlformats.org/officeDocument/2006/relationships/image" Target="../media/image29.jpeg"/><Relationship Id="rId5" Type="http://schemas.openxmlformats.org/officeDocument/2006/relationships/image" Target="../media/image28.jpeg"/><Relationship Id="rId4" Type="http://schemas.openxmlformats.org/officeDocument/2006/relationships/image" Target="../media/image27.jpeg"/></Relationships>
</file>

<file path=xl/drawings/_rels/drawing7.xml.rels><?xml version="1.0" encoding="UTF-8" standalone="yes"?>
<Relationships xmlns="http://schemas.openxmlformats.org/package/2006/relationships"><Relationship Id="rId8" Type="http://schemas.openxmlformats.org/officeDocument/2006/relationships/image" Target="../media/image37.png"/><Relationship Id="rId13" Type="http://schemas.openxmlformats.org/officeDocument/2006/relationships/image" Target="../media/image42.jpeg"/><Relationship Id="rId3" Type="http://schemas.openxmlformats.org/officeDocument/2006/relationships/image" Target="../media/image32.jpeg"/><Relationship Id="rId7" Type="http://schemas.openxmlformats.org/officeDocument/2006/relationships/image" Target="../media/image36.jpeg"/><Relationship Id="rId12" Type="http://schemas.openxmlformats.org/officeDocument/2006/relationships/image" Target="../media/image41.jpeg"/><Relationship Id="rId2" Type="http://schemas.openxmlformats.org/officeDocument/2006/relationships/image" Target="../media/image31.png"/><Relationship Id="rId1" Type="http://schemas.openxmlformats.org/officeDocument/2006/relationships/image" Target="../media/image2.png"/><Relationship Id="rId6" Type="http://schemas.openxmlformats.org/officeDocument/2006/relationships/image" Target="../media/image35.jpeg"/><Relationship Id="rId11" Type="http://schemas.openxmlformats.org/officeDocument/2006/relationships/image" Target="../media/image40.jpeg"/><Relationship Id="rId5" Type="http://schemas.openxmlformats.org/officeDocument/2006/relationships/image" Target="../media/image34.jpeg"/><Relationship Id="rId10" Type="http://schemas.openxmlformats.org/officeDocument/2006/relationships/image" Target="../media/image39.jpeg"/><Relationship Id="rId4" Type="http://schemas.openxmlformats.org/officeDocument/2006/relationships/image" Target="../media/image33.jpeg"/><Relationship Id="rId9"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editAs="oneCell">
    <xdr:from>
      <xdr:col>4</xdr:col>
      <xdr:colOff>408516</xdr:colOff>
      <xdr:row>15</xdr:row>
      <xdr:rowOff>127000</xdr:rowOff>
    </xdr:from>
    <xdr:to>
      <xdr:col>25</xdr:col>
      <xdr:colOff>246591</xdr:colOff>
      <xdr:row>41</xdr:row>
      <xdr:rowOff>100542</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8183" y="2889250"/>
          <a:ext cx="6665383" cy="49265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190500</xdr:colOff>
      <xdr:row>37</xdr:row>
      <xdr:rowOff>114300</xdr:rowOff>
    </xdr:from>
    <xdr:to>
      <xdr:col>9</xdr:col>
      <xdr:colOff>990600</xdr:colOff>
      <xdr:row>57</xdr:row>
      <xdr:rowOff>28575</xdr:rowOff>
    </xdr:to>
    <mc:AlternateContent xmlns:mc="http://schemas.openxmlformats.org/markup-compatibility/2006">
      <mc:Choice xmlns:cx1="http://schemas.microsoft.com/office/drawing/2015/9/8/chartex" Requires="cx1">
        <xdr:graphicFrame macro="">
          <xdr:nvGraphicFramePr>
            <xdr:cNvPr id="2" name="Gráfico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4686300" y="7162800"/>
              <a:ext cx="6753225" cy="3724275"/>
            </a:xfrm>
            <a:prstGeom prst="rect">
              <a:avLst/>
            </a:prstGeom>
            <a:solidFill>
              <a:prstClr val="white"/>
            </a:solidFill>
            <a:ln w="1">
              <a:solidFill>
                <a:prstClr val="green"/>
              </a:solidFill>
            </a:ln>
          </xdr:spPr>
          <xdr:txBody>
            <a:bodyPr vertOverflow="clip" horzOverflow="clip"/>
            <a:lstStyle/>
            <a:p>
              <a:r>
                <a:rPr lang="es-CO" sz="1100"/>
                <a:t>Este gráfico no está disponible en su versión de Excel.
Si edita esta forma o guarda el libro en un formato de archivo diferente, el gráfico no se podrá utilizar.</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352425</xdr:colOff>
      <xdr:row>0</xdr:row>
      <xdr:rowOff>0</xdr:rowOff>
    </xdr:from>
    <xdr:to>
      <xdr:col>7</xdr:col>
      <xdr:colOff>1914525</xdr:colOff>
      <xdr:row>4</xdr:row>
      <xdr:rowOff>104775</xdr:rowOff>
    </xdr:to>
    <xdr:pic>
      <xdr:nvPicPr>
        <xdr:cNvPr id="4" name="Picture 113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944225" y="0"/>
          <a:ext cx="1562100" cy="752475"/>
        </a:xfrm>
        <a:prstGeom prst="rect">
          <a:avLst/>
        </a:prstGeom>
        <a:noFill/>
        <a:ln w="9525">
          <a:noFill/>
          <a:miter lim="800000"/>
          <a:headEnd/>
          <a:tailEnd/>
        </a:ln>
      </xdr:spPr>
    </xdr:pic>
    <xdr:clientData/>
  </xdr:twoCellAnchor>
  <xdr:twoCellAnchor editAs="oneCell">
    <xdr:from>
      <xdr:col>4</xdr:col>
      <xdr:colOff>9525</xdr:colOff>
      <xdr:row>27</xdr:row>
      <xdr:rowOff>19050</xdr:rowOff>
    </xdr:from>
    <xdr:to>
      <xdr:col>4</xdr:col>
      <xdr:colOff>3038474</xdr:colOff>
      <xdr:row>33</xdr:row>
      <xdr:rowOff>702467</xdr:rowOff>
    </xdr:to>
    <xdr:pic>
      <xdr:nvPicPr>
        <xdr:cNvPr id="6" name="Imagen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98119" y="12306300"/>
          <a:ext cx="3028949" cy="3338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9525</xdr:colOff>
      <xdr:row>19</xdr:row>
      <xdr:rowOff>21429</xdr:rowOff>
    </xdr:from>
    <xdr:to>
      <xdr:col>4</xdr:col>
      <xdr:colOff>3038475</xdr:colOff>
      <xdr:row>25</xdr:row>
      <xdr:rowOff>702468</xdr:rowOff>
    </xdr:to>
    <xdr:pic>
      <xdr:nvPicPr>
        <xdr:cNvPr id="7" name="Imagen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98119" y="7760492"/>
          <a:ext cx="3028950" cy="4491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51</xdr:row>
      <xdr:rowOff>0</xdr:rowOff>
    </xdr:from>
    <xdr:to>
      <xdr:col>5</xdr:col>
      <xdr:colOff>1</xdr:colOff>
      <xdr:row>58</xdr:row>
      <xdr:rowOff>0</xdr:rowOff>
    </xdr:to>
    <xdr:pic>
      <xdr:nvPicPr>
        <xdr:cNvPr id="8" name="Imagen 7">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4" cstate="print"/>
        <a:srcRect/>
        <a:stretch>
          <a:fillRect/>
        </a:stretch>
      </xdr:blipFill>
      <xdr:spPr bwMode="auto">
        <a:xfrm>
          <a:off x="3990976" y="23612475"/>
          <a:ext cx="3048000" cy="5334000"/>
        </a:xfrm>
        <a:prstGeom prst="rect">
          <a:avLst/>
        </a:prstGeom>
      </xdr:spPr>
    </xdr:pic>
    <xdr:clientData/>
  </xdr:twoCellAnchor>
  <xdr:twoCellAnchor editAs="oneCell">
    <xdr:from>
      <xdr:col>4</xdr:col>
      <xdr:colOff>23812</xdr:colOff>
      <xdr:row>35</xdr:row>
      <xdr:rowOff>11907</xdr:rowOff>
    </xdr:from>
    <xdr:to>
      <xdr:col>4</xdr:col>
      <xdr:colOff>3047999</xdr:colOff>
      <xdr:row>41</xdr:row>
      <xdr:rowOff>702468</xdr:rowOff>
    </xdr:to>
    <xdr:pic>
      <xdr:nvPicPr>
        <xdr:cNvPr id="10" name="Imagen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012406" y="15692438"/>
          <a:ext cx="3024187" cy="3702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11908</xdr:colOff>
      <xdr:row>43</xdr:row>
      <xdr:rowOff>11908</xdr:rowOff>
    </xdr:from>
    <xdr:to>
      <xdr:col>5</xdr:col>
      <xdr:colOff>0</xdr:colOff>
      <xdr:row>51</xdr:row>
      <xdr:rowOff>0</xdr:rowOff>
    </xdr:to>
    <xdr:pic>
      <xdr:nvPicPr>
        <xdr:cNvPr id="11" name="Imagen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002883" y="19376233"/>
          <a:ext cx="3036092" cy="42171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22413</xdr:colOff>
      <xdr:row>61</xdr:row>
      <xdr:rowOff>643779</xdr:rowOff>
    </xdr:from>
    <xdr:to>
      <xdr:col>4</xdr:col>
      <xdr:colOff>3036794</xdr:colOff>
      <xdr:row>65</xdr:row>
      <xdr:rowOff>262779</xdr:rowOff>
    </xdr:to>
    <xdr:pic>
      <xdr:nvPicPr>
        <xdr:cNvPr id="12" name="Imagen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013388" y="30076029"/>
          <a:ext cx="3014381" cy="255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9526</xdr:colOff>
      <xdr:row>96</xdr:row>
      <xdr:rowOff>9525</xdr:rowOff>
    </xdr:from>
    <xdr:to>
      <xdr:col>5</xdr:col>
      <xdr:colOff>0</xdr:colOff>
      <xdr:row>100</xdr:row>
      <xdr:rowOff>9524</xdr:rowOff>
    </xdr:to>
    <xdr:pic>
      <xdr:nvPicPr>
        <xdr:cNvPr id="9" name="Imagen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000501" y="46167675"/>
          <a:ext cx="3038474" cy="2000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59</xdr:row>
      <xdr:rowOff>9525</xdr:rowOff>
    </xdr:from>
    <xdr:to>
      <xdr:col>5</xdr:col>
      <xdr:colOff>9525</xdr:colOff>
      <xdr:row>61</xdr:row>
      <xdr:rowOff>638175</xdr:rowOff>
    </xdr:to>
    <xdr:pic>
      <xdr:nvPicPr>
        <xdr:cNvPr id="13" name="Imagen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990975" y="27765375"/>
          <a:ext cx="3057525" cy="2305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22414</xdr:colOff>
      <xdr:row>65</xdr:row>
      <xdr:rowOff>252294</xdr:rowOff>
    </xdr:from>
    <xdr:to>
      <xdr:col>4</xdr:col>
      <xdr:colOff>3036794</xdr:colOff>
      <xdr:row>73</xdr:row>
      <xdr:rowOff>133350</xdr:rowOff>
    </xdr:to>
    <xdr:pic>
      <xdr:nvPicPr>
        <xdr:cNvPr id="14" name="Imagen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013389" y="33827919"/>
          <a:ext cx="3014380" cy="3348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11206</xdr:colOff>
      <xdr:row>73</xdr:row>
      <xdr:rowOff>11207</xdr:rowOff>
    </xdr:from>
    <xdr:to>
      <xdr:col>4</xdr:col>
      <xdr:colOff>3036793</xdr:colOff>
      <xdr:row>83</xdr:row>
      <xdr:rowOff>0</xdr:rowOff>
    </xdr:to>
    <xdr:pic>
      <xdr:nvPicPr>
        <xdr:cNvPr id="16" name="Imagen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989294" y="35354560"/>
          <a:ext cx="3025587" cy="5390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866</xdr:colOff>
      <xdr:row>40</xdr:row>
      <xdr:rowOff>542925</xdr:rowOff>
    </xdr:from>
    <xdr:to>
      <xdr:col>4</xdr:col>
      <xdr:colOff>1819275</xdr:colOff>
      <xdr:row>41</xdr:row>
      <xdr:rowOff>704978</xdr:rowOff>
    </xdr:to>
    <xdr:pic>
      <xdr:nvPicPr>
        <xdr:cNvPr id="17" name="Imagen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991841" y="18602325"/>
          <a:ext cx="1818409" cy="733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142875</xdr:colOff>
      <xdr:row>0</xdr:row>
      <xdr:rowOff>0</xdr:rowOff>
    </xdr:from>
    <xdr:to>
      <xdr:col>3</xdr:col>
      <xdr:colOff>1000125</xdr:colOff>
      <xdr:row>4</xdr:row>
      <xdr:rowOff>142875</xdr:rowOff>
    </xdr:to>
    <xdr:pic>
      <xdr:nvPicPr>
        <xdr:cNvPr id="18" name="Imagen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704975" y="0"/>
          <a:ext cx="19716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19051</xdr:colOff>
      <xdr:row>92</xdr:row>
      <xdr:rowOff>19051</xdr:rowOff>
    </xdr:from>
    <xdr:to>
      <xdr:col>4</xdr:col>
      <xdr:colOff>3038475</xdr:colOff>
      <xdr:row>94</xdr:row>
      <xdr:rowOff>847725</xdr:rowOff>
    </xdr:to>
    <xdr:pic>
      <xdr:nvPicPr>
        <xdr:cNvPr id="19" name="Imagen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010026" y="44129326"/>
          <a:ext cx="3019424" cy="2000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12427</xdr:colOff>
      <xdr:row>84</xdr:row>
      <xdr:rowOff>9578</xdr:rowOff>
    </xdr:from>
    <xdr:to>
      <xdr:col>4</xdr:col>
      <xdr:colOff>3039717</xdr:colOff>
      <xdr:row>92</xdr:row>
      <xdr:rowOff>4140</xdr:rowOff>
    </xdr:to>
    <xdr:pic>
      <xdr:nvPicPr>
        <xdr:cNvPr id="20" name="Imagen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012927" y="40619208"/>
          <a:ext cx="3027290" cy="3419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17691</xdr:colOff>
      <xdr:row>8</xdr:row>
      <xdr:rowOff>9525</xdr:rowOff>
    </xdr:from>
    <xdr:to>
      <xdr:col>4</xdr:col>
      <xdr:colOff>3038474</xdr:colOff>
      <xdr:row>17</xdr:row>
      <xdr:rowOff>781050</xdr:rowOff>
    </xdr:to>
    <xdr:pic>
      <xdr:nvPicPr>
        <xdr:cNvPr id="21" name="Imagen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008666" y="1276350"/>
          <a:ext cx="3020783" cy="641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19050</xdr:colOff>
      <xdr:row>8</xdr:row>
      <xdr:rowOff>9525</xdr:rowOff>
    </xdr:from>
    <xdr:to>
      <xdr:col>4</xdr:col>
      <xdr:colOff>3038475</xdr:colOff>
      <xdr:row>18</xdr:row>
      <xdr:rowOff>285749</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4010025" y="1276350"/>
          <a:ext cx="3019425" cy="4419599"/>
        </a:xfrm>
        <a:prstGeom prst="rect">
          <a:avLst/>
        </a:prstGeom>
      </xdr:spPr>
    </xdr:pic>
    <xdr:clientData/>
  </xdr:twoCellAnchor>
  <xdr:twoCellAnchor editAs="oneCell">
    <xdr:from>
      <xdr:col>7</xdr:col>
      <xdr:colOff>352425</xdr:colOff>
      <xdr:row>0</xdr:row>
      <xdr:rowOff>0</xdr:rowOff>
    </xdr:from>
    <xdr:to>
      <xdr:col>7</xdr:col>
      <xdr:colOff>1914525</xdr:colOff>
      <xdr:row>4</xdr:row>
      <xdr:rowOff>104775</xdr:rowOff>
    </xdr:to>
    <xdr:pic>
      <xdr:nvPicPr>
        <xdr:cNvPr id="5" name="Picture 1135">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944225" y="0"/>
          <a:ext cx="1562100" cy="752475"/>
        </a:xfrm>
        <a:prstGeom prst="rect">
          <a:avLst/>
        </a:prstGeom>
        <a:noFill/>
        <a:ln w="9525">
          <a:noFill/>
          <a:miter lim="800000"/>
          <a:headEnd/>
          <a:tailEnd/>
        </a:ln>
      </xdr:spPr>
    </xdr:pic>
    <xdr:clientData/>
  </xdr:twoCellAnchor>
  <xdr:twoCellAnchor editAs="oneCell">
    <xdr:from>
      <xdr:col>4</xdr:col>
      <xdr:colOff>8990</xdr:colOff>
      <xdr:row>20</xdr:row>
      <xdr:rowOff>22410</xdr:rowOff>
    </xdr:from>
    <xdr:to>
      <xdr:col>4</xdr:col>
      <xdr:colOff>3047999</xdr:colOff>
      <xdr:row>29</xdr:row>
      <xdr:rowOff>414618</xdr:rowOff>
    </xdr:to>
    <xdr:pic>
      <xdr:nvPicPr>
        <xdr:cNvPr id="4" name="Imagen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87078" y="5748616"/>
          <a:ext cx="3039009" cy="4762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142875</xdr:colOff>
      <xdr:row>0</xdr:row>
      <xdr:rowOff>0</xdr:rowOff>
    </xdr:from>
    <xdr:to>
      <xdr:col>3</xdr:col>
      <xdr:colOff>1000125</xdr:colOff>
      <xdr:row>4</xdr:row>
      <xdr:rowOff>142875</xdr:rowOff>
    </xdr:to>
    <xdr:pic>
      <xdr:nvPicPr>
        <xdr:cNvPr id="6" name="Imagen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04975" y="0"/>
          <a:ext cx="19716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9526</xdr:colOff>
      <xdr:row>38</xdr:row>
      <xdr:rowOff>1</xdr:rowOff>
    </xdr:from>
    <xdr:to>
      <xdr:col>5</xdr:col>
      <xdr:colOff>0</xdr:colOff>
      <xdr:row>42</xdr:row>
      <xdr:rowOff>0</xdr:rowOff>
    </xdr:to>
    <xdr:pic>
      <xdr:nvPicPr>
        <xdr:cNvPr id="3" name="Picture 31">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98120" y="10322720"/>
          <a:ext cx="3038474" cy="2000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352425</xdr:colOff>
      <xdr:row>0</xdr:row>
      <xdr:rowOff>0</xdr:rowOff>
    </xdr:from>
    <xdr:to>
      <xdr:col>7</xdr:col>
      <xdr:colOff>1914525</xdr:colOff>
      <xdr:row>4</xdr:row>
      <xdr:rowOff>104775</xdr:rowOff>
    </xdr:to>
    <xdr:pic>
      <xdr:nvPicPr>
        <xdr:cNvPr id="4" name="Picture 1135">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944225" y="0"/>
          <a:ext cx="1562100" cy="752475"/>
        </a:xfrm>
        <a:prstGeom prst="rect">
          <a:avLst/>
        </a:prstGeom>
        <a:noFill/>
        <a:ln w="9525">
          <a:noFill/>
          <a:miter lim="800000"/>
          <a:headEnd/>
          <a:tailEnd/>
        </a:ln>
      </xdr:spPr>
    </xdr:pic>
    <xdr:clientData/>
  </xdr:twoCellAnchor>
  <xdr:twoCellAnchor editAs="oneCell">
    <xdr:from>
      <xdr:col>4</xdr:col>
      <xdr:colOff>0</xdr:colOff>
      <xdr:row>25</xdr:row>
      <xdr:rowOff>21051</xdr:rowOff>
    </xdr:from>
    <xdr:to>
      <xdr:col>4</xdr:col>
      <xdr:colOff>3038476</xdr:colOff>
      <xdr:row>32</xdr:row>
      <xdr:rowOff>571499</xdr:rowOff>
    </xdr:to>
    <xdr:pic>
      <xdr:nvPicPr>
        <xdr:cNvPr id="7" name="Imagen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90975" y="6783801"/>
          <a:ext cx="3038476" cy="2750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11512</xdr:colOff>
      <xdr:row>34</xdr:row>
      <xdr:rowOff>7537</xdr:rowOff>
    </xdr:from>
    <xdr:to>
      <xdr:col>4</xdr:col>
      <xdr:colOff>3038473</xdr:colOff>
      <xdr:row>37</xdr:row>
      <xdr:rowOff>0</xdr:rowOff>
    </xdr:to>
    <xdr:pic>
      <xdr:nvPicPr>
        <xdr:cNvPr id="8" name="Imagen 7">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5400000">
          <a:off x="4829174" y="8734425"/>
          <a:ext cx="1373588" cy="3026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11206</xdr:colOff>
      <xdr:row>8</xdr:row>
      <xdr:rowOff>11204</xdr:rowOff>
    </xdr:from>
    <xdr:to>
      <xdr:col>4</xdr:col>
      <xdr:colOff>3047999</xdr:colOff>
      <xdr:row>23</xdr:row>
      <xdr:rowOff>414616</xdr:rowOff>
    </xdr:to>
    <xdr:pic>
      <xdr:nvPicPr>
        <xdr:cNvPr id="9" name="Imagen 8">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989294" y="1266263"/>
          <a:ext cx="3036793" cy="5479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22413</xdr:colOff>
      <xdr:row>43</xdr:row>
      <xdr:rowOff>11206</xdr:rowOff>
    </xdr:from>
    <xdr:to>
      <xdr:col>5</xdr:col>
      <xdr:colOff>0</xdr:colOff>
      <xdr:row>51</xdr:row>
      <xdr:rowOff>414618</xdr:rowOff>
    </xdr:to>
    <xdr:pic>
      <xdr:nvPicPr>
        <xdr:cNvPr id="10" name="Picture 890">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4013388" y="12984256"/>
          <a:ext cx="3025587" cy="2879912"/>
        </a:xfrm>
        <a:prstGeom prst="rect">
          <a:avLst/>
        </a:prstGeom>
        <a:noFill/>
        <a:ln w="9525">
          <a:noFill/>
          <a:miter lim="800000"/>
          <a:headEnd/>
          <a:tailEnd/>
        </a:ln>
      </xdr:spPr>
    </xdr:pic>
    <xdr:clientData/>
  </xdr:twoCellAnchor>
  <xdr:twoCellAnchor editAs="oneCell">
    <xdr:from>
      <xdr:col>2</xdr:col>
      <xdr:colOff>142875</xdr:colOff>
      <xdr:row>0</xdr:row>
      <xdr:rowOff>0</xdr:rowOff>
    </xdr:from>
    <xdr:to>
      <xdr:col>3</xdr:col>
      <xdr:colOff>1000125</xdr:colOff>
      <xdr:row>4</xdr:row>
      <xdr:rowOff>142875</xdr:rowOff>
    </xdr:to>
    <xdr:pic>
      <xdr:nvPicPr>
        <xdr:cNvPr id="11" name="Imagen 10">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04975" y="0"/>
          <a:ext cx="19716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352425</xdr:colOff>
      <xdr:row>0</xdr:row>
      <xdr:rowOff>0</xdr:rowOff>
    </xdr:from>
    <xdr:to>
      <xdr:col>7</xdr:col>
      <xdr:colOff>1914525</xdr:colOff>
      <xdr:row>4</xdr:row>
      <xdr:rowOff>104775</xdr:rowOff>
    </xdr:to>
    <xdr:pic>
      <xdr:nvPicPr>
        <xdr:cNvPr id="3" name="Picture 1135">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944225" y="0"/>
          <a:ext cx="1562100" cy="752475"/>
        </a:xfrm>
        <a:prstGeom prst="rect">
          <a:avLst/>
        </a:prstGeom>
        <a:noFill/>
        <a:ln w="9525">
          <a:noFill/>
          <a:miter lim="800000"/>
          <a:headEnd/>
          <a:tailEnd/>
        </a:ln>
      </xdr:spPr>
    </xdr:pic>
    <xdr:clientData/>
  </xdr:twoCellAnchor>
  <xdr:twoCellAnchor editAs="oneCell">
    <xdr:from>
      <xdr:col>4</xdr:col>
      <xdr:colOff>23813</xdr:colOff>
      <xdr:row>35</xdr:row>
      <xdr:rowOff>23814</xdr:rowOff>
    </xdr:from>
    <xdr:to>
      <xdr:col>4</xdr:col>
      <xdr:colOff>3036093</xdr:colOff>
      <xdr:row>43</xdr:row>
      <xdr:rowOff>428624</xdr:rowOff>
    </xdr:to>
    <xdr:pic>
      <xdr:nvPicPr>
        <xdr:cNvPr id="4" name="Imagen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12407" y="12322970"/>
          <a:ext cx="3012280" cy="2988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19050</xdr:colOff>
      <xdr:row>8</xdr:row>
      <xdr:rowOff>9522</xdr:rowOff>
    </xdr:from>
    <xdr:to>
      <xdr:col>5</xdr:col>
      <xdr:colOff>0</xdr:colOff>
      <xdr:row>15</xdr:row>
      <xdr:rowOff>409574</xdr:rowOff>
    </xdr:to>
    <xdr:pic>
      <xdr:nvPicPr>
        <xdr:cNvPr id="5" name="Imagen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16200000">
          <a:off x="3729036" y="1557336"/>
          <a:ext cx="3590927" cy="3028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9526</xdr:colOff>
      <xdr:row>31</xdr:row>
      <xdr:rowOff>9525</xdr:rowOff>
    </xdr:from>
    <xdr:to>
      <xdr:col>5</xdr:col>
      <xdr:colOff>0</xdr:colOff>
      <xdr:row>34</xdr:row>
      <xdr:rowOff>0</xdr:rowOff>
    </xdr:to>
    <xdr:pic>
      <xdr:nvPicPr>
        <xdr:cNvPr id="6" name="Imagen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000501" y="10153650"/>
          <a:ext cx="3038474" cy="2085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9525</xdr:colOff>
      <xdr:row>17</xdr:row>
      <xdr:rowOff>9526</xdr:rowOff>
    </xdr:from>
    <xdr:to>
      <xdr:col>5</xdr:col>
      <xdr:colOff>0</xdr:colOff>
      <xdr:row>24</xdr:row>
      <xdr:rowOff>0</xdr:rowOff>
    </xdr:to>
    <xdr:pic>
      <xdr:nvPicPr>
        <xdr:cNvPr id="7" name="Imagen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000500" y="4914901"/>
          <a:ext cx="3038475" cy="2914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2209799</xdr:colOff>
      <xdr:row>22</xdr:row>
      <xdr:rowOff>85726</xdr:rowOff>
    </xdr:from>
    <xdr:to>
      <xdr:col>4</xdr:col>
      <xdr:colOff>3038474</xdr:colOff>
      <xdr:row>24</xdr:row>
      <xdr:rowOff>2566</xdr:rowOff>
    </xdr:to>
    <xdr:pic>
      <xdr:nvPicPr>
        <xdr:cNvPr id="8" name="Imagen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200774" y="6924676"/>
          <a:ext cx="828675" cy="907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142875</xdr:colOff>
      <xdr:row>0</xdr:row>
      <xdr:rowOff>0</xdr:rowOff>
    </xdr:from>
    <xdr:to>
      <xdr:col>3</xdr:col>
      <xdr:colOff>1000125</xdr:colOff>
      <xdr:row>4</xdr:row>
      <xdr:rowOff>142875</xdr:rowOff>
    </xdr:to>
    <xdr:pic>
      <xdr:nvPicPr>
        <xdr:cNvPr id="10" name="Imagen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04975" y="0"/>
          <a:ext cx="19716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1311124</xdr:colOff>
      <xdr:row>25</xdr:row>
      <xdr:rowOff>9529</xdr:rowOff>
    </xdr:from>
    <xdr:to>
      <xdr:col>5</xdr:col>
      <xdr:colOff>0</xdr:colOff>
      <xdr:row>31</xdr:row>
      <xdr:rowOff>3</xdr:rowOff>
    </xdr:to>
    <xdr:pic>
      <xdr:nvPicPr>
        <xdr:cNvPr id="11" name="Imagen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5400000">
          <a:off x="4370312" y="7475466"/>
          <a:ext cx="2285999" cy="3051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352425</xdr:colOff>
      <xdr:row>0</xdr:row>
      <xdr:rowOff>0</xdr:rowOff>
    </xdr:from>
    <xdr:to>
      <xdr:col>7</xdr:col>
      <xdr:colOff>1914525</xdr:colOff>
      <xdr:row>4</xdr:row>
      <xdr:rowOff>104775</xdr:rowOff>
    </xdr:to>
    <xdr:pic>
      <xdr:nvPicPr>
        <xdr:cNvPr id="4" name="Picture 1135">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944225" y="0"/>
          <a:ext cx="1562100" cy="752475"/>
        </a:xfrm>
        <a:prstGeom prst="rect">
          <a:avLst/>
        </a:prstGeom>
        <a:noFill/>
        <a:ln w="9525">
          <a:noFill/>
          <a:miter lim="800000"/>
          <a:headEnd/>
          <a:tailEnd/>
        </a:ln>
      </xdr:spPr>
    </xdr:pic>
    <xdr:clientData/>
  </xdr:twoCellAnchor>
  <xdr:twoCellAnchor editAs="oneCell">
    <xdr:from>
      <xdr:col>2</xdr:col>
      <xdr:colOff>142875</xdr:colOff>
      <xdr:row>0</xdr:row>
      <xdr:rowOff>0</xdr:rowOff>
    </xdr:from>
    <xdr:to>
      <xdr:col>3</xdr:col>
      <xdr:colOff>1000125</xdr:colOff>
      <xdr:row>4</xdr:row>
      <xdr:rowOff>142875</xdr:rowOff>
    </xdr:to>
    <xdr:pic>
      <xdr:nvPicPr>
        <xdr:cNvPr id="3" name="Imagen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04975" y="0"/>
          <a:ext cx="19716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5602</xdr:colOff>
      <xdr:row>39</xdr:row>
      <xdr:rowOff>11381</xdr:rowOff>
    </xdr:from>
    <xdr:to>
      <xdr:col>4</xdr:col>
      <xdr:colOff>3047999</xdr:colOff>
      <xdr:row>47</xdr:row>
      <xdr:rowOff>11206</xdr:rowOff>
    </xdr:to>
    <xdr:pic>
      <xdr:nvPicPr>
        <xdr:cNvPr id="5" name="Imagen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83690" y="14545410"/>
          <a:ext cx="3042397" cy="2958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19051</xdr:colOff>
      <xdr:row>23</xdr:row>
      <xdr:rowOff>9525</xdr:rowOff>
    </xdr:from>
    <xdr:to>
      <xdr:col>5</xdr:col>
      <xdr:colOff>0</xdr:colOff>
      <xdr:row>30</xdr:row>
      <xdr:rowOff>276225</xdr:rowOff>
    </xdr:to>
    <xdr:pic>
      <xdr:nvPicPr>
        <xdr:cNvPr id="6" name="Imagen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010026" y="8629650"/>
          <a:ext cx="3028949"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9526</xdr:colOff>
      <xdr:row>49</xdr:row>
      <xdr:rowOff>228601</xdr:rowOff>
    </xdr:from>
    <xdr:to>
      <xdr:col>4</xdr:col>
      <xdr:colOff>3038476</xdr:colOff>
      <xdr:row>54</xdr:row>
      <xdr:rowOff>219075</xdr:rowOff>
    </xdr:to>
    <xdr:pic>
      <xdr:nvPicPr>
        <xdr:cNvPr id="7" name="Imagen 6">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000501" y="17954626"/>
          <a:ext cx="3028950" cy="1895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9527</xdr:colOff>
      <xdr:row>15</xdr:row>
      <xdr:rowOff>9525</xdr:rowOff>
    </xdr:from>
    <xdr:to>
      <xdr:col>5</xdr:col>
      <xdr:colOff>1</xdr:colOff>
      <xdr:row>22</xdr:row>
      <xdr:rowOff>0</xdr:rowOff>
    </xdr:to>
    <xdr:pic>
      <xdr:nvPicPr>
        <xdr:cNvPr id="8" name="Imagen 7">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000502" y="5581650"/>
          <a:ext cx="3038474" cy="3019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xdr:colOff>
      <xdr:row>163</xdr:row>
      <xdr:rowOff>276225</xdr:rowOff>
    </xdr:from>
    <xdr:to>
      <xdr:col>4</xdr:col>
      <xdr:colOff>3028950</xdr:colOff>
      <xdr:row>186</xdr:row>
      <xdr:rowOff>228600</xdr:rowOff>
    </xdr:to>
    <xdr:pic>
      <xdr:nvPicPr>
        <xdr:cNvPr id="9" name="Imagen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019550" y="57092850"/>
          <a:ext cx="3000375" cy="7286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29441</xdr:colOff>
      <xdr:row>94</xdr:row>
      <xdr:rowOff>0</xdr:rowOff>
    </xdr:from>
    <xdr:to>
      <xdr:col>5</xdr:col>
      <xdr:colOff>1</xdr:colOff>
      <xdr:row>124</xdr:row>
      <xdr:rowOff>209549</xdr:rowOff>
    </xdr:to>
    <xdr:pic>
      <xdr:nvPicPr>
        <xdr:cNvPr id="10" name="Imagen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020416" y="34051875"/>
          <a:ext cx="3018560" cy="10439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17318</xdr:colOff>
      <xdr:row>65</xdr:row>
      <xdr:rowOff>19050</xdr:rowOff>
    </xdr:from>
    <xdr:to>
      <xdr:col>5</xdr:col>
      <xdr:colOff>0</xdr:colOff>
      <xdr:row>93</xdr:row>
      <xdr:rowOff>0</xdr:rowOff>
    </xdr:to>
    <xdr:pic>
      <xdr:nvPicPr>
        <xdr:cNvPr id="11" name="Imagen 10">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008293" y="24269700"/>
          <a:ext cx="3030682" cy="976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11905</xdr:colOff>
      <xdr:row>8</xdr:row>
      <xdr:rowOff>547688</xdr:rowOff>
    </xdr:from>
    <xdr:to>
      <xdr:col>5</xdr:col>
      <xdr:colOff>0</xdr:colOff>
      <xdr:row>11</xdr:row>
      <xdr:rowOff>597331</xdr:rowOff>
    </xdr:to>
    <xdr:pic>
      <xdr:nvPicPr>
        <xdr:cNvPr id="12" name="Imagen 11">
          <a:extLst>
            <a:ext uri="{FF2B5EF4-FFF2-40B4-BE49-F238E27FC236}">
              <a16:creationId xmlns:a16="http://schemas.microsoft.com/office/drawing/2014/main" id="{00000000-0008-0000-0600-00000C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000499" y="1845469"/>
          <a:ext cx="3036095" cy="21927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19050</xdr:colOff>
      <xdr:row>129</xdr:row>
      <xdr:rowOff>28575</xdr:rowOff>
    </xdr:from>
    <xdr:to>
      <xdr:col>4</xdr:col>
      <xdr:colOff>3038475</xdr:colOff>
      <xdr:row>157</xdr:row>
      <xdr:rowOff>123825</xdr:rowOff>
    </xdr:to>
    <xdr:pic>
      <xdr:nvPicPr>
        <xdr:cNvPr id="13" name="Imagen 12">
          <a:extLst>
            <a:ext uri="{FF2B5EF4-FFF2-40B4-BE49-F238E27FC236}">
              <a16:creationId xmlns:a16="http://schemas.microsoft.com/office/drawing/2014/main" id="{00000000-0008-0000-0600-00000D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010025" y="45824775"/>
          <a:ext cx="3019425" cy="932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19051</xdr:colOff>
      <xdr:row>32</xdr:row>
      <xdr:rowOff>19050</xdr:rowOff>
    </xdr:from>
    <xdr:to>
      <xdr:col>5</xdr:col>
      <xdr:colOff>9525</xdr:colOff>
      <xdr:row>38</xdr:row>
      <xdr:rowOff>9525</xdr:rowOff>
    </xdr:to>
    <xdr:pic>
      <xdr:nvPicPr>
        <xdr:cNvPr id="14" name="Imagen 13">
          <a:extLst>
            <a:ext uri="{FF2B5EF4-FFF2-40B4-BE49-F238E27FC236}">
              <a16:creationId xmlns:a16="http://schemas.microsoft.com/office/drawing/2014/main" id="{00000000-0008-0000-0600-00000E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010026" y="11420475"/>
          <a:ext cx="3038474" cy="327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19050</xdr:colOff>
      <xdr:row>58</xdr:row>
      <xdr:rowOff>19049</xdr:rowOff>
    </xdr:from>
    <xdr:to>
      <xdr:col>4</xdr:col>
      <xdr:colOff>3038475</xdr:colOff>
      <xdr:row>63</xdr:row>
      <xdr:rowOff>561974</xdr:rowOff>
    </xdr:to>
    <xdr:pic>
      <xdr:nvPicPr>
        <xdr:cNvPr id="15" name="Imagen 14">
          <a:extLst>
            <a:ext uri="{FF2B5EF4-FFF2-40B4-BE49-F238E27FC236}">
              <a16:creationId xmlns:a16="http://schemas.microsoft.com/office/drawing/2014/main" id="{EA0868D1-BF3D-413F-B1CC-2B3392744656}"/>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010025" y="20897849"/>
          <a:ext cx="3019425" cy="3324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BB75"/>
  <sheetViews>
    <sheetView showGridLines="0" tabSelected="1" zoomScaleNormal="100" zoomScaleSheetLayoutView="100" workbookViewId="0">
      <selection activeCell="AE73" sqref="AE73:AG73"/>
    </sheetView>
  </sheetViews>
  <sheetFormatPr baseColWidth="10" defaultRowHeight="12.75" x14ac:dyDescent="0.25"/>
  <cols>
    <col min="1" max="1" width="2.7109375" style="85" customWidth="1"/>
    <col min="2" max="2" width="51.140625" style="85" bestFit="1" customWidth="1"/>
    <col min="3" max="3" width="12.140625" style="85" bestFit="1" customWidth="1"/>
    <col min="4" max="4" width="6" style="85" customWidth="1"/>
    <col min="5" max="5" width="7.28515625" style="85" customWidth="1"/>
    <col min="6" max="27" width="4.7109375" style="85" customWidth="1"/>
    <col min="28" max="29" width="11.42578125" style="85"/>
    <col min="30" max="30" width="27.28515625" style="85" bestFit="1" customWidth="1"/>
    <col min="31" max="35" width="5.5703125" style="85" bestFit="1" customWidth="1"/>
    <col min="36" max="43" width="4.7109375" style="85" customWidth="1"/>
    <col min="44" max="44" width="7.85546875" style="85" customWidth="1"/>
    <col min="45" max="45" width="7.5703125" style="85" customWidth="1"/>
    <col min="46" max="46" width="7.28515625" style="85" customWidth="1"/>
    <col min="47" max="53" width="11.42578125" style="85"/>
    <col min="54" max="54" width="2.140625" style="85" bestFit="1" customWidth="1"/>
    <col min="55" max="16384" width="11.42578125" style="85"/>
  </cols>
  <sheetData>
    <row r="2" spans="2:54" ht="15" x14ac:dyDescent="0.25">
      <c r="F2" s="208" t="s">
        <v>5</v>
      </c>
      <c r="G2" s="208"/>
      <c r="H2" s="208"/>
      <c r="I2" s="208"/>
      <c r="J2" s="208"/>
      <c r="K2" s="208"/>
      <c r="AE2" s="210" t="s">
        <v>478</v>
      </c>
      <c r="AF2" s="210"/>
      <c r="AG2" s="210"/>
      <c r="AH2" s="210"/>
      <c r="AI2" s="210"/>
    </row>
    <row r="3" spans="2:54" ht="15" customHeight="1" x14ac:dyDescent="0.25">
      <c r="B3" s="86" t="s">
        <v>445</v>
      </c>
      <c r="C3" s="86"/>
      <c r="F3" s="87">
        <v>1</v>
      </c>
      <c r="G3" s="205" t="s">
        <v>8</v>
      </c>
      <c r="H3" s="205"/>
      <c r="I3" s="205" t="s">
        <v>438</v>
      </c>
      <c r="J3" s="205"/>
      <c r="K3" s="205"/>
      <c r="AD3" s="88" t="s">
        <v>435</v>
      </c>
      <c r="AE3" s="88">
        <v>2013</v>
      </c>
      <c r="AF3" s="88">
        <v>2014</v>
      </c>
      <c r="AG3" s="88">
        <v>2015</v>
      </c>
      <c r="AH3" s="88">
        <v>2016</v>
      </c>
      <c r="AI3" s="88">
        <v>2017</v>
      </c>
      <c r="AJ3" s="88" t="s">
        <v>362</v>
      </c>
      <c r="AK3" s="88" t="s">
        <v>363</v>
      </c>
      <c r="AL3" s="88" t="s">
        <v>364</v>
      </c>
      <c r="AM3" s="88" t="s">
        <v>365</v>
      </c>
      <c r="AN3" s="88" t="s">
        <v>366</v>
      </c>
      <c r="AO3" s="88" t="s">
        <v>367</v>
      </c>
      <c r="AP3" s="88" t="s">
        <v>437</v>
      </c>
      <c r="AQ3" s="88" t="s">
        <v>436</v>
      </c>
    </row>
    <row r="4" spans="2:54" ht="15" x14ac:dyDescent="0.25">
      <c r="B4" s="89" t="s">
        <v>434</v>
      </c>
      <c r="C4" s="90" t="s">
        <v>368</v>
      </c>
      <c r="F4" s="91">
        <v>3</v>
      </c>
      <c r="G4" s="205" t="s">
        <v>9</v>
      </c>
      <c r="H4" s="205"/>
      <c r="I4" s="205" t="s">
        <v>439</v>
      </c>
      <c r="J4" s="205"/>
      <c r="K4" s="205"/>
      <c r="AD4" s="92" t="s">
        <v>369</v>
      </c>
      <c r="AE4" s="97"/>
      <c r="AF4" s="97"/>
      <c r="AG4" s="97"/>
      <c r="AH4" s="97"/>
      <c r="AI4" s="97"/>
      <c r="AJ4" s="97">
        <v>1</v>
      </c>
      <c r="AK4" s="97">
        <v>1</v>
      </c>
      <c r="AL4" s="97">
        <v>1</v>
      </c>
      <c r="AM4" s="97">
        <v>1</v>
      </c>
      <c r="AN4" s="97">
        <v>1</v>
      </c>
      <c r="AO4" s="97">
        <v>1</v>
      </c>
      <c r="AP4" s="97">
        <f>SUM(AK4:AO4)</f>
        <v>5</v>
      </c>
      <c r="AQ4" s="93">
        <f>AP4*AJ4</f>
        <v>5</v>
      </c>
    </row>
    <row r="5" spans="2:54" ht="15" x14ac:dyDescent="0.25">
      <c r="B5" s="89" t="s">
        <v>370</v>
      </c>
      <c r="C5" s="89">
        <v>5</v>
      </c>
      <c r="F5" s="94">
        <v>4</v>
      </c>
      <c r="G5" s="205" t="s">
        <v>10</v>
      </c>
      <c r="H5" s="205"/>
      <c r="I5" s="205" t="s">
        <v>440</v>
      </c>
      <c r="J5" s="205"/>
      <c r="K5" s="205"/>
      <c r="AD5" s="92" t="s">
        <v>371</v>
      </c>
      <c r="AE5" s="97"/>
      <c r="AF5" s="97"/>
      <c r="AG5" s="97"/>
      <c r="AH5" s="97"/>
      <c r="AI5" s="97"/>
      <c r="AJ5" s="97">
        <v>1</v>
      </c>
      <c r="AK5" s="97">
        <v>1</v>
      </c>
      <c r="AL5" s="97">
        <v>1</v>
      </c>
      <c r="AM5" s="97">
        <v>1</v>
      </c>
      <c r="AN5" s="97">
        <v>4</v>
      </c>
      <c r="AO5" s="97">
        <v>4</v>
      </c>
      <c r="AP5" s="97">
        <f t="shared" ref="AP5:AP37" si="0">SUM(AK5:AO5)</f>
        <v>11</v>
      </c>
      <c r="AQ5" s="93">
        <f t="shared" ref="AQ5:AQ37" si="1">AP5*AJ5</f>
        <v>11</v>
      </c>
      <c r="BB5" s="85">
        <v>1</v>
      </c>
    </row>
    <row r="6" spans="2:54" ht="15" x14ac:dyDescent="0.25">
      <c r="B6" s="89" t="s">
        <v>372</v>
      </c>
      <c r="C6" s="89">
        <v>4</v>
      </c>
      <c r="AD6" s="92" t="s">
        <v>373</v>
      </c>
      <c r="AE6" s="97"/>
      <c r="AF6" s="97"/>
      <c r="AG6" s="97"/>
      <c r="AH6" s="97"/>
      <c r="AI6" s="97"/>
      <c r="AJ6" s="97">
        <v>1</v>
      </c>
      <c r="AK6" s="97">
        <v>1</v>
      </c>
      <c r="AL6" s="97">
        <v>1</v>
      </c>
      <c r="AM6" s="97">
        <v>1</v>
      </c>
      <c r="AN6" s="97">
        <v>1</v>
      </c>
      <c r="AO6" s="97">
        <v>1</v>
      </c>
      <c r="AP6" s="97">
        <f t="shared" si="0"/>
        <v>5</v>
      </c>
      <c r="AQ6" s="93">
        <f t="shared" si="1"/>
        <v>5</v>
      </c>
    </row>
    <row r="7" spans="2:54" ht="15" x14ac:dyDescent="0.25">
      <c r="B7" s="89" t="s">
        <v>374</v>
      </c>
      <c r="C7" s="89">
        <v>3</v>
      </c>
      <c r="E7" s="212" t="s">
        <v>361</v>
      </c>
      <c r="F7" s="213"/>
      <c r="G7" s="213"/>
      <c r="H7" s="213"/>
      <c r="I7" s="213"/>
      <c r="J7" s="213"/>
      <c r="K7" s="213"/>
      <c r="L7" s="213"/>
      <c r="M7" s="213"/>
      <c r="N7" s="213"/>
      <c r="O7" s="213"/>
      <c r="P7" s="213"/>
      <c r="Q7" s="213"/>
      <c r="R7" s="213"/>
      <c r="S7" s="213"/>
      <c r="T7" s="213"/>
      <c r="U7" s="213"/>
      <c r="V7" s="213"/>
      <c r="W7" s="213"/>
      <c r="X7" s="213"/>
      <c r="Y7" s="213"/>
      <c r="Z7" s="213"/>
      <c r="AA7" s="214"/>
      <c r="AD7" s="92" t="s">
        <v>375</v>
      </c>
      <c r="AE7" s="97"/>
      <c r="AF7" s="97"/>
      <c r="AG7" s="97"/>
      <c r="AH7" s="97"/>
      <c r="AI7" s="97"/>
      <c r="AJ7" s="97">
        <v>1</v>
      </c>
      <c r="AK7" s="97">
        <v>1</v>
      </c>
      <c r="AL7" s="97">
        <v>1</v>
      </c>
      <c r="AM7" s="97">
        <v>1</v>
      </c>
      <c r="AN7" s="97">
        <v>5</v>
      </c>
      <c r="AO7" s="97">
        <v>5</v>
      </c>
      <c r="AP7" s="97">
        <f t="shared" si="0"/>
        <v>13</v>
      </c>
      <c r="AQ7" s="93">
        <f t="shared" si="1"/>
        <v>13</v>
      </c>
    </row>
    <row r="8" spans="2:54" ht="15" x14ac:dyDescent="0.25">
      <c r="B8" s="89" t="s">
        <v>376</v>
      </c>
      <c r="C8" s="89">
        <v>2</v>
      </c>
      <c r="E8" s="215" t="s">
        <v>444</v>
      </c>
      <c r="F8" s="95">
        <v>5</v>
      </c>
      <c r="G8" s="89">
        <f>$F$8*G13</f>
        <v>25</v>
      </c>
      <c r="H8" s="89">
        <f t="shared" ref="H8:AA8" si="2">$F$8*H13</f>
        <v>30</v>
      </c>
      <c r="I8" s="89">
        <f t="shared" si="2"/>
        <v>35</v>
      </c>
      <c r="J8" s="89">
        <f t="shared" si="2"/>
        <v>40</v>
      </c>
      <c r="K8" s="89">
        <f t="shared" si="2"/>
        <v>45</v>
      </c>
      <c r="L8" s="89">
        <f t="shared" si="2"/>
        <v>50</v>
      </c>
      <c r="M8" s="89">
        <f t="shared" si="2"/>
        <v>55</v>
      </c>
      <c r="N8" s="89">
        <f t="shared" si="2"/>
        <v>60</v>
      </c>
      <c r="O8" s="89">
        <f t="shared" si="2"/>
        <v>65</v>
      </c>
      <c r="P8" s="89">
        <f t="shared" si="2"/>
        <v>70</v>
      </c>
      <c r="Q8" s="89">
        <f t="shared" si="2"/>
        <v>75</v>
      </c>
      <c r="R8" s="89">
        <f t="shared" si="2"/>
        <v>80</v>
      </c>
      <c r="S8" s="89">
        <f t="shared" si="2"/>
        <v>85</v>
      </c>
      <c r="T8" s="89">
        <f t="shared" si="2"/>
        <v>90</v>
      </c>
      <c r="U8" s="89">
        <f t="shared" si="2"/>
        <v>95</v>
      </c>
      <c r="V8" s="89">
        <f t="shared" si="2"/>
        <v>100</v>
      </c>
      <c r="W8" s="89">
        <f t="shared" si="2"/>
        <v>105</v>
      </c>
      <c r="X8" s="89">
        <f t="shared" si="2"/>
        <v>110</v>
      </c>
      <c r="Y8" s="89">
        <f t="shared" si="2"/>
        <v>115</v>
      </c>
      <c r="Z8" s="89">
        <f t="shared" si="2"/>
        <v>120</v>
      </c>
      <c r="AA8" s="89">
        <f t="shared" si="2"/>
        <v>125</v>
      </c>
      <c r="AD8" s="92" t="s">
        <v>120</v>
      </c>
      <c r="AE8" s="97"/>
      <c r="AF8" s="97"/>
      <c r="AG8" s="97"/>
      <c r="AH8" s="97">
        <v>1</v>
      </c>
      <c r="AI8" s="97"/>
      <c r="AJ8" s="97">
        <v>3</v>
      </c>
      <c r="AK8" s="97">
        <v>5</v>
      </c>
      <c r="AL8" s="97">
        <v>5</v>
      </c>
      <c r="AM8" s="97">
        <v>3</v>
      </c>
      <c r="AN8" s="97">
        <v>5</v>
      </c>
      <c r="AO8" s="97">
        <v>5</v>
      </c>
      <c r="AP8" s="97">
        <f t="shared" si="0"/>
        <v>23</v>
      </c>
      <c r="AQ8" s="93">
        <f t="shared" si="1"/>
        <v>69</v>
      </c>
    </row>
    <row r="9" spans="2:54" ht="15" x14ac:dyDescent="0.25">
      <c r="B9" s="89" t="s">
        <v>377</v>
      </c>
      <c r="C9" s="89">
        <v>1</v>
      </c>
      <c r="E9" s="216"/>
      <c r="F9" s="95">
        <v>4</v>
      </c>
      <c r="G9" s="89">
        <f>$F$9*G13</f>
        <v>20</v>
      </c>
      <c r="H9" s="89">
        <f t="shared" ref="H9:AA9" si="3">$F$9*H13</f>
        <v>24</v>
      </c>
      <c r="I9" s="89">
        <f t="shared" si="3"/>
        <v>28</v>
      </c>
      <c r="J9" s="89">
        <f t="shared" si="3"/>
        <v>32</v>
      </c>
      <c r="K9" s="89">
        <f t="shared" si="3"/>
        <v>36</v>
      </c>
      <c r="L9" s="89">
        <f t="shared" si="3"/>
        <v>40</v>
      </c>
      <c r="M9" s="89">
        <f t="shared" si="3"/>
        <v>44</v>
      </c>
      <c r="N9" s="89">
        <f t="shared" si="3"/>
        <v>48</v>
      </c>
      <c r="O9" s="89">
        <f t="shared" si="3"/>
        <v>52</v>
      </c>
      <c r="P9" s="89">
        <f t="shared" si="3"/>
        <v>56</v>
      </c>
      <c r="Q9" s="89">
        <f t="shared" si="3"/>
        <v>60</v>
      </c>
      <c r="R9" s="89">
        <f t="shared" si="3"/>
        <v>64</v>
      </c>
      <c r="S9" s="89">
        <f t="shared" si="3"/>
        <v>68</v>
      </c>
      <c r="T9" s="89">
        <f t="shared" si="3"/>
        <v>72</v>
      </c>
      <c r="U9" s="89">
        <f t="shared" si="3"/>
        <v>76</v>
      </c>
      <c r="V9" s="89">
        <f t="shared" si="3"/>
        <v>80</v>
      </c>
      <c r="W9" s="89">
        <f t="shared" si="3"/>
        <v>84</v>
      </c>
      <c r="X9" s="89">
        <f t="shared" si="3"/>
        <v>88</v>
      </c>
      <c r="Y9" s="89">
        <f t="shared" si="3"/>
        <v>92</v>
      </c>
      <c r="Z9" s="89">
        <f t="shared" si="3"/>
        <v>96</v>
      </c>
      <c r="AA9" s="89">
        <f t="shared" si="3"/>
        <v>100</v>
      </c>
      <c r="AD9" s="92" t="s">
        <v>378</v>
      </c>
      <c r="AE9" s="97"/>
      <c r="AF9" s="97"/>
      <c r="AG9" s="97"/>
      <c r="AH9" s="97"/>
      <c r="AI9" s="97"/>
      <c r="AJ9" s="97">
        <v>1</v>
      </c>
      <c r="AK9" s="97">
        <v>1</v>
      </c>
      <c r="AL9" s="97">
        <v>1</v>
      </c>
      <c r="AM9" s="97">
        <v>1</v>
      </c>
      <c r="AN9" s="97">
        <v>4</v>
      </c>
      <c r="AO9" s="97">
        <v>4</v>
      </c>
      <c r="AP9" s="97">
        <f t="shared" si="0"/>
        <v>11</v>
      </c>
      <c r="AQ9" s="93">
        <f t="shared" si="1"/>
        <v>11</v>
      </c>
    </row>
    <row r="10" spans="2:54" ht="18" customHeight="1" x14ac:dyDescent="0.25">
      <c r="B10" s="96"/>
      <c r="C10" s="96"/>
      <c r="E10" s="216"/>
      <c r="F10" s="95">
        <v>3</v>
      </c>
      <c r="G10" s="89">
        <f>$F$10*G13</f>
        <v>15</v>
      </c>
      <c r="H10" s="89">
        <f t="shared" ref="H10:AA10" si="4">$F$10*H13</f>
        <v>18</v>
      </c>
      <c r="I10" s="89">
        <f t="shared" si="4"/>
        <v>21</v>
      </c>
      <c r="J10" s="89">
        <f t="shared" si="4"/>
        <v>24</v>
      </c>
      <c r="K10" s="89">
        <f t="shared" si="4"/>
        <v>27</v>
      </c>
      <c r="L10" s="89">
        <f t="shared" si="4"/>
        <v>30</v>
      </c>
      <c r="M10" s="89">
        <f t="shared" si="4"/>
        <v>33</v>
      </c>
      <c r="N10" s="89">
        <f t="shared" si="4"/>
        <v>36</v>
      </c>
      <c r="O10" s="89">
        <f t="shared" si="4"/>
        <v>39</v>
      </c>
      <c r="P10" s="89">
        <f t="shared" si="4"/>
        <v>42</v>
      </c>
      <c r="Q10" s="89">
        <f t="shared" si="4"/>
        <v>45</v>
      </c>
      <c r="R10" s="89">
        <f t="shared" si="4"/>
        <v>48</v>
      </c>
      <c r="S10" s="89">
        <f t="shared" si="4"/>
        <v>51</v>
      </c>
      <c r="T10" s="89">
        <f t="shared" si="4"/>
        <v>54</v>
      </c>
      <c r="U10" s="89">
        <f t="shared" si="4"/>
        <v>57</v>
      </c>
      <c r="V10" s="89">
        <f t="shared" si="4"/>
        <v>60</v>
      </c>
      <c r="W10" s="89">
        <f t="shared" si="4"/>
        <v>63</v>
      </c>
      <c r="X10" s="89">
        <f t="shared" si="4"/>
        <v>66</v>
      </c>
      <c r="Y10" s="89">
        <f t="shared" si="4"/>
        <v>69</v>
      </c>
      <c r="Z10" s="89">
        <f t="shared" si="4"/>
        <v>72</v>
      </c>
      <c r="AA10" s="89">
        <f t="shared" si="4"/>
        <v>75</v>
      </c>
      <c r="AD10" s="92" t="s">
        <v>379</v>
      </c>
      <c r="AE10" s="97"/>
      <c r="AF10" s="97"/>
      <c r="AG10" s="97"/>
      <c r="AH10" s="97"/>
      <c r="AI10" s="97">
        <v>1</v>
      </c>
      <c r="AJ10" s="97">
        <v>2</v>
      </c>
      <c r="AK10" s="97">
        <v>4</v>
      </c>
      <c r="AL10" s="97">
        <v>4</v>
      </c>
      <c r="AM10" s="97">
        <v>2</v>
      </c>
      <c r="AN10" s="97">
        <v>2</v>
      </c>
      <c r="AO10" s="97">
        <v>2</v>
      </c>
      <c r="AP10" s="97">
        <f t="shared" si="0"/>
        <v>14</v>
      </c>
      <c r="AQ10" s="93">
        <f t="shared" si="1"/>
        <v>28</v>
      </c>
    </row>
    <row r="11" spans="2:54" ht="15" x14ac:dyDescent="0.25">
      <c r="B11" s="98" t="s">
        <v>433</v>
      </c>
      <c r="C11" s="98"/>
      <c r="E11" s="216"/>
      <c r="F11" s="95">
        <v>2</v>
      </c>
      <c r="G11" s="89">
        <f>$F$11*G13</f>
        <v>10</v>
      </c>
      <c r="H11" s="89">
        <f t="shared" ref="H11:AA11" si="5">$F$11*H13</f>
        <v>12</v>
      </c>
      <c r="I11" s="89">
        <f t="shared" si="5"/>
        <v>14</v>
      </c>
      <c r="J11" s="89">
        <f t="shared" si="5"/>
        <v>16</v>
      </c>
      <c r="K11" s="89">
        <f t="shared" si="5"/>
        <v>18</v>
      </c>
      <c r="L11" s="89">
        <f t="shared" si="5"/>
        <v>20</v>
      </c>
      <c r="M11" s="89">
        <f t="shared" si="5"/>
        <v>22</v>
      </c>
      <c r="N11" s="89">
        <f t="shared" si="5"/>
        <v>24</v>
      </c>
      <c r="O11" s="89">
        <f t="shared" si="5"/>
        <v>26</v>
      </c>
      <c r="P11" s="89">
        <f t="shared" si="5"/>
        <v>28</v>
      </c>
      <c r="Q11" s="89">
        <f t="shared" si="5"/>
        <v>30</v>
      </c>
      <c r="R11" s="89">
        <f t="shared" si="5"/>
        <v>32</v>
      </c>
      <c r="S11" s="89">
        <f t="shared" si="5"/>
        <v>34</v>
      </c>
      <c r="T11" s="89">
        <f t="shared" si="5"/>
        <v>36</v>
      </c>
      <c r="U11" s="89">
        <f t="shared" si="5"/>
        <v>38</v>
      </c>
      <c r="V11" s="89">
        <f t="shared" si="5"/>
        <v>40</v>
      </c>
      <c r="W11" s="89">
        <f t="shared" si="5"/>
        <v>42</v>
      </c>
      <c r="X11" s="89">
        <f t="shared" si="5"/>
        <v>44</v>
      </c>
      <c r="Y11" s="89">
        <f t="shared" si="5"/>
        <v>46</v>
      </c>
      <c r="Z11" s="89">
        <f t="shared" si="5"/>
        <v>48</v>
      </c>
      <c r="AA11" s="89">
        <f t="shared" si="5"/>
        <v>50</v>
      </c>
      <c r="AD11" s="92" t="s">
        <v>150</v>
      </c>
      <c r="AE11" s="97"/>
      <c r="AF11" s="97"/>
      <c r="AG11" s="97"/>
      <c r="AH11" s="97"/>
      <c r="AI11" s="97"/>
      <c r="AJ11" s="97">
        <v>1</v>
      </c>
      <c r="AK11" s="97">
        <v>1</v>
      </c>
      <c r="AL11" s="97">
        <v>1</v>
      </c>
      <c r="AM11" s="97">
        <v>1</v>
      </c>
      <c r="AN11" s="97">
        <v>2</v>
      </c>
      <c r="AO11" s="97">
        <v>2</v>
      </c>
      <c r="AP11" s="97">
        <f t="shared" si="0"/>
        <v>7</v>
      </c>
      <c r="AQ11" s="93">
        <f t="shared" si="1"/>
        <v>7</v>
      </c>
    </row>
    <row r="12" spans="2:54" ht="15" x14ac:dyDescent="0.25">
      <c r="B12" s="99" t="s">
        <v>381</v>
      </c>
      <c r="C12" s="99" t="s">
        <v>368</v>
      </c>
      <c r="E12" s="217"/>
      <c r="F12" s="95">
        <v>1</v>
      </c>
      <c r="G12" s="89">
        <f>$F$12*G13</f>
        <v>5</v>
      </c>
      <c r="H12" s="89">
        <f t="shared" ref="H12:AA12" si="6">$F$12*H13</f>
        <v>6</v>
      </c>
      <c r="I12" s="89">
        <f t="shared" si="6"/>
        <v>7</v>
      </c>
      <c r="J12" s="89">
        <f t="shared" si="6"/>
        <v>8</v>
      </c>
      <c r="K12" s="89">
        <f t="shared" si="6"/>
        <v>9</v>
      </c>
      <c r="L12" s="89">
        <f t="shared" si="6"/>
        <v>10</v>
      </c>
      <c r="M12" s="89">
        <f t="shared" si="6"/>
        <v>11</v>
      </c>
      <c r="N12" s="89">
        <f t="shared" si="6"/>
        <v>12</v>
      </c>
      <c r="O12" s="89">
        <f t="shared" si="6"/>
        <v>13</v>
      </c>
      <c r="P12" s="89">
        <f t="shared" si="6"/>
        <v>14</v>
      </c>
      <c r="Q12" s="89">
        <f t="shared" si="6"/>
        <v>15</v>
      </c>
      <c r="R12" s="89">
        <f t="shared" si="6"/>
        <v>16</v>
      </c>
      <c r="S12" s="89">
        <f t="shared" si="6"/>
        <v>17</v>
      </c>
      <c r="T12" s="89">
        <f t="shared" si="6"/>
        <v>18</v>
      </c>
      <c r="U12" s="89">
        <f t="shared" si="6"/>
        <v>19</v>
      </c>
      <c r="V12" s="89">
        <f t="shared" si="6"/>
        <v>20</v>
      </c>
      <c r="W12" s="89">
        <f t="shared" si="6"/>
        <v>21</v>
      </c>
      <c r="X12" s="89">
        <f t="shared" si="6"/>
        <v>22</v>
      </c>
      <c r="Y12" s="89">
        <f t="shared" si="6"/>
        <v>23</v>
      </c>
      <c r="Z12" s="89">
        <f t="shared" si="6"/>
        <v>24</v>
      </c>
      <c r="AA12" s="89">
        <f t="shared" si="6"/>
        <v>25</v>
      </c>
      <c r="AD12" s="92" t="s">
        <v>380</v>
      </c>
      <c r="AE12" s="97"/>
      <c r="AF12" s="97"/>
      <c r="AG12" s="97"/>
      <c r="AH12" s="97"/>
      <c r="AI12" s="97"/>
      <c r="AJ12" s="97">
        <v>1</v>
      </c>
      <c r="AK12" s="97">
        <v>1</v>
      </c>
      <c r="AL12" s="97">
        <v>1</v>
      </c>
      <c r="AM12" s="97">
        <v>1</v>
      </c>
      <c r="AN12" s="97">
        <v>1</v>
      </c>
      <c r="AO12" s="97">
        <v>1</v>
      </c>
      <c r="AP12" s="97">
        <f t="shared" si="0"/>
        <v>5</v>
      </c>
      <c r="AQ12" s="93">
        <f t="shared" si="1"/>
        <v>5</v>
      </c>
    </row>
    <row r="13" spans="2:54" ht="15" x14ac:dyDescent="0.25">
      <c r="B13" s="89" t="s">
        <v>383</v>
      </c>
      <c r="C13" s="89">
        <v>5</v>
      </c>
      <c r="E13" s="100"/>
      <c r="F13" s="101"/>
      <c r="G13" s="95">
        <v>5</v>
      </c>
      <c r="H13" s="95">
        <v>6</v>
      </c>
      <c r="I13" s="95">
        <v>7</v>
      </c>
      <c r="J13" s="95">
        <v>8</v>
      </c>
      <c r="K13" s="95">
        <v>9</v>
      </c>
      <c r="L13" s="95">
        <v>10</v>
      </c>
      <c r="M13" s="95">
        <v>11</v>
      </c>
      <c r="N13" s="95">
        <v>12</v>
      </c>
      <c r="O13" s="95">
        <v>13</v>
      </c>
      <c r="P13" s="95">
        <v>14</v>
      </c>
      <c r="Q13" s="95">
        <v>15</v>
      </c>
      <c r="R13" s="95">
        <v>16</v>
      </c>
      <c r="S13" s="95">
        <v>17</v>
      </c>
      <c r="T13" s="95">
        <v>18</v>
      </c>
      <c r="U13" s="95">
        <v>19</v>
      </c>
      <c r="V13" s="95">
        <v>20</v>
      </c>
      <c r="W13" s="95">
        <v>21</v>
      </c>
      <c r="X13" s="95">
        <v>22</v>
      </c>
      <c r="Y13" s="95">
        <v>23</v>
      </c>
      <c r="Z13" s="95">
        <v>24</v>
      </c>
      <c r="AA13" s="95">
        <v>25</v>
      </c>
      <c r="AD13" s="92" t="s">
        <v>382</v>
      </c>
      <c r="AE13" s="97"/>
      <c r="AF13" s="97">
        <v>1</v>
      </c>
      <c r="AG13" s="97"/>
      <c r="AH13" s="97"/>
      <c r="AI13" s="97"/>
      <c r="AJ13" s="97">
        <v>2</v>
      </c>
      <c r="AK13" s="97">
        <v>4</v>
      </c>
      <c r="AL13" s="97">
        <v>5</v>
      </c>
      <c r="AM13" s="97">
        <v>2</v>
      </c>
      <c r="AN13" s="97">
        <v>2</v>
      </c>
      <c r="AO13" s="97">
        <v>2</v>
      </c>
      <c r="AP13" s="97">
        <f t="shared" si="0"/>
        <v>15</v>
      </c>
      <c r="AQ13" s="93">
        <f t="shared" si="1"/>
        <v>30</v>
      </c>
    </row>
    <row r="14" spans="2:54" ht="15" x14ac:dyDescent="0.25">
      <c r="B14" s="89" t="s">
        <v>385</v>
      </c>
      <c r="C14" s="89">
        <v>4</v>
      </c>
      <c r="F14" s="102"/>
      <c r="G14" s="218" t="s">
        <v>443</v>
      </c>
      <c r="H14" s="219"/>
      <c r="I14" s="219"/>
      <c r="J14" s="219"/>
      <c r="K14" s="219"/>
      <c r="L14" s="219"/>
      <c r="M14" s="219"/>
      <c r="N14" s="219"/>
      <c r="O14" s="219"/>
      <c r="P14" s="219"/>
      <c r="Q14" s="219"/>
      <c r="R14" s="219"/>
      <c r="S14" s="219"/>
      <c r="T14" s="219"/>
      <c r="U14" s="219"/>
      <c r="V14" s="219"/>
      <c r="W14" s="219"/>
      <c r="X14" s="219"/>
      <c r="Y14" s="219"/>
      <c r="Z14" s="219"/>
      <c r="AA14" s="220"/>
      <c r="AD14" s="92" t="s">
        <v>384</v>
      </c>
      <c r="AE14" s="97"/>
      <c r="AF14" s="97"/>
      <c r="AG14" s="97"/>
      <c r="AH14" s="97"/>
      <c r="AI14" s="97"/>
      <c r="AJ14" s="97">
        <v>1</v>
      </c>
      <c r="AK14" s="97">
        <v>1</v>
      </c>
      <c r="AL14" s="97">
        <v>1</v>
      </c>
      <c r="AM14" s="97">
        <v>1</v>
      </c>
      <c r="AN14" s="97">
        <v>1</v>
      </c>
      <c r="AO14" s="97">
        <v>1</v>
      </c>
      <c r="AP14" s="97">
        <f t="shared" si="0"/>
        <v>5</v>
      </c>
      <c r="AQ14" s="93">
        <f t="shared" si="1"/>
        <v>5</v>
      </c>
    </row>
    <row r="15" spans="2:54" ht="15" x14ac:dyDescent="0.25">
      <c r="B15" s="89" t="s">
        <v>387</v>
      </c>
      <c r="C15" s="89">
        <v>3</v>
      </c>
      <c r="AD15" s="92" t="s">
        <v>386</v>
      </c>
      <c r="AE15" s="97">
        <v>1</v>
      </c>
      <c r="AF15" s="97"/>
      <c r="AG15" s="97"/>
      <c r="AH15" s="97"/>
      <c r="AI15" s="97"/>
      <c r="AJ15" s="97">
        <v>2</v>
      </c>
      <c r="AK15" s="97">
        <v>4</v>
      </c>
      <c r="AL15" s="97">
        <v>5</v>
      </c>
      <c r="AM15" s="97">
        <v>3</v>
      </c>
      <c r="AN15" s="97">
        <v>4</v>
      </c>
      <c r="AO15" s="97">
        <v>4</v>
      </c>
      <c r="AP15" s="97">
        <f t="shared" si="0"/>
        <v>20</v>
      </c>
      <c r="AQ15" s="93">
        <f t="shared" si="1"/>
        <v>40</v>
      </c>
    </row>
    <row r="16" spans="2:54" ht="15" x14ac:dyDescent="0.25">
      <c r="B16" s="89" t="s">
        <v>389</v>
      </c>
      <c r="C16" s="89">
        <v>2</v>
      </c>
      <c r="AD16" s="92" t="s">
        <v>388</v>
      </c>
      <c r="AE16" s="97"/>
      <c r="AF16" s="97"/>
      <c r="AG16" s="97"/>
      <c r="AH16" s="97"/>
      <c r="AI16" s="97"/>
      <c r="AJ16" s="97">
        <v>1</v>
      </c>
      <c r="AK16" s="97">
        <v>1</v>
      </c>
      <c r="AL16" s="97">
        <v>1</v>
      </c>
      <c r="AM16" s="97">
        <v>1</v>
      </c>
      <c r="AN16" s="97">
        <v>1</v>
      </c>
      <c r="AO16" s="97">
        <v>1</v>
      </c>
      <c r="AP16" s="97">
        <f t="shared" si="0"/>
        <v>5</v>
      </c>
      <c r="AQ16" s="93">
        <f t="shared" si="1"/>
        <v>5</v>
      </c>
    </row>
    <row r="17" spans="2:43" ht="15" x14ac:dyDescent="0.25">
      <c r="B17" s="89" t="s">
        <v>390</v>
      </c>
      <c r="C17" s="89">
        <v>1</v>
      </c>
      <c r="AD17" s="92" t="s">
        <v>152</v>
      </c>
      <c r="AE17" s="97">
        <v>3</v>
      </c>
      <c r="AF17" s="97">
        <v>1</v>
      </c>
      <c r="AG17" s="97">
        <v>3</v>
      </c>
      <c r="AH17" s="97">
        <v>2</v>
      </c>
      <c r="AI17" s="97">
        <v>1</v>
      </c>
      <c r="AJ17" s="97">
        <v>4</v>
      </c>
      <c r="AK17" s="97">
        <v>1</v>
      </c>
      <c r="AL17" s="97">
        <v>1</v>
      </c>
      <c r="AM17" s="97">
        <v>1</v>
      </c>
      <c r="AN17" s="97">
        <v>1</v>
      </c>
      <c r="AO17" s="97">
        <v>1</v>
      </c>
      <c r="AP17" s="97">
        <f t="shared" si="0"/>
        <v>5</v>
      </c>
      <c r="AQ17" s="93">
        <f t="shared" si="1"/>
        <v>20</v>
      </c>
    </row>
    <row r="18" spans="2:43" ht="15" x14ac:dyDescent="0.25">
      <c r="B18" s="90"/>
      <c r="C18" s="89"/>
      <c r="AD18" s="92" t="s">
        <v>391</v>
      </c>
      <c r="AE18" s="97"/>
      <c r="AF18" s="97"/>
      <c r="AG18" s="97"/>
      <c r="AH18" s="97"/>
      <c r="AI18" s="97"/>
      <c r="AJ18" s="97">
        <v>1</v>
      </c>
      <c r="AK18" s="97">
        <v>1</v>
      </c>
      <c r="AL18" s="97">
        <v>1</v>
      </c>
      <c r="AM18" s="97">
        <v>1</v>
      </c>
      <c r="AN18" s="97">
        <v>1</v>
      </c>
      <c r="AO18" s="97">
        <v>1</v>
      </c>
      <c r="AP18" s="97">
        <f t="shared" si="0"/>
        <v>5</v>
      </c>
      <c r="AQ18" s="93">
        <f t="shared" si="1"/>
        <v>5</v>
      </c>
    </row>
    <row r="19" spans="2:43" ht="15" x14ac:dyDescent="0.25">
      <c r="B19" s="99" t="s">
        <v>393</v>
      </c>
      <c r="C19" s="99" t="s">
        <v>368</v>
      </c>
      <c r="AD19" s="92" t="s">
        <v>392</v>
      </c>
      <c r="AE19" s="97"/>
      <c r="AF19" s="97"/>
      <c r="AG19" s="97"/>
      <c r="AH19" s="97"/>
      <c r="AI19" s="97"/>
      <c r="AJ19" s="97">
        <v>1</v>
      </c>
      <c r="AK19" s="97">
        <v>1</v>
      </c>
      <c r="AL19" s="97">
        <v>1</v>
      </c>
      <c r="AM19" s="97">
        <v>1</v>
      </c>
      <c r="AN19" s="97">
        <v>1</v>
      </c>
      <c r="AO19" s="97">
        <v>1</v>
      </c>
      <c r="AP19" s="97">
        <f t="shared" si="0"/>
        <v>5</v>
      </c>
      <c r="AQ19" s="93">
        <f t="shared" si="1"/>
        <v>5</v>
      </c>
    </row>
    <row r="20" spans="2:43" ht="15" x14ac:dyDescent="0.25">
      <c r="B20" s="89" t="s">
        <v>395</v>
      </c>
      <c r="C20" s="89">
        <v>5</v>
      </c>
      <c r="AD20" s="92" t="s">
        <v>394</v>
      </c>
      <c r="AE20" s="97"/>
      <c r="AF20" s="97">
        <v>2</v>
      </c>
      <c r="AG20" s="97"/>
      <c r="AH20" s="97"/>
      <c r="AI20" s="97"/>
      <c r="AJ20" s="97">
        <v>3</v>
      </c>
      <c r="AK20" s="97">
        <v>1</v>
      </c>
      <c r="AL20" s="97">
        <v>1</v>
      </c>
      <c r="AM20" s="97">
        <v>1</v>
      </c>
      <c r="AN20" s="97">
        <v>2</v>
      </c>
      <c r="AO20" s="97">
        <v>2</v>
      </c>
      <c r="AP20" s="97">
        <f t="shared" si="0"/>
        <v>7</v>
      </c>
      <c r="AQ20" s="93">
        <f t="shared" si="1"/>
        <v>21</v>
      </c>
    </row>
    <row r="21" spans="2:43" ht="15" x14ac:dyDescent="0.25">
      <c r="B21" s="89" t="s">
        <v>396</v>
      </c>
      <c r="C21" s="89">
        <v>4</v>
      </c>
      <c r="AD21" s="92" t="s">
        <v>177</v>
      </c>
      <c r="AE21" s="97"/>
      <c r="AF21" s="97"/>
      <c r="AG21" s="97"/>
      <c r="AH21" s="97"/>
      <c r="AI21" s="97"/>
      <c r="AJ21" s="97">
        <v>1</v>
      </c>
      <c r="AK21" s="97">
        <v>1</v>
      </c>
      <c r="AL21" s="97">
        <v>1</v>
      </c>
      <c r="AM21" s="97">
        <v>1</v>
      </c>
      <c r="AN21" s="97">
        <v>1</v>
      </c>
      <c r="AO21" s="97">
        <v>1</v>
      </c>
      <c r="AP21" s="97">
        <f t="shared" si="0"/>
        <v>5</v>
      </c>
      <c r="AQ21" s="93">
        <f t="shared" si="1"/>
        <v>5</v>
      </c>
    </row>
    <row r="22" spans="2:43" ht="15" x14ac:dyDescent="0.25">
      <c r="B22" s="89" t="s">
        <v>398</v>
      </c>
      <c r="C22" s="89">
        <v>3</v>
      </c>
      <c r="AD22" s="92" t="s">
        <v>397</v>
      </c>
      <c r="AE22" s="97"/>
      <c r="AF22" s="97"/>
      <c r="AG22" s="97"/>
      <c r="AH22" s="97"/>
      <c r="AI22" s="97"/>
      <c r="AJ22" s="97">
        <v>1</v>
      </c>
      <c r="AK22" s="97">
        <v>1</v>
      </c>
      <c r="AL22" s="97">
        <v>1</v>
      </c>
      <c r="AM22" s="97">
        <v>1</v>
      </c>
      <c r="AN22" s="97">
        <v>1</v>
      </c>
      <c r="AO22" s="97">
        <v>1</v>
      </c>
      <c r="AP22" s="97">
        <f t="shared" si="0"/>
        <v>5</v>
      </c>
      <c r="AQ22" s="93">
        <f t="shared" si="1"/>
        <v>5</v>
      </c>
    </row>
    <row r="23" spans="2:43" ht="15" x14ac:dyDescent="0.25">
      <c r="B23" s="89" t="s">
        <v>400</v>
      </c>
      <c r="C23" s="89">
        <v>2</v>
      </c>
      <c r="AD23" s="92" t="s">
        <v>399</v>
      </c>
      <c r="AE23" s="97"/>
      <c r="AF23" s="97"/>
      <c r="AG23" s="97"/>
      <c r="AH23" s="97"/>
      <c r="AI23" s="97"/>
      <c r="AJ23" s="97">
        <v>1</v>
      </c>
      <c r="AK23" s="97">
        <v>1</v>
      </c>
      <c r="AL23" s="97">
        <v>1</v>
      </c>
      <c r="AM23" s="97">
        <v>1</v>
      </c>
      <c r="AN23" s="97">
        <v>1</v>
      </c>
      <c r="AO23" s="97">
        <v>1</v>
      </c>
      <c r="AP23" s="97">
        <f t="shared" si="0"/>
        <v>5</v>
      </c>
      <c r="AQ23" s="93">
        <f t="shared" si="1"/>
        <v>5</v>
      </c>
    </row>
    <row r="24" spans="2:43" ht="15" x14ac:dyDescent="0.25">
      <c r="B24" s="89" t="s">
        <v>402</v>
      </c>
      <c r="C24" s="89">
        <v>1</v>
      </c>
      <c r="AD24" s="92" t="s">
        <v>401</v>
      </c>
      <c r="AE24" s="97"/>
      <c r="AF24" s="97"/>
      <c r="AG24" s="97"/>
      <c r="AH24" s="97"/>
      <c r="AI24" s="97"/>
      <c r="AJ24" s="97">
        <v>1</v>
      </c>
      <c r="AK24" s="97">
        <v>1</v>
      </c>
      <c r="AL24" s="97">
        <v>1</v>
      </c>
      <c r="AM24" s="97">
        <v>1</v>
      </c>
      <c r="AN24" s="97">
        <v>1</v>
      </c>
      <c r="AO24" s="97">
        <v>1</v>
      </c>
      <c r="AP24" s="97">
        <f t="shared" si="0"/>
        <v>5</v>
      </c>
      <c r="AQ24" s="93">
        <f t="shared" si="1"/>
        <v>5</v>
      </c>
    </row>
    <row r="25" spans="2:43" ht="15" x14ac:dyDescent="0.25">
      <c r="B25" s="90"/>
      <c r="C25" s="89"/>
      <c r="AD25" s="92" t="s">
        <v>403</v>
      </c>
      <c r="AE25" s="97">
        <v>6</v>
      </c>
      <c r="AF25" s="97">
        <v>4</v>
      </c>
      <c r="AG25" s="97">
        <v>2</v>
      </c>
      <c r="AH25" s="97"/>
      <c r="AI25" s="97">
        <v>4</v>
      </c>
      <c r="AJ25" s="97">
        <v>5</v>
      </c>
      <c r="AK25" s="97">
        <v>3</v>
      </c>
      <c r="AL25" s="97">
        <v>3</v>
      </c>
      <c r="AM25" s="97">
        <v>3</v>
      </c>
      <c r="AN25" s="97">
        <v>5</v>
      </c>
      <c r="AO25" s="97">
        <v>5</v>
      </c>
      <c r="AP25" s="97">
        <f t="shared" si="0"/>
        <v>19</v>
      </c>
      <c r="AQ25" s="93">
        <f t="shared" si="1"/>
        <v>95</v>
      </c>
    </row>
    <row r="26" spans="2:43" ht="15" x14ac:dyDescent="0.25">
      <c r="B26" s="99" t="s">
        <v>405</v>
      </c>
      <c r="C26" s="99" t="s">
        <v>368</v>
      </c>
      <c r="AD26" s="92" t="s">
        <v>404</v>
      </c>
      <c r="AE26" s="97">
        <v>2</v>
      </c>
      <c r="AF26" s="97"/>
      <c r="AG26" s="97">
        <v>1</v>
      </c>
      <c r="AH26" s="97">
        <v>1</v>
      </c>
      <c r="AI26" s="97"/>
      <c r="AJ26" s="97">
        <v>4</v>
      </c>
      <c r="AK26" s="97">
        <v>3</v>
      </c>
      <c r="AL26" s="97">
        <v>3</v>
      </c>
      <c r="AM26" s="97">
        <v>2</v>
      </c>
      <c r="AN26" s="97">
        <v>2</v>
      </c>
      <c r="AO26" s="97">
        <v>2</v>
      </c>
      <c r="AP26" s="97">
        <f t="shared" si="0"/>
        <v>12</v>
      </c>
      <c r="AQ26" s="93">
        <f t="shared" si="1"/>
        <v>48</v>
      </c>
    </row>
    <row r="27" spans="2:43" ht="15" x14ac:dyDescent="0.25">
      <c r="B27" s="89" t="s">
        <v>407</v>
      </c>
      <c r="C27" s="89">
        <v>5</v>
      </c>
      <c r="G27" s="103"/>
      <c r="H27" s="104"/>
      <c r="I27" s="104"/>
      <c r="AD27" s="92" t="s">
        <v>406</v>
      </c>
      <c r="AE27" s="97">
        <v>1</v>
      </c>
      <c r="AF27" s="97"/>
      <c r="AG27" s="97"/>
      <c r="AH27" s="97"/>
      <c r="AI27" s="97"/>
      <c r="AJ27" s="97">
        <v>1</v>
      </c>
      <c r="AK27" s="97">
        <v>1</v>
      </c>
      <c r="AL27" s="97">
        <v>1</v>
      </c>
      <c r="AM27" s="97">
        <v>1</v>
      </c>
      <c r="AN27" s="97">
        <v>1</v>
      </c>
      <c r="AO27" s="97">
        <v>1</v>
      </c>
      <c r="AP27" s="97">
        <f t="shared" si="0"/>
        <v>5</v>
      </c>
      <c r="AQ27" s="93">
        <f t="shared" si="1"/>
        <v>5</v>
      </c>
    </row>
    <row r="28" spans="2:43" ht="15" x14ac:dyDescent="0.25">
      <c r="B28" s="89" t="s">
        <v>409</v>
      </c>
      <c r="C28" s="89">
        <v>4</v>
      </c>
      <c r="G28" s="103"/>
      <c r="H28" s="104"/>
      <c r="I28" s="104"/>
      <c r="AD28" s="92" t="s">
        <v>408</v>
      </c>
      <c r="AE28" s="97"/>
      <c r="AF28" s="97">
        <v>2</v>
      </c>
      <c r="AG28" s="97">
        <v>1</v>
      </c>
      <c r="AH28" s="97">
        <v>1</v>
      </c>
      <c r="AI28" s="97"/>
      <c r="AJ28" s="97">
        <v>4</v>
      </c>
      <c r="AK28" s="97">
        <v>1</v>
      </c>
      <c r="AL28" s="97">
        <v>2</v>
      </c>
      <c r="AM28" s="97">
        <v>1</v>
      </c>
      <c r="AN28" s="97">
        <v>2</v>
      </c>
      <c r="AO28" s="97">
        <v>2</v>
      </c>
      <c r="AP28" s="97">
        <f t="shared" si="0"/>
        <v>8</v>
      </c>
      <c r="AQ28" s="93">
        <f t="shared" si="1"/>
        <v>32</v>
      </c>
    </row>
    <row r="29" spans="2:43" ht="15" x14ac:dyDescent="0.25">
      <c r="B29" s="89" t="s">
        <v>411</v>
      </c>
      <c r="C29" s="89">
        <v>3</v>
      </c>
      <c r="G29" s="104"/>
      <c r="H29" s="104"/>
      <c r="I29" s="104"/>
      <c r="AD29" s="130" t="s">
        <v>611</v>
      </c>
      <c r="AE29" s="97"/>
      <c r="AF29" s="97">
        <v>1</v>
      </c>
      <c r="AG29" s="97"/>
      <c r="AH29" s="97"/>
      <c r="AI29" s="97"/>
      <c r="AJ29" s="97">
        <v>1</v>
      </c>
      <c r="AK29" s="97">
        <v>1</v>
      </c>
      <c r="AL29" s="97">
        <v>1</v>
      </c>
      <c r="AM29" s="97">
        <v>1</v>
      </c>
      <c r="AN29" s="97">
        <v>1</v>
      </c>
      <c r="AO29" s="97">
        <v>1</v>
      </c>
      <c r="AP29" s="97">
        <f t="shared" si="0"/>
        <v>5</v>
      </c>
      <c r="AQ29" s="93">
        <f t="shared" si="1"/>
        <v>5</v>
      </c>
    </row>
    <row r="30" spans="2:43" ht="15" x14ac:dyDescent="0.25">
      <c r="B30" s="89" t="s">
        <v>413</v>
      </c>
      <c r="C30" s="89">
        <v>2</v>
      </c>
      <c r="E30" s="96"/>
      <c r="F30" s="96"/>
      <c r="G30" s="105"/>
      <c r="H30" s="105"/>
      <c r="I30" s="105"/>
      <c r="J30" s="96"/>
      <c r="K30" s="96"/>
      <c r="L30" s="96"/>
      <c r="M30" s="96"/>
      <c r="N30" s="96"/>
      <c r="O30" s="96"/>
      <c r="P30" s="96"/>
      <c r="Q30" s="96"/>
      <c r="R30" s="96"/>
      <c r="S30" s="96"/>
      <c r="T30" s="96"/>
      <c r="U30" s="96"/>
      <c r="AD30" s="92" t="s">
        <v>412</v>
      </c>
      <c r="AE30" s="97"/>
      <c r="AF30" s="97"/>
      <c r="AG30" s="97"/>
      <c r="AH30" s="97">
        <v>2</v>
      </c>
      <c r="AI30" s="97"/>
      <c r="AJ30" s="97">
        <v>3</v>
      </c>
      <c r="AK30" s="97">
        <v>2</v>
      </c>
      <c r="AL30" s="97">
        <v>2</v>
      </c>
      <c r="AM30" s="97">
        <v>2</v>
      </c>
      <c r="AN30" s="97">
        <v>1</v>
      </c>
      <c r="AO30" s="97">
        <v>1</v>
      </c>
      <c r="AP30" s="97">
        <f t="shared" si="0"/>
        <v>8</v>
      </c>
      <c r="AQ30" s="93">
        <f t="shared" si="1"/>
        <v>24</v>
      </c>
    </row>
    <row r="31" spans="2:43" ht="15" x14ac:dyDescent="0.25">
      <c r="B31" s="89" t="s">
        <v>415</v>
      </c>
      <c r="C31" s="89">
        <v>1</v>
      </c>
      <c r="E31" s="96"/>
      <c r="F31" s="96"/>
      <c r="G31" s="105"/>
      <c r="H31" s="105"/>
      <c r="I31" s="105"/>
      <c r="J31" s="96"/>
      <c r="K31" s="96"/>
      <c r="L31" s="96"/>
      <c r="M31" s="96"/>
      <c r="N31" s="96"/>
      <c r="O31" s="96"/>
      <c r="P31" s="96"/>
      <c r="Q31" s="96"/>
      <c r="R31" s="96"/>
      <c r="S31" s="96"/>
      <c r="T31" s="96"/>
      <c r="U31" s="96"/>
      <c r="AD31" s="92" t="s">
        <v>414</v>
      </c>
      <c r="AE31" s="97">
        <v>5</v>
      </c>
      <c r="AF31" s="97">
        <v>1</v>
      </c>
      <c r="AG31" s="97">
        <v>1</v>
      </c>
      <c r="AH31" s="97">
        <v>1</v>
      </c>
      <c r="AI31" s="97"/>
      <c r="AJ31" s="97">
        <v>4</v>
      </c>
      <c r="AK31" s="97">
        <v>3</v>
      </c>
      <c r="AL31" s="97">
        <v>4</v>
      </c>
      <c r="AM31" s="97">
        <v>2</v>
      </c>
      <c r="AN31" s="97">
        <v>1</v>
      </c>
      <c r="AO31" s="97">
        <v>1</v>
      </c>
      <c r="AP31" s="97">
        <f t="shared" si="0"/>
        <v>11</v>
      </c>
      <c r="AQ31" s="93">
        <f t="shared" si="1"/>
        <v>44</v>
      </c>
    </row>
    <row r="32" spans="2:43" ht="15" x14ac:dyDescent="0.25">
      <c r="B32" s="90"/>
      <c r="C32" s="89"/>
      <c r="E32" s="96"/>
      <c r="F32" s="96"/>
      <c r="G32" s="105"/>
      <c r="H32" s="105"/>
      <c r="I32" s="105"/>
      <c r="J32" s="96"/>
      <c r="K32" s="96"/>
      <c r="L32" s="96"/>
      <c r="M32" s="96"/>
      <c r="N32" s="96"/>
      <c r="O32" s="96"/>
      <c r="P32" s="96"/>
      <c r="Q32" s="96"/>
      <c r="R32" s="96"/>
      <c r="S32" s="96"/>
      <c r="T32" s="96"/>
      <c r="U32" s="96"/>
      <c r="AD32" s="92" t="s">
        <v>416</v>
      </c>
      <c r="AE32" s="97">
        <v>5</v>
      </c>
      <c r="AF32" s="97">
        <v>2</v>
      </c>
      <c r="AG32" s="97"/>
      <c r="AH32" s="97">
        <v>1</v>
      </c>
      <c r="AI32" s="97"/>
      <c r="AJ32" s="97">
        <v>5</v>
      </c>
      <c r="AK32" s="97">
        <v>1</v>
      </c>
      <c r="AL32" s="97">
        <v>1</v>
      </c>
      <c r="AM32" s="97">
        <v>1</v>
      </c>
      <c r="AN32" s="97">
        <v>3</v>
      </c>
      <c r="AO32" s="97">
        <v>3</v>
      </c>
      <c r="AP32" s="97">
        <f t="shared" si="0"/>
        <v>9</v>
      </c>
      <c r="AQ32" s="93">
        <f t="shared" si="1"/>
        <v>45</v>
      </c>
    </row>
    <row r="33" spans="2:44" ht="15" x14ac:dyDescent="0.25">
      <c r="B33" s="99" t="s">
        <v>418</v>
      </c>
      <c r="C33" s="99" t="s">
        <v>368</v>
      </c>
      <c r="E33" s="96"/>
      <c r="F33" s="96"/>
      <c r="G33" s="105"/>
      <c r="H33" s="105"/>
      <c r="I33" s="105"/>
      <c r="J33" s="96"/>
      <c r="K33" s="96"/>
      <c r="L33" s="96"/>
      <c r="M33" s="96"/>
      <c r="N33" s="96"/>
      <c r="O33" s="96"/>
      <c r="P33" s="96"/>
      <c r="Q33" s="96"/>
      <c r="R33" s="96"/>
      <c r="S33" s="96"/>
      <c r="T33" s="96"/>
      <c r="U33" s="96"/>
      <c r="AD33" s="92" t="s">
        <v>417</v>
      </c>
      <c r="AE33" s="97"/>
      <c r="AF33" s="97"/>
      <c r="AG33" s="97"/>
      <c r="AH33" s="97"/>
      <c r="AI33" s="97"/>
      <c r="AJ33" s="97">
        <v>1</v>
      </c>
      <c r="AK33" s="97">
        <v>1</v>
      </c>
      <c r="AL33" s="97">
        <v>1</v>
      </c>
      <c r="AM33" s="97">
        <v>1</v>
      </c>
      <c r="AN33" s="97">
        <v>1</v>
      </c>
      <c r="AO33" s="97">
        <v>1</v>
      </c>
      <c r="AP33" s="97">
        <f t="shared" si="0"/>
        <v>5</v>
      </c>
      <c r="AQ33" s="93">
        <f t="shared" si="1"/>
        <v>5</v>
      </c>
    </row>
    <row r="34" spans="2:44" ht="15" x14ac:dyDescent="0.25">
      <c r="B34" s="89" t="s">
        <v>420</v>
      </c>
      <c r="C34" s="89">
        <v>5</v>
      </c>
      <c r="E34" s="96"/>
      <c r="F34" s="96"/>
      <c r="G34" s="105"/>
      <c r="H34" s="105"/>
      <c r="I34" s="105"/>
      <c r="J34" s="96"/>
      <c r="K34" s="96"/>
      <c r="L34" s="96"/>
      <c r="M34" s="96"/>
      <c r="N34" s="96"/>
      <c r="O34" s="96"/>
      <c r="P34" s="96"/>
      <c r="Q34" s="96"/>
      <c r="R34" s="96"/>
      <c r="S34" s="96"/>
      <c r="T34" s="96"/>
      <c r="U34" s="96"/>
      <c r="AD34" s="92" t="s">
        <v>419</v>
      </c>
      <c r="AE34" s="97">
        <v>1</v>
      </c>
      <c r="AF34" s="97">
        <v>1</v>
      </c>
      <c r="AG34" s="97">
        <v>1</v>
      </c>
      <c r="AH34" s="97"/>
      <c r="AI34" s="97"/>
      <c r="AJ34" s="97">
        <v>3</v>
      </c>
      <c r="AK34" s="97">
        <v>1</v>
      </c>
      <c r="AL34" s="97">
        <v>1</v>
      </c>
      <c r="AM34" s="97">
        <v>1</v>
      </c>
      <c r="AN34" s="97">
        <v>1</v>
      </c>
      <c r="AO34" s="97">
        <v>1</v>
      </c>
      <c r="AP34" s="97">
        <f t="shared" si="0"/>
        <v>5</v>
      </c>
      <c r="AQ34" s="93">
        <f t="shared" si="1"/>
        <v>15</v>
      </c>
    </row>
    <row r="35" spans="2:44" ht="15" x14ac:dyDescent="0.25">
      <c r="B35" s="89" t="s">
        <v>421</v>
      </c>
      <c r="C35" s="89">
        <v>4</v>
      </c>
      <c r="E35" s="96"/>
      <c r="F35" s="96"/>
      <c r="G35" s="105"/>
      <c r="H35" s="105"/>
      <c r="I35" s="105"/>
      <c r="J35" s="96"/>
      <c r="K35" s="96"/>
      <c r="L35" s="96"/>
      <c r="M35" s="96"/>
      <c r="N35" s="96"/>
      <c r="O35" s="96"/>
      <c r="P35" s="96"/>
      <c r="Q35" s="96"/>
      <c r="R35" s="96"/>
      <c r="S35" s="96"/>
      <c r="T35" s="96"/>
      <c r="U35" s="96"/>
      <c r="AD35" s="106" t="s">
        <v>195</v>
      </c>
      <c r="AE35" s="93">
        <v>1</v>
      </c>
      <c r="AF35" s="93">
        <v>3</v>
      </c>
      <c r="AG35" s="93">
        <v>4</v>
      </c>
      <c r="AH35" s="93">
        <v>6</v>
      </c>
      <c r="AI35" s="93"/>
      <c r="AJ35" s="93">
        <v>5</v>
      </c>
      <c r="AK35" s="93">
        <v>5</v>
      </c>
      <c r="AL35" s="93">
        <v>4</v>
      </c>
      <c r="AM35" s="93">
        <v>3</v>
      </c>
      <c r="AN35" s="93">
        <v>3</v>
      </c>
      <c r="AO35" s="93">
        <v>3</v>
      </c>
      <c r="AP35" s="93">
        <f t="shared" si="0"/>
        <v>18</v>
      </c>
      <c r="AQ35" s="93">
        <f t="shared" si="1"/>
        <v>90</v>
      </c>
    </row>
    <row r="36" spans="2:44" ht="15" x14ac:dyDescent="0.25">
      <c r="B36" s="89" t="s">
        <v>423</v>
      </c>
      <c r="C36" s="89">
        <v>3</v>
      </c>
      <c r="E36" s="96"/>
      <c r="F36" s="96"/>
      <c r="G36" s="105"/>
      <c r="H36" s="105"/>
      <c r="I36" s="105"/>
      <c r="J36" s="96"/>
      <c r="K36" s="96"/>
      <c r="L36" s="96"/>
      <c r="M36" s="96"/>
      <c r="N36" s="96"/>
      <c r="O36" s="96"/>
      <c r="P36" s="96"/>
      <c r="Q36" s="96"/>
      <c r="R36" s="96"/>
      <c r="S36" s="96"/>
      <c r="T36" s="96"/>
      <c r="U36" s="96"/>
      <c r="AD36" s="106" t="s">
        <v>422</v>
      </c>
      <c r="AE36" s="97">
        <v>3</v>
      </c>
      <c r="AF36" s="97"/>
      <c r="AG36" s="97"/>
      <c r="AH36" s="97"/>
      <c r="AI36" s="97"/>
      <c r="AJ36" s="97">
        <v>4</v>
      </c>
      <c r="AK36" s="97">
        <v>4</v>
      </c>
      <c r="AL36" s="97">
        <v>4</v>
      </c>
      <c r="AM36" s="97">
        <v>2</v>
      </c>
      <c r="AN36" s="97">
        <v>2</v>
      </c>
      <c r="AO36" s="97">
        <v>2</v>
      </c>
      <c r="AP36" s="97">
        <f t="shared" si="0"/>
        <v>14</v>
      </c>
      <c r="AQ36" s="93">
        <f t="shared" si="1"/>
        <v>56</v>
      </c>
    </row>
    <row r="37" spans="2:44" ht="15" x14ac:dyDescent="0.25">
      <c r="B37" s="89" t="s">
        <v>425</v>
      </c>
      <c r="C37" s="89">
        <v>2</v>
      </c>
      <c r="E37" s="96"/>
      <c r="F37" s="96"/>
      <c r="G37" s="105"/>
      <c r="H37" s="105"/>
      <c r="I37" s="105"/>
      <c r="J37" s="96"/>
      <c r="K37" s="96"/>
      <c r="L37" s="96"/>
      <c r="M37" s="96"/>
      <c r="N37" s="96"/>
      <c r="O37" s="96"/>
      <c r="P37" s="96"/>
      <c r="Q37" s="96"/>
      <c r="R37" s="96"/>
      <c r="S37" s="96"/>
      <c r="T37" s="96"/>
      <c r="U37" s="96"/>
      <c r="AD37" s="106" t="s">
        <v>424</v>
      </c>
      <c r="AE37" s="97"/>
      <c r="AF37" s="97">
        <v>1</v>
      </c>
      <c r="AG37" s="97">
        <v>2</v>
      </c>
      <c r="AH37" s="97"/>
      <c r="AI37" s="97"/>
      <c r="AJ37" s="97">
        <v>3</v>
      </c>
      <c r="AK37" s="97">
        <v>2</v>
      </c>
      <c r="AL37" s="97">
        <v>4</v>
      </c>
      <c r="AM37" s="97">
        <v>2</v>
      </c>
      <c r="AN37" s="97">
        <v>4</v>
      </c>
      <c r="AO37" s="97">
        <v>4</v>
      </c>
      <c r="AP37" s="97">
        <f t="shared" si="0"/>
        <v>16</v>
      </c>
      <c r="AQ37" s="93">
        <f t="shared" si="1"/>
        <v>48</v>
      </c>
    </row>
    <row r="38" spans="2:44" ht="15" x14ac:dyDescent="0.25">
      <c r="B38" s="89" t="s">
        <v>426</v>
      </c>
      <c r="C38" s="89">
        <v>1</v>
      </c>
      <c r="E38" s="211"/>
      <c r="F38" s="211"/>
      <c r="G38" s="107"/>
      <c r="H38" s="105"/>
      <c r="I38" s="105"/>
      <c r="J38" s="96"/>
      <c r="K38" s="96"/>
      <c r="L38" s="96"/>
      <c r="M38" s="96"/>
      <c r="N38" s="96"/>
      <c r="O38" s="96"/>
      <c r="P38" s="96"/>
      <c r="Q38" s="96"/>
      <c r="R38" s="96"/>
      <c r="S38" s="96"/>
      <c r="T38" s="96"/>
      <c r="U38" s="96"/>
    </row>
    <row r="39" spans="2:44" ht="15" x14ac:dyDescent="0.25">
      <c r="B39" s="90"/>
      <c r="C39" s="89"/>
      <c r="E39" s="108"/>
      <c r="F39" s="108"/>
      <c r="G39" s="107"/>
      <c r="H39" s="105"/>
      <c r="I39" s="105"/>
      <c r="J39" s="96"/>
      <c r="K39" s="96"/>
      <c r="L39" s="96"/>
      <c r="M39" s="96"/>
      <c r="N39" s="96"/>
      <c r="O39" s="96"/>
      <c r="P39" s="96"/>
      <c r="Q39" s="96"/>
      <c r="R39" s="96"/>
      <c r="S39" s="96"/>
      <c r="T39" s="96"/>
      <c r="U39" s="96"/>
    </row>
    <row r="40" spans="2:44" ht="15" x14ac:dyDescent="0.25">
      <c r="B40" s="99" t="s">
        <v>427</v>
      </c>
      <c r="C40" s="99" t="s">
        <v>368</v>
      </c>
      <c r="E40" s="96"/>
      <c r="F40" s="96"/>
      <c r="G40" s="105"/>
      <c r="H40" s="105"/>
      <c r="I40" s="105"/>
      <c r="J40" s="96"/>
      <c r="K40" s="96"/>
      <c r="L40" s="96"/>
      <c r="M40" s="96"/>
      <c r="N40" s="96"/>
      <c r="O40" s="96"/>
      <c r="P40" s="96"/>
      <c r="Q40" s="96"/>
      <c r="R40" s="96"/>
      <c r="S40" s="96"/>
      <c r="T40" s="96"/>
      <c r="U40" s="96"/>
    </row>
    <row r="41" spans="2:44" ht="15" x14ac:dyDescent="0.25">
      <c r="B41" s="89" t="s">
        <v>428</v>
      </c>
      <c r="C41" s="89">
        <v>5</v>
      </c>
      <c r="E41" s="96"/>
      <c r="F41" s="96"/>
      <c r="G41" s="105"/>
      <c r="H41" s="105"/>
      <c r="I41" s="105"/>
      <c r="J41" s="96"/>
      <c r="K41" s="96"/>
      <c r="L41" s="96"/>
      <c r="M41" s="96"/>
      <c r="N41" s="96"/>
      <c r="O41" s="96"/>
      <c r="P41" s="96"/>
      <c r="Q41" s="96"/>
      <c r="R41" s="96"/>
      <c r="S41" s="96"/>
      <c r="T41" s="96"/>
      <c r="U41" s="96"/>
      <c r="AD41" s="88" t="s">
        <v>435</v>
      </c>
      <c r="AE41" s="88" t="s">
        <v>446</v>
      </c>
      <c r="AF41" s="88" t="s">
        <v>447</v>
      </c>
      <c r="AG41" s="88" t="s">
        <v>448</v>
      </c>
      <c r="AH41" s="88" t="s">
        <v>450</v>
      </c>
      <c r="AI41" s="96"/>
      <c r="AJ41" s="109" t="s">
        <v>446</v>
      </c>
      <c r="AK41" s="199" t="s">
        <v>449</v>
      </c>
      <c r="AL41" s="200"/>
      <c r="AM41" s="200"/>
      <c r="AN41" s="200"/>
      <c r="AO41" s="200"/>
      <c r="AP41" s="200"/>
      <c r="AQ41" s="200"/>
      <c r="AR41" s="201"/>
    </row>
    <row r="42" spans="2:44" ht="15" x14ac:dyDescent="0.25">
      <c r="B42" s="89" t="s">
        <v>429</v>
      </c>
      <c r="C42" s="89">
        <v>4</v>
      </c>
      <c r="E42" s="96"/>
      <c r="F42" s="96"/>
      <c r="G42" s="105"/>
      <c r="H42" s="105"/>
      <c r="I42" s="105"/>
      <c r="J42" s="96"/>
      <c r="K42" s="96"/>
      <c r="L42" s="96"/>
      <c r="M42" s="96"/>
      <c r="N42" s="96"/>
      <c r="O42" s="96"/>
      <c r="P42" s="96"/>
      <c r="Q42" s="96"/>
      <c r="R42" s="96"/>
      <c r="S42" s="96"/>
      <c r="T42" s="96"/>
      <c r="U42" s="96"/>
      <c r="AD42" s="110" t="s">
        <v>369</v>
      </c>
      <c r="AE42" s="97">
        <v>1</v>
      </c>
      <c r="AF42" s="126">
        <v>1</v>
      </c>
      <c r="AG42" s="97">
        <v>2</v>
      </c>
      <c r="AH42" s="89">
        <f>AE42*AF42*AG42</f>
        <v>2</v>
      </c>
      <c r="AI42" s="96"/>
      <c r="AJ42" s="111">
        <v>1</v>
      </c>
      <c r="AK42" s="196" t="s">
        <v>452</v>
      </c>
      <c r="AL42" s="197"/>
      <c r="AM42" s="197"/>
      <c r="AN42" s="197"/>
      <c r="AO42" s="197"/>
      <c r="AP42" s="197"/>
      <c r="AQ42" s="197"/>
      <c r="AR42" s="198"/>
    </row>
    <row r="43" spans="2:44" ht="15" x14ac:dyDescent="0.25">
      <c r="B43" s="89" t="s">
        <v>430</v>
      </c>
      <c r="C43" s="89">
        <v>3</v>
      </c>
      <c r="E43" s="96"/>
      <c r="F43" s="96"/>
      <c r="G43" s="105"/>
      <c r="H43" s="105"/>
      <c r="I43" s="105"/>
      <c r="J43" s="96"/>
      <c r="K43" s="96"/>
      <c r="L43" s="96"/>
      <c r="M43" s="96"/>
      <c r="N43" s="96"/>
      <c r="O43" s="96"/>
      <c r="P43" s="96"/>
      <c r="Q43" s="96"/>
      <c r="R43" s="96"/>
      <c r="S43" s="96"/>
      <c r="T43" s="96"/>
      <c r="U43" s="96"/>
      <c r="AD43" s="110" t="s">
        <v>371</v>
      </c>
      <c r="AE43" s="97">
        <v>1</v>
      </c>
      <c r="AF43" s="126">
        <v>1</v>
      </c>
      <c r="AG43" s="97">
        <v>2</v>
      </c>
      <c r="AH43" s="89">
        <f t="shared" ref="AH43:AH75" si="7">AE43*AF43*AG43</f>
        <v>2</v>
      </c>
      <c r="AI43" s="96"/>
      <c r="AJ43" s="111" t="s">
        <v>454</v>
      </c>
      <c r="AK43" s="196" t="s">
        <v>453</v>
      </c>
      <c r="AL43" s="197"/>
      <c r="AM43" s="197"/>
      <c r="AN43" s="197"/>
      <c r="AO43" s="197"/>
      <c r="AP43" s="197"/>
      <c r="AQ43" s="197"/>
      <c r="AR43" s="198"/>
    </row>
    <row r="44" spans="2:44" ht="15" x14ac:dyDescent="0.25">
      <c r="B44" s="89" t="s">
        <v>431</v>
      </c>
      <c r="C44" s="89">
        <v>2</v>
      </c>
      <c r="E44" s="96"/>
      <c r="F44" s="96"/>
      <c r="G44" s="105"/>
      <c r="H44" s="105"/>
      <c r="I44" s="105"/>
      <c r="J44" s="96"/>
      <c r="K44" s="96"/>
      <c r="L44" s="96"/>
      <c r="M44" s="96"/>
      <c r="N44" s="96"/>
      <c r="O44" s="96"/>
      <c r="P44" s="96"/>
      <c r="Q44" s="96"/>
      <c r="R44" s="96"/>
      <c r="S44" s="96"/>
      <c r="T44" s="96"/>
      <c r="U44" s="96"/>
      <c r="AD44" s="110" t="s">
        <v>373</v>
      </c>
      <c r="AE44" s="97">
        <v>1</v>
      </c>
      <c r="AF44" s="126">
        <v>1</v>
      </c>
      <c r="AG44" s="97">
        <v>1</v>
      </c>
      <c r="AH44" s="89">
        <f t="shared" si="7"/>
        <v>1</v>
      </c>
      <c r="AI44" s="96"/>
      <c r="AJ44" s="111" t="s">
        <v>459</v>
      </c>
      <c r="AK44" s="196" t="s">
        <v>455</v>
      </c>
      <c r="AL44" s="197"/>
      <c r="AM44" s="197"/>
      <c r="AN44" s="197"/>
      <c r="AO44" s="197"/>
      <c r="AP44" s="197"/>
      <c r="AQ44" s="197"/>
      <c r="AR44" s="198"/>
    </row>
    <row r="45" spans="2:44" ht="15" x14ac:dyDescent="0.25">
      <c r="B45" s="89" t="s">
        <v>432</v>
      </c>
      <c r="C45" s="89">
        <v>1</v>
      </c>
      <c r="E45" s="96"/>
      <c r="F45" s="96"/>
      <c r="G45" s="105"/>
      <c r="H45" s="105"/>
      <c r="I45" s="105"/>
      <c r="J45" s="96"/>
      <c r="K45" s="96"/>
      <c r="L45" s="96"/>
      <c r="M45" s="96"/>
      <c r="N45" s="96"/>
      <c r="O45" s="96"/>
      <c r="P45" s="96"/>
      <c r="Q45" s="96"/>
      <c r="R45" s="96"/>
      <c r="S45" s="96"/>
      <c r="T45" s="96"/>
      <c r="U45" s="96"/>
      <c r="AD45" s="110" t="s">
        <v>375</v>
      </c>
      <c r="AE45" s="97">
        <v>1</v>
      </c>
      <c r="AF45" s="126">
        <v>1</v>
      </c>
      <c r="AG45" s="97">
        <v>2</v>
      </c>
      <c r="AH45" s="89">
        <f t="shared" si="7"/>
        <v>2</v>
      </c>
      <c r="AI45" s="96"/>
      <c r="AJ45" s="112" t="s">
        <v>460</v>
      </c>
      <c r="AK45" s="202" t="s">
        <v>456</v>
      </c>
      <c r="AL45" s="203"/>
      <c r="AM45" s="203"/>
      <c r="AN45" s="203"/>
      <c r="AO45" s="203"/>
      <c r="AP45" s="203"/>
      <c r="AQ45" s="203"/>
      <c r="AR45" s="204"/>
    </row>
    <row r="46" spans="2:44" ht="15" x14ac:dyDescent="0.25">
      <c r="E46" s="96"/>
      <c r="F46" s="96"/>
      <c r="G46" s="105"/>
      <c r="H46" s="105"/>
      <c r="I46" s="105"/>
      <c r="J46" s="96"/>
      <c r="K46" s="96"/>
      <c r="L46" s="96"/>
      <c r="M46" s="96"/>
      <c r="N46" s="96"/>
      <c r="O46" s="96"/>
      <c r="P46" s="96"/>
      <c r="Q46" s="96"/>
      <c r="R46" s="96"/>
      <c r="S46" s="96"/>
      <c r="T46" s="96"/>
      <c r="U46" s="96"/>
      <c r="AD46" s="110" t="s">
        <v>120</v>
      </c>
      <c r="AE46" s="113">
        <v>10</v>
      </c>
      <c r="AF46" s="113">
        <v>2</v>
      </c>
      <c r="AG46" s="113">
        <v>4</v>
      </c>
      <c r="AH46" s="89">
        <f t="shared" si="7"/>
        <v>80</v>
      </c>
      <c r="AJ46" s="111" t="s">
        <v>461</v>
      </c>
      <c r="AK46" s="196" t="s">
        <v>457</v>
      </c>
      <c r="AL46" s="197"/>
      <c r="AM46" s="197"/>
      <c r="AN46" s="197"/>
      <c r="AO46" s="197"/>
      <c r="AP46" s="197"/>
      <c r="AQ46" s="197"/>
      <c r="AR46" s="198"/>
    </row>
    <row r="47" spans="2:44" ht="15" x14ac:dyDescent="0.25">
      <c r="E47" s="96"/>
      <c r="F47" s="96"/>
      <c r="G47" s="105"/>
      <c r="H47" s="105"/>
      <c r="I47" s="105"/>
      <c r="J47" s="96"/>
      <c r="K47" s="96"/>
      <c r="L47" s="96"/>
      <c r="M47" s="96"/>
      <c r="N47" s="96"/>
      <c r="O47" s="96"/>
      <c r="P47" s="96"/>
      <c r="Q47" s="96"/>
      <c r="R47" s="96"/>
      <c r="S47" s="96"/>
      <c r="T47" s="96"/>
      <c r="U47" s="96"/>
      <c r="AD47" s="110" t="s">
        <v>378</v>
      </c>
      <c r="AE47" s="113">
        <v>1</v>
      </c>
      <c r="AF47" s="113">
        <v>1</v>
      </c>
      <c r="AG47" s="113">
        <v>2</v>
      </c>
      <c r="AH47" s="89">
        <f t="shared" si="7"/>
        <v>2</v>
      </c>
      <c r="AJ47" s="111" t="s">
        <v>462</v>
      </c>
      <c r="AK47" s="196" t="s">
        <v>458</v>
      </c>
      <c r="AL47" s="197"/>
      <c r="AM47" s="197"/>
      <c r="AN47" s="197"/>
      <c r="AO47" s="197"/>
      <c r="AP47" s="197"/>
      <c r="AQ47" s="197"/>
      <c r="AR47" s="198"/>
    </row>
    <row r="48" spans="2:44" ht="15" x14ac:dyDescent="0.25">
      <c r="E48" s="96"/>
      <c r="F48" s="96"/>
      <c r="G48" s="105"/>
      <c r="H48" s="105"/>
      <c r="I48" s="105"/>
      <c r="J48" s="96"/>
      <c r="K48" s="96"/>
      <c r="L48" s="96"/>
      <c r="M48" s="96"/>
      <c r="N48" s="96"/>
      <c r="O48" s="96"/>
      <c r="P48" s="96"/>
      <c r="Q48" s="96"/>
      <c r="R48" s="96"/>
      <c r="S48" s="96"/>
      <c r="T48" s="96"/>
      <c r="U48" s="96"/>
      <c r="AD48" s="110" t="s">
        <v>379</v>
      </c>
      <c r="AE48" s="113">
        <v>8</v>
      </c>
      <c r="AF48" s="113">
        <v>2</v>
      </c>
      <c r="AG48" s="113">
        <v>5</v>
      </c>
      <c r="AH48" s="89">
        <f t="shared" si="7"/>
        <v>80</v>
      </c>
    </row>
    <row r="49" spans="5:46" ht="15" x14ac:dyDescent="0.25">
      <c r="E49" s="96"/>
      <c r="F49" s="96"/>
      <c r="G49" s="105"/>
      <c r="H49" s="105"/>
      <c r="I49" s="105"/>
      <c r="J49" s="96"/>
      <c r="K49" s="96"/>
      <c r="L49" s="96"/>
      <c r="M49" s="96"/>
      <c r="N49" s="96"/>
      <c r="O49" s="96"/>
      <c r="P49" s="96"/>
      <c r="Q49" s="96"/>
      <c r="R49" s="96"/>
      <c r="S49" s="96"/>
      <c r="T49" s="96"/>
      <c r="U49" s="96"/>
      <c r="AD49" s="110" t="s">
        <v>150</v>
      </c>
      <c r="AE49" s="113">
        <v>1</v>
      </c>
      <c r="AF49" s="113">
        <v>1</v>
      </c>
      <c r="AG49" s="113">
        <v>2</v>
      </c>
      <c r="AH49" s="89">
        <f t="shared" si="7"/>
        <v>2</v>
      </c>
    </row>
    <row r="50" spans="5:46" ht="15" x14ac:dyDescent="0.25">
      <c r="E50" s="96"/>
      <c r="F50" s="96"/>
      <c r="G50" s="96"/>
      <c r="H50" s="114"/>
      <c r="I50" s="96"/>
      <c r="J50" s="96"/>
      <c r="K50" s="96"/>
      <c r="L50" s="96"/>
      <c r="M50" s="96"/>
      <c r="N50" s="96"/>
      <c r="O50" s="96"/>
      <c r="P50" s="96"/>
      <c r="Q50" s="96"/>
      <c r="R50" s="96"/>
      <c r="S50" s="96"/>
      <c r="T50" s="96"/>
      <c r="U50" s="96"/>
      <c r="AD50" s="110" t="s">
        <v>380</v>
      </c>
      <c r="AE50" s="113">
        <v>1</v>
      </c>
      <c r="AF50" s="113">
        <v>1</v>
      </c>
      <c r="AG50" s="113">
        <v>2</v>
      </c>
      <c r="AH50" s="89">
        <f t="shared" si="7"/>
        <v>2</v>
      </c>
    </row>
    <row r="51" spans="5:46" ht="15" x14ac:dyDescent="0.25">
      <c r="AD51" s="110" t="s">
        <v>382</v>
      </c>
      <c r="AE51" s="113">
        <v>9</v>
      </c>
      <c r="AF51" s="113">
        <v>2</v>
      </c>
      <c r="AG51" s="113">
        <v>8</v>
      </c>
      <c r="AH51" s="89">
        <f t="shared" si="7"/>
        <v>144</v>
      </c>
      <c r="AJ51" s="115" t="s">
        <v>447</v>
      </c>
      <c r="AK51" s="199" t="s">
        <v>473</v>
      </c>
      <c r="AL51" s="200"/>
      <c r="AM51" s="200"/>
      <c r="AN51" s="200"/>
      <c r="AO51" s="200"/>
      <c r="AP51" s="200"/>
      <c r="AQ51" s="200"/>
      <c r="AR51" s="201"/>
    </row>
    <row r="52" spans="5:46" ht="15" x14ac:dyDescent="0.25">
      <c r="AD52" s="110" t="s">
        <v>384</v>
      </c>
      <c r="AE52" s="113">
        <v>1</v>
      </c>
      <c r="AF52" s="113">
        <v>1</v>
      </c>
      <c r="AG52" s="113">
        <v>2</v>
      </c>
      <c r="AH52" s="89">
        <f t="shared" si="7"/>
        <v>2</v>
      </c>
      <c r="AJ52" s="111">
        <v>1</v>
      </c>
      <c r="AK52" s="196" t="s">
        <v>463</v>
      </c>
      <c r="AL52" s="197"/>
      <c r="AM52" s="197"/>
      <c r="AN52" s="197"/>
      <c r="AO52" s="197"/>
      <c r="AP52" s="197"/>
      <c r="AQ52" s="197"/>
      <c r="AR52" s="198"/>
    </row>
    <row r="53" spans="5:46" ht="15" x14ac:dyDescent="0.25">
      <c r="AD53" s="110" t="s">
        <v>386</v>
      </c>
      <c r="AE53" s="113">
        <v>10</v>
      </c>
      <c r="AF53" s="113">
        <v>2</v>
      </c>
      <c r="AG53" s="113">
        <v>4</v>
      </c>
      <c r="AH53" s="89">
        <f t="shared" si="7"/>
        <v>80</v>
      </c>
      <c r="AJ53" s="111" t="s">
        <v>454</v>
      </c>
      <c r="AK53" s="196" t="s">
        <v>464</v>
      </c>
      <c r="AL53" s="197"/>
      <c r="AM53" s="197"/>
      <c r="AN53" s="197"/>
      <c r="AO53" s="197"/>
      <c r="AP53" s="197"/>
      <c r="AQ53" s="197"/>
      <c r="AR53" s="198"/>
    </row>
    <row r="54" spans="5:46" ht="15" x14ac:dyDescent="0.25">
      <c r="AD54" s="110" t="s">
        <v>388</v>
      </c>
      <c r="AE54" s="113">
        <v>1</v>
      </c>
      <c r="AF54" s="113">
        <v>1</v>
      </c>
      <c r="AG54" s="113">
        <v>2</v>
      </c>
      <c r="AH54" s="89">
        <f t="shared" si="7"/>
        <v>2</v>
      </c>
      <c r="AJ54" s="111" t="s">
        <v>459</v>
      </c>
      <c r="AK54" s="196" t="s">
        <v>465</v>
      </c>
      <c r="AL54" s="197"/>
      <c r="AM54" s="197"/>
      <c r="AN54" s="197"/>
      <c r="AO54" s="197"/>
      <c r="AP54" s="197"/>
      <c r="AQ54" s="197"/>
      <c r="AR54" s="198"/>
    </row>
    <row r="55" spans="5:46" ht="15" x14ac:dyDescent="0.25">
      <c r="AD55" s="110" t="s">
        <v>152</v>
      </c>
      <c r="AE55" s="113">
        <v>3</v>
      </c>
      <c r="AF55" s="113">
        <v>8</v>
      </c>
      <c r="AG55" s="113">
        <v>3</v>
      </c>
      <c r="AH55" s="89">
        <f t="shared" si="7"/>
        <v>72</v>
      </c>
      <c r="AJ55" s="112" t="s">
        <v>460</v>
      </c>
      <c r="AK55" s="196" t="s">
        <v>466</v>
      </c>
      <c r="AL55" s="197"/>
      <c r="AM55" s="197"/>
      <c r="AN55" s="197"/>
      <c r="AO55" s="197"/>
      <c r="AP55" s="197"/>
      <c r="AQ55" s="197"/>
      <c r="AR55" s="198"/>
    </row>
    <row r="56" spans="5:46" ht="15" x14ac:dyDescent="0.25">
      <c r="AD56" s="110" t="s">
        <v>391</v>
      </c>
      <c r="AE56" s="113">
        <v>1</v>
      </c>
      <c r="AF56" s="113">
        <v>1</v>
      </c>
      <c r="AG56" s="113">
        <v>2</v>
      </c>
      <c r="AH56" s="89">
        <f t="shared" si="7"/>
        <v>2</v>
      </c>
      <c r="AJ56" s="111" t="s">
        <v>461</v>
      </c>
      <c r="AK56" s="196" t="s">
        <v>467</v>
      </c>
      <c r="AL56" s="197"/>
      <c r="AM56" s="197"/>
      <c r="AN56" s="197"/>
      <c r="AO56" s="197"/>
      <c r="AP56" s="197"/>
      <c r="AQ56" s="197"/>
      <c r="AR56" s="198"/>
    </row>
    <row r="57" spans="5:46" ht="15" x14ac:dyDescent="0.25">
      <c r="AD57" s="110" t="s">
        <v>392</v>
      </c>
      <c r="AE57" s="113">
        <v>1</v>
      </c>
      <c r="AF57" s="113">
        <v>1</v>
      </c>
      <c r="AG57" s="113">
        <v>2</v>
      </c>
      <c r="AH57" s="89">
        <f t="shared" si="7"/>
        <v>2</v>
      </c>
      <c r="AJ57" s="111" t="s">
        <v>462</v>
      </c>
      <c r="AK57" s="196" t="s">
        <v>468</v>
      </c>
      <c r="AL57" s="197"/>
      <c r="AM57" s="197"/>
      <c r="AN57" s="197"/>
      <c r="AO57" s="197"/>
      <c r="AP57" s="197"/>
      <c r="AQ57" s="197"/>
      <c r="AR57" s="198"/>
    </row>
    <row r="58" spans="5:46" ht="15" x14ac:dyDescent="0.25">
      <c r="AD58" s="110" t="s">
        <v>394</v>
      </c>
      <c r="AE58" s="113">
        <v>5</v>
      </c>
      <c r="AF58" s="113">
        <v>4</v>
      </c>
      <c r="AG58" s="113">
        <v>1</v>
      </c>
      <c r="AH58" s="89">
        <f t="shared" si="7"/>
        <v>20</v>
      </c>
    </row>
    <row r="59" spans="5:46" ht="15" x14ac:dyDescent="0.25">
      <c r="AD59" s="110" t="s">
        <v>177</v>
      </c>
      <c r="AE59" s="113">
        <v>1</v>
      </c>
      <c r="AF59" s="113">
        <v>1</v>
      </c>
      <c r="AG59" s="113">
        <v>2</v>
      </c>
      <c r="AH59" s="89">
        <f t="shared" si="7"/>
        <v>2</v>
      </c>
    </row>
    <row r="60" spans="5:46" ht="15" x14ac:dyDescent="0.25">
      <c r="AD60" s="110" t="s">
        <v>397</v>
      </c>
      <c r="AE60" s="113">
        <v>1</v>
      </c>
      <c r="AF60" s="113">
        <v>1</v>
      </c>
      <c r="AG60" s="113">
        <v>2</v>
      </c>
      <c r="AH60" s="89">
        <f t="shared" si="7"/>
        <v>2</v>
      </c>
    </row>
    <row r="61" spans="5:46" ht="15" x14ac:dyDescent="0.25">
      <c r="AD61" s="110" t="s">
        <v>399</v>
      </c>
      <c r="AE61" s="113">
        <v>1</v>
      </c>
      <c r="AF61" s="113">
        <v>1</v>
      </c>
      <c r="AG61" s="113">
        <v>2</v>
      </c>
      <c r="AH61" s="89">
        <f t="shared" si="7"/>
        <v>2</v>
      </c>
      <c r="AJ61" s="115" t="s">
        <v>448</v>
      </c>
      <c r="AK61" s="206" t="s">
        <v>451</v>
      </c>
      <c r="AL61" s="206"/>
      <c r="AM61" s="206"/>
      <c r="AN61" s="206"/>
      <c r="AO61" s="206"/>
      <c r="AP61" s="206"/>
      <c r="AQ61" s="206"/>
      <c r="AR61" s="206"/>
      <c r="AS61" s="206"/>
      <c r="AT61" s="206"/>
    </row>
    <row r="62" spans="5:46" ht="15" x14ac:dyDescent="0.25">
      <c r="AD62" s="110" t="s">
        <v>401</v>
      </c>
      <c r="AE62" s="113">
        <v>1</v>
      </c>
      <c r="AF62" s="113">
        <v>1</v>
      </c>
      <c r="AG62" s="113">
        <v>2</v>
      </c>
      <c r="AH62" s="89">
        <f t="shared" si="7"/>
        <v>2</v>
      </c>
      <c r="AJ62" s="111">
        <v>1</v>
      </c>
      <c r="AK62" s="209" t="s">
        <v>582</v>
      </c>
      <c r="AL62" s="209"/>
      <c r="AM62" s="209"/>
      <c r="AN62" s="209"/>
      <c r="AO62" s="209"/>
      <c r="AP62" s="209"/>
      <c r="AQ62" s="209"/>
      <c r="AR62" s="209"/>
      <c r="AS62" s="209"/>
      <c r="AT62" s="209"/>
    </row>
    <row r="63" spans="5:46" ht="15" x14ac:dyDescent="0.25">
      <c r="AD63" s="110" t="s">
        <v>403</v>
      </c>
      <c r="AE63" s="113">
        <v>8</v>
      </c>
      <c r="AF63" s="113">
        <v>8</v>
      </c>
      <c r="AG63" s="113">
        <v>2</v>
      </c>
      <c r="AH63" s="89">
        <f t="shared" si="7"/>
        <v>128</v>
      </c>
      <c r="AJ63" s="111" t="s">
        <v>454</v>
      </c>
      <c r="AK63" s="209" t="s">
        <v>469</v>
      </c>
      <c r="AL63" s="209"/>
      <c r="AM63" s="209"/>
      <c r="AN63" s="209"/>
      <c r="AO63" s="209"/>
      <c r="AP63" s="209"/>
      <c r="AQ63" s="209"/>
      <c r="AR63" s="209"/>
      <c r="AS63" s="209"/>
      <c r="AT63" s="209"/>
    </row>
    <row r="64" spans="5:46" ht="15" x14ac:dyDescent="0.25">
      <c r="AD64" s="110" t="s">
        <v>404</v>
      </c>
      <c r="AE64" s="113">
        <v>8</v>
      </c>
      <c r="AF64" s="113">
        <v>5</v>
      </c>
      <c r="AG64" s="113">
        <v>3</v>
      </c>
      <c r="AH64" s="89">
        <f t="shared" si="7"/>
        <v>120</v>
      </c>
      <c r="AJ64" s="111" t="s">
        <v>459</v>
      </c>
      <c r="AK64" s="207" t="s">
        <v>470</v>
      </c>
      <c r="AL64" s="207"/>
      <c r="AM64" s="207"/>
      <c r="AN64" s="207"/>
      <c r="AO64" s="207"/>
      <c r="AP64" s="207"/>
      <c r="AQ64" s="207"/>
      <c r="AR64" s="207"/>
      <c r="AS64" s="207"/>
      <c r="AT64" s="207"/>
    </row>
    <row r="65" spans="30:46" ht="15" x14ac:dyDescent="0.25">
      <c r="AD65" s="110" t="s">
        <v>406</v>
      </c>
      <c r="AE65" s="113">
        <v>1</v>
      </c>
      <c r="AF65" s="113">
        <v>1</v>
      </c>
      <c r="AG65" s="113">
        <v>1</v>
      </c>
      <c r="AH65" s="89">
        <f t="shared" si="7"/>
        <v>1</v>
      </c>
      <c r="AJ65" s="112" t="s">
        <v>460</v>
      </c>
      <c r="AK65" s="207" t="s">
        <v>471</v>
      </c>
      <c r="AL65" s="207"/>
      <c r="AM65" s="207"/>
      <c r="AN65" s="207"/>
      <c r="AO65" s="207"/>
      <c r="AP65" s="207"/>
      <c r="AQ65" s="207"/>
      <c r="AR65" s="207"/>
      <c r="AS65" s="207"/>
      <c r="AT65" s="207"/>
    </row>
    <row r="66" spans="30:46" ht="15" x14ac:dyDescent="0.25">
      <c r="AD66" s="110" t="s">
        <v>408</v>
      </c>
      <c r="AE66" s="113">
        <v>5</v>
      </c>
      <c r="AF66" s="113">
        <v>5</v>
      </c>
      <c r="AG66" s="113">
        <v>2</v>
      </c>
      <c r="AH66" s="89">
        <f t="shared" si="7"/>
        <v>50</v>
      </c>
      <c r="AJ66" s="111" t="s">
        <v>461</v>
      </c>
      <c r="AK66" s="207" t="s">
        <v>581</v>
      </c>
      <c r="AL66" s="207"/>
      <c r="AM66" s="207"/>
      <c r="AN66" s="207"/>
      <c r="AO66" s="207"/>
      <c r="AP66" s="207"/>
      <c r="AQ66" s="207"/>
      <c r="AR66" s="207"/>
      <c r="AS66" s="207"/>
      <c r="AT66" s="207"/>
    </row>
    <row r="67" spans="30:46" ht="15" x14ac:dyDescent="0.25">
      <c r="AD67" s="129" t="s">
        <v>611</v>
      </c>
      <c r="AE67" s="113">
        <v>2</v>
      </c>
      <c r="AF67" s="113">
        <v>2</v>
      </c>
      <c r="AG67" s="113">
        <v>3</v>
      </c>
      <c r="AH67" s="89">
        <f t="shared" si="7"/>
        <v>12</v>
      </c>
      <c r="AJ67" s="111" t="s">
        <v>462</v>
      </c>
      <c r="AK67" s="207" t="s">
        <v>472</v>
      </c>
      <c r="AL67" s="207"/>
      <c r="AM67" s="207"/>
      <c r="AN67" s="207"/>
      <c r="AO67" s="207"/>
      <c r="AP67" s="207"/>
      <c r="AQ67" s="207"/>
      <c r="AR67" s="207"/>
      <c r="AS67" s="207"/>
      <c r="AT67" s="207"/>
    </row>
    <row r="68" spans="30:46" ht="15" x14ac:dyDescent="0.25">
      <c r="AD68" s="110" t="s">
        <v>412</v>
      </c>
      <c r="AE68" s="113">
        <v>4</v>
      </c>
      <c r="AF68" s="113">
        <v>3</v>
      </c>
      <c r="AG68" s="113">
        <v>6</v>
      </c>
      <c r="AH68" s="89">
        <f t="shared" si="7"/>
        <v>72</v>
      </c>
    </row>
    <row r="69" spans="30:46" ht="15" x14ac:dyDescent="0.25">
      <c r="AD69" s="110" t="s">
        <v>414</v>
      </c>
      <c r="AE69" s="113">
        <v>5</v>
      </c>
      <c r="AF69" s="113">
        <v>6</v>
      </c>
      <c r="AG69" s="113">
        <v>6</v>
      </c>
      <c r="AH69" s="89">
        <f t="shared" si="7"/>
        <v>180</v>
      </c>
    </row>
    <row r="70" spans="30:46" ht="15" x14ac:dyDescent="0.25">
      <c r="AD70" s="110" t="s">
        <v>416</v>
      </c>
      <c r="AE70" s="113">
        <v>5</v>
      </c>
      <c r="AF70" s="113">
        <v>9</v>
      </c>
      <c r="AG70" s="113">
        <v>5</v>
      </c>
      <c r="AH70" s="89">
        <f t="shared" si="7"/>
        <v>225</v>
      </c>
    </row>
    <row r="71" spans="30:46" ht="15" x14ac:dyDescent="0.25">
      <c r="AD71" s="110" t="s">
        <v>417</v>
      </c>
      <c r="AE71" s="113">
        <v>1</v>
      </c>
      <c r="AF71" s="113">
        <v>1</v>
      </c>
      <c r="AG71" s="113">
        <v>1</v>
      </c>
      <c r="AH71" s="89">
        <f t="shared" si="7"/>
        <v>1</v>
      </c>
    </row>
    <row r="72" spans="30:46" ht="15" x14ac:dyDescent="0.25">
      <c r="AD72" s="110" t="s">
        <v>419</v>
      </c>
      <c r="AE72" s="113">
        <v>6</v>
      </c>
      <c r="AF72" s="113">
        <v>5</v>
      </c>
      <c r="AG72" s="113">
        <v>4</v>
      </c>
      <c r="AH72" s="89">
        <f t="shared" si="7"/>
        <v>120</v>
      </c>
    </row>
    <row r="73" spans="30:46" ht="15" x14ac:dyDescent="0.25">
      <c r="AD73" s="116" t="s">
        <v>195</v>
      </c>
      <c r="AE73" s="113">
        <v>7</v>
      </c>
      <c r="AF73" s="113">
        <v>10</v>
      </c>
      <c r="AG73" s="113">
        <v>4</v>
      </c>
      <c r="AH73" s="89">
        <f t="shared" si="7"/>
        <v>280</v>
      </c>
    </row>
    <row r="74" spans="30:46" ht="15" x14ac:dyDescent="0.25">
      <c r="AD74" s="116" t="s">
        <v>422</v>
      </c>
      <c r="AE74" s="113">
        <v>8</v>
      </c>
      <c r="AF74" s="113">
        <v>5</v>
      </c>
      <c r="AG74" s="113">
        <v>3</v>
      </c>
      <c r="AH74" s="89">
        <f t="shared" si="7"/>
        <v>120</v>
      </c>
    </row>
    <row r="75" spans="30:46" ht="15" x14ac:dyDescent="0.25">
      <c r="AD75" s="116" t="s">
        <v>424</v>
      </c>
      <c r="AE75" s="113">
        <v>10</v>
      </c>
      <c r="AF75" s="113">
        <v>3</v>
      </c>
      <c r="AG75" s="113">
        <v>6</v>
      </c>
      <c r="AH75" s="126">
        <f t="shared" si="7"/>
        <v>180</v>
      </c>
    </row>
  </sheetData>
  <mergeCells count="33">
    <mergeCell ref="AK47:AR47"/>
    <mergeCell ref="AK56:AR56"/>
    <mergeCell ref="AK66:AT66"/>
    <mergeCell ref="F2:K2"/>
    <mergeCell ref="AK52:AR52"/>
    <mergeCell ref="AK62:AT62"/>
    <mergeCell ref="AE2:AI2"/>
    <mergeCell ref="AK65:AT65"/>
    <mergeCell ref="AK64:AT64"/>
    <mergeCell ref="AK63:AT63"/>
    <mergeCell ref="E38:F38"/>
    <mergeCell ref="E7:AA7"/>
    <mergeCell ref="E8:E12"/>
    <mergeCell ref="G14:AA14"/>
    <mergeCell ref="AK57:AR57"/>
    <mergeCell ref="AK53:AR53"/>
    <mergeCell ref="AK51:AR51"/>
    <mergeCell ref="AK55:AR55"/>
    <mergeCell ref="AK61:AT61"/>
    <mergeCell ref="AK67:AT67"/>
    <mergeCell ref="AK54:AR54"/>
    <mergeCell ref="G3:H3"/>
    <mergeCell ref="G4:H4"/>
    <mergeCell ref="G5:H5"/>
    <mergeCell ref="I3:K3"/>
    <mergeCell ref="I4:K4"/>
    <mergeCell ref="I5:K5"/>
    <mergeCell ref="AK46:AR46"/>
    <mergeCell ref="AK41:AR41"/>
    <mergeCell ref="AK42:AR42"/>
    <mergeCell ref="AK43:AR43"/>
    <mergeCell ref="AK44:AR44"/>
    <mergeCell ref="AK45:AR45"/>
  </mergeCells>
  <conditionalFormatting sqref="AQ4:AQ37 AE42:AE45">
    <cfRule type="cellIs" dxfId="256" priority="8" operator="between">
      <formula>50</formula>
      <formula>125</formula>
    </cfRule>
    <cfRule type="cellIs" dxfId="255" priority="9" operator="between">
      <formula>30</formula>
      <formula>49</formula>
    </cfRule>
    <cfRule type="cellIs" dxfId="254" priority="10" operator="between">
      <formula>5</formula>
      <formula>29</formula>
    </cfRule>
  </conditionalFormatting>
  <conditionalFormatting sqref="AH42:AH75">
    <cfRule type="cellIs" dxfId="253" priority="4" operator="greaterThan">
      <formula>200</formula>
    </cfRule>
    <cfRule type="cellIs" dxfId="252" priority="5" operator="between">
      <formula>101</formula>
      <formula>200</formula>
    </cfRule>
    <cfRule type="cellIs" dxfId="251" priority="6" operator="between">
      <formula>1</formula>
      <formula>100</formula>
    </cfRule>
  </conditionalFormatting>
  <conditionalFormatting sqref="G8:AA12">
    <cfRule type="cellIs" dxfId="250" priority="1" operator="between">
      <formula>50</formula>
      <formula>125</formula>
    </cfRule>
    <cfRule type="cellIs" dxfId="249" priority="2" operator="between">
      <formula>30</formula>
      <formula>49</formula>
    </cfRule>
    <cfRule type="cellIs" dxfId="248" priority="3" operator="between">
      <formula>1</formula>
      <formula>29</formula>
    </cfRule>
  </conditionalFormatting>
  <pageMargins left="0.70866141732283472" right="0.70866141732283472" top="0.74803149606299213" bottom="0.74803149606299213" header="0.31496062992125984" footer="0.31496062992125984"/>
  <pageSetup paperSize="9" scale="86" orientation="landscape" r:id="rId1"/>
  <ignoredErrors>
    <ignoredError sqref="G9:AA9"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6"/>
  <sheetViews>
    <sheetView workbookViewId="0"/>
  </sheetViews>
  <sheetFormatPr baseColWidth="10" defaultRowHeight="15" x14ac:dyDescent="0.25"/>
  <cols>
    <col min="1" max="1" width="27.28515625" style="33" bestFit="1" customWidth="1"/>
    <col min="2" max="2" width="20.7109375" style="33" bestFit="1" customWidth="1"/>
    <col min="3" max="3" width="19.42578125" style="65" bestFit="1" customWidth="1"/>
    <col min="4" max="4" width="16.42578125" style="33" customWidth="1"/>
    <col min="5" max="5" width="11.42578125" style="33"/>
    <col min="6" max="6" width="18.5703125" style="33" bestFit="1" customWidth="1"/>
    <col min="7" max="7" width="12.140625" style="33" bestFit="1" customWidth="1"/>
    <col min="8" max="8" width="18.5703125" style="33" bestFit="1" customWidth="1"/>
    <col min="9" max="9" width="12.140625" style="33" bestFit="1" customWidth="1"/>
    <col min="10" max="10" width="18.5703125" style="33" bestFit="1" customWidth="1"/>
    <col min="11" max="11" width="12.140625" style="33" bestFit="1" customWidth="1"/>
    <col min="12" max="12" width="18.5703125" style="33" bestFit="1" customWidth="1"/>
    <col min="13" max="13" width="12.140625" style="33" bestFit="1" customWidth="1"/>
    <col min="14" max="14" width="18.5703125" style="33" bestFit="1" customWidth="1"/>
    <col min="15" max="16384" width="11.42578125" style="33"/>
  </cols>
  <sheetData>
    <row r="1" spans="1:14" x14ac:dyDescent="0.25">
      <c r="A1" s="36" t="s">
        <v>435</v>
      </c>
      <c r="B1" s="67" t="s">
        <v>526</v>
      </c>
      <c r="C1" s="67" t="s">
        <v>527</v>
      </c>
      <c r="D1" s="67" t="s">
        <v>528</v>
      </c>
      <c r="E1" s="36" t="s">
        <v>529</v>
      </c>
      <c r="F1" s="36" t="s">
        <v>530</v>
      </c>
      <c r="G1" s="36" t="s">
        <v>531</v>
      </c>
      <c r="H1" s="36" t="s">
        <v>530</v>
      </c>
      <c r="I1" s="36" t="s">
        <v>532</v>
      </c>
      <c r="J1" s="36" t="s">
        <v>530</v>
      </c>
      <c r="K1" s="36" t="s">
        <v>533</v>
      </c>
      <c r="L1" s="36" t="s">
        <v>530</v>
      </c>
      <c r="M1" s="36" t="s">
        <v>534</v>
      </c>
      <c r="N1" s="36" t="s">
        <v>530</v>
      </c>
    </row>
    <row r="2" spans="1:14" x14ac:dyDescent="0.25">
      <c r="A2" s="68" t="s">
        <v>120</v>
      </c>
      <c r="B2" s="69">
        <f t="shared" ref="B2:B35" si="0">SUM(F2+H2+J2+L2+N2)</f>
        <v>30056700</v>
      </c>
      <c r="C2" s="70">
        <f t="shared" ref="C2:C35" si="1">SUM(E2+G2+I2+K2+M2)</f>
        <v>1</v>
      </c>
      <c r="D2" s="71">
        <f>B2/$B$36</f>
        <v>0.32206370219376462</v>
      </c>
      <c r="E2" s="37"/>
      <c r="F2" s="72">
        <v>0</v>
      </c>
      <c r="G2" s="37"/>
      <c r="H2" s="73">
        <v>0</v>
      </c>
      <c r="I2" s="37"/>
      <c r="J2" s="73">
        <v>0</v>
      </c>
      <c r="K2" s="37">
        <v>1</v>
      </c>
      <c r="L2" s="73">
        <v>30056700</v>
      </c>
      <c r="M2" s="37"/>
      <c r="N2" s="72">
        <v>0</v>
      </c>
    </row>
    <row r="3" spans="1:14" x14ac:dyDescent="0.25">
      <c r="A3" s="68" t="s">
        <v>382</v>
      </c>
      <c r="B3" s="69">
        <f t="shared" si="0"/>
        <v>23843700</v>
      </c>
      <c r="C3" s="70">
        <f t="shared" si="1"/>
        <v>1</v>
      </c>
      <c r="D3" s="71">
        <f t="shared" ref="D3:D35" si="2">B3/$B$36</f>
        <v>0.25549013351424027</v>
      </c>
      <c r="E3" s="37"/>
      <c r="F3" s="72">
        <v>0</v>
      </c>
      <c r="G3" s="37">
        <v>1</v>
      </c>
      <c r="H3" s="74">
        <v>23843700</v>
      </c>
      <c r="I3" s="37"/>
      <c r="J3" s="73">
        <v>0</v>
      </c>
      <c r="K3" s="37"/>
      <c r="L3" s="73">
        <v>0</v>
      </c>
      <c r="M3" s="37"/>
      <c r="N3" s="72">
        <v>0</v>
      </c>
    </row>
    <row r="4" spans="1:14" x14ac:dyDescent="0.25">
      <c r="A4" s="68" t="s">
        <v>404</v>
      </c>
      <c r="B4" s="69">
        <f t="shared" si="0"/>
        <v>12724953</v>
      </c>
      <c r="C4" s="70">
        <f t="shared" si="1"/>
        <v>4</v>
      </c>
      <c r="D4" s="71">
        <f t="shared" si="2"/>
        <v>0.13635048004011258</v>
      </c>
      <c r="E4" s="37">
        <v>2</v>
      </c>
      <c r="F4" s="75">
        <v>12382188</v>
      </c>
      <c r="G4" s="37"/>
      <c r="H4" s="73">
        <v>0</v>
      </c>
      <c r="I4" s="37">
        <v>1</v>
      </c>
      <c r="J4" s="73">
        <v>0</v>
      </c>
      <c r="K4" s="37">
        <v>1</v>
      </c>
      <c r="L4" s="76">
        <v>342765</v>
      </c>
      <c r="M4" s="37"/>
      <c r="N4" s="72">
        <v>0</v>
      </c>
    </row>
    <row r="5" spans="1:14" x14ac:dyDescent="0.25">
      <c r="A5" s="77" t="s">
        <v>422</v>
      </c>
      <c r="B5" s="69">
        <f t="shared" si="0"/>
        <v>10055000</v>
      </c>
      <c r="C5" s="70">
        <f t="shared" si="1"/>
        <v>3</v>
      </c>
      <c r="D5" s="71">
        <f t="shared" si="2"/>
        <v>0.10774138629850594</v>
      </c>
      <c r="E5" s="37">
        <v>3</v>
      </c>
      <c r="F5" s="78">
        <v>10055000</v>
      </c>
      <c r="G5" s="37"/>
      <c r="H5" s="73">
        <v>0</v>
      </c>
      <c r="I5" s="37"/>
      <c r="J5" s="73">
        <v>0</v>
      </c>
      <c r="K5" s="37"/>
      <c r="L5" s="73">
        <v>0</v>
      </c>
      <c r="M5" s="37"/>
      <c r="N5" s="72">
        <v>0</v>
      </c>
    </row>
    <row r="6" spans="1:14" x14ac:dyDescent="0.25">
      <c r="A6" s="68" t="s">
        <v>403</v>
      </c>
      <c r="B6" s="69">
        <f t="shared" si="0"/>
        <v>7148371</v>
      </c>
      <c r="C6" s="70">
        <f t="shared" si="1"/>
        <v>16</v>
      </c>
      <c r="D6" s="71">
        <f t="shared" si="2"/>
        <v>7.6596260697766011E-2</v>
      </c>
      <c r="E6" s="37">
        <v>6</v>
      </c>
      <c r="F6" s="78">
        <v>321749</v>
      </c>
      <c r="G6" s="37">
        <v>4</v>
      </c>
      <c r="H6" s="73">
        <v>63980</v>
      </c>
      <c r="I6" s="37">
        <v>2</v>
      </c>
      <c r="J6" s="73">
        <v>178342</v>
      </c>
      <c r="K6" s="37"/>
      <c r="L6" s="73">
        <v>0</v>
      </c>
      <c r="M6" s="37">
        <v>4</v>
      </c>
      <c r="N6" s="72">
        <v>6584300</v>
      </c>
    </row>
    <row r="7" spans="1:14" x14ac:dyDescent="0.25">
      <c r="A7" s="68" t="s">
        <v>386</v>
      </c>
      <c r="B7" s="69">
        <f t="shared" si="0"/>
        <v>5092748</v>
      </c>
      <c r="C7" s="70">
        <f t="shared" si="1"/>
        <v>1</v>
      </c>
      <c r="D7" s="71">
        <f t="shared" si="2"/>
        <v>5.4569838845245501E-2</v>
      </c>
      <c r="E7" s="37">
        <v>1</v>
      </c>
      <c r="F7" s="78">
        <v>5092748</v>
      </c>
      <c r="G7" s="37"/>
      <c r="H7" s="73">
        <v>0</v>
      </c>
      <c r="I7" s="37"/>
      <c r="J7" s="73">
        <v>0</v>
      </c>
      <c r="K7" s="37"/>
      <c r="L7" s="73">
        <v>0</v>
      </c>
      <c r="M7" s="37"/>
      <c r="N7" s="72">
        <v>0</v>
      </c>
    </row>
    <row r="8" spans="1:14" x14ac:dyDescent="0.25">
      <c r="A8" s="68" t="s">
        <v>379</v>
      </c>
      <c r="B8" s="69">
        <f t="shared" si="0"/>
        <v>1679439</v>
      </c>
      <c r="C8" s="70">
        <f t="shared" si="1"/>
        <v>1</v>
      </c>
      <c r="D8" s="71">
        <f t="shared" si="2"/>
        <v>1.7995533173921087E-2</v>
      </c>
      <c r="E8" s="37"/>
      <c r="F8" s="72">
        <v>0</v>
      </c>
      <c r="G8" s="37"/>
      <c r="H8" s="73">
        <v>0</v>
      </c>
      <c r="I8" s="37"/>
      <c r="J8" s="73">
        <v>0</v>
      </c>
      <c r="K8" s="37"/>
      <c r="L8" s="73">
        <v>0</v>
      </c>
      <c r="M8" s="37">
        <v>1</v>
      </c>
      <c r="N8" s="72">
        <v>1679439</v>
      </c>
    </row>
    <row r="9" spans="1:14" x14ac:dyDescent="0.25">
      <c r="A9" s="77" t="s">
        <v>424</v>
      </c>
      <c r="B9" s="69">
        <f t="shared" si="0"/>
        <v>1016150</v>
      </c>
      <c r="C9" s="70">
        <f t="shared" si="1"/>
        <v>3</v>
      </c>
      <c r="D9" s="71">
        <f t="shared" si="2"/>
        <v>1.088825556312549E-2</v>
      </c>
      <c r="E9" s="37"/>
      <c r="F9" s="78">
        <v>0</v>
      </c>
      <c r="G9" s="37">
        <v>1</v>
      </c>
      <c r="H9" s="74">
        <v>872500</v>
      </c>
      <c r="I9" s="37">
        <v>2</v>
      </c>
      <c r="J9" s="73">
        <v>143650</v>
      </c>
      <c r="K9" s="37"/>
      <c r="L9" s="73">
        <v>0</v>
      </c>
      <c r="M9" s="37"/>
      <c r="N9" s="72">
        <v>0</v>
      </c>
    </row>
    <row r="10" spans="1:14" x14ac:dyDescent="0.25">
      <c r="A10" s="68" t="s">
        <v>152</v>
      </c>
      <c r="B10" s="69">
        <f t="shared" si="0"/>
        <v>388440</v>
      </c>
      <c r="C10" s="70">
        <f t="shared" si="1"/>
        <v>10</v>
      </c>
      <c r="D10" s="71">
        <f t="shared" si="2"/>
        <v>4.1622142311080702E-3</v>
      </c>
      <c r="E10" s="37">
        <v>3</v>
      </c>
      <c r="F10" s="78">
        <v>237589</v>
      </c>
      <c r="G10" s="37">
        <v>1</v>
      </c>
      <c r="H10" s="73">
        <v>0</v>
      </c>
      <c r="I10" s="37">
        <v>3</v>
      </c>
      <c r="J10" s="73">
        <v>87430</v>
      </c>
      <c r="K10" s="37">
        <v>2</v>
      </c>
      <c r="L10" s="73">
        <v>63421</v>
      </c>
      <c r="M10" s="37">
        <v>1</v>
      </c>
      <c r="N10" s="72">
        <v>0</v>
      </c>
    </row>
    <row r="11" spans="1:14" x14ac:dyDescent="0.25">
      <c r="A11" s="68" t="s">
        <v>412</v>
      </c>
      <c r="B11" s="69">
        <f t="shared" si="0"/>
        <v>267549</v>
      </c>
      <c r="C11" s="70">
        <f t="shared" si="1"/>
        <v>2</v>
      </c>
      <c r="D11" s="71">
        <f t="shared" si="2"/>
        <v>2.866842383170459E-3</v>
      </c>
      <c r="E11" s="37"/>
      <c r="F11" s="78">
        <v>0</v>
      </c>
      <c r="G11" s="37"/>
      <c r="H11" s="73">
        <v>0</v>
      </c>
      <c r="I11" s="37"/>
      <c r="J11" s="73">
        <v>0</v>
      </c>
      <c r="K11" s="37">
        <v>2</v>
      </c>
      <c r="L11" s="73">
        <v>267549</v>
      </c>
      <c r="M11" s="37"/>
      <c r="N11" s="72">
        <v>0</v>
      </c>
    </row>
    <row r="12" spans="1:14" x14ac:dyDescent="0.25">
      <c r="A12" s="77" t="s">
        <v>195</v>
      </c>
      <c r="B12" s="69">
        <f t="shared" si="0"/>
        <v>248032</v>
      </c>
      <c r="C12" s="70">
        <f t="shared" si="1"/>
        <v>14</v>
      </c>
      <c r="D12" s="71">
        <f t="shared" si="2"/>
        <v>2.6577137271398335E-3</v>
      </c>
      <c r="E12" s="37">
        <v>1</v>
      </c>
      <c r="F12" s="78">
        <v>0</v>
      </c>
      <c r="G12" s="37">
        <v>3</v>
      </c>
      <c r="H12" s="73">
        <v>67439</v>
      </c>
      <c r="I12" s="37">
        <v>4</v>
      </c>
      <c r="J12" s="73">
        <v>56700</v>
      </c>
      <c r="K12" s="37">
        <v>6</v>
      </c>
      <c r="L12" s="76">
        <v>123893</v>
      </c>
      <c r="M12" s="37"/>
      <c r="N12" s="72">
        <v>0</v>
      </c>
    </row>
    <row r="13" spans="1:14" x14ac:dyDescent="0.25">
      <c r="A13" s="68" t="s">
        <v>408</v>
      </c>
      <c r="B13" s="69">
        <f t="shared" si="0"/>
        <v>235600</v>
      </c>
      <c r="C13" s="70">
        <f t="shared" si="1"/>
        <v>4</v>
      </c>
      <c r="D13" s="71">
        <f t="shared" si="2"/>
        <v>2.5245022985507706E-3</v>
      </c>
      <c r="E13" s="37"/>
      <c r="F13" s="78">
        <v>0</v>
      </c>
      <c r="G13" s="37">
        <v>2</v>
      </c>
      <c r="H13" s="74">
        <v>235600</v>
      </c>
      <c r="I13" s="37">
        <v>1</v>
      </c>
      <c r="J13" s="73">
        <v>0</v>
      </c>
      <c r="K13" s="37">
        <v>1</v>
      </c>
      <c r="L13" s="73">
        <v>0</v>
      </c>
      <c r="M13" s="37"/>
      <c r="N13" s="72">
        <v>0</v>
      </c>
    </row>
    <row r="14" spans="1:14" x14ac:dyDescent="0.25">
      <c r="A14" s="68" t="s">
        <v>410</v>
      </c>
      <c r="B14" s="69">
        <f t="shared" si="0"/>
        <v>150430</v>
      </c>
      <c r="C14" s="70">
        <f t="shared" si="1"/>
        <v>1</v>
      </c>
      <c r="D14" s="71">
        <f t="shared" si="2"/>
        <v>1.6118882885016656E-3</v>
      </c>
      <c r="E14" s="37"/>
      <c r="F14" s="78">
        <v>0</v>
      </c>
      <c r="G14" s="37">
        <v>1</v>
      </c>
      <c r="H14" s="73">
        <v>150430</v>
      </c>
      <c r="I14" s="37"/>
      <c r="J14" s="73">
        <v>0</v>
      </c>
      <c r="K14" s="37"/>
      <c r="L14" s="73">
        <v>0</v>
      </c>
      <c r="M14" s="37"/>
      <c r="N14" s="72">
        <v>0</v>
      </c>
    </row>
    <row r="15" spans="1:14" x14ac:dyDescent="0.25">
      <c r="A15" s="68" t="s">
        <v>416</v>
      </c>
      <c r="B15" s="69">
        <f t="shared" si="0"/>
        <v>145223</v>
      </c>
      <c r="C15" s="70">
        <f t="shared" si="1"/>
        <v>8</v>
      </c>
      <c r="D15" s="71">
        <f t="shared" si="2"/>
        <v>1.5560942160544931E-3</v>
      </c>
      <c r="E15" s="37">
        <v>5</v>
      </c>
      <c r="F15" s="78">
        <v>17654</v>
      </c>
      <c r="G15" s="37">
        <v>2</v>
      </c>
      <c r="H15" s="73">
        <v>127569</v>
      </c>
      <c r="I15" s="37"/>
      <c r="J15" s="73">
        <v>0</v>
      </c>
      <c r="K15" s="37">
        <v>1</v>
      </c>
      <c r="L15" s="73">
        <v>0</v>
      </c>
      <c r="M15" s="37"/>
      <c r="N15" s="72">
        <v>0</v>
      </c>
    </row>
    <row r="16" spans="1:14" x14ac:dyDescent="0.25">
      <c r="A16" s="68" t="s">
        <v>414</v>
      </c>
      <c r="B16" s="69">
        <f t="shared" si="0"/>
        <v>136394</v>
      </c>
      <c r="C16" s="70">
        <f t="shared" si="1"/>
        <v>8</v>
      </c>
      <c r="D16" s="71">
        <f t="shared" si="2"/>
        <v>1.4614896710888532E-3</v>
      </c>
      <c r="E16" s="37">
        <v>5</v>
      </c>
      <c r="F16" s="78">
        <v>37654</v>
      </c>
      <c r="G16" s="37">
        <v>1</v>
      </c>
      <c r="H16" s="73">
        <v>0</v>
      </c>
      <c r="I16" s="37">
        <v>1</v>
      </c>
      <c r="J16" s="73">
        <v>98740</v>
      </c>
      <c r="K16" s="37">
        <v>1</v>
      </c>
      <c r="L16" s="73">
        <v>0</v>
      </c>
      <c r="M16" s="37"/>
      <c r="N16" s="72">
        <v>0</v>
      </c>
    </row>
    <row r="17" spans="1:14" x14ac:dyDescent="0.25">
      <c r="A17" s="68" t="s">
        <v>419</v>
      </c>
      <c r="B17" s="69">
        <f t="shared" si="0"/>
        <v>54397</v>
      </c>
      <c r="C17" s="70">
        <f t="shared" si="1"/>
        <v>3</v>
      </c>
      <c r="D17" s="71">
        <f t="shared" si="2"/>
        <v>5.8287500651216587E-4</v>
      </c>
      <c r="E17" s="37">
        <v>1</v>
      </c>
      <c r="F17" s="78">
        <v>0</v>
      </c>
      <c r="G17" s="37">
        <v>1</v>
      </c>
      <c r="H17" s="73">
        <v>0</v>
      </c>
      <c r="I17" s="37">
        <v>1</v>
      </c>
      <c r="J17" s="73">
        <v>54397</v>
      </c>
      <c r="K17" s="37"/>
      <c r="L17" s="73">
        <v>0</v>
      </c>
      <c r="M17" s="37"/>
      <c r="N17" s="72">
        <v>0</v>
      </c>
    </row>
    <row r="18" spans="1:14" x14ac:dyDescent="0.25">
      <c r="A18" s="68" t="s">
        <v>394</v>
      </c>
      <c r="B18" s="69">
        <f t="shared" si="0"/>
        <v>46700</v>
      </c>
      <c r="C18" s="70">
        <f t="shared" si="1"/>
        <v>2</v>
      </c>
      <c r="D18" s="71">
        <f t="shared" si="2"/>
        <v>5.0040007360917227E-4</v>
      </c>
      <c r="E18" s="37"/>
      <c r="F18" s="78">
        <v>0</v>
      </c>
      <c r="G18" s="37">
        <v>2</v>
      </c>
      <c r="H18" s="73">
        <v>46700</v>
      </c>
      <c r="I18" s="37"/>
      <c r="J18" s="73">
        <v>0</v>
      </c>
      <c r="K18" s="37"/>
      <c r="L18" s="73">
        <v>0</v>
      </c>
      <c r="M18" s="37"/>
      <c r="N18" s="72">
        <v>0</v>
      </c>
    </row>
    <row r="19" spans="1:14" x14ac:dyDescent="0.25">
      <c r="A19" s="68" t="s">
        <v>406</v>
      </c>
      <c r="B19" s="69">
        <f t="shared" si="0"/>
        <v>35500</v>
      </c>
      <c r="C19" s="70">
        <f t="shared" si="1"/>
        <v>1</v>
      </c>
      <c r="D19" s="71">
        <f t="shared" si="2"/>
        <v>3.8038977758298966E-4</v>
      </c>
      <c r="E19" s="37">
        <v>1</v>
      </c>
      <c r="F19" s="78">
        <v>35500</v>
      </c>
      <c r="G19" s="37"/>
      <c r="H19" s="73">
        <v>0</v>
      </c>
      <c r="I19" s="37"/>
      <c r="J19" s="73">
        <v>0</v>
      </c>
      <c r="K19" s="37"/>
      <c r="L19" s="73">
        <v>0</v>
      </c>
      <c r="M19" s="37"/>
      <c r="N19" s="72">
        <v>0</v>
      </c>
    </row>
    <row r="20" spans="1:14" x14ac:dyDescent="0.25">
      <c r="A20" s="68" t="s">
        <v>369</v>
      </c>
      <c r="B20" s="69">
        <f t="shared" si="0"/>
        <v>0</v>
      </c>
      <c r="C20" s="70">
        <f t="shared" si="1"/>
        <v>0</v>
      </c>
      <c r="D20" s="71">
        <f t="shared" si="2"/>
        <v>0</v>
      </c>
      <c r="E20" s="37"/>
      <c r="F20" s="72">
        <v>0</v>
      </c>
      <c r="G20" s="37"/>
      <c r="H20" s="73">
        <v>0</v>
      </c>
      <c r="I20" s="37"/>
      <c r="J20" s="73">
        <v>0</v>
      </c>
      <c r="K20" s="37"/>
      <c r="L20" s="73">
        <v>0</v>
      </c>
      <c r="M20" s="37"/>
      <c r="N20" s="72">
        <v>0</v>
      </c>
    </row>
    <row r="21" spans="1:14" x14ac:dyDescent="0.25">
      <c r="A21" s="68" t="s">
        <v>371</v>
      </c>
      <c r="B21" s="69">
        <f t="shared" si="0"/>
        <v>0</v>
      </c>
      <c r="C21" s="70">
        <f t="shared" si="1"/>
        <v>0</v>
      </c>
      <c r="D21" s="71">
        <f t="shared" si="2"/>
        <v>0</v>
      </c>
      <c r="E21" s="37"/>
      <c r="F21" s="72">
        <v>0</v>
      </c>
      <c r="G21" s="37"/>
      <c r="H21" s="73">
        <v>0</v>
      </c>
      <c r="I21" s="37"/>
      <c r="J21" s="73">
        <v>0</v>
      </c>
      <c r="K21" s="37"/>
      <c r="L21" s="73">
        <v>0</v>
      </c>
      <c r="M21" s="37"/>
      <c r="N21" s="72">
        <v>0</v>
      </c>
    </row>
    <row r="22" spans="1:14" x14ac:dyDescent="0.25">
      <c r="A22" s="68" t="s">
        <v>373</v>
      </c>
      <c r="B22" s="69">
        <f t="shared" si="0"/>
        <v>0</v>
      </c>
      <c r="C22" s="70">
        <f t="shared" si="1"/>
        <v>0</v>
      </c>
      <c r="D22" s="71">
        <f t="shared" si="2"/>
        <v>0</v>
      </c>
      <c r="E22" s="37"/>
      <c r="F22" s="72">
        <v>0</v>
      </c>
      <c r="G22" s="37"/>
      <c r="H22" s="73">
        <v>0</v>
      </c>
      <c r="I22" s="37"/>
      <c r="J22" s="73">
        <v>0</v>
      </c>
      <c r="K22" s="37"/>
      <c r="L22" s="73">
        <v>0</v>
      </c>
      <c r="M22" s="37"/>
      <c r="N22" s="72">
        <v>0</v>
      </c>
    </row>
    <row r="23" spans="1:14" x14ac:dyDescent="0.25">
      <c r="A23" s="68" t="s">
        <v>375</v>
      </c>
      <c r="B23" s="69">
        <f t="shared" si="0"/>
        <v>0</v>
      </c>
      <c r="C23" s="70">
        <f t="shared" si="1"/>
        <v>0</v>
      </c>
      <c r="D23" s="71">
        <f t="shared" si="2"/>
        <v>0</v>
      </c>
      <c r="E23" s="37"/>
      <c r="F23" s="72">
        <v>0</v>
      </c>
      <c r="G23" s="37"/>
      <c r="H23" s="73">
        <v>0</v>
      </c>
      <c r="I23" s="37"/>
      <c r="J23" s="73">
        <v>0</v>
      </c>
      <c r="K23" s="37"/>
      <c r="L23" s="73">
        <v>0</v>
      </c>
      <c r="M23" s="37"/>
      <c r="N23" s="72">
        <v>0</v>
      </c>
    </row>
    <row r="24" spans="1:14" x14ac:dyDescent="0.25">
      <c r="A24" s="68" t="s">
        <v>378</v>
      </c>
      <c r="B24" s="69">
        <f t="shared" si="0"/>
        <v>0</v>
      </c>
      <c r="C24" s="70">
        <f t="shared" si="1"/>
        <v>0</v>
      </c>
      <c r="D24" s="71">
        <f t="shared" si="2"/>
        <v>0</v>
      </c>
      <c r="E24" s="37"/>
      <c r="F24" s="72">
        <v>0</v>
      </c>
      <c r="G24" s="37"/>
      <c r="H24" s="73">
        <v>0</v>
      </c>
      <c r="I24" s="37"/>
      <c r="J24" s="73">
        <v>0</v>
      </c>
      <c r="K24" s="37"/>
      <c r="L24" s="73">
        <v>0</v>
      </c>
      <c r="M24" s="37"/>
      <c r="N24" s="72">
        <v>0</v>
      </c>
    </row>
    <row r="25" spans="1:14" x14ac:dyDescent="0.25">
      <c r="A25" s="68" t="s">
        <v>150</v>
      </c>
      <c r="B25" s="69">
        <f t="shared" si="0"/>
        <v>0</v>
      </c>
      <c r="C25" s="70">
        <f t="shared" si="1"/>
        <v>0</v>
      </c>
      <c r="D25" s="71">
        <f t="shared" si="2"/>
        <v>0</v>
      </c>
      <c r="E25" s="37"/>
      <c r="F25" s="72">
        <v>0</v>
      </c>
      <c r="G25" s="37"/>
      <c r="H25" s="73">
        <v>0</v>
      </c>
      <c r="I25" s="37"/>
      <c r="J25" s="73">
        <v>0</v>
      </c>
      <c r="K25" s="37"/>
      <c r="L25" s="73">
        <v>0</v>
      </c>
      <c r="M25" s="37"/>
      <c r="N25" s="72">
        <v>0</v>
      </c>
    </row>
    <row r="26" spans="1:14" x14ac:dyDescent="0.25">
      <c r="A26" s="68" t="s">
        <v>380</v>
      </c>
      <c r="B26" s="69">
        <f t="shared" si="0"/>
        <v>0</v>
      </c>
      <c r="C26" s="70">
        <f t="shared" si="1"/>
        <v>0</v>
      </c>
      <c r="D26" s="71">
        <f t="shared" si="2"/>
        <v>0</v>
      </c>
      <c r="E26" s="37"/>
      <c r="F26" s="72">
        <v>0</v>
      </c>
      <c r="G26" s="37"/>
      <c r="H26" s="73">
        <v>0</v>
      </c>
      <c r="I26" s="37"/>
      <c r="J26" s="73">
        <v>0</v>
      </c>
      <c r="K26" s="37"/>
      <c r="L26" s="73">
        <v>0</v>
      </c>
      <c r="M26" s="37"/>
      <c r="N26" s="72">
        <v>0</v>
      </c>
    </row>
    <row r="27" spans="1:14" x14ac:dyDescent="0.25">
      <c r="A27" s="68" t="s">
        <v>384</v>
      </c>
      <c r="B27" s="69">
        <f t="shared" si="0"/>
        <v>0</v>
      </c>
      <c r="C27" s="70">
        <f t="shared" si="1"/>
        <v>0</v>
      </c>
      <c r="D27" s="71">
        <f t="shared" si="2"/>
        <v>0</v>
      </c>
      <c r="E27" s="37"/>
      <c r="F27" s="72">
        <v>0</v>
      </c>
      <c r="G27" s="37"/>
      <c r="H27" s="73">
        <v>0</v>
      </c>
      <c r="I27" s="37"/>
      <c r="J27" s="73">
        <v>0</v>
      </c>
      <c r="K27" s="37"/>
      <c r="L27" s="73">
        <v>0</v>
      </c>
      <c r="M27" s="37"/>
      <c r="N27" s="72">
        <v>0</v>
      </c>
    </row>
    <row r="28" spans="1:14" x14ac:dyDescent="0.25">
      <c r="A28" s="68" t="s">
        <v>388</v>
      </c>
      <c r="B28" s="69">
        <f t="shared" si="0"/>
        <v>0</v>
      </c>
      <c r="C28" s="70">
        <f t="shared" si="1"/>
        <v>0</v>
      </c>
      <c r="D28" s="71">
        <f t="shared" si="2"/>
        <v>0</v>
      </c>
      <c r="E28" s="37"/>
      <c r="F28" s="78">
        <v>0</v>
      </c>
      <c r="G28" s="37"/>
      <c r="H28" s="73">
        <v>0</v>
      </c>
      <c r="I28" s="37"/>
      <c r="J28" s="73">
        <v>0</v>
      </c>
      <c r="K28" s="37"/>
      <c r="L28" s="73">
        <v>0</v>
      </c>
      <c r="M28" s="37"/>
      <c r="N28" s="72">
        <v>0</v>
      </c>
    </row>
    <row r="29" spans="1:14" x14ac:dyDescent="0.25">
      <c r="A29" s="68" t="s">
        <v>391</v>
      </c>
      <c r="B29" s="69">
        <f t="shared" si="0"/>
        <v>0</v>
      </c>
      <c r="C29" s="70">
        <f t="shared" si="1"/>
        <v>0</v>
      </c>
      <c r="D29" s="71">
        <f t="shared" si="2"/>
        <v>0</v>
      </c>
      <c r="E29" s="37"/>
      <c r="F29" s="78">
        <v>0</v>
      </c>
      <c r="G29" s="37"/>
      <c r="H29" s="73">
        <v>0</v>
      </c>
      <c r="I29" s="37"/>
      <c r="J29" s="73">
        <v>0</v>
      </c>
      <c r="K29" s="37"/>
      <c r="L29" s="73">
        <v>0</v>
      </c>
      <c r="M29" s="37"/>
      <c r="N29" s="72">
        <v>0</v>
      </c>
    </row>
    <row r="30" spans="1:14" x14ac:dyDescent="0.25">
      <c r="A30" s="68" t="s">
        <v>392</v>
      </c>
      <c r="B30" s="69">
        <f t="shared" si="0"/>
        <v>0</v>
      </c>
      <c r="C30" s="70">
        <f t="shared" si="1"/>
        <v>0</v>
      </c>
      <c r="D30" s="71">
        <f t="shared" si="2"/>
        <v>0</v>
      </c>
      <c r="E30" s="37"/>
      <c r="F30" s="78">
        <v>0</v>
      </c>
      <c r="G30" s="37"/>
      <c r="H30" s="73">
        <v>0</v>
      </c>
      <c r="I30" s="37"/>
      <c r="J30" s="73">
        <v>0</v>
      </c>
      <c r="K30" s="37"/>
      <c r="L30" s="73">
        <v>0</v>
      </c>
      <c r="M30" s="37"/>
      <c r="N30" s="72">
        <v>0</v>
      </c>
    </row>
    <row r="31" spans="1:14" x14ac:dyDescent="0.25">
      <c r="A31" s="68" t="s">
        <v>177</v>
      </c>
      <c r="B31" s="69">
        <f t="shared" si="0"/>
        <v>0</v>
      </c>
      <c r="C31" s="70">
        <f t="shared" si="1"/>
        <v>0</v>
      </c>
      <c r="D31" s="71">
        <f t="shared" si="2"/>
        <v>0</v>
      </c>
      <c r="E31" s="37"/>
      <c r="F31" s="78">
        <v>0</v>
      </c>
      <c r="G31" s="37"/>
      <c r="H31" s="73">
        <v>0</v>
      </c>
      <c r="I31" s="37"/>
      <c r="J31" s="73">
        <v>0</v>
      </c>
      <c r="K31" s="37"/>
      <c r="L31" s="73">
        <v>0</v>
      </c>
      <c r="M31" s="37"/>
      <c r="N31" s="72">
        <v>0</v>
      </c>
    </row>
    <row r="32" spans="1:14" x14ac:dyDescent="0.25">
      <c r="A32" s="68" t="s">
        <v>397</v>
      </c>
      <c r="B32" s="69">
        <f t="shared" si="0"/>
        <v>0</v>
      </c>
      <c r="C32" s="70">
        <f t="shared" si="1"/>
        <v>0</v>
      </c>
      <c r="D32" s="71">
        <f t="shared" si="2"/>
        <v>0</v>
      </c>
      <c r="E32" s="37"/>
      <c r="F32" s="78">
        <v>0</v>
      </c>
      <c r="G32" s="37"/>
      <c r="H32" s="73">
        <v>0</v>
      </c>
      <c r="I32" s="37"/>
      <c r="J32" s="73">
        <v>0</v>
      </c>
      <c r="K32" s="37"/>
      <c r="L32" s="73">
        <v>0</v>
      </c>
      <c r="M32" s="37"/>
      <c r="N32" s="72">
        <v>0</v>
      </c>
    </row>
    <row r="33" spans="1:14" x14ac:dyDescent="0.25">
      <c r="A33" s="68" t="s">
        <v>399</v>
      </c>
      <c r="B33" s="69">
        <f t="shared" si="0"/>
        <v>0</v>
      </c>
      <c r="C33" s="70">
        <f t="shared" si="1"/>
        <v>0</v>
      </c>
      <c r="D33" s="71">
        <f t="shared" si="2"/>
        <v>0</v>
      </c>
      <c r="E33" s="37"/>
      <c r="F33" s="78">
        <v>0</v>
      </c>
      <c r="G33" s="37"/>
      <c r="H33" s="73">
        <v>0</v>
      </c>
      <c r="I33" s="37"/>
      <c r="J33" s="73">
        <v>0</v>
      </c>
      <c r="K33" s="37"/>
      <c r="L33" s="73">
        <v>0</v>
      </c>
      <c r="M33" s="37"/>
      <c r="N33" s="72">
        <v>0</v>
      </c>
    </row>
    <row r="34" spans="1:14" x14ac:dyDescent="0.25">
      <c r="A34" s="68" t="s">
        <v>401</v>
      </c>
      <c r="B34" s="69">
        <f t="shared" si="0"/>
        <v>0</v>
      </c>
      <c r="C34" s="70">
        <f t="shared" si="1"/>
        <v>0</v>
      </c>
      <c r="D34" s="71">
        <f t="shared" si="2"/>
        <v>0</v>
      </c>
      <c r="E34" s="37"/>
      <c r="F34" s="78">
        <v>0</v>
      </c>
      <c r="G34" s="37"/>
      <c r="H34" s="73">
        <v>0</v>
      </c>
      <c r="I34" s="37"/>
      <c r="J34" s="73">
        <v>0</v>
      </c>
      <c r="K34" s="37"/>
      <c r="L34" s="73">
        <v>0</v>
      </c>
      <c r="M34" s="37"/>
      <c r="N34" s="72">
        <v>0</v>
      </c>
    </row>
    <row r="35" spans="1:14" x14ac:dyDescent="0.25">
      <c r="A35" s="68" t="s">
        <v>417</v>
      </c>
      <c r="B35" s="69">
        <f t="shared" si="0"/>
        <v>0</v>
      </c>
      <c r="C35" s="70">
        <f t="shared" si="1"/>
        <v>0</v>
      </c>
      <c r="D35" s="71">
        <f t="shared" si="2"/>
        <v>0</v>
      </c>
      <c r="E35" s="37"/>
      <c r="F35" s="78">
        <v>0</v>
      </c>
      <c r="G35" s="37"/>
      <c r="H35" s="73">
        <v>0</v>
      </c>
      <c r="I35" s="37"/>
      <c r="J35" s="73">
        <v>0</v>
      </c>
      <c r="K35" s="37"/>
      <c r="L35" s="73">
        <v>0</v>
      </c>
      <c r="M35" s="37"/>
      <c r="N35" s="72">
        <v>0</v>
      </c>
    </row>
    <row r="36" spans="1:14" x14ac:dyDescent="0.25">
      <c r="B36" s="79">
        <f>SUM(B2:B35)</f>
        <v>93325326</v>
      </c>
      <c r="C36" s="80">
        <f>SUM(C2:C35)</f>
        <v>83</v>
      </c>
      <c r="D36" s="81">
        <f>SUM(D2:D35)</f>
        <v>1</v>
      </c>
    </row>
  </sheetData>
  <autoFilter ref="B1:B36" xr:uid="{00000000-0009-0000-0000-000000000000}"/>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00B050"/>
  </sheetPr>
  <dimension ref="A1:AD101"/>
  <sheetViews>
    <sheetView showGridLines="0" zoomScaleNormal="100" zoomScaleSheetLayoutView="20" workbookViewId="0">
      <selection sqref="A1:B5"/>
    </sheetView>
  </sheetViews>
  <sheetFormatPr baseColWidth="10" defaultColWidth="11.5703125" defaultRowHeight="12.75" customHeight="1" x14ac:dyDescent="0.25"/>
  <cols>
    <col min="1" max="1" width="4.7109375" style="1" customWidth="1"/>
    <col min="2" max="2" width="18.7109375" style="1" customWidth="1"/>
    <col min="3" max="3" width="16.7109375" style="34" customWidth="1"/>
    <col min="4" max="4" width="19.7109375" style="1" customWidth="1"/>
    <col min="5" max="5" width="45.7109375" style="1" customWidth="1"/>
    <col min="6" max="6" width="40.7109375" style="1" customWidth="1"/>
    <col min="7" max="8" width="35.7109375" style="123" customWidth="1"/>
    <col min="9" max="9" width="3.7109375" style="38" customWidth="1"/>
    <col min="10" max="10" width="40.7109375" style="123" customWidth="1"/>
    <col min="11" max="11" width="3.7109375" style="38" customWidth="1"/>
    <col min="12" max="13" width="40.7109375" style="123" customWidth="1"/>
    <col min="14" max="14" width="3.7109375" style="3" customWidth="1"/>
    <col min="15" max="15" width="6.7109375" style="38" customWidth="1"/>
    <col min="16" max="20" width="3.7109375" style="38" customWidth="1"/>
    <col min="21" max="21" width="4" style="45" bestFit="1" customWidth="1"/>
    <col min="22" max="22" width="8.7109375" style="3" bestFit="1" customWidth="1"/>
    <col min="23" max="23" width="8.7109375" style="1" customWidth="1"/>
    <col min="24" max="24" width="18.85546875" style="9" customWidth="1"/>
    <col min="25" max="25" width="60.7109375" style="123" customWidth="1"/>
    <col min="26" max="26" width="10.7109375" style="153" customWidth="1"/>
    <col min="27" max="27" width="18.7109375" style="153" customWidth="1"/>
    <col min="28" max="28" width="30.7109375" style="153" customWidth="1"/>
    <col min="29" max="29" width="15.7109375" style="153" customWidth="1"/>
    <col min="30" max="16384" width="11.5703125" style="1"/>
  </cols>
  <sheetData>
    <row r="1" spans="1:30" ht="12.95" customHeight="1" x14ac:dyDescent="0.25">
      <c r="A1" s="250" t="s">
        <v>18</v>
      </c>
      <c r="B1" s="250"/>
      <c r="C1" s="252"/>
      <c r="D1" s="252"/>
      <c r="E1" s="249" t="s">
        <v>115</v>
      </c>
      <c r="F1" s="249"/>
      <c r="G1" s="249"/>
      <c r="H1" s="244"/>
      <c r="I1" s="46" t="s">
        <v>446</v>
      </c>
      <c r="J1" s="124" t="s">
        <v>475</v>
      </c>
      <c r="K1" s="41"/>
      <c r="AD1" s="1" t="s">
        <v>441</v>
      </c>
    </row>
    <row r="2" spans="1:30" ht="12.95" customHeight="1" x14ac:dyDescent="0.25">
      <c r="A2" s="250"/>
      <c r="B2" s="250"/>
      <c r="C2" s="252"/>
      <c r="D2" s="252"/>
      <c r="E2" s="249"/>
      <c r="F2" s="249"/>
      <c r="G2" s="249"/>
      <c r="H2" s="245"/>
      <c r="I2" s="46" t="s">
        <v>447</v>
      </c>
      <c r="J2" s="124" t="s">
        <v>476</v>
      </c>
      <c r="K2" s="41"/>
    </row>
    <row r="3" spans="1:30" ht="12.95" customHeight="1" x14ac:dyDescent="0.25">
      <c r="A3" s="250"/>
      <c r="B3" s="250"/>
      <c r="C3" s="252"/>
      <c r="D3" s="252"/>
      <c r="E3" s="249"/>
      <c r="F3" s="249"/>
      <c r="G3" s="249"/>
      <c r="H3" s="245"/>
      <c r="I3" s="46" t="s">
        <v>448</v>
      </c>
      <c r="J3" s="124" t="s">
        <v>477</v>
      </c>
      <c r="K3" s="41"/>
    </row>
    <row r="4" spans="1:30" ht="12.95" customHeight="1" x14ac:dyDescent="0.25">
      <c r="A4" s="250"/>
      <c r="B4" s="250"/>
      <c r="C4" s="252"/>
      <c r="D4" s="252"/>
      <c r="E4" s="249"/>
      <c r="F4" s="249"/>
      <c r="G4" s="249"/>
      <c r="H4" s="245"/>
      <c r="I4" s="39"/>
      <c r="J4" s="125"/>
      <c r="K4" s="41"/>
    </row>
    <row r="5" spans="1:30" ht="12.95" customHeight="1" x14ac:dyDescent="0.25">
      <c r="A5" s="251"/>
      <c r="B5" s="251"/>
      <c r="C5" s="252"/>
      <c r="D5" s="252"/>
      <c r="E5" s="249"/>
      <c r="F5" s="249"/>
      <c r="G5" s="249"/>
      <c r="H5" s="246"/>
      <c r="I5" s="39"/>
      <c r="J5" s="125"/>
      <c r="K5" s="41"/>
    </row>
    <row r="6" spans="1:30" ht="12" customHeight="1" x14ac:dyDescent="0.25"/>
    <row r="7" spans="1:30" ht="12" customHeight="1" x14ac:dyDescent="0.25">
      <c r="A7" s="247" t="s">
        <v>0</v>
      </c>
      <c r="B7" s="243" t="s">
        <v>3</v>
      </c>
      <c r="C7" s="238" t="s">
        <v>442</v>
      </c>
      <c r="D7" s="243" t="s">
        <v>4</v>
      </c>
      <c r="E7" s="243" t="s">
        <v>11</v>
      </c>
      <c r="F7" s="243" t="s">
        <v>12</v>
      </c>
      <c r="G7" s="238" t="s">
        <v>555</v>
      </c>
      <c r="H7" s="243" t="s">
        <v>21</v>
      </c>
      <c r="I7" s="238" t="s">
        <v>446</v>
      </c>
      <c r="J7" s="243" t="s">
        <v>13</v>
      </c>
      <c r="K7" s="238" t="s">
        <v>447</v>
      </c>
      <c r="L7" s="243" t="s">
        <v>14</v>
      </c>
      <c r="M7" s="243" t="s">
        <v>474</v>
      </c>
      <c r="N7" s="243" t="s">
        <v>448</v>
      </c>
      <c r="O7" s="238" t="s">
        <v>450</v>
      </c>
      <c r="P7" s="238" t="s">
        <v>362</v>
      </c>
      <c r="Q7" s="238" t="s">
        <v>363</v>
      </c>
      <c r="R7" s="238" t="s">
        <v>364</v>
      </c>
      <c r="S7" s="238" t="s">
        <v>365</v>
      </c>
      <c r="T7" s="238" t="s">
        <v>366</v>
      </c>
      <c r="U7" s="238" t="s">
        <v>367</v>
      </c>
      <c r="V7" s="243" t="s">
        <v>5</v>
      </c>
      <c r="W7" s="243" t="s">
        <v>15</v>
      </c>
      <c r="X7" s="238" t="s">
        <v>16</v>
      </c>
      <c r="Y7" s="238" t="s">
        <v>22</v>
      </c>
      <c r="Z7" s="243" t="s">
        <v>6</v>
      </c>
      <c r="AA7" s="243" t="s">
        <v>17</v>
      </c>
      <c r="AB7" s="238" t="s">
        <v>802</v>
      </c>
      <c r="AC7" s="243" t="s">
        <v>7</v>
      </c>
    </row>
    <row r="8" spans="1:30" ht="12" customHeight="1" x14ac:dyDescent="0.25">
      <c r="A8" s="248"/>
      <c r="B8" s="243"/>
      <c r="C8" s="239"/>
      <c r="D8" s="243"/>
      <c r="E8" s="243"/>
      <c r="F8" s="243"/>
      <c r="G8" s="239"/>
      <c r="H8" s="243"/>
      <c r="I8" s="239"/>
      <c r="J8" s="243"/>
      <c r="K8" s="239"/>
      <c r="L8" s="243"/>
      <c r="M8" s="243"/>
      <c r="N8" s="243"/>
      <c r="O8" s="239"/>
      <c r="P8" s="239"/>
      <c r="Q8" s="239"/>
      <c r="R8" s="239"/>
      <c r="S8" s="239"/>
      <c r="T8" s="239"/>
      <c r="U8" s="239"/>
      <c r="V8" s="243"/>
      <c r="W8" s="243"/>
      <c r="X8" s="239"/>
      <c r="Y8" s="239"/>
      <c r="Z8" s="243"/>
      <c r="AA8" s="243"/>
      <c r="AB8" s="239"/>
      <c r="AC8" s="243"/>
    </row>
    <row r="9" spans="1:30" ht="51.95" customHeight="1" x14ac:dyDescent="0.25">
      <c r="A9" s="256">
        <v>1</v>
      </c>
      <c r="B9" s="256" t="s">
        <v>116</v>
      </c>
      <c r="C9" s="257" t="s">
        <v>2</v>
      </c>
      <c r="D9" s="224" t="s">
        <v>124</v>
      </c>
      <c r="E9" s="224"/>
      <c r="F9" s="221" t="s">
        <v>479</v>
      </c>
      <c r="G9" s="221" t="s">
        <v>560</v>
      </c>
      <c r="H9" s="221" t="s">
        <v>561</v>
      </c>
      <c r="I9" s="224">
        <v>1</v>
      </c>
      <c r="J9" s="83" t="s">
        <v>567</v>
      </c>
      <c r="K9" s="224">
        <v>8</v>
      </c>
      <c r="L9" s="221" t="s">
        <v>575</v>
      </c>
      <c r="M9" s="221" t="s">
        <v>579</v>
      </c>
      <c r="N9" s="224">
        <v>2</v>
      </c>
      <c r="O9" s="224">
        <f>I9*K9*N9</f>
        <v>16</v>
      </c>
      <c r="P9" s="232">
        <v>1</v>
      </c>
      <c r="Q9" s="232">
        <v>1</v>
      </c>
      <c r="R9" s="232">
        <v>1</v>
      </c>
      <c r="S9" s="232">
        <v>1</v>
      </c>
      <c r="T9" s="232">
        <v>1</v>
      </c>
      <c r="U9" s="232">
        <v>1</v>
      </c>
      <c r="V9" s="232">
        <f>P9*SUM(Q9:U11)</f>
        <v>5</v>
      </c>
      <c r="W9" s="235">
        <v>1</v>
      </c>
      <c r="X9" s="263" t="s">
        <v>103</v>
      </c>
      <c r="Y9" s="221" t="s">
        <v>864</v>
      </c>
      <c r="Z9" s="224" t="s">
        <v>104</v>
      </c>
      <c r="AA9" s="224" t="s">
        <v>105</v>
      </c>
      <c r="AB9" s="224" t="s">
        <v>867</v>
      </c>
      <c r="AC9" s="224" t="s">
        <v>862</v>
      </c>
    </row>
    <row r="10" spans="1:30" s="82" customFormat="1" ht="51.95" customHeight="1" x14ac:dyDescent="0.25">
      <c r="A10" s="256"/>
      <c r="B10" s="256"/>
      <c r="C10" s="258"/>
      <c r="D10" s="226"/>
      <c r="E10" s="225"/>
      <c r="F10" s="222"/>
      <c r="G10" s="223"/>
      <c r="H10" s="223"/>
      <c r="I10" s="226"/>
      <c r="J10" s="83" t="s">
        <v>568</v>
      </c>
      <c r="K10" s="226"/>
      <c r="L10" s="223"/>
      <c r="M10" s="223"/>
      <c r="N10" s="226"/>
      <c r="O10" s="226"/>
      <c r="P10" s="233"/>
      <c r="Q10" s="233"/>
      <c r="R10" s="233"/>
      <c r="S10" s="233"/>
      <c r="T10" s="233"/>
      <c r="U10" s="233"/>
      <c r="V10" s="233"/>
      <c r="W10" s="236"/>
      <c r="X10" s="263"/>
      <c r="Y10" s="222"/>
      <c r="Z10" s="225"/>
      <c r="AA10" s="225"/>
      <c r="AB10" s="225"/>
      <c r="AC10" s="225"/>
    </row>
    <row r="11" spans="1:30" ht="51.95" customHeight="1" x14ac:dyDescent="0.25">
      <c r="A11" s="256"/>
      <c r="B11" s="256"/>
      <c r="C11" s="258"/>
      <c r="D11" s="168" t="s">
        <v>127</v>
      </c>
      <c r="E11" s="225"/>
      <c r="F11" s="222"/>
      <c r="G11" s="221" t="s">
        <v>558</v>
      </c>
      <c r="H11" s="221" t="s">
        <v>562</v>
      </c>
      <c r="I11" s="224">
        <v>1</v>
      </c>
      <c r="J11" s="83" t="s">
        <v>571</v>
      </c>
      <c r="K11" s="224">
        <v>2</v>
      </c>
      <c r="L11" s="221" t="s">
        <v>575</v>
      </c>
      <c r="M11" s="221" t="s">
        <v>579</v>
      </c>
      <c r="N11" s="224">
        <v>2</v>
      </c>
      <c r="O11" s="224">
        <f t="shared" ref="O11:O26" si="0">I11*K11*N11</f>
        <v>4</v>
      </c>
      <c r="P11" s="233"/>
      <c r="Q11" s="233"/>
      <c r="R11" s="233"/>
      <c r="S11" s="233"/>
      <c r="T11" s="233"/>
      <c r="U11" s="233"/>
      <c r="V11" s="233"/>
      <c r="W11" s="236"/>
      <c r="X11" s="263"/>
      <c r="Y11" s="223"/>
      <c r="Z11" s="226"/>
      <c r="AA11" s="226"/>
      <c r="AB11" s="226"/>
      <c r="AC11" s="226"/>
    </row>
    <row r="12" spans="1:30" s="82" customFormat="1" ht="62.25" customHeight="1" x14ac:dyDescent="0.25">
      <c r="A12" s="256"/>
      <c r="B12" s="256"/>
      <c r="C12" s="258"/>
      <c r="D12" s="168" t="s">
        <v>876</v>
      </c>
      <c r="E12" s="225"/>
      <c r="F12" s="222"/>
      <c r="G12" s="223"/>
      <c r="H12" s="223"/>
      <c r="I12" s="226"/>
      <c r="J12" s="83" t="s">
        <v>569</v>
      </c>
      <c r="K12" s="226"/>
      <c r="L12" s="223"/>
      <c r="M12" s="223"/>
      <c r="N12" s="226"/>
      <c r="O12" s="226"/>
      <c r="P12" s="233"/>
      <c r="Q12" s="233"/>
      <c r="R12" s="233"/>
      <c r="S12" s="233"/>
      <c r="T12" s="233"/>
      <c r="U12" s="233"/>
      <c r="V12" s="233"/>
      <c r="W12" s="236"/>
      <c r="X12" s="263"/>
      <c r="Y12" s="2" t="s">
        <v>875</v>
      </c>
      <c r="Z12" s="168" t="s">
        <v>111</v>
      </c>
      <c r="AA12" s="165" t="s">
        <v>878</v>
      </c>
      <c r="AB12" s="165" t="s">
        <v>879</v>
      </c>
      <c r="AC12" s="165" t="s">
        <v>873</v>
      </c>
    </row>
    <row r="13" spans="1:30" s="12" customFormat="1" ht="37.5" customHeight="1" x14ac:dyDescent="0.25">
      <c r="A13" s="256"/>
      <c r="B13" s="256"/>
      <c r="C13" s="258"/>
      <c r="D13" s="224" t="s">
        <v>130</v>
      </c>
      <c r="E13" s="225"/>
      <c r="F13" s="222"/>
      <c r="G13" s="221" t="s">
        <v>556</v>
      </c>
      <c r="H13" s="221" t="s">
        <v>563</v>
      </c>
      <c r="I13" s="224">
        <v>1</v>
      </c>
      <c r="J13" s="83" t="s">
        <v>570</v>
      </c>
      <c r="K13" s="224">
        <v>10</v>
      </c>
      <c r="L13" s="221" t="s">
        <v>577</v>
      </c>
      <c r="M13" s="221" t="s">
        <v>579</v>
      </c>
      <c r="N13" s="224">
        <v>2</v>
      </c>
      <c r="O13" s="224">
        <f t="shared" si="0"/>
        <v>20</v>
      </c>
      <c r="P13" s="233"/>
      <c r="Q13" s="233"/>
      <c r="R13" s="233"/>
      <c r="S13" s="233"/>
      <c r="T13" s="233"/>
      <c r="U13" s="233"/>
      <c r="V13" s="233"/>
      <c r="W13" s="236"/>
      <c r="X13" s="263"/>
      <c r="Y13" s="171" t="s">
        <v>877</v>
      </c>
      <c r="Z13" s="165" t="s">
        <v>106</v>
      </c>
      <c r="AA13" s="165" t="s">
        <v>105</v>
      </c>
      <c r="AB13" s="165" t="s">
        <v>880</v>
      </c>
      <c r="AC13" s="165" t="s">
        <v>873</v>
      </c>
    </row>
    <row r="14" spans="1:30" s="82" customFormat="1" ht="40.5" customHeight="1" x14ac:dyDescent="0.25">
      <c r="A14" s="256"/>
      <c r="B14" s="256"/>
      <c r="C14" s="258"/>
      <c r="D14" s="226"/>
      <c r="E14" s="225"/>
      <c r="F14" s="222"/>
      <c r="G14" s="223"/>
      <c r="H14" s="223"/>
      <c r="I14" s="226"/>
      <c r="J14" s="83" t="s">
        <v>572</v>
      </c>
      <c r="K14" s="226"/>
      <c r="L14" s="223"/>
      <c r="M14" s="223"/>
      <c r="N14" s="226"/>
      <c r="O14" s="226"/>
      <c r="P14" s="233"/>
      <c r="Q14" s="233"/>
      <c r="R14" s="233"/>
      <c r="S14" s="233"/>
      <c r="T14" s="233"/>
      <c r="U14" s="233"/>
      <c r="V14" s="233"/>
      <c r="W14" s="236"/>
      <c r="X14" s="229" t="s">
        <v>772</v>
      </c>
      <c r="Y14" s="167" t="s">
        <v>863</v>
      </c>
      <c r="Z14" s="168" t="s">
        <v>111</v>
      </c>
      <c r="AA14" s="168" t="s">
        <v>105</v>
      </c>
      <c r="AB14" s="169" t="s">
        <v>866</v>
      </c>
      <c r="AC14" s="168" t="s">
        <v>775</v>
      </c>
    </row>
    <row r="15" spans="1:30" s="12" customFormat="1" ht="71.25" customHeight="1" x14ac:dyDescent="0.25">
      <c r="A15" s="256"/>
      <c r="B15" s="256"/>
      <c r="C15" s="258"/>
      <c r="D15" s="66" t="s">
        <v>131</v>
      </c>
      <c r="E15" s="225"/>
      <c r="F15" s="222"/>
      <c r="G15" s="83" t="s">
        <v>564</v>
      </c>
      <c r="H15" s="83" t="s">
        <v>565</v>
      </c>
      <c r="I15" s="66">
        <v>1</v>
      </c>
      <c r="J15" s="83" t="s">
        <v>573</v>
      </c>
      <c r="K15" s="66">
        <v>2</v>
      </c>
      <c r="L15" s="83" t="s">
        <v>576</v>
      </c>
      <c r="M15" s="83" t="s">
        <v>579</v>
      </c>
      <c r="N15" s="66">
        <v>2</v>
      </c>
      <c r="O15" s="84">
        <f t="shared" si="0"/>
        <v>4</v>
      </c>
      <c r="P15" s="233"/>
      <c r="Q15" s="233"/>
      <c r="R15" s="233"/>
      <c r="S15" s="233"/>
      <c r="T15" s="233"/>
      <c r="U15" s="233"/>
      <c r="V15" s="233"/>
      <c r="W15" s="236"/>
      <c r="X15" s="230"/>
      <c r="Y15" s="221" t="s">
        <v>874</v>
      </c>
      <c r="Z15" s="224" t="s">
        <v>106</v>
      </c>
      <c r="AA15" s="224" t="s">
        <v>105</v>
      </c>
      <c r="AB15" s="224" t="s">
        <v>897</v>
      </c>
      <c r="AC15" s="224" t="s">
        <v>865</v>
      </c>
    </row>
    <row r="16" spans="1:30" s="12" customFormat="1" ht="39.75" customHeight="1" x14ac:dyDescent="0.25">
      <c r="A16" s="256"/>
      <c r="B16" s="256"/>
      <c r="C16" s="258"/>
      <c r="D16" s="224" t="s">
        <v>125</v>
      </c>
      <c r="E16" s="225"/>
      <c r="F16" s="222"/>
      <c r="G16" s="221" t="s">
        <v>557</v>
      </c>
      <c r="H16" s="224" t="s">
        <v>565</v>
      </c>
      <c r="I16" s="224">
        <v>1</v>
      </c>
      <c r="J16" s="83" t="s">
        <v>573</v>
      </c>
      <c r="K16" s="224">
        <v>1</v>
      </c>
      <c r="L16" s="221" t="s">
        <v>576</v>
      </c>
      <c r="M16" s="221" t="s">
        <v>580</v>
      </c>
      <c r="N16" s="224">
        <v>2</v>
      </c>
      <c r="O16" s="224">
        <f t="shared" si="0"/>
        <v>2</v>
      </c>
      <c r="P16" s="233"/>
      <c r="Q16" s="233"/>
      <c r="R16" s="233"/>
      <c r="S16" s="233"/>
      <c r="T16" s="233"/>
      <c r="U16" s="233"/>
      <c r="V16" s="233"/>
      <c r="W16" s="236"/>
      <c r="X16" s="230"/>
      <c r="Y16" s="222"/>
      <c r="Z16" s="225"/>
      <c r="AA16" s="225"/>
      <c r="AB16" s="225"/>
      <c r="AC16" s="225"/>
    </row>
    <row r="17" spans="1:29" s="82" customFormat="1" ht="38.25" customHeight="1" x14ac:dyDescent="0.25">
      <c r="A17" s="256"/>
      <c r="B17" s="256"/>
      <c r="C17" s="258"/>
      <c r="D17" s="226"/>
      <c r="E17" s="225"/>
      <c r="F17" s="222"/>
      <c r="G17" s="223"/>
      <c r="H17" s="226"/>
      <c r="I17" s="226"/>
      <c r="J17" s="83" t="s">
        <v>574</v>
      </c>
      <c r="K17" s="226"/>
      <c r="L17" s="223"/>
      <c r="M17" s="223"/>
      <c r="N17" s="226"/>
      <c r="O17" s="226"/>
      <c r="P17" s="233"/>
      <c r="Q17" s="233"/>
      <c r="R17" s="233"/>
      <c r="S17" s="233"/>
      <c r="T17" s="233"/>
      <c r="U17" s="233"/>
      <c r="V17" s="233"/>
      <c r="W17" s="236"/>
      <c r="X17" s="231"/>
      <c r="Y17" s="223"/>
      <c r="Z17" s="226"/>
      <c r="AA17" s="226"/>
      <c r="AB17" s="226"/>
      <c r="AC17" s="226"/>
    </row>
    <row r="18" spans="1:29" ht="62.25" customHeight="1" x14ac:dyDescent="0.25">
      <c r="A18" s="256"/>
      <c r="B18" s="256"/>
      <c r="C18" s="259"/>
      <c r="D18" s="66" t="s">
        <v>126</v>
      </c>
      <c r="E18" s="226"/>
      <c r="F18" s="223"/>
      <c r="G18" s="83" t="s">
        <v>559</v>
      </c>
      <c r="H18" s="83" t="s">
        <v>566</v>
      </c>
      <c r="I18" s="66">
        <v>1</v>
      </c>
      <c r="J18" s="83" t="s">
        <v>568</v>
      </c>
      <c r="K18" s="66">
        <v>2</v>
      </c>
      <c r="L18" s="83" t="s">
        <v>578</v>
      </c>
      <c r="M18" s="83" t="s">
        <v>580</v>
      </c>
      <c r="N18" s="66">
        <v>2</v>
      </c>
      <c r="O18" s="84">
        <f t="shared" si="0"/>
        <v>4</v>
      </c>
      <c r="P18" s="234"/>
      <c r="Q18" s="234"/>
      <c r="R18" s="234"/>
      <c r="S18" s="234"/>
      <c r="T18" s="234"/>
      <c r="U18" s="234"/>
      <c r="V18" s="234"/>
      <c r="W18" s="237"/>
      <c r="X18" s="163" t="s">
        <v>110</v>
      </c>
      <c r="Y18" s="168" t="s">
        <v>882</v>
      </c>
      <c r="Z18" s="168" t="s">
        <v>106</v>
      </c>
      <c r="AA18" s="168" t="s">
        <v>883</v>
      </c>
      <c r="AB18" s="168" t="s">
        <v>105</v>
      </c>
      <c r="AC18" s="168" t="s">
        <v>105</v>
      </c>
    </row>
    <row r="19" spans="1:29" s="15" customFormat="1" ht="2.1" customHeight="1" x14ac:dyDescent="0.25">
      <c r="A19" s="240"/>
      <c r="B19" s="241"/>
      <c r="C19" s="241"/>
      <c r="D19" s="241"/>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2"/>
    </row>
    <row r="20" spans="1:29" ht="51" customHeight="1" x14ac:dyDescent="0.25">
      <c r="A20" s="253">
        <v>2</v>
      </c>
      <c r="B20" s="253" t="s">
        <v>117</v>
      </c>
      <c r="C20" s="262" t="s">
        <v>2</v>
      </c>
      <c r="D20" s="168" t="s">
        <v>127</v>
      </c>
      <c r="E20" s="224"/>
      <c r="F20" s="221" t="s">
        <v>480</v>
      </c>
      <c r="G20" s="221" t="s">
        <v>560</v>
      </c>
      <c r="H20" s="221" t="s">
        <v>561</v>
      </c>
      <c r="I20" s="224">
        <v>1</v>
      </c>
      <c r="J20" s="83" t="s">
        <v>567</v>
      </c>
      <c r="K20" s="224">
        <v>8</v>
      </c>
      <c r="L20" s="221" t="s">
        <v>585</v>
      </c>
      <c r="M20" s="221" t="s">
        <v>579</v>
      </c>
      <c r="N20" s="224">
        <v>2</v>
      </c>
      <c r="O20" s="224">
        <f t="shared" si="0"/>
        <v>16</v>
      </c>
      <c r="P20" s="232">
        <v>1</v>
      </c>
      <c r="Q20" s="232">
        <v>1</v>
      </c>
      <c r="R20" s="232">
        <v>1</v>
      </c>
      <c r="S20" s="232">
        <v>1</v>
      </c>
      <c r="T20" s="232">
        <v>4</v>
      </c>
      <c r="U20" s="232">
        <v>4</v>
      </c>
      <c r="V20" s="232">
        <f>P20*SUM(Q20:U24)</f>
        <v>11</v>
      </c>
      <c r="W20" s="235">
        <v>1</v>
      </c>
      <c r="X20" s="229" t="s">
        <v>103</v>
      </c>
      <c r="Y20" s="221" t="s">
        <v>871</v>
      </c>
      <c r="Z20" s="224" t="s">
        <v>104</v>
      </c>
      <c r="AA20" s="224" t="s">
        <v>105</v>
      </c>
      <c r="AB20" s="224" t="s">
        <v>867</v>
      </c>
      <c r="AC20" s="224" t="s">
        <v>862</v>
      </c>
    </row>
    <row r="21" spans="1:29" s="82" customFormat="1" ht="48.75" customHeight="1" x14ac:dyDescent="0.25">
      <c r="A21" s="254"/>
      <c r="B21" s="254"/>
      <c r="C21" s="262"/>
      <c r="D21" s="168" t="s">
        <v>868</v>
      </c>
      <c r="E21" s="225"/>
      <c r="F21" s="222"/>
      <c r="G21" s="223"/>
      <c r="H21" s="223"/>
      <c r="I21" s="226"/>
      <c r="J21" s="83" t="s">
        <v>568</v>
      </c>
      <c r="K21" s="226"/>
      <c r="L21" s="223"/>
      <c r="M21" s="223"/>
      <c r="N21" s="226"/>
      <c r="O21" s="226"/>
      <c r="P21" s="233"/>
      <c r="Q21" s="233"/>
      <c r="R21" s="233"/>
      <c r="S21" s="233"/>
      <c r="T21" s="233"/>
      <c r="U21" s="233"/>
      <c r="V21" s="233"/>
      <c r="W21" s="236"/>
      <c r="X21" s="230"/>
      <c r="Y21" s="222"/>
      <c r="Z21" s="225"/>
      <c r="AA21" s="225"/>
      <c r="AB21" s="225"/>
      <c r="AC21" s="225"/>
    </row>
    <row r="22" spans="1:29" s="4" customFormat="1" ht="46.5" customHeight="1" x14ac:dyDescent="0.25">
      <c r="A22" s="254"/>
      <c r="B22" s="254"/>
      <c r="C22" s="262"/>
      <c r="D22" s="168" t="s">
        <v>128</v>
      </c>
      <c r="E22" s="225"/>
      <c r="F22" s="222"/>
      <c r="G22" s="221" t="s">
        <v>558</v>
      </c>
      <c r="H22" s="221" t="s">
        <v>562</v>
      </c>
      <c r="I22" s="224">
        <v>1</v>
      </c>
      <c r="J22" s="83" t="s">
        <v>571</v>
      </c>
      <c r="K22" s="224">
        <v>2</v>
      </c>
      <c r="L22" s="221" t="s">
        <v>585</v>
      </c>
      <c r="M22" s="221" t="s">
        <v>579</v>
      </c>
      <c r="N22" s="224">
        <v>2</v>
      </c>
      <c r="O22" s="224">
        <f t="shared" si="0"/>
        <v>4</v>
      </c>
      <c r="P22" s="233"/>
      <c r="Q22" s="233"/>
      <c r="R22" s="233"/>
      <c r="S22" s="233"/>
      <c r="T22" s="233"/>
      <c r="U22" s="233"/>
      <c r="V22" s="233"/>
      <c r="W22" s="236"/>
      <c r="X22" s="230"/>
      <c r="Y22" s="222"/>
      <c r="Z22" s="225"/>
      <c r="AA22" s="225"/>
      <c r="AB22" s="225"/>
      <c r="AC22" s="225"/>
    </row>
    <row r="23" spans="1:29" s="82" customFormat="1" ht="51" customHeight="1" x14ac:dyDescent="0.25">
      <c r="A23" s="254"/>
      <c r="B23" s="254"/>
      <c r="C23" s="262"/>
      <c r="D23" s="168" t="s">
        <v>869</v>
      </c>
      <c r="E23" s="225"/>
      <c r="F23" s="222"/>
      <c r="G23" s="223"/>
      <c r="H23" s="223"/>
      <c r="I23" s="226"/>
      <c r="J23" s="83" t="s">
        <v>569</v>
      </c>
      <c r="K23" s="226"/>
      <c r="L23" s="223"/>
      <c r="M23" s="223"/>
      <c r="N23" s="226"/>
      <c r="O23" s="226"/>
      <c r="P23" s="233"/>
      <c r="Q23" s="233"/>
      <c r="R23" s="233"/>
      <c r="S23" s="233"/>
      <c r="T23" s="233"/>
      <c r="U23" s="233"/>
      <c r="V23" s="233"/>
      <c r="W23" s="236"/>
      <c r="X23" s="231"/>
      <c r="Y23" s="223"/>
      <c r="Z23" s="226"/>
      <c r="AA23" s="226"/>
      <c r="AB23" s="226"/>
      <c r="AC23" s="226"/>
    </row>
    <row r="24" spans="1:29" s="4" customFormat="1" ht="54" customHeight="1" x14ac:dyDescent="0.25">
      <c r="A24" s="254"/>
      <c r="B24" s="254"/>
      <c r="C24" s="262"/>
      <c r="D24" s="168" t="s">
        <v>129</v>
      </c>
      <c r="E24" s="225"/>
      <c r="F24" s="222"/>
      <c r="G24" s="221" t="s">
        <v>556</v>
      </c>
      <c r="H24" s="221" t="s">
        <v>563</v>
      </c>
      <c r="I24" s="224">
        <v>1</v>
      </c>
      <c r="J24" s="83" t="s">
        <v>570</v>
      </c>
      <c r="K24" s="224">
        <v>8</v>
      </c>
      <c r="L24" s="221" t="s">
        <v>586</v>
      </c>
      <c r="M24" s="221" t="s">
        <v>579</v>
      </c>
      <c r="N24" s="224">
        <v>2</v>
      </c>
      <c r="O24" s="224">
        <f t="shared" si="0"/>
        <v>16</v>
      </c>
      <c r="P24" s="233"/>
      <c r="Q24" s="233"/>
      <c r="R24" s="233"/>
      <c r="S24" s="233"/>
      <c r="T24" s="233"/>
      <c r="U24" s="233"/>
      <c r="V24" s="233"/>
      <c r="W24" s="236"/>
      <c r="X24" s="229" t="s">
        <v>772</v>
      </c>
      <c r="Y24" s="221" t="s">
        <v>872</v>
      </c>
      <c r="Z24" s="224" t="s">
        <v>106</v>
      </c>
      <c r="AA24" s="224" t="s">
        <v>105</v>
      </c>
      <c r="AB24" s="224" t="s">
        <v>897</v>
      </c>
      <c r="AC24" s="224" t="s">
        <v>865</v>
      </c>
    </row>
    <row r="25" spans="1:29" s="82" customFormat="1" ht="48.75" customHeight="1" x14ac:dyDescent="0.25">
      <c r="A25" s="254"/>
      <c r="B25" s="254"/>
      <c r="C25" s="262"/>
      <c r="D25" s="168" t="s">
        <v>870</v>
      </c>
      <c r="E25" s="225"/>
      <c r="F25" s="222"/>
      <c r="G25" s="223"/>
      <c r="H25" s="223"/>
      <c r="I25" s="226"/>
      <c r="J25" s="83" t="s">
        <v>572</v>
      </c>
      <c r="K25" s="226"/>
      <c r="L25" s="223"/>
      <c r="M25" s="223"/>
      <c r="N25" s="226"/>
      <c r="O25" s="226"/>
      <c r="P25" s="233"/>
      <c r="Q25" s="233"/>
      <c r="R25" s="233"/>
      <c r="S25" s="233"/>
      <c r="T25" s="233"/>
      <c r="U25" s="233"/>
      <c r="V25" s="233"/>
      <c r="W25" s="236"/>
      <c r="X25" s="231"/>
      <c r="Y25" s="223"/>
      <c r="Z25" s="226"/>
      <c r="AA25" s="226"/>
      <c r="AB25" s="226"/>
      <c r="AC25" s="226"/>
    </row>
    <row r="26" spans="1:29" s="4" customFormat="1" ht="56.25" x14ac:dyDescent="0.25">
      <c r="A26" s="254"/>
      <c r="B26" s="254"/>
      <c r="C26" s="262"/>
      <c r="D26" s="66" t="s">
        <v>130</v>
      </c>
      <c r="E26" s="226"/>
      <c r="F26" s="222"/>
      <c r="G26" s="83" t="s">
        <v>564</v>
      </c>
      <c r="H26" s="83" t="s">
        <v>565</v>
      </c>
      <c r="I26" s="84">
        <v>1</v>
      </c>
      <c r="J26" s="83" t="s">
        <v>573</v>
      </c>
      <c r="K26" s="84">
        <v>1</v>
      </c>
      <c r="L26" s="83" t="s">
        <v>576</v>
      </c>
      <c r="M26" s="83" t="s">
        <v>579</v>
      </c>
      <c r="N26" s="84">
        <v>2</v>
      </c>
      <c r="O26" s="84">
        <f t="shared" si="0"/>
        <v>2</v>
      </c>
      <c r="P26" s="234"/>
      <c r="Q26" s="234"/>
      <c r="R26" s="234"/>
      <c r="S26" s="234"/>
      <c r="T26" s="234"/>
      <c r="U26" s="234"/>
      <c r="V26" s="234"/>
      <c r="W26" s="237"/>
      <c r="X26" s="163" t="s">
        <v>110</v>
      </c>
      <c r="Y26" s="168" t="s">
        <v>882</v>
      </c>
      <c r="Z26" s="168" t="s">
        <v>106</v>
      </c>
      <c r="AA26" s="168" t="s">
        <v>883</v>
      </c>
      <c r="AB26" s="168" t="s">
        <v>105</v>
      </c>
      <c r="AC26" s="168" t="s">
        <v>105</v>
      </c>
    </row>
    <row r="27" spans="1:29" s="15" customFormat="1" ht="2.1" customHeight="1" x14ac:dyDescent="0.25">
      <c r="A27" s="240"/>
      <c r="B27" s="241"/>
      <c r="C27" s="241"/>
      <c r="D27" s="241"/>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241"/>
      <c r="AC27" s="242"/>
    </row>
    <row r="28" spans="1:29" ht="31.5" customHeight="1" x14ac:dyDescent="0.25">
      <c r="A28" s="253">
        <v>3</v>
      </c>
      <c r="B28" s="253" t="s">
        <v>118</v>
      </c>
      <c r="C28" s="257" t="s">
        <v>2</v>
      </c>
      <c r="D28" s="224" t="s">
        <v>132</v>
      </c>
      <c r="E28" s="224"/>
      <c r="F28" s="221" t="s">
        <v>482</v>
      </c>
      <c r="G28" s="221" t="s">
        <v>560</v>
      </c>
      <c r="H28" s="221" t="s">
        <v>561</v>
      </c>
      <c r="I28" s="224">
        <v>1</v>
      </c>
      <c r="J28" s="83" t="s">
        <v>567</v>
      </c>
      <c r="K28" s="224">
        <v>8</v>
      </c>
      <c r="L28" s="221" t="s">
        <v>587</v>
      </c>
      <c r="M28" s="221" t="s">
        <v>579</v>
      </c>
      <c r="N28" s="224">
        <v>2</v>
      </c>
      <c r="O28" s="224">
        <f t="shared" ref="O28:O34" si="1">I28*K28*N28</f>
        <v>16</v>
      </c>
      <c r="P28" s="232">
        <v>1</v>
      </c>
      <c r="Q28" s="232">
        <v>1</v>
      </c>
      <c r="R28" s="232">
        <v>1</v>
      </c>
      <c r="S28" s="232">
        <v>1</v>
      </c>
      <c r="T28" s="232">
        <v>4</v>
      </c>
      <c r="U28" s="232">
        <v>4</v>
      </c>
      <c r="V28" s="232">
        <f>P28*SUM(Q28:U34)</f>
        <v>11</v>
      </c>
      <c r="W28" s="235">
        <v>1</v>
      </c>
      <c r="X28" s="229" t="s">
        <v>103</v>
      </c>
      <c r="Y28" s="221" t="s">
        <v>881</v>
      </c>
      <c r="Z28" s="224" t="s">
        <v>104</v>
      </c>
      <c r="AA28" s="224" t="s">
        <v>105</v>
      </c>
      <c r="AB28" s="224" t="s">
        <v>867</v>
      </c>
      <c r="AC28" s="224" t="s">
        <v>862</v>
      </c>
    </row>
    <row r="29" spans="1:29" s="82" customFormat="1" ht="35.25" customHeight="1" x14ac:dyDescent="0.25">
      <c r="A29" s="254"/>
      <c r="B29" s="254"/>
      <c r="C29" s="258"/>
      <c r="D29" s="226"/>
      <c r="E29" s="225"/>
      <c r="F29" s="222"/>
      <c r="G29" s="223"/>
      <c r="H29" s="223"/>
      <c r="I29" s="226"/>
      <c r="J29" s="83" t="s">
        <v>568</v>
      </c>
      <c r="K29" s="226"/>
      <c r="L29" s="223"/>
      <c r="M29" s="223"/>
      <c r="N29" s="226"/>
      <c r="O29" s="226"/>
      <c r="P29" s="233"/>
      <c r="Q29" s="233"/>
      <c r="R29" s="233"/>
      <c r="S29" s="233"/>
      <c r="T29" s="233"/>
      <c r="U29" s="233"/>
      <c r="V29" s="233"/>
      <c r="W29" s="236"/>
      <c r="X29" s="230"/>
      <c r="Y29" s="222"/>
      <c r="Z29" s="225"/>
      <c r="AA29" s="225"/>
      <c r="AB29" s="225"/>
      <c r="AC29" s="225"/>
    </row>
    <row r="30" spans="1:29" s="82" customFormat="1" ht="35.25" customHeight="1" x14ac:dyDescent="0.25">
      <c r="A30" s="254"/>
      <c r="B30" s="254"/>
      <c r="C30" s="258"/>
      <c r="D30" s="224" t="s">
        <v>481</v>
      </c>
      <c r="E30" s="225"/>
      <c r="F30" s="222"/>
      <c r="G30" s="221" t="s">
        <v>558</v>
      </c>
      <c r="H30" s="221" t="s">
        <v>562</v>
      </c>
      <c r="I30" s="224">
        <v>1</v>
      </c>
      <c r="J30" s="83" t="s">
        <v>571</v>
      </c>
      <c r="K30" s="224">
        <v>2</v>
      </c>
      <c r="L30" s="221" t="s">
        <v>588</v>
      </c>
      <c r="M30" s="221" t="s">
        <v>579</v>
      </c>
      <c r="N30" s="224">
        <v>2</v>
      </c>
      <c r="O30" s="224">
        <f t="shared" si="1"/>
        <v>4</v>
      </c>
      <c r="P30" s="233"/>
      <c r="Q30" s="233"/>
      <c r="R30" s="233"/>
      <c r="S30" s="233"/>
      <c r="T30" s="233"/>
      <c r="U30" s="233"/>
      <c r="V30" s="233"/>
      <c r="W30" s="236"/>
      <c r="X30" s="231"/>
      <c r="Y30" s="223"/>
      <c r="Z30" s="226"/>
      <c r="AA30" s="226"/>
      <c r="AB30" s="226"/>
      <c r="AC30" s="226"/>
    </row>
    <row r="31" spans="1:29" s="82" customFormat="1" ht="35.25" customHeight="1" x14ac:dyDescent="0.25">
      <c r="A31" s="254"/>
      <c r="B31" s="254"/>
      <c r="C31" s="258"/>
      <c r="D31" s="226"/>
      <c r="E31" s="225"/>
      <c r="F31" s="222"/>
      <c r="G31" s="223"/>
      <c r="H31" s="223"/>
      <c r="I31" s="226"/>
      <c r="J31" s="83" t="s">
        <v>569</v>
      </c>
      <c r="K31" s="226"/>
      <c r="L31" s="223"/>
      <c r="M31" s="223"/>
      <c r="N31" s="226"/>
      <c r="O31" s="226"/>
      <c r="P31" s="233"/>
      <c r="Q31" s="233"/>
      <c r="R31" s="233"/>
      <c r="S31" s="233"/>
      <c r="T31" s="233"/>
      <c r="U31" s="233"/>
      <c r="V31" s="233"/>
      <c r="W31" s="236"/>
      <c r="X31" s="229" t="s">
        <v>772</v>
      </c>
      <c r="Y31" s="221" t="s">
        <v>884</v>
      </c>
      <c r="Z31" s="224" t="s">
        <v>106</v>
      </c>
      <c r="AA31" s="224" t="s">
        <v>105</v>
      </c>
      <c r="AB31" s="224" t="s">
        <v>897</v>
      </c>
      <c r="AC31" s="224" t="s">
        <v>865</v>
      </c>
    </row>
    <row r="32" spans="1:29" s="82" customFormat="1" ht="42.75" customHeight="1" x14ac:dyDescent="0.25">
      <c r="A32" s="254"/>
      <c r="B32" s="254"/>
      <c r="C32" s="258"/>
      <c r="D32" s="224" t="s">
        <v>130</v>
      </c>
      <c r="E32" s="225"/>
      <c r="F32" s="222"/>
      <c r="G32" s="221" t="s">
        <v>556</v>
      </c>
      <c r="H32" s="221" t="s">
        <v>563</v>
      </c>
      <c r="I32" s="224">
        <v>1</v>
      </c>
      <c r="J32" s="83" t="s">
        <v>570</v>
      </c>
      <c r="K32" s="224">
        <v>8</v>
      </c>
      <c r="L32" s="221" t="s">
        <v>589</v>
      </c>
      <c r="M32" s="221" t="s">
        <v>579</v>
      </c>
      <c r="N32" s="224">
        <v>2</v>
      </c>
      <c r="O32" s="224">
        <f t="shared" si="1"/>
        <v>16</v>
      </c>
      <c r="P32" s="233"/>
      <c r="Q32" s="233"/>
      <c r="R32" s="233"/>
      <c r="S32" s="233"/>
      <c r="T32" s="233"/>
      <c r="U32" s="233"/>
      <c r="V32" s="233"/>
      <c r="W32" s="236"/>
      <c r="X32" s="230"/>
      <c r="Y32" s="222"/>
      <c r="Z32" s="225"/>
      <c r="AA32" s="225"/>
      <c r="AB32" s="225"/>
      <c r="AC32" s="225"/>
    </row>
    <row r="33" spans="1:29" s="4" customFormat="1" ht="27" customHeight="1" x14ac:dyDescent="0.25">
      <c r="A33" s="254"/>
      <c r="B33" s="254"/>
      <c r="C33" s="258"/>
      <c r="D33" s="225"/>
      <c r="E33" s="225"/>
      <c r="F33" s="222"/>
      <c r="G33" s="223"/>
      <c r="H33" s="223"/>
      <c r="I33" s="226"/>
      <c r="J33" s="83" t="s">
        <v>572</v>
      </c>
      <c r="K33" s="226"/>
      <c r="L33" s="223"/>
      <c r="M33" s="223"/>
      <c r="N33" s="226"/>
      <c r="O33" s="226"/>
      <c r="P33" s="233"/>
      <c r="Q33" s="233"/>
      <c r="R33" s="233"/>
      <c r="S33" s="233"/>
      <c r="T33" s="233"/>
      <c r="U33" s="233"/>
      <c r="V33" s="233"/>
      <c r="W33" s="236"/>
      <c r="X33" s="231"/>
      <c r="Y33" s="223"/>
      <c r="Z33" s="226"/>
      <c r="AA33" s="226"/>
      <c r="AB33" s="226"/>
      <c r="AC33" s="226"/>
    </row>
    <row r="34" spans="1:29" s="4" customFormat="1" ht="56.25" x14ac:dyDescent="0.25">
      <c r="A34" s="254"/>
      <c r="B34" s="254"/>
      <c r="C34" s="258"/>
      <c r="D34" s="226"/>
      <c r="E34" s="226"/>
      <c r="F34" s="222"/>
      <c r="G34" s="83" t="s">
        <v>583</v>
      </c>
      <c r="H34" s="83" t="s">
        <v>584</v>
      </c>
      <c r="I34" s="84">
        <v>1</v>
      </c>
      <c r="J34" s="83" t="s">
        <v>573</v>
      </c>
      <c r="K34" s="84">
        <v>1</v>
      </c>
      <c r="L34" s="83" t="s">
        <v>590</v>
      </c>
      <c r="M34" s="83" t="s">
        <v>579</v>
      </c>
      <c r="N34" s="84">
        <v>2</v>
      </c>
      <c r="O34" s="84">
        <f t="shared" si="1"/>
        <v>2</v>
      </c>
      <c r="P34" s="234"/>
      <c r="Q34" s="234"/>
      <c r="R34" s="234"/>
      <c r="S34" s="234"/>
      <c r="T34" s="234"/>
      <c r="U34" s="234"/>
      <c r="V34" s="234"/>
      <c r="W34" s="237"/>
      <c r="X34" s="163" t="s">
        <v>110</v>
      </c>
      <c r="Y34" s="168" t="s">
        <v>882</v>
      </c>
      <c r="Z34" s="168" t="s">
        <v>106</v>
      </c>
      <c r="AA34" s="168" t="s">
        <v>883</v>
      </c>
      <c r="AB34" s="168" t="s">
        <v>105</v>
      </c>
      <c r="AC34" s="168" t="s">
        <v>105</v>
      </c>
    </row>
    <row r="35" spans="1:29" s="15" customFormat="1" ht="2.1" customHeight="1" x14ac:dyDescent="0.25">
      <c r="A35" s="240"/>
      <c r="B35" s="241"/>
      <c r="C35" s="241"/>
      <c r="D35" s="241"/>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2"/>
    </row>
    <row r="36" spans="1:29" ht="35.25" customHeight="1" x14ac:dyDescent="0.25">
      <c r="A36" s="253">
        <v>4</v>
      </c>
      <c r="B36" s="253" t="s">
        <v>119</v>
      </c>
      <c r="C36" s="257" t="s">
        <v>2</v>
      </c>
      <c r="D36" s="224" t="s">
        <v>133</v>
      </c>
      <c r="E36" s="224"/>
      <c r="F36" s="221" t="s">
        <v>591</v>
      </c>
      <c r="G36" s="221" t="s">
        <v>560</v>
      </c>
      <c r="H36" s="221" t="s">
        <v>561</v>
      </c>
      <c r="I36" s="224">
        <v>4</v>
      </c>
      <c r="J36" s="83" t="s">
        <v>567</v>
      </c>
      <c r="K36" s="224">
        <v>10</v>
      </c>
      <c r="L36" s="221" t="s">
        <v>592</v>
      </c>
      <c r="M36" s="221" t="s">
        <v>579</v>
      </c>
      <c r="N36" s="224">
        <v>2</v>
      </c>
      <c r="O36" s="224">
        <f t="shared" ref="O36:O42" si="2">I36*K36*N36</f>
        <v>80</v>
      </c>
      <c r="P36" s="232">
        <v>2</v>
      </c>
      <c r="Q36" s="232">
        <v>4</v>
      </c>
      <c r="R36" s="232">
        <v>5</v>
      </c>
      <c r="S36" s="232">
        <v>3</v>
      </c>
      <c r="T36" s="232">
        <v>4</v>
      </c>
      <c r="U36" s="232">
        <v>4</v>
      </c>
      <c r="V36" s="232">
        <f>P36*SUM(Q36:U42)</f>
        <v>40</v>
      </c>
      <c r="W36" s="235">
        <v>1</v>
      </c>
      <c r="X36" s="229" t="s">
        <v>103</v>
      </c>
      <c r="Y36" s="221" t="s">
        <v>887</v>
      </c>
      <c r="Z36" s="224" t="s">
        <v>104</v>
      </c>
      <c r="AA36" s="224" t="s">
        <v>885</v>
      </c>
      <c r="AB36" s="224" t="s">
        <v>867</v>
      </c>
      <c r="AC36" s="224" t="s">
        <v>862</v>
      </c>
    </row>
    <row r="37" spans="1:29" s="82" customFormat="1" ht="35.25" customHeight="1" x14ac:dyDescent="0.25">
      <c r="A37" s="254"/>
      <c r="B37" s="254"/>
      <c r="C37" s="258"/>
      <c r="D37" s="226"/>
      <c r="E37" s="225"/>
      <c r="F37" s="222"/>
      <c r="G37" s="223"/>
      <c r="H37" s="223"/>
      <c r="I37" s="226"/>
      <c r="J37" s="83" t="s">
        <v>568</v>
      </c>
      <c r="K37" s="226"/>
      <c r="L37" s="223"/>
      <c r="M37" s="223"/>
      <c r="N37" s="226"/>
      <c r="O37" s="226"/>
      <c r="P37" s="233"/>
      <c r="Q37" s="233"/>
      <c r="R37" s="233"/>
      <c r="S37" s="233"/>
      <c r="T37" s="233"/>
      <c r="U37" s="233"/>
      <c r="V37" s="233"/>
      <c r="W37" s="236"/>
      <c r="X37" s="230"/>
      <c r="Y37" s="222"/>
      <c r="Z37" s="225"/>
      <c r="AA37" s="225"/>
      <c r="AB37" s="225"/>
      <c r="AC37" s="225"/>
    </row>
    <row r="38" spans="1:29" s="82" customFormat="1" ht="35.25" customHeight="1" x14ac:dyDescent="0.25">
      <c r="A38" s="254"/>
      <c r="B38" s="254"/>
      <c r="C38" s="258"/>
      <c r="D38" s="224" t="s">
        <v>135</v>
      </c>
      <c r="E38" s="225"/>
      <c r="F38" s="222"/>
      <c r="G38" s="221" t="s">
        <v>558</v>
      </c>
      <c r="H38" s="221" t="s">
        <v>562</v>
      </c>
      <c r="I38" s="224">
        <v>4</v>
      </c>
      <c r="J38" s="83" t="s">
        <v>571</v>
      </c>
      <c r="K38" s="224">
        <v>2</v>
      </c>
      <c r="L38" s="221" t="s">
        <v>592</v>
      </c>
      <c r="M38" s="221" t="s">
        <v>579</v>
      </c>
      <c r="N38" s="224">
        <v>2</v>
      </c>
      <c r="O38" s="224">
        <f t="shared" si="2"/>
        <v>16</v>
      </c>
      <c r="P38" s="233"/>
      <c r="Q38" s="233"/>
      <c r="R38" s="233"/>
      <c r="S38" s="233"/>
      <c r="T38" s="233"/>
      <c r="U38" s="233"/>
      <c r="V38" s="233"/>
      <c r="W38" s="236"/>
      <c r="X38" s="231"/>
      <c r="Y38" s="223"/>
      <c r="Z38" s="226"/>
      <c r="AA38" s="226"/>
      <c r="AB38" s="226"/>
      <c r="AC38" s="226"/>
    </row>
    <row r="39" spans="1:29" ht="36.75" customHeight="1" x14ac:dyDescent="0.25">
      <c r="A39" s="254"/>
      <c r="B39" s="254"/>
      <c r="C39" s="258"/>
      <c r="D39" s="225"/>
      <c r="E39" s="225"/>
      <c r="F39" s="222"/>
      <c r="G39" s="223"/>
      <c r="H39" s="223"/>
      <c r="I39" s="226"/>
      <c r="J39" s="83" t="s">
        <v>569</v>
      </c>
      <c r="K39" s="226"/>
      <c r="L39" s="223"/>
      <c r="M39" s="223"/>
      <c r="N39" s="226"/>
      <c r="O39" s="226"/>
      <c r="P39" s="233"/>
      <c r="Q39" s="233"/>
      <c r="R39" s="233"/>
      <c r="S39" s="233"/>
      <c r="T39" s="233"/>
      <c r="U39" s="233"/>
      <c r="V39" s="233"/>
      <c r="W39" s="236"/>
      <c r="X39" s="229" t="s">
        <v>772</v>
      </c>
      <c r="Y39" s="221" t="s">
        <v>888</v>
      </c>
      <c r="Z39" s="224" t="s">
        <v>106</v>
      </c>
      <c r="AA39" s="224" t="s">
        <v>886</v>
      </c>
      <c r="AB39" s="224" t="s">
        <v>897</v>
      </c>
      <c r="AC39" s="224" t="s">
        <v>865</v>
      </c>
    </row>
    <row r="40" spans="1:29" s="82" customFormat="1" ht="48.75" customHeight="1" x14ac:dyDescent="0.25">
      <c r="A40" s="254"/>
      <c r="B40" s="254"/>
      <c r="C40" s="258"/>
      <c r="D40" s="226"/>
      <c r="E40" s="225"/>
      <c r="F40" s="222"/>
      <c r="G40" s="221" t="s">
        <v>556</v>
      </c>
      <c r="H40" s="221" t="s">
        <v>563</v>
      </c>
      <c r="I40" s="224">
        <v>2</v>
      </c>
      <c r="J40" s="83" t="s">
        <v>570</v>
      </c>
      <c r="K40" s="224">
        <v>10</v>
      </c>
      <c r="L40" s="221" t="s">
        <v>593</v>
      </c>
      <c r="M40" s="221" t="s">
        <v>579</v>
      </c>
      <c r="N40" s="224">
        <v>2</v>
      </c>
      <c r="O40" s="224">
        <f t="shared" si="2"/>
        <v>40</v>
      </c>
      <c r="P40" s="233"/>
      <c r="Q40" s="233"/>
      <c r="R40" s="233"/>
      <c r="S40" s="233"/>
      <c r="T40" s="233"/>
      <c r="U40" s="233"/>
      <c r="V40" s="233"/>
      <c r="W40" s="236"/>
      <c r="X40" s="230"/>
      <c r="Y40" s="222"/>
      <c r="Z40" s="225"/>
      <c r="AA40" s="225"/>
      <c r="AB40" s="225"/>
      <c r="AC40" s="225"/>
    </row>
    <row r="41" spans="1:29" s="82" customFormat="1" ht="45" customHeight="1" x14ac:dyDescent="0.25">
      <c r="A41" s="254"/>
      <c r="B41" s="254"/>
      <c r="C41" s="258"/>
      <c r="D41" s="224" t="s">
        <v>130</v>
      </c>
      <c r="E41" s="225"/>
      <c r="F41" s="222"/>
      <c r="G41" s="223"/>
      <c r="H41" s="223"/>
      <c r="I41" s="226"/>
      <c r="J41" s="83" t="s">
        <v>572</v>
      </c>
      <c r="K41" s="226"/>
      <c r="L41" s="223"/>
      <c r="M41" s="223"/>
      <c r="N41" s="226"/>
      <c r="O41" s="226"/>
      <c r="P41" s="233"/>
      <c r="Q41" s="233"/>
      <c r="R41" s="233"/>
      <c r="S41" s="233"/>
      <c r="T41" s="233"/>
      <c r="U41" s="233"/>
      <c r="V41" s="233"/>
      <c r="W41" s="236"/>
      <c r="X41" s="231"/>
      <c r="Y41" s="223"/>
      <c r="Z41" s="226"/>
      <c r="AA41" s="226"/>
      <c r="AB41" s="226"/>
      <c r="AC41" s="226"/>
    </row>
    <row r="42" spans="1:29" ht="56.25" x14ac:dyDescent="0.25">
      <c r="A42" s="255"/>
      <c r="B42" s="255"/>
      <c r="C42" s="259"/>
      <c r="D42" s="226"/>
      <c r="E42" s="226"/>
      <c r="F42" s="223"/>
      <c r="G42" s="83" t="s">
        <v>595</v>
      </c>
      <c r="H42" s="83" t="s">
        <v>594</v>
      </c>
      <c r="I42" s="84">
        <v>4</v>
      </c>
      <c r="J42" s="83" t="s">
        <v>573</v>
      </c>
      <c r="K42" s="84">
        <v>10</v>
      </c>
      <c r="L42" s="83" t="s">
        <v>596</v>
      </c>
      <c r="M42" s="83" t="s">
        <v>579</v>
      </c>
      <c r="N42" s="84">
        <v>2</v>
      </c>
      <c r="O42" s="84">
        <f t="shared" si="2"/>
        <v>80</v>
      </c>
      <c r="P42" s="234"/>
      <c r="Q42" s="234"/>
      <c r="R42" s="234"/>
      <c r="S42" s="234"/>
      <c r="T42" s="234"/>
      <c r="U42" s="234"/>
      <c r="V42" s="234"/>
      <c r="W42" s="237"/>
      <c r="X42" s="166" t="s">
        <v>110</v>
      </c>
      <c r="Y42" s="168" t="s">
        <v>882</v>
      </c>
      <c r="Z42" s="168" t="s">
        <v>106</v>
      </c>
      <c r="AA42" s="168" t="s">
        <v>883</v>
      </c>
      <c r="AB42" s="168" t="s">
        <v>105</v>
      </c>
      <c r="AC42" s="168" t="s">
        <v>105</v>
      </c>
    </row>
    <row r="43" spans="1:29" s="15" customFormat="1" ht="2.1" customHeight="1" x14ac:dyDescent="0.25">
      <c r="A43" s="240"/>
      <c r="B43" s="241"/>
      <c r="C43" s="241"/>
      <c r="D43" s="241"/>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2"/>
    </row>
    <row r="44" spans="1:29" ht="35.25" customHeight="1" x14ac:dyDescent="0.25">
      <c r="A44" s="253">
        <v>5</v>
      </c>
      <c r="B44" s="253" t="s">
        <v>120</v>
      </c>
      <c r="C44" s="257" t="s">
        <v>2</v>
      </c>
      <c r="D44" s="66" t="s">
        <v>120</v>
      </c>
      <c r="E44" s="224"/>
      <c r="F44" s="221" t="s">
        <v>597</v>
      </c>
      <c r="G44" s="221" t="s">
        <v>560</v>
      </c>
      <c r="H44" s="221" t="s">
        <v>561</v>
      </c>
      <c r="I44" s="224">
        <v>10</v>
      </c>
      <c r="J44" s="83" t="s">
        <v>567</v>
      </c>
      <c r="K44" s="224">
        <v>10</v>
      </c>
      <c r="L44" s="221" t="s">
        <v>592</v>
      </c>
      <c r="M44" s="221" t="s">
        <v>579</v>
      </c>
      <c r="N44" s="224">
        <v>2</v>
      </c>
      <c r="O44" s="224">
        <f t="shared" ref="O44:O50" si="3">I44*K44*N44</f>
        <v>200</v>
      </c>
      <c r="P44" s="232">
        <v>3</v>
      </c>
      <c r="Q44" s="232">
        <v>5</v>
      </c>
      <c r="R44" s="232">
        <v>5</v>
      </c>
      <c r="S44" s="232">
        <v>3</v>
      </c>
      <c r="T44" s="232">
        <v>5</v>
      </c>
      <c r="U44" s="232">
        <v>5</v>
      </c>
      <c r="V44" s="232">
        <f>P44*SUM(Q44:U48)</f>
        <v>69</v>
      </c>
      <c r="W44" s="235">
        <v>1</v>
      </c>
      <c r="X44" s="229" t="s">
        <v>103</v>
      </c>
      <c r="Y44" s="227" t="s">
        <v>889</v>
      </c>
      <c r="Z44" s="228" t="s">
        <v>104</v>
      </c>
      <c r="AA44" s="228" t="s">
        <v>105</v>
      </c>
      <c r="AB44" s="228" t="s">
        <v>867</v>
      </c>
      <c r="AC44" s="228" t="s">
        <v>862</v>
      </c>
    </row>
    <row r="45" spans="1:29" s="82" customFormat="1" ht="35.25" customHeight="1" x14ac:dyDescent="0.25">
      <c r="A45" s="254"/>
      <c r="B45" s="254"/>
      <c r="C45" s="258"/>
      <c r="D45" s="84" t="s">
        <v>598</v>
      </c>
      <c r="E45" s="225"/>
      <c r="F45" s="222"/>
      <c r="G45" s="223"/>
      <c r="H45" s="223"/>
      <c r="I45" s="226"/>
      <c r="J45" s="83" t="s">
        <v>568</v>
      </c>
      <c r="K45" s="226"/>
      <c r="L45" s="223"/>
      <c r="M45" s="223"/>
      <c r="N45" s="226"/>
      <c r="O45" s="226"/>
      <c r="P45" s="233"/>
      <c r="Q45" s="233"/>
      <c r="R45" s="233"/>
      <c r="S45" s="233"/>
      <c r="T45" s="233"/>
      <c r="U45" s="233"/>
      <c r="V45" s="233"/>
      <c r="W45" s="236"/>
      <c r="X45" s="230"/>
      <c r="Y45" s="227"/>
      <c r="Z45" s="228"/>
      <c r="AA45" s="228"/>
      <c r="AB45" s="228"/>
      <c r="AC45" s="228"/>
    </row>
    <row r="46" spans="1:29" s="4" customFormat="1" ht="42" customHeight="1" x14ac:dyDescent="0.25">
      <c r="A46" s="254"/>
      <c r="B46" s="254"/>
      <c r="C46" s="258"/>
      <c r="D46" s="66" t="s">
        <v>134</v>
      </c>
      <c r="E46" s="225"/>
      <c r="F46" s="222"/>
      <c r="G46" s="221" t="s">
        <v>558</v>
      </c>
      <c r="H46" s="221" t="s">
        <v>562</v>
      </c>
      <c r="I46" s="224">
        <v>10</v>
      </c>
      <c r="J46" s="83" t="s">
        <v>571</v>
      </c>
      <c r="K46" s="224">
        <v>2</v>
      </c>
      <c r="L46" s="221" t="s">
        <v>592</v>
      </c>
      <c r="M46" s="221" t="s">
        <v>579</v>
      </c>
      <c r="N46" s="224">
        <v>2</v>
      </c>
      <c r="O46" s="224">
        <f t="shared" si="3"/>
        <v>40</v>
      </c>
      <c r="P46" s="233"/>
      <c r="Q46" s="233"/>
      <c r="R46" s="233"/>
      <c r="S46" s="233"/>
      <c r="T46" s="233"/>
      <c r="U46" s="233"/>
      <c r="V46" s="233"/>
      <c r="W46" s="236"/>
      <c r="X46" s="231"/>
      <c r="Y46" s="171" t="s">
        <v>890</v>
      </c>
      <c r="Z46" s="165" t="s">
        <v>107</v>
      </c>
      <c r="AA46" s="168" t="s">
        <v>105</v>
      </c>
      <c r="AB46" s="168" t="s">
        <v>867</v>
      </c>
      <c r="AC46" s="168" t="s">
        <v>873</v>
      </c>
    </row>
    <row r="47" spans="1:29" s="82" customFormat="1" ht="62.25" customHeight="1" x14ac:dyDescent="0.25">
      <c r="A47" s="254"/>
      <c r="B47" s="254"/>
      <c r="C47" s="258"/>
      <c r="D47" s="84" t="s">
        <v>599</v>
      </c>
      <c r="E47" s="225"/>
      <c r="F47" s="222"/>
      <c r="G47" s="223"/>
      <c r="H47" s="223"/>
      <c r="I47" s="226"/>
      <c r="J47" s="83" t="s">
        <v>569</v>
      </c>
      <c r="K47" s="226"/>
      <c r="L47" s="223"/>
      <c r="M47" s="223"/>
      <c r="N47" s="226"/>
      <c r="O47" s="226"/>
      <c r="P47" s="233"/>
      <c r="Q47" s="233"/>
      <c r="R47" s="233"/>
      <c r="S47" s="233"/>
      <c r="T47" s="233"/>
      <c r="U47" s="233"/>
      <c r="V47" s="233"/>
      <c r="W47" s="236"/>
      <c r="X47" s="229" t="s">
        <v>772</v>
      </c>
      <c r="Y47" s="170" t="s">
        <v>893</v>
      </c>
      <c r="Z47" s="164" t="s">
        <v>111</v>
      </c>
      <c r="AA47" s="164" t="s">
        <v>105</v>
      </c>
      <c r="AB47" s="164" t="s">
        <v>891</v>
      </c>
      <c r="AC47" s="164" t="s">
        <v>892</v>
      </c>
    </row>
    <row r="48" spans="1:29" ht="56.25" customHeight="1" x14ac:dyDescent="0.25">
      <c r="A48" s="254"/>
      <c r="B48" s="254"/>
      <c r="C48" s="258"/>
      <c r="D48" s="224" t="s">
        <v>130</v>
      </c>
      <c r="E48" s="225"/>
      <c r="F48" s="222"/>
      <c r="G48" s="221" t="s">
        <v>556</v>
      </c>
      <c r="H48" s="221" t="s">
        <v>563</v>
      </c>
      <c r="I48" s="224">
        <v>10</v>
      </c>
      <c r="J48" s="83" t="s">
        <v>570</v>
      </c>
      <c r="K48" s="224">
        <v>7</v>
      </c>
      <c r="L48" s="221" t="s">
        <v>593</v>
      </c>
      <c r="M48" s="221" t="s">
        <v>579</v>
      </c>
      <c r="N48" s="224">
        <v>2</v>
      </c>
      <c r="O48" s="224">
        <f t="shared" si="3"/>
        <v>140</v>
      </c>
      <c r="P48" s="233"/>
      <c r="Q48" s="233"/>
      <c r="R48" s="233"/>
      <c r="S48" s="233"/>
      <c r="T48" s="233"/>
      <c r="U48" s="233"/>
      <c r="V48" s="233"/>
      <c r="W48" s="236"/>
      <c r="X48" s="230"/>
      <c r="Y48" s="221" t="s">
        <v>894</v>
      </c>
      <c r="Z48" s="224" t="s">
        <v>106</v>
      </c>
      <c r="AA48" s="224" t="s">
        <v>105</v>
      </c>
      <c r="AB48" s="224" t="s">
        <v>896</v>
      </c>
      <c r="AC48" s="224" t="s">
        <v>895</v>
      </c>
    </row>
    <row r="49" spans="1:29" s="82" customFormat="1" ht="45.75" customHeight="1" x14ac:dyDescent="0.25">
      <c r="A49" s="254"/>
      <c r="B49" s="254"/>
      <c r="C49" s="258"/>
      <c r="D49" s="226"/>
      <c r="E49" s="225"/>
      <c r="F49" s="222"/>
      <c r="G49" s="223"/>
      <c r="H49" s="223"/>
      <c r="I49" s="226"/>
      <c r="J49" s="83" t="s">
        <v>572</v>
      </c>
      <c r="K49" s="226"/>
      <c r="L49" s="223"/>
      <c r="M49" s="223"/>
      <c r="N49" s="226"/>
      <c r="O49" s="226"/>
      <c r="P49" s="233"/>
      <c r="Q49" s="233"/>
      <c r="R49" s="233"/>
      <c r="S49" s="233"/>
      <c r="T49" s="233"/>
      <c r="U49" s="233"/>
      <c r="V49" s="233"/>
      <c r="W49" s="236"/>
      <c r="X49" s="231"/>
      <c r="Y49" s="223"/>
      <c r="Z49" s="226"/>
      <c r="AA49" s="226"/>
      <c r="AB49" s="226"/>
      <c r="AC49" s="226"/>
    </row>
    <row r="50" spans="1:29" ht="56.25" x14ac:dyDescent="0.25">
      <c r="A50" s="255"/>
      <c r="B50" s="255"/>
      <c r="C50" s="259"/>
      <c r="D50" s="66" t="s">
        <v>483</v>
      </c>
      <c r="E50" s="226"/>
      <c r="F50" s="223"/>
      <c r="G50" s="83" t="s">
        <v>600</v>
      </c>
      <c r="H50" s="83" t="s">
        <v>601</v>
      </c>
      <c r="I50" s="84">
        <v>10</v>
      </c>
      <c r="J50" s="83" t="s">
        <v>602</v>
      </c>
      <c r="K50" s="84">
        <v>5</v>
      </c>
      <c r="L50" s="83" t="s">
        <v>603</v>
      </c>
      <c r="M50" s="83" t="s">
        <v>579</v>
      </c>
      <c r="N50" s="84">
        <v>2</v>
      </c>
      <c r="O50" s="122">
        <f t="shared" si="3"/>
        <v>100</v>
      </c>
      <c r="P50" s="234"/>
      <c r="Q50" s="234"/>
      <c r="R50" s="234"/>
      <c r="S50" s="234"/>
      <c r="T50" s="234"/>
      <c r="U50" s="234"/>
      <c r="V50" s="234"/>
      <c r="W50" s="237"/>
      <c r="X50" s="166" t="s">
        <v>110</v>
      </c>
      <c r="Y50" s="168" t="s">
        <v>882</v>
      </c>
      <c r="Z50" s="168" t="s">
        <v>106</v>
      </c>
      <c r="AA50" s="168" t="s">
        <v>883</v>
      </c>
      <c r="AB50" s="168" t="s">
        <v>105</v>
      </c>
      <c r="AC50" s="168" t="s">
        <v>105</v>
      </c>
    </row>
    <row r="51" spans="1:29" s="15" customFormat="1" ht="2.1" customHeight="1" x14ac:dyDescent="0.25">
      <c r="A51" s="240"/>
      <c r="B51" s="241"/>
      <c r="C51" s="241"/>
      <c r="D51" s="241"/>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2"/>
    </row>
    <row r="52" spans="1:29" ht="54.95" customHeight="1" x14ac:dyDescent="0.25">
      <c r="A52" s="253">
        <v>6</v>
      </c>
      <c r="B52" s="253" t="s">
        <v>155</v>
      </c>
      <c r="C52" s="257" t="s">
        <v>2</v>
      </c>
      <c r="D52" s="224" t="s">
        <v>136</v>
      </c>
      <c r="E52" s="224"/>
      <c r="F52" s="221" t="s">
        <v>484</v>
      </c>
      <c r="G52" s="221" t="s">
        <v>560</v>
      </c>
      <c r="H52" s="221" t="s">
        <v>561</v>
      </c>
      <c r="I52" s="224">
        <v>3</v>
      </c>
      <c r="J52" s="121" t="s">
        <v>567</v>
      </c>
      <c r="K52" s="224">
        <v>1</v>
      </c>
      <c r="L52" s="221" t="s">
        <v>613</v>
      </c>
      <c r="M52" s="221" t="s">
        <v>579</v>
      </c>
      <c r="N52" s="224">
        <v>2</v>
      </c>
      <c r="O52" s="224">
        <f t="shared" ref="O52:O58" si="4">I52*K52*N52</f>
        <v>6</v>
      </c>
      <c r="P52" s="232">
        <v>1</v>
      </c>
      <c r="Q52" s="232">
        <v>1</v>
      </c>
      <c r="R52" s="232">
        <v>1</v>
      </c>
      <c r="S52" s="232">
        <v>1</v>
      </c>
      <c r="T52" s="232">
        <v>5</v>
      </c>
      <c r="U52" s="232">
        <v>5</v>
      </c>
      <c r="V52" s="232">
        <f>P52*SUM(Q52:U58)</f>
        <v>13</v>
      </c>
      <c r="W52" s="235">
        <v>1</v>
      </c>
      <c r="X52" s="229" t="s">
        <v>103</v>
      </c>
      <c r="Y52" s="227" t="s">
        <v>899</v>
      </c>
      <c r="Z52" s="228" t="s">
        <v>104</v>
      </c>
      <c r="AA52" s="228" t="s">
        <v>105</v>
      </c>
      <c r="AB52" s="228" t="s">
        <v>867</v>
      </c>
      <c r="AC52" s="228" t="s">
        <v>862</v>
      </c>
    </row>
    <row r="53" spans="1:29" s="120" customFormat="1" ht="54.95" customHeight="1" x14ac:dyDescent="0.25">
      <c r="A53" s="254"/>
      <c r="B53" s="254"/>
      <c r="C53" s="258"/>
      <c r="D53" s="225"/>
      <c r="E53" s="225"/>
      <c r="F53" s="222"/>
      <c r="G53" s="223"/>
      <c r="H53" s="223"/>
      <c r="I53" s="226"/>
      <c r="J53" s="121" t="s">
        <v>568</v>
      </c>
      <c r="K53" s="226"/>
      <c r="L53" s="223"/>
      <c r="M53" s="223"/>
      <c r="N53" s="226"/>
      <c r="O53" s="226"/>
      <c r="P53" s="233"/>
      <c r="Q53" s="233"/>
      <c r="R53" s="233"/>
      <c r="S53" s="233"/>
      <c r="T53" s="233"/>
      <c r="U53" s="233"/>
      <c r="V53" s="233"/>
      <c r="W53" s="236"/>
      <c r="X53" s="230"/>
      <c r="Y53" s="227"/>
      <c r="Z53" s="228"/>
      <c r="AA53" s="228"/>
      <c r="AB53" s="228"/>
      <c r="AC53" s="228"/>
    </row>
    <row r="54" spans="1:29" s="120" customFormat="1" ht="54.95" customHeight="1" x14ac:dyDescent="0.25">
      <c r="A54" s="254"/>
      <c r="B54" s="254"/>
      <c r="C54" s="258"/>
      <c r="D54" s="226"/>
      <c r="E54" s="225"/>
      <c r="F54" s="222"/>
      <c r="G54" s="221" t="s">
        <v>558</v>
      </c>
      <c r="H54" s="221" t="s">
        <v>562</v>
      </c>
      <c r="I54" s="224">
        <v>3</v>
      </c>
      <c r="J54" s="121" t="s">
        <v>571</v>
      </c>
      <c r="K54" s="224">
        <v>1</v>
      </c>
      <c r="L54" s="221" t="s">
        <v>613</v>
      </c>
      <c r="M54" s="221" t="s">
        <v>579</v>
      </c>
      <c r="N54" s="224">
        <v>2</v>
      </c>
      <c r="O54" s="224">
        <f t="shared" si="4"/>
        <v>6</v>
      </c>
      <c r="P54" s="233"/>
      <c r="Q54" s="233"/>
      <c r="R54" s="233"/>
      <c r="S54" s="233"/>
      <c r="T54" s="233"/>
      <c r="U54" s="233"/>
      <c r="V54" s="233"/>
      <c r="W54" s="236"/>
      <c r="X54" s="230"/>
      <c r="Y54" s="227"/>
      <c r="Z54" s="228"/>
      <c r="AA54" s="228"/>
      <c r="AB54" s="228"/>
      <c r="AC54" s="228"/>
    </row>
    <row r="55" spans="1:29" ht="54.95" customHeight="1" x14ac:dyDescent="0.25">
      <c r="A55" s="254"/>
      <c r="B55" s="254"/>
      <c r="C55" s="258"/>
      <c r="D55" s="224" t="s">
        <v>130</v>
      </c>
      <c r="E55" s="225"/>
      <c r="F55" s="222"/>
      <c r="G55" s="223"/>
      <c r="H55" s="223"/>
      <c r="I55" s="226"/>
      <c r="J55" s="121" t="s">
        <v>569</v>
      </c>
      <c r="K55" s="226"/>
      <c r="L55" s="223"/>
      <c r="M55" s="223"/>
      <c r="N55" s="226"/>
      <c r="O55" s="226"/>
      <c r="P55" s="233"/>
      <c r="Q55" s="233"/>
      <c r="R55" s="233"/>
      <c r="S55" s="233"/>
      <c r="T55" s="233"/>
      <c r="U55" s="233"/>
      <c r="V55" s="233"/>
      <c r="W55" s="236"/>
      <c r="X55" s="230"/>
      <c r="Y55" s="221" t="s">
        <v>1023</v>
      </c>
      <c r="Z55" s="224" t="s">
        <v>1024</v>
      </c>
      <c r="AA55" s="224" t="s">
        <v>105</v>
      </c>
      <c r="AB55" s="224" t="s">
        <v>897</v>
      </c>
      <c r="AC55" s="224" t="s">
        <v>865</v>
      </c>
    </row>
    <row r="56" spans="1:29" s="120" customFormat="1" ht="54.95" customHeight="1" x14ac:dyDescent="0.25">
      <c r="A56" s="254"/>
      <c r="B56" s="254"/>
      <c r="C56" s="258"/>
      <c r="D56" s="226"/>
      <c r="E56" s="225"/>
      <c r="F56" s="222"/>
      <c r="G56" s="221" t="s">
        <v>556</v>
      </c>
      <c r="H56" s="221" t="s">
        <v>563</v>
      </c>
      <c r="I56" s="224">
        <v>3</v>
      </c>
      <c r="J56" s="121" t="s">
        <v>570</v>
      </c>
      <c r="K56" s="224">
        <v>8</v>
      </c>
      <c r="L56" s="221" t="s">
        <v>614</v>
      </c>
      <c r="M56" s="221" t="s">
        <v>579</v>
      </c>
      <c r="N56" s="224">
        <v>2</v>
      </c>
      <c r="O56" s="224">
        <f t="shared" si="4"/>
        <v>48</v>
      </c>
      <c r="P56" s="233"/>
      <c r="Q56" s="233"/>
      <c r="R56" s="233"/>
      <c r="S56" s="233"/>
      <c r="T56" s="233"/>
      <c r="U56" s="233"/>
      <c r="V56" s="233"/>
      <c r="W56" s="236"/>
      <c r="X56" s="231"/>
      <c r="Y56" s="223"/>
      <c r="Z56" s="226"/>
      <c r="AA56" s="226"/>
      <c r="AB56" s="226"/>
      <c r="AC56" s="226"/>
    </row>
    <row r="57" spans="1:29" s="120" customFormat="1" ht="90" x14ac:dyDescent="0.25">
      <c r="A57" s="254"/>
      <c r="B57" s="254"/>
      <c r="C57" s="258"/>
      <c r="D57" s="224" t="s">
        <v>121</v>
      </c>
      <c r="E57" s="225"/>
      <c r="F57" s="222"/>
      <c r="G57" s="223"/>
      <c r="H57" s="223"/>
      <c r="I57" s="226"/>
      <c r="J57" s="121" t="s">
        <v>572</v>
      </c>
      <c r="K57" s="226"/>
      <c r="L57" s="223"/>
      <c r="M57" s="223"/>
      <c r="N57" s="226"/>
      <c r="O57" s="226"/>
      <c r="P57" s="233"/>
      <c r="Q57" s="233"/>
      <c r="R57" s="233"/>
      <c r="S57" s="233"/>
      <c r="T57" s="233"/>
      <c r="U57" s="233"/>
      <c r="V57" s="233"/>
      <c r="W57" s="236"/>
      <c r="X57" s="191" t="s">
        <v>772</v>
      </c>
      <c r="Y57" s="195" t="s">
        <v>900</v>
      </c>
      <c r="Z57" s="193" t="s">
        <v>106</v>
      </c>
      <c r="AA57" s="193" t="s">
        <v>105</v>
      </c>
      <c r="AB57" s="193" t="s">
        <v>897</v>
      </c>
      <c r="AC57" s="193" t="s">
        <v>865</v>
      </c>
    </row>
    <row r="58" spans="1:29" ht="56.25" x14ac:dyDescent="0.25">
      <c r="A58" s="255"/>
      <c r="B58" s="255"/>
      <c r="C58" s="259"/>
      <c r="D58" s="226"/>
      <c r="E58" s="226"/>
      <c r="F58" s="223"/>
      <c r="G58" s="121" t="s">
        <v>600</v>
      </c>
      <c r="H58" s="121" t="s">
        <v>604</v>
      </c>
      <c r="I58" s="122">
        <v>3</v>
      </c>
      <c r="J58" s="121" t="s">
        <v>602</v>
      </c>
      <c r="K58" s="122">
        <v>2</v>
      </c>
      <c r="L58" s="121" t="s">
        <v>615</v>
      </c>
      <c r="M58" s="121" t="s">
        <v>579</v>
      </c>
      <c r="N58" s="122">
        <v>2</v>
      </c>
      <c r="O58" s="122">
        <f t="shared" si="4"/>
        <v>12</v>
      </c>
      <c r="P58" s="234"/>
      <c r="Q58" s="234"/>
      <c r="R58" s="234"/>
      <c r="S58" s="234"/>
      <c r="T58" s="234"/>
      <c r="U58" s="234"/>
      <c r="V58" s="234"/>
      <c r="W58" s="237"/>
      <c r="X58" s="163" t="s">
        <v>110</v>
      </c>
      <c r="Y58" s="193" t="s">
        <v>882</v>
      </c>
      <c r="Z58" s="193" t="s">
        <v>106</v>
      </c>
      <c r="AA58" s="193" t="s">
        <v>883</v>
      </c>
      <c r="AB58" s="193" t="s">
        <v>105</v>
      </c>
      <c r="AC58" s="193" t="s">
        <v>105</v>
      </c>
    </row>
    <row r="59" spans="1:29" s="15" customFormat="1" ht="2.1" customHeight="1" x14ac:dyDescent="0.25">
      <c r="A59" s="240"/>
      <c r="B59" s="241"/>
      <c r="C59" s="241"/>
      <c r="D59" s="241"/>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2"/>
    </row>
    <row r="60" spans="1:29" ht="66" customHeight="1" x14ac:dyDescent="0.25">
      <c r="A60" s="253">
        <v>7</v>
      </c>
      <c r="B60" s="253" t="s">
        <v>156</v>
      </c>
      <c r="C60" s="257" t="s">
        <v>2</v>
      </c>
      <c r="D60" s="66" t="s">
        <v>139</v>
      </c>
      <c r="E60" s="224"/>
      <c r="F60" s="221" t="s">
        <v>632</v>
      </c>
      <c r="G60" s="221" t="s">
        <v>560</v>
      </c>
      <c r="H60" s="221" t="s">
        <v>561</v>
      </c>
      <c r="I60" s="224">
        <v>4</v>
      </c>
      <c r="J60" s="128" t="s">
        <v>612</v>
      </c>
      <c r="K60" s="224">
        <v>1</v>
      </c>
      <c r="L60" s="221" t="s">
        <v>624</v>
      </c>
      <c r="M60" s="221" t="s">
        <v>617</v>
      </c>
      <c r="N60" s="224">
        <v>3</v>
      </c>
      <c r="O60" s="224">
        <f t="shared" ref="O60:O70" si="5">I60*K60*N60</f>
        <v>12</v>
      </c>
      <c r="P60" s="232">
        <v>5</v>
      </c>
      <c r="Q60" s="232">
        <v>3</v>
      </c>
      <c r="R60" s="232">
        <v>3</v>
      </c>
      <c r="S60" s="232">
        <v>3</v>
      </c>
      <c r="T60" s="232">
        <v>5</v>
      </c>
      <c r="U60" s="232">
        <v>5</v>
      </c>
      <c r="V60" s="232">
        <f>P60*SUM(Q60:U62)</f>
        <v>95</v>
      </c>
      <c r="W60" s="235">
        <v>1</v>
      </c>
      <c r="X60" s="229" t="s">
        <v>103</v>
      </c>
      <c r="Y60" s="221" t="s">
        <v>901</v>
      </c>
      <c r="Z60" s="224" t="s">
        <v>104</v>
      </c>
      <c r="AA60" s="224" t="s">
        <v>905</v>
      </c>
      <c r="AB60" s="224" t="s">
        <v>907</v>
      </c>
      <c r="AC60" s="224" t="s">
        <v>771</v>
      </c>
    </row>
    <row r="61" spans="1:29" s="12" customFormat="1" ht="66" customHeight="1" x14ac:dyDescent="0.25">
      <c r="A61" s="254"/>
      <c r="B61" s="254"/>
      <c r="C61" s="258"/>
      <c r="D61" s="66" t="s">
        <v>143</v>
      </c>
      <c r="E61" s="225"/>
      <c r="F61" s="222"/>
      <c r="G61" s="223"/>
      <c r="H61" s="223"/>
      <c r="I61" s="226"/>
      <c r="J61" s="128" t="s">
        <v>568</v>
      </c>
      <c r="K61" s="226"/>
      <c r="L61" s="223"/>
      <c r="M61" s="223"/>
      <c r="N61" s="226"/>
      <c r="O61" s="226"/>
      <c r="P61" s="233"/>
      <c r="Q61" s="233"/>
      <c r="R61" s="233"/>
      <c r="S61" s="233"/>
      <c r="T61" s="233"/>
      <c r="U61" s="233"/>
      <c r="V61" s="233"/>
      <c r="W61" s="236"/>
      <c r="X61" s="230"/>
      <c r="Y61" s="222"/>
      <c r="Z61" s="225"/>
      <c r="AA61" s="225"/>
      <c r="AB61" s="225"/>
      <c r="AC61" s="225"/>
    </row>
    <row r="62" spans="1:29" s="12" customFormat="1" ht="66" customHeight="1" x14ac:dyDescent="0.25">
      <c r="A62" s="254"/>
      <c r="B62" s="254"/>
      <c r="C62" s="258"/>
      <c r="D62" s="66" t="s">
        <v>138</v>
      </c>
      <c r="E62" s="225"/>
      <c r="F62" s="222"/>
      <c r="G62" s="221" t="s">
        <v>558</v>
      </c>
      <c r="H62" s="221" t="s">
        <v>562</v>
      </c>
      <c r="I62" s="224">
        <v>4</v>
      </c>
      <c r="J62" s="128" t="s">
        <v>571</v>
      </c>
      <c r="K62" s="224">
        <v>1</v>
      </c>
      <c r="L62" s="221" t="s">
        <v>622</v>
      </c>
      <c r="M62" s="221" t="s">
        <v>617</v>
      </c>
      <c r="N62" s="224">
        <v>3</v>
      </c>
      <c r="O62" s="224">
        <f t="shared" si="5"/>
        <v>12</v>
      </c>
      <c r="P62" s="233"/>
      <c r="Q62" s="233"/>
      <c r="R62" s="233"/>
      <c r="S62" s="233"/>
      <c r="T62" s="233"/>
      <c r="U62" s="233"/>
      <c r="V62" s="233"/>
      <c r="W62" s="236"/>
      <c r="X62" s="230"/>
      <c r="Y62" s="222"/>
      <c r="Z62" s="225"/>
      <c r="AA62" s="225"/>
      <c r="AB62" s="225"/>
      <c r="AC62" s="225"/>
    </row>
    <row r="63" spans="1:29" s="12" customFormat="1" ht="66" customHeight="1" x14ac:dyDescent="0.25">
      <c r="A63" s="254"/>
      <c r="B63" s="254"/>
      <c r="C63" s="258"/>
      <c r="D63" s="66" t="s">
        <v>140</v>
      </c>
      <c r="E63" s="225"/>
      <c r="F63" s="222"/>
      <c r="G63" s="223"/>
      <c r="H63" s="223"/>
      <c r="I63" s="226"/>
      <c r="J63" s="128" t="s">
        <v>569</v>
      </c>
      <c r="K63" s="226"/>
      <c r="L63" s="223"/>
      <c r="M63" s="223"/>
      <c r="N63" s="226"/>
      <c r="O63" s="226"/>
      <c r="P63" s="233"/>
      <c r="Q63" s="233"/>
      <c r="R63" s="233"/>
      <c r="S63" s="233"/>
      <c r="T63" s="233"/>
      <c r="U63" s="233"/>
      <c r="V63" s="233"/>
      <c r="W63" s="236"/>
      <c r="X63" s="230"/>
      <c r="Y63" s="223"/>
      <c r="Z63" s="226"/>
      <c r="AA63" s="226"/>
      <c r="AB63" s="226"/>
      <c r="AC63" s="226"/>
    </row>
    <row r="64" spans="1:29" s="12" customFormat="1" ht="50.1" customHeight="1" x14ac:dyDescent="0.25">
      <c r="A64" s="254"/>
      <c r="B64" s="254"/>
      <c r="C64" s="258"/>
      <c r="D64" s="66" t="s">
        <v>141</v>
      </c>
      <c r="E64" s="225"/>
      <c r="F64" s="222"/>
      <c r="G64" s="221" t="s">
        <v>556</v>
      </c>
      <c r="H64" s="221" t="s">
        <v>563</v>
      </c>
      <c r="I64" s="224">
        <v>4</v>
      </c>
      <c r="J64" s="128" t="s">
        <v>570</v>
      </c>
      <c r="K64" s="224">
        <v>6</v>
      </c>
      <c r="L64" s="221" t="s">
        <v>623</v>
      </c>
      <c r="M64" s="221" t="s">
        <v>617</v>
      </c>
      <c r="N64" s="224">
        <v>3</v>
      </c>
      <c r="O64" s="224">
        <f t="shared" si="5"/>
        <v>72</v>
      </c>
      <c r="P64" s="233"/>
      <c r="Q64" s="233"/>
      <c r="R64" s="233"/>
      <c r="S64" s="233"/>
      <c r="T64" s="233"/>
      <c r="U64" s="233"/>
      <c r="V64" s="233"/>
      <c r="W64" s="236"/>
      <c r="X64" s="230"/>
      <c r="Y64" s="221" t="s">
        <v>903</v>
      </c>
      <c r="Z64" s="224" t="s">
        <v>111</v>
      </c>
      <c r="AA64" s="224" t="s">
        <v>906</v>
      </c>
      <c r="AB64" s="224" t="s">
        <v>908</v>
      </c>
      <c r="AC64" s="224" t="s">
        <v>909</v>
      </c>
    </row>
    <row r="65" spans="1:29" s="12" customFormat="1" ht="50.1" customHeight="1" x14ac:dyDescent="0.25">
      <c r="A65" s="254"/>
      <c r="B65" s="254"/>
      <c r="C65" s="258"/>
      <c r="D65" s="66" t="s">
        <v>142</v>
      </c>
      <c r="E65" s="225"/>
      <c r="F65" s="222"/>
      <c r="G65" s="223"/>
      <c r="H65" s="223"/>
      <c r="I65" s="226"/>
      <c r="J65" s="128" t="s">
        <v>572</v>
      </c>
      <c r="K65" s="226"/>
      <c r="L65" s="223"/>
      <c r="M65" s="223"/>
      <c r="N65" s="226"/>
      <c r="O65" s="226"/>
      <c r="P65" s="233"/>
      <c r="Q65" s="233"/>
      <c r="R65" s="233"/>
      <c r="S65" s="233"/>
      <c r="T65" s="233"/>
      <c r="U65" s="233"/>
      <c r="V65" s="233"/>
      <c r="W65" s="236"/>
      <c r="X65" s="231"/>
      <c r="Y65" s="223"/>
      <c r="Z65" s="226"/>
      <c r="AA65" s="226"/>
      <c r="AB65" s="226"/>
      <c r="AC65" s="226"/>
    </row>
    <row r="66" spans="1:29" s="127" customFormat="1" ht="30" customHeight="1" x14ac:dyDescent="0.25">
      <c r="A66" s="254"/>
      <c r="B66" s="254"/>
      <c r="C66" s="258"/>
      <c r="D66" s="224" t="s">
        <v>616</v>
      </c>
      <c r="E66" s="225"/>
      <c r="F66" s="222"/>
      <c r="G66" s="221" t="s">
        <v>625</v>
      </c>
      <c r="H66" s="221" t="s">
        <v>626</v>
      </c>
      <c r="I66" s="224">
        <v>10</v>
      </c>
      <c r="J66" s="128" t="s">
        <v>618</v>
      </c>
      <c r="K66" s="224">
        <v>7</v>
      </c>
      <c r="L66" s="221" t="s">
        <v>620</v>
      </c>
      <c r="M66" s="221" t="s">
        <v>621</v>
      </c>
      <c r="N66" s="224">
        <v>2</v>
      </c>
      <c r="O66" s="224">
        <f t="shared" si="5"/>
        <v>140</v>
      </c>
      <c r="P66" s="233"/>
      <c r="Q66" s="233"/>
      <c r="R66" s="233"/>
      <c r="S66" s="233"/>
      <c r="T66" s="233"/>
      <c r="U66" s="233"/>
      <c r="V66" s="233"/>
      <c r="W66" s="236"/>
      <c r="X66" s="229" t="s">
        <v>772</v>
      </c>
      <c r="Y66" s="221" t="s">
        <v>902</v>
      </c>
      <c r="Z66" s="224" t="s">
        <v>107</v>
      </c>
      <c r="AA66" s="224" t="s">
        <v>906</v>
      </c>
      <c r="AB66" s="224" t="s">
        <v>910</v>
      </c>
      <c r="AC66" s="224" t="s">
        <v>771</v>
      </c>
    </row>
    <row r="67" spans="1:29" s="127" customFormat="1" ht="33" customHeight="1" x14ac:dyDescent="0.25">
      <c r="A67" s="254"/>
      <c r="B67" s="254"/>
      <c r="C67" s="258"/>
      <c r="D67" s="226"/>
      <c r="E67" s="225"/>
      <c r="F67" s="222"/>
      <c r="G67" s="222"/>
      <c r="H67" s="222"/>
      <c r="I67" s="225"/>
      <c r="J67" s="128" t="s">
        <v>619</v>
      </c>
      <c r="K67" s="225"/>
      <c r="L67" s="222"/>
      <c r="M67" s="222"/>
      <c r="N67" s="225"/>
      <c r="O67" s="225"/>
      <c r="P67" s="233"/>
      <c r="Q67" s="233"/>
      <c r="R67" s="233"/>
      <c r="S67" s="233"/>
      <c r="T67" s="233"/>
      <c r="U67" s="233"/>
      <c r="V67" s="233"/>
      <c r="W67" s="236"/>
      <c r="X67" s="230"/>
      <c r="Y67" s="223"/>
      <c r="Z67" s="226"/>
      <c r="AA67" s="226"/>
      <c r="AB67" s="226"/>
      <c r="AC67" s="226"/>
    </row>
    <row r="68" spans="1:29" s="127" customFormat="1" ht="26.25" customHeight="1" x14ac:dyDescent="0.25">
      <c r="A68" s="254"/>
      <c r="B68" s="254"/>
      <c r="C68" s="258"/>
      <c r="D68" s="224" t="s">
        <v>137</v>
      </c>
      <c r="E68" s="225"/>
      <c r="F68" s="222"/>
      <c r="G68" s="222"/>
      <c r="H68" s="222"/>
      <c r="I68" s="225"/>
      <c r="J68" s="221" t="s">
        <v>572</v>
      </c>
      <c r="K68" s="225"/>
      <c r="L68" s="222"/>
      <c r="M68" s="222"/>
      <c r="N68" s="225"/>
      <c r="O68" s="225"/>
      <c r="P68" s="233"/>
      <c r="Q68" s="233"/>
      <c r="R68" s="233"/>
      <c r="S68" s="233"/>
      <c r="T68" s="233"/>
      <c r="U68" s="233"/>
      <c r="V68" s="233"/>
      <c r="W68" s="236"/>
      <c r="X68" s="230"/>
      <c r="Y68" s="175" t="s">
        <v>912</v>
      </c>
      <c r="Z68" s="173" t="s">
        <v>111</v>
      </c>
      <c r="AA68" s="172" t="s">
        <v>825</v>
      </c>
      <c r="AB68" s="172" t="s">
        <v>911</v>
      </c>
      <c r="AC68" s="172" t="s">
        <v>771</v>
      </c>
    </row>
    <row r="69" spans="1:29" s="153" customFormat="1" ht="45" x14ac:dyDescent="0.25">
      <c r="A69" s="254"/>
      <c r="B69" s="254"/>
      <c r="C69" s="258"/>
      <c r="D69" s="225"/>
      <c r="E69" s="225"/>
      <c r="F69" s="222"/>
      <c r="G69" s="223"/>
      <c r="H69" s="223"/>
      <c r="I69" s="226"/>
      <c r="J69" s="223"/>
      <c r="K69" s="226"/>
      <c r="L69" s="223"/>
      <c r="M69" s="223"/>
      <c r="N69" s="226"/>
      <c r="O69" s="226"/>
      <c r="P69" s="233"/>
      <c r="Q69" s="233"/>
      <c r="R69" s="233"/>
      <c r="S69" s="233"/>
      <c r="T69" s="233"/>
      <c r="U69" s="233"/>
      <c r="V69" s="233"/>
      <c r="W69" s="236"/>
      <c r="X69" s="230"/>
      <c r="Y69" s="194" t="s">
        <v>1025</v>
      </c>
      <c r="Z69" s="192" t="s">
        <v>1024</v>
      </c>
      <c r="AA69" s="192" t="s">
        <v>105</v>
      </c>
      <c r="AB69" s="192" t="s">
        <v>1027</v>
      </c>
      <c r="AC69" s="192" t="s">
        <v>1026</v>
      </c>
    </row>
    <row r="70" spans="1:29" s="12" customFormat="1" ht="41.25" customHeight="1" x14ac:dyDescent="0.25">
      <c r="A70" s="254"/>
      <c r="B70" s="254"/>
      <c r="C70" s="258"/>
      <c r="D70" s="225"/>
      <c r="E70" s="225"/>
      <c r="F70" s="222"/>
      <c r="G70" s="221" t="s">
        <v>627</v>
      </c>
      <c r="H70" s="221" t="s">
        <v>628</v>
      </c>
      <c r="I70" s="224">
        <v>10</v>
      </c>
      <c r="J70" s="83" t="s">
        <v>629</v>
      </c>
      <c r="K70" s="224">
        <v>8</v>
      </c>
      <c r="L70" s="221" t="s">
        <v>633</v>
      </c>
      <c r="M70" s="221" t="s">
        <v>634</v>
      </c>
      <c r="N70" s="224">
        <v>2</v>
      </c>
      <c r="O70" s="224">
        <f t="shared" si="5"/>
        <v>160</v>
      </c>
      <c r="P70" s="233"/>
      <c r="Q70" s="233"/>
      <c r="R70" s="233"/>
      <c r="S70" s="233"/>
      <c r="T70" s="233"/>
      <c r="U70" s="233"/>
      <c r="V70" s="233"/>
      <c r="W70" s="236"/>
      <c r="X70" s="230"/>
      <c r="Y70" s="221" t="s">
        <v>913</v>
      </c>
      <c r="Z70" s="265" t="s">
        <v>106</v>
      </c>
      <c r="AA70" s="224" t="s">
        <v>904</v>
      </c>
      <c r="AB70" s="224" t="s">
        <v>914</v>
      </c>
      <c r="AC70" s="224" t="s">
        <v>915</v>
      </c>
    </row>
    <row r="71" spans="1:29" s="127" customFormat="1" ht="54.75" customHeight="1" x14ac:dyDescent="0.25">
      <c r="A71" s="254"/>
      <c r="B71" s="254"/>
      <c r="C71" s="259"/>
      <c r="D71" s="226"/>
      <c r="E71" s="225"/>
      <c r="F71" s="222"/>
      <c r="G71" s="222"/>
      <c r="H71" s="222"/>
      <c r="I71" s="225"/>
      <c r="J71" s="128" t="s">
        <v>630</v>
      </c>
      <c r="K71" s="225"/>
      <c r="L71" s="222"/>
      <c r="M71" s="222"/>
      <c r="N71" s="225"/>
      <c r="O71" s="225"/>
      <c r="P71" s="233"/>
      <c r="Q71" s="233"/>
      <c r="R71" s="233"/>
      <c r="S71" s="233"/>
      <c r="T71" s="233"/>
      <c r="U71" s="233"/>
      <c r="V71" s="233"/>
      <c r="W71" s="236"/>
      <c r="X71" s="231"/>
      <c r="Y71" s="264"/>
      <c r="Z71" s="266"/>
      <c r="AA71" s="226"/>
      <c r="AB71" s="226"/>
      <c r="AC71" s="226"/>
    </row>
    <row r="72" spans="1:29" ht="41.25" customHeight="1" x14ac:dyDescent="0.25">
      <c r="A72" s="254"/>
      <c r="B72" s="254"/>
      <c r="C72" s="119" t="s">
        <v>500</v>
      </c>
      <c r="D72" s="66" t="s">
        <v>160</v>
      </c>
      <c r="E72" s="225"/>
      <c r="F72" s="222"/>
      <c r="G72" s="223"/>
      <c r="H72" s="223"/>
      <c r="I72" s="226"/>
      <c r="J72" s="128" t="s">
        <v>631</v>
      </c>
      <c r="K72" s="226"/>
      <c r="L72" s="223"/>
      <c r="M72" s="223"/>
      <c r="N72" s="226"/>
      <c r="O72" s="226"/>
      <c r="P72" s="234"/>
      <c r="Q72" s="234"/>
      <c r="R72" s="234"/>
      <c r="S72" s="234"/>
      <c r="T72" s="234"/>
      <c r="U72" s="234"/>
      <c r="V72" s="234"/>
      <c r="W72" s="237"/>
      <c r="X72" s="174" t="s">
        <v>110</v>
      </c>
      <c r="Y72" s="172" t="s">
        <v>882</v>
      </c>
      <c r="Z72" s="172" t="s">
        <v>106</v>
      </c>
      <c r="AA72" s="172" t="s">
        <v>883</v>
      </c>
      <c r="AB72" s="172" t="s">
        <v>105</v>
      </c>
      <c r="AC72" s="172" t="s">
        <v>105</v>
      </c>
    </row>
    <row r="73" spans="1:29" s="15" customFormat="1" ht="2.1" customHeight="1" x14ac:dyDescent="0.25">
      <c r="A73" s="240"/>
      <c r="B73" s="241"/>
      <c r="C73" s="241"/>
      <c r="D73" s="241"/>
      <c r="E73" s="241"/>
      <c r="F73" s="241"/>
      <c r="G73" s="241"/>
      <c r="H73" s="241"/>
      <c r="I73" s="241"/>
      <c r="J73" s="241"/>
      <c r="K73" s="241"/>
      <c r="L73" s="241"/>
      <c r="M73" s="241"/>
      <c r="N73" s="241"/>
      <c r="O73" s="241"/>
      <c r="P73" s="241"/>
      <c r="Q73" s="241"/>
      <c r="R73" s="241"/>
      <c r="S73" s="241"/>
      <c r="T73" s="241"/>
      <c r="U73" s="241"/>
      <c r="V73" s="241"/>
      <c r="W73" s="241"/>
      <c r="X73" s="241"/>
      <c r="Y73" s="241"/>
      <c r="Z73" s="241"/>
      <c r="AA73" s="241"/>
      <c r="AB73" s="241"/>
      <c r="AC73" s="242"/>
    </row>
    <row r="74" spans="1:29" ht="78.75" customHeight="1" x14ac:dyDescent="0.25">
      <c r="A74" s="253">
        <v>8</v>
      </c>
      <c r="B74" s="253" t="s">
        <v>122</v>
      </c>
      <c r="C74" s="257" t="s">
        <v>2</v>
      </c>
      <c r="D74" s="66" t="s">
        <v>144</v>
      </c>
      <c r="E74" s="224"/>
      <c r="F74" s="221" t="s">
        <v>485</v>
      </c>
      <c r="G74" s="132" t="s">
        <v>560</v>
      </c>
      <c r="H74" s="132" t="s">
        <v>561</v>
      </c>
      <c r="I74" s="131">
        <v>4</v>
      </c>
      <c r="J74" s="134" t="s">
        <v>635</v>
      </c>
      <c r="K74" s="131">
        <v>3</v>
      </c>
      <c r="L74" s="132" t="s">
        <v>638</v>
      </c>
      <c r="M74" s="132" t="s">
        <v>636</v>
      </c>
      <c r="N74" s="131">
        <v>3</v>
      </c>
      <c r="O74" s="84">
        <f t="shared" ref="O74:O82" si="6">I74*K74*N74</f>
        <v>36</v>
      </c>
      <c r="P74" s="232">
        <v>4</v>
      </c>
      <c r="Q74" s="232">
        <v>1</v>
      </c>
      <c r="R74" s="232">
        <v>2</v>
      </c>
      <c r="S74" s="232">
        <v>1</v>
      </c>
      <c r="T74" s="232">
        <v>2</v>
      </c>
      <c r="U74" s="232">
        <v>2</v>
      </c>
      <c r="V74" s="232">
        <f>P74*SUM(Q74:U82)</f>
        <v>32</v>
      </c>
      <c r="W74" s="235">
        <v>1</v>
      </c>
      <c r="X74" s="229" t="s">
        <v>103</v>
      </c>
      <c r="Y74" s="227" t="s">
        <v>916</v>
      </c>
      <c r="Z74" s="224" t="s">
        <v>104</v>
      </c>
      <c r="AA74" s="224" t="s">
        <v>921</v>
      </c>
      <c r="AB74" s="224" t="s">
        <v>924</v>
      </c>
      <c r="AC74" s="224" t="s">
        <v>925</v>
      </c>
    </row>
    <row r="75" spans="1:29" s="133" customFormat="1" ht="43.5" customHeight="1" x14ac:dyDescent="0.25">
      <c r="A75" s="254"/>
      <c r="B75" s="254"/>
      <c r="C75" s="258"/>
      <c r="D75" s="224" t="s">
        <v>145</v>
      </c>
      <c r="E75" s="225"/>
      <c r="F75" s="222"/>
      <c r="G75" s="221" t="s">
        <v>558</v>
      </c>
      <c r="H75" s="221" t="s">
        <v>562</v>
      </c>
      <c r="I75" s="224">
        <v>5</v>
      </c>
      <c r="J75" s="134" t="s">
        <v>571</v>
      </c>
      <c r="K75" s="224">
        <v>1</v>
      </c>
      <c r="L75" s="221" t="s">
        <v>638</v>
      </c>
      <c r="M75" s="221" t="s">
        <v>636</v>
      </c>
      <c r="N75" s="224">
        <v>3</v>
      </c>
      <c r="O75" s="224">
        <f t="shared" si="6"/>
        <v>15</v>
      </c>
      <c r="P75" s="233"/>
      <c r="Q75" s="233"/>
      <c r="R75" s="233"/>
      <c r="S75" s="233"/>
      <c r="T75" s="233"/>
      <c r="U75" s="233"/>
      <c r="V75" s="233"/>
      <c r="W75" s="236"/>
      <c r="X75" s="230"/>
      <c r="Y75" s="227"/>
      <c r="Z75" s="225"/>
      <c r="AA75" s="225"/>
      <c r="AB75" s="225"/>
      <c r="AC75" s="225"/>
    </row>
    <row r="76" spans="1:29" ht="45" customHeight="1" x14ac:dyDescent="0.25">
      <c r="A76" s="254"/>
      <c r="B76" s="254"/>
      <c r="C76" s="258"/>
      <c r="D76" s="226"/>
      <c r="E76" s="225"/>
      <c r="F76" s="222"/>
      <c r="G76" s="223"/>
      <c r="H76" s="223"/>
      <c r="I76" s="226"/>
      <c r="J76" s="134" t="s">
        <v>569</v>
      </c>
      <c r="K76" s="226"/>
      <c r="L76" s="223"/>
      <c r="M76" s="223"/>
      <c r="N76" s="226"/>
      <c r="O76" s="226"/>
      <c r="P76" s="233"/>
      <c r="Q76" s="233"/>
      <c r="R76" s="233"/>
      <c r="S76" s="233"/>
      <c r="T76" s="233"/>
      <c r="U76" s="233"/>
      <c r="V76" s="233"/>
      <c r="W76" s="236"/>
      <c r="X76" s="230"/>
      <c r="Y76" s="227"/>
      <c r="Z76" s="226"/>
      <c r="AA76" s="226"/>
      <c r="AB76" s="226"/>
      <c r="AC76" s="226"/>
    </row>
    <row r="77" spans="1:29" s="133" customFormat="1" ht="42" customHeight="1" x14ac:dyDescent="0.25">
      <c r="A77" s="254"/>
      <c r="B77" s="254"/>
      <c r="C77" s="258"/>
      <c r="D77" s="224" t="s">
        <v>137</v>
      </c>
      <c r="E77" s="225"/>
      <c r="F77" s="222"/>
      <c r="G77" s="221" t="s">
        <v>556</v>
      </c>
      <c r="H77" s="221" t="s">
        <v>563</v>
      </c>
      <c r="I77" s="224">
        <v>6</v>
      </c>
      <c r="J77" s="134" t="s">
        <v>570</v>
      </c>
      <c r="K77" s="224">
        <v>6</v>
      </c>
      <c r="L77" s="221" t="s">
        <v>637</v>
      </c>
      <c r="M77" s="221" t="s">
        <v>636</v>
      </c>
      <c r="N77" s="224">
        <v>3</v>
      </c>
      <c r="O77" s="224">
        <f t="shared" si="6"/>
        <v>108</v>
      </c>
      <c r="P77" s="233"/>
      <c r="Q77" s="233"/>
      <c r="R77" s="233"/>
      <c r="S77" s="233"/>
      <c r="T77" s="233"/>
      <c r="U77" s="233"/>
      <c r="V77" s="233"/>
      <c r="W77" s="236"/>
      <c r="X77" s="230"/>
      <c r="Y77" s="221" t="s">
        <v>917</v>
      </c>
      <c r="Z77" s="224" t="s">
        <v>106</v>
      </c>
      <c r="AA77" s="224" t="s">
        <v>922</v>
      </c>
      <c r="AB77" s="224" t="s">
        <v>924</v>
      </c>
      <c r="AC77" s="224" t="s">
        <v>925</v>
      </c>
    </row>
    <row r="78" spans="1:29" s="133" customFormat="1" ht="40.5" customHeight="1" x14ac:dyDescent="0.25">
      <c r="A78" s="254"/>
      <c r="B78" s="254"/>
      <c r="C78" s="258"/>
      <c r="D78" s="225"/>
      <c r="E78" s="225"/>
      <c r="F78" s="222"/>
      <c r="G78" s="223"/>
      <c r="H78" s="223"/>
      <c r="I78" s="226"/>
      <c r="J78" s="134" t="s">
        <v>572</v>
      </c>
      <c r="K78" s="226"/>
      <c r="L78" s="223"/>
      <c r="M78" s="223"/>
      <c r="N78" s="226"/>
      <c r="O78" s="226"/>
      <c r="P78" s="233"/>
      <c r="Q78" s="233"/>
      <c r="R78" s="233"/>
      <c r="S78" s="233"/>
      <c r="T78" s="233"/>
      <c r="U78" s="233"/>
      <c r="V78" s="233"/>
      <c r="W78" s="236"/>
      <c r="X78" s="230"/>
      <c r="Y78" s="222"/>
      <c r="Z78" s="225"/>
      <c r="AA78" s="225"/>
      <c r="AB78" s="225"/>
      <c r="AC78" s="225"/>
    </row>
    <row r="79" spans="1:29" s="133" customFormat="1" ht="41.25" customHeight="1" x14ac:dyDescent="0.25">
      <c r="A79" s="254"/>
      <c r="B79" s="254"/>
      <c r="C79" s="258"/>
      <c r="D79" s="225"/>
      <c r="E79" s="225"/>
      <c r="F79" s="222"/>
      <c r="G79" s="221" t="s">
        <v>639</v>
      </c>
      <c r="H79" s="221" t="s">
        <v>640</v>
      </c>
      <c r="I79" s="224">
        <v>7</v>
      </c>
      <c r="J79" s="134" t="s">
        <v>618</v>
      </c>
      <c r="K79" s="224">
        <v>5</v>
      </c>
      <c r="L79" s="221" t="s">
        <v>620</v>
      </c>
      <c r="M79" s="221" t="s">
        <v>636</v>
      </c>
      <c r="N79" s="224">
        <v>2</v>
      </c>
      <c r="O79" s="224">
        <f t="shared" si="6"/>
        <v>70</v>
      </c>
      <c r="P79" s="233"/>
      <c r="Q79" s="233"/>
      <c r="R79" s="233"/>
      <c r="S79" s="233"/>
      <c r="T79" s="233"/>
      <c r="U79" s="233"/>
      <c r="V79" s="233"/>
      <c r="W79" s="236"/>
      <c r="X79" s="229" t="s">
        <v>772</v>
      </c>
      <c r="Y79" s="2" t="s">
        <v>918</v>
      </c>
      <c r="Z79" s="177" t="s">
        <v>111</v>
      </c>
      <c r="AA79" s="177" t="s">
        <v>923</v>
      </c>
      <c r="AB79" s="177" t="s">
        <v>911</v>
      </c>
      <c r="AC79" s="177" t="s">
        <v>795</v>
      </c>
    </row>
    <row r="80" spans="1:29" s="133" customFormat="1" ht="42" customHeight="1" x14ac:dyDescent="0.25">
      <c r="A80" s="254"/>
      <c r="B80" s="254"/>
      <c r="C80" s="258"/>
      <c r="D80" s="224" t="s">
        <v>138</v>
      </c>
      <c r="E80" s="225"/>
      <c r="F80" s="222"/>
      <c r="G80" s="222"/>
      <c r="H80" s="222"/>
      <c r="I80" s="225"/>
      <c r="J80" s="134" t="s">
        <v>619</v>
      </c>
      <c r="K80" s="225"/>
      <c r="L80" s="222"/>
      <c r="M80" s="222"/>
      <c r="N80" s="225"/>
      <c r="O80" s="225"/>
      <c r="P80" s="233"/>
      <c r="Q80" s="233"/>
      <c r="R80" s="233"/>
      <c r="S80" s="233"/>
      <c r="T80" s="233"/>
      <c r="U80" s="233"/>
      <c r="V80" s="233"/>
      <c r="W80" s="236"/>
      <c r="X80" s="230"/>
      <c r="Y80" s="221" t="s">
        <v>919</v>
      </c>
      <c r="Z80" s="224" t="s">
        <v>106</v>
      </c>
      <c r="AA80" s="224" t="s">
        <v>920</v>
      </c>
      <c r="AB80" s="224" t="s">
        <v>914</v>
      </c>
      <c r="AC80" s="224" t="s">
        <v>915</v>
      </c>
    </row>
    <row r="81" spans="1:29" s="133" customFormat="1" ht="42" customHeight="1" x14ac:dyDescent="0.25">
      <c r="A81" s="254"/>
      <c r="B81" s="254"/>
      <c r="C81" s="258"/>
      <c r="D81" s="225"/>
      <c r="E81" s="225"/>
      <c r="F81" s="222"/>
      <c r="G81" s="223"/>
      <c r="H81" s="223"/>
      <c r="I81" s="226"/>
      <c r="J81" s="134" t="s">
        <v>572</v>
      </c>
      <c r="K81" s="226"/>
      <c r="L81" s="223"/>
      <c r="M81" s="223"/>
      <c r="N81" s="226"/>
      <c r="O81" s="226"/>
      <c r="P81" s="233"/>
      <c r="Q81" s="233"/>
      <c r="R81" s="233"/>
      <c r="S81" s="233"/>
      <c r="T81" s="233"/>
      <c r="U81" s="233"/>
      <c r="V81" s="233"/>
      <c r="W81" s="236"/>
      <c r="X81" s="231"/>
      <c r="Y81" s="223"/>
      <c r="Z81" s="226"/>
      <c r="AA81" s="226"/>
      <c r="AB81" s="226"/>
      <c r="AC81" s="226"/>
    </row>
    <row r="82" spans="1:29" s="12" customFormat="1" ht="24.95" customHeight="1" x14ac:dyDescent="0.25">
      <c r="A82" s="254"/>
      <c r="B82" s="254"/>
      <c r="C82" s="258"/>
      <c r="D82" s="225"/>
      <c r="E82" s="225"/>
      <c r="F82" s="222"/>
      <c r="G82" s="221" t="s">
        <v>645</v>
      </c>
      <c r="H82" s="221" t="s">
        <v>644</v>
      </c>
      <c r="I82" s="224">
        <v>10</v>
      </c>
      <c r="J82" s="134" t="s">
        <v>646</v>
      </c>
      <c r="K82" s="224">
        <v>10</v>
      </c>
      <c r="L82" s="221" t="s">
        <v>647</v>
      </c>
      <c r="M82" s="221" t="s">
        <v>636</v>
      </c>
      <c r="N82" s="224">
        <v>2</v>
      </c>
      <c r="O82" s="224">
        <f t="shared" si="6"/>
        <v>200</v>
      </c>
      <c r="P82" s="233"/>
      <c r="Q82" s="233"/>
      <c r="R82" s="233"/>
      <c r="S82" s="233"/>
      <c r="T82" s="233"/>
      <c r="U82" s="233"/>
      <c r="V82" s="233"/>
      <c r="W82" s="236"/>
      <c r="X82" s="229" t="s">
        <v>110</v>
      </c>
      <c r="Y82" s="224" t="s">
        <v>105</v>
      </c>
      <c r="Z82" s="224" t="s">
        <v>105</v>
      </c>
      <c r="AA82" s="224" t="s">
        <v>105</v>
      </c>
      <c r="AB82" s="224" t="s">
        <v>105</v>
      </c>
      <c r="AC82" s="224" t="s">
        <v>105</v>
      </c>
    </row>
    <row r="83" spans="1:29" s="133" customFormat="1" ht="24.95" customHeight="1" x14ac:dyDescent="0.25">
      <c r="A83" s="254"/>
      <c r="B83" s="254"/>
      <c r="C83" s="258"/>
      <c r="D83" s="226"/>
      <c r="E83" s="225"/>
      <c r="F83" s="222"/>
      <c r="G83" s="223"/>
      <c r="H83" s="223"/>
      <c r="I83" s="226"/>
      <c r="J83" s="134" t="s">
        <v>572</v>
      </c>
      <c r="K83" s="226"/>
      <c r="L83" s="223"/>
      <c r="M83" s="223"/>
      <c r="N83" s="226"/>
      <c r="O83" s="226"/>
      <c r="P83" s="233"/>
      <c r="Q83" s="233"/>
      <c r="R83" s="233"/>
      <c r="S83" s="233"/>
      <c r="T83" s="233"/>
      <c r="U83" s="233"/>
      <c r="V83" s="233"/>
      <c r="W83" s="236"/>
      <c r="X83" s="231"/>
      <c r="Y83" s="226"/>
      <c r="Z83" s="226"/>
      <c r="AA83" s="226"/>
      <c r="AB83" s="226"/>
      <c r="AC83" s="226"/>
    </row>
    <row r="84" spans="1:29" s="15" customFormat="1" ht="2.1" customHeight="1" x14ac:dyDescent="0.25">
      <c r="A84" s="240"/>
      <c r="B84" s="241"/>
      <c r="C84" s="241"/>
      <c r="D84" s="241"/>
      <c r="E84" s="241"/>
      <c r="F84" s="241"/>
      <c r="G84" s="241"/>
      <c r="H84" s="241"/>
      <c r="I84" s="241"/>
      <c r="J84" s="241"/>
      <c r="K84" s="241"/>
      <c r="L84" s="241"/>
      <c r="M84" s="241"/>
      <c r="N84" s="241"/>
      <c r="O84" s="241"/>
      <c r="P84" s="241"/>
      <c r="Q84" s="241"/>
      <c r="R84" s="241"/>
      <c r="S84" s="241"/>
      <c r="T84" s="241"/>
      <c r="U84" s="241"/>
      <c r="V84" s="241"/>
      <c r="W84" s="241"/>
      <c r="X84" s="241"/>
      <c r="Y84" s="241"/>
      <c r="Z84" s="241"/>
      <c r="AA84" s="241"/>
      <c r="AB84" s="241"/>
      <c r="AC84" s="242"/>
    </row>
    <row r="85" spans="1:29" ht="70.5" customHeight="1" x14ac:dyDescent="0.25">
      <c r="A85" s="253">
        <v>9</v>
      </c>
      <c r="B85" s="253" t="s">
        <v>123</v>
      </c>
      <c r="C85" s="257" t="s">
        <v>2</v>
      </c>
      <c r="D85" s="224" t="s">
        <v>137</v>
      </c>
      <c r="E85" s="224"/>
      <c r="F85" s="221" t="s">
        <v>486</v>
      </c>
      <c r="G85" s="132" t="s">
        <v>560</v>
      </c>
      <c r="H85" s="132" t="s">
        <v>561</v>
      </c>
      <c r="I85" s="131">
        <v>1</v>
      </c>
      <c r="J85" s="134" t="s">
        <v>641</v>
      </c>
      <c r="K85" s="131">
        <v>2</v>
      </c>
      <c r="L85" s="132" t="s">
        <v>642</v>
      </c>
      <c r="M85" s="132" t="s">
        <v>636</v>
      </c>
      <c r="N85" s="131">
        <v>3</v>
      </c>
      <c r="O85" s="84">
        <f t="shared" ref="O85:O90" si="7">I85*K85*N85</f>
        <v>6</v>
      </c>
      <c r="P85" s="232">
        <v>1</v>
      </c>
      <c r="Q85" s="232">
        <v>1</v>
      </c>
      <c r="R85" s="232">
        <v>1</v>
      </c>
      <c r="S85" s="232">
        <v>1</v>
      </c>
      <c r="T85" s="232">
        <v>1</v>
      </c>
      <c r="U85" s="232">
        <v>1</v>
      </c>
      <c r="V85" s="232">
        <f>P85*SUM(Q85:U92)</f>
        <v>5</v>
      </c>
      <c r="W85" s="235">
        <v>1</v>
      </c>
      <c r="X85" s="229" t="s">
        <v>103</v>
      </c>
      <c r="Y85" s="221" t="s">
        <v>926</v>
      </c>
      <c r="Z85" s="224" t="s">
        <v>104</v>
      </c>
      <c r="AA85" s="224" t="s">
        <v>928</v>
      </c>
      <c r="AB85" s="224" t="s">
        <v>924</v>
      </c>
      <c r="AC85" s="224" t="s">
        <v>925</v>
      </c>
    </row>
    <row r="86" spans="1:29" s="133" customFormat="1" ht="51" customHeight="1" x14ac:dyDescent="0.25">
      <c r="A86" s="254"/>
      <c r="B86" s="254"/>
      <c r="C86" s="258"/>
      <c r="D86" s="225"/>
      <c r="E86" s="225"/>
      <c r="F86" s="222"/>
      <c r="G86" s="221" t="s">
        <v>558</v>
      </c>
      <c r="H86" s="221" t="s">
        <v>562</v>
      </c>
      <c r="I86" s="224">
        <v>1</v>
      </c>
      <c r="J86" s="134" t="s">
        <v>571</v>
      </c>
      <c r="K86" s="224">
        <v>1</v>
      </c>
      <c r="L86" s="221" t="s">
        <v>642</v>
      </c>
      <c r="M86" s="221" t="s">
        <v>636</v>
      </c>
      <c r="N86" s="224">
        <v>3</v>
      </c>
      <c r="O86" s="224">
        <f t="shared" si="7"/>
        <v>3</v>
      </c>
      <c r="P86" s="233"/>
      <c r="Q86" s="233"/>
      <c r="R86" s="233"/>
      <c r="S86" s="233"/>
      <c r="T86" s="233"/>
      <c r="U86" s="233"/>
      <c r="V86" s="233"/>
      <c r="W86" s="236"/>
      <c r="X86" s="231"/>
      <c r="Y86" s="223"/>
      <c r="Z86" s="226"/>
      <c r="AA86" s="226"/>
      <c r="AB86" s="226"/>
      <c r="AC86" s="226"/>
    </row>
    <row r="87" spans="1:29" s="133" customFormat="1" ht="35.25" customHeight="1" x14ac:dyDescent="0.25">
      <c r="A87" s="254"/>
      <c r="B87" s="254"/>
      <c r="C87" s="258"/>
      <c r="D87" s="226"/>
      <c r="E87" s="225"/>
      <c r="F87" s="222"/>
      <c r="G87" s="223"/>
      <c r="H87" s="223"/>
      <c r="I87" s="226"/>
      <c r="J87" s="134" t="s">
        <v>569</v>
      </c>
      <c r="K87" s="226"/>
      <c r="L87" s="223"/>
      <c r="M87" s="223"/>
      <c r="N87" s="226"/>
      <c r="O87" s="226"/>
      <c r="P87" s="233"/>
      <c r="Q87" s="233"/>
      <c r="R87" s="233"/>
      <c r="S87" s="233"/>
      <c r="T87" s="233"/>
      <c r="U87" s="233"/>
      <c r="V87" s="233"/>
      <c r="W87" s="236"/>
      <c r="X87" s="229" t="s">
        <v>772</v>
      </c>
      <c r="Y87" s="221" t="s">
        <v>919</v>
      </c>
      <c r="Z87" s="224" t="s">
        <v>106</v>
      </c>
      <c r="AA87" s="224" t="s">
        <v>927</v>
      </c>
      <c r="AB87" s="224" t="s">
        <v>914</v>
      </c>
      <c r="AC87" s="224" t="s">
        <v>915</v>
      </c>
    </row>
    <row r="88" spans="1:29" s="133" customFormat="1" ht="33.75" customHeight="1" x14ac:dyDescent="0.25">
      <c r="A88" s="254"/>
      <c r="B88" s="254"/>
      <c r="C88" s="258"/>
      <c r="D88" s="225" t="s">
        <v>145</v>
      </c>
      <c r="E88" s="225"/>
      <c r="F88" s="222"/>
      <c r="G88" s="221" t="s">
        <v>556</v>
      </c>
      <c r="H88" s="221" t="s">
        <v>563</v>
      </c>
      <c r="I88" s="224">
        <v>1</v>
      </c>
      <c r="J88" s="134" t="s">
        <v>570</v>
      </c>
      <c r="K88" s="224">
        <v>2</v>
      </c>
      <c r="L88" s="221" t="s">
        <v>643</v>
      </c>
      <c r="M88" s="221" t="s">
        <v>636</v>
      </c>
      <c r="N88" s="224">
        <v>3</v>
      </c>
      <c r="O88" s="224">
        <f t="shared" si="7"/>
        <v>6</v>
      </c>
      <c r="P88" s="233"/>
      <c r="Q88" s="233"/>
      <c r="R88" s="233"/>
      <c r="S88" s="233"/>
      <c r="T88" s="233"/>
      <c r="U88" s="233"/>
      <c r="V88" s="233"/>
      <c r="W88" s="236"/>
      <c r="X88" s="230"/>
      <c r="Y88" s="222"/>
      <c r="Z88" s="225"/>
      <c r="AA88" s="225"/>
      <c r="AB88" s="225"/>
      <c r="AC88" s="225"/>
    </row>
    <row r="89" spans="1:29" s="133" customFormat="1" ht="33.75" customHeight="1" x14ac:dyDescent="0.25">
      <c r="A89" s="254"/>
      <c r="B89" s="254"/>
      <c r="C89" s="258"/>
      <c r="D89" s="225"/>
      <c r="E89" s="225"/>
      <c r="F89" s="222"/>
      <c r="G89" s="223"/>
      <c r="H89" s="223"/>
      <c r="I89" s="226"/>
      <c r="J89" s="134" t="s">
        <v>572</v>
      </c>
      <c r="K89" s="226"/>
      <c r="L89" s="223"/>
      <c r="M89" s="223"/>
      <c r="N89" s="226"/>
      <c r="O89" s="226"/>
      <c r="P89" s="233"/>
      <c r="Q89" s="233"/>
      <c r="R89" s="233"/>
      <c r="S89" s="233"/>
      <c r="T89" s="233"/>
      <c r="U89" s="233"/>
      <c r="V89" s="233"/>
      <c r="W89" s="236"/>
      <c r="X89" s="231"/>
      <c r="Y89" s="223"/>
      <c r="Z89" s="226"/>
      <c r="AA89" s="226"/>
      <c r="AB89" s="226"/>
      <c r="AC89" s="226"/>
    </row>
    <row r="90" spans="1:29" s="133" customFormat="1" ht="22.5" x14ac:dyDescent="0.25">
      <c r="A90" s="254"/>
      <c r="B90" s="254"/>
      <c r="C90" s="258"/>
      <c r="D90" s="225"/>
      <c r="E90" s="225"/>
      <c r="F90" s="222"/>
      <c r="G90" s="221" t="s">
        <v>645</v>
      </c>
      <c r="H90" s="221" t="s">
        <v>644</v>
      </c>
      <c r="I90" s="224">
        <v>10</v>
      </c>
      <c r="J90" s="134" t="s">
        <v>646</v>
      </c>
      <c r="K90" s="224">
        <v>10</v>
      </c>
      <c r="L90" s="221" t="s">
        <v>647</v>
      </c>
      <c r="M90" s="221" t="s">
        <v>636</v>
      </c>
      <c r="N90" s="224">
        <v>2</v>
      </c>
      <c r="O90" s="224">
        <f t="shared" si="7"/>
        <v>200</v>
      </c>
      <c r="P90" s="233"/>
      <c r="Q90" s="233"/>
      <c r="R90" s="233"/>
      <c r="S90" s="233"/>
      <c r="T90" s="233"/>
      <c r="U90" s="233"/>
      <c r="V90" s="233"/>
      <c r="W90" s="236"/>
      <c r="X90" s="229" t="s">
        <v>110</v>
      </c>
      <c r="Y90" s="224" t="s">
        <v>105</v>
      </c>
      <c r="Z90" s="224" t="s">
        <v>105</v>
      </c>
      <c r="AA90" s="224" t="s">
        <v>105</v>
      </c>
      <c r="AB90" s="224" t="s">
        <v>105</v>
      </c>
      <c r="AC90" s="224" t="s">
        <v>105</v>
      </c>
    </row>
    <row r="91" spans="1:29" ht="22.5" x14ac:dyDescent="0.25">
      <c r="A91" s="254"/>
      <c r="B91" s="254"/>
      <c r="C91" s="259"/>
      <c r="D91" s="226"/>
      <c r="E91" s="226"/>
      <c r="F91" s="222"/>
      <c r="G91" s="223"/>
      <c r="H91" s="223"/>
      <c r="I91" s="226"/>
      <c r="J91" s="134" t="s">
        <v>572</v>
      </c>
      <c r="K91" s="226"/>
      <c r="L91" s="223"/>
      <c r="M91" s="223"/>
      <c r="N91" s="226"/>
      <c r="O91" s="226"/>
      <c r="P91" s="234"/>
      <c r="Q91" s="234"/>
      <c r="R91" s="234"/>
      <c r="S91" s="234"/>
      <c r="T91" s="234"/>
      <c r="U91" s="234"/>
      <c r="V91" s="234"/>
      <c r="W91" s="237"/>
      <c r="X91" s="231"/>
      <c r="Y91" s="226"/>
      <c r="Z91" s="226"/>
      <c r="AA91" s="226"/>
      <c r="AB91" s="226"/>
      <c r="AC91" s="226"/>
    </row>
    <row r="92" spans="1:29" s="15" customFormat="1" ht="2.1" customHeight="1" x14ac:dyDescent="0.25">
      <c r="A92" s="240"/>
      <c r="B92" s="241"/>
      <c r="C92" s="241"/>
      <c r="D92" s="241"/>
      <c r="E92" s="241"/>
      <c r="F92" s="241"/>
      <c r="G92" s="241"/>
      <c r="H92" s="241"/>
      <c r="I92" s="241"/>
      <c r="J92" s="241"/>
      <c r="K92" s="241"/>
      <c r="L92" s="241"/>
      <c r="M92" s="241"/>
      <c r="N92" s="241"/>
      <c r="O92" s="241"/>
      <c r="P92" s="241"/>
      <c r="Q92" s="241"/>
      <c r="R92" s="241"/>
      <c r="S92" s="241"/>
      <c r="T92" s="241"/>
      <c r="U92" s="241"/>
      <c r="V92" s="241"/>
      <c r="W92" s="241"/>
      <c r="X92" s="241"/>
      <c r="Y92" s="241"/>
      <c r="Z92" s="241"/>
      <c r="AA92" s="241"/>
      <c r="AB92" s="241"/>
      <c r="AC92" s="242"/>
    </row>
    <row r="93" spans="1:29" ht="55.5" customHeight="1" x14ac:dyDescent="0.25">
      <c r="A93" s="253">
        <v>10</v>
      </c>
      <c r="B93" s="253" t="s">
        <v>146</v>
      </c>
      <c r="C93" s="257" t="s">
        <v>2</v>
      </c>
      <c r="D93" s="224" t="s">
        <v>487</v>
      </c>
      <c r="E93" s="224"/>
      <c r="F93" s="221" t="s">
        <v>488</v>
      </c>
      <c r="G93" s="221" t="s">
        <v>649</v>
      </c>
      <c r="H93" s="221" t="s">
        <v>650</v>
      </c>
      <c r="I93" s="224">
        <v>1</v>
      </c>
      <c r="J93" s="221" t="s">
        <v>652</v>
      </c>
      <c r="K93" s="224">
        <v>3</v>
      </c>
      <c r="L93" s="221" t="s">
        <v>653</v>
      </c>
      <c r="M93" s="221" t="s">
        <v>636</v>
      </c>
      <c r="N93" s="224">
        <v>1</v>
      </c>
      <c r="O93" s="224">
        <f>I93*K93*N93</f>
        <v>3</v>
      </c>
      <c r="P93" s="232">
        <v>1</v>
      </c>
      <c r="Q93" s="232">
        <v>1</v>
      </c>
      <c r="R93" s="232">
        <v>1</v>
      </c>
      <c r="S93" s="232">
        <v>1</v>
      </c>
      <c r="T93" s="232">
        <v>1</v>
      </c>
      <c r="U93" s="232">
        <v>1</v>
      </c>
      <c r="V93" s="232">
        <f>P93*SUM(Q93:U95)</f>
        <v>5</v>
      </c>
      <c r="W93" s="235">
        <v>1</v>
      </c>
      <c r="X93" s="229" t="s">
        <v>103</v>
      </c>
      <c r="Y93" s="167" t="s">
        <v>932</v>
      </c>
      <c r="Z93" s="168" t="s">
        <v>929</v>
      </c>
      <c r="AA93" s="168" t="s">
        <v>105</v>
      </c>
      <c r="AB93" s="168" t="s">
        <v>105</v>
      </c>
      <c r="AC93" s="168" t="s">
        <v>775</v>
      </c>
    </row>
    <row r="94" spans="1:29" s="153" customFormat="1" ht="36.75" customHeight="1" x14ac:dyDescent="0.25">
      <c r="A94" s="254"/>
      <c r="B94" s="254"/>
      <c r="C94" s="258"/>
      <c r="D94" s="225"/>
      <c r="E94" s="225"/>
      <c r="F94" s="222"/>
      <c r="G94" s="222"/>
      <c r="H94" s="223"/>
      <c r="I94" s="226"/>
      <c r="J94" s="223"/>
      <c r="K94" s="226"/>
      <c r="L94" s="223"/>
      <c r="M94" s="223"/>
      <c r="N94" s="226"/>
      <c r="O94" s="226"/>
      <c r="P94" s="233"/>
      <c r="Q94" s="233"/>
      <c r="R94" s="233"/>
      <c r="S94" s="233"/>
      <c r="T94" s="233"/>
      <c r="U94" s="233"/>
      <c r="V94" s="233"/>
      <c r="W94" s="236"/>
      <c r="X94" s="231"/>
      <c r="Y94" s="176" t="s">
        <v>933</v>
      </c>
      <c r="Z94" s="177" t="s">
        <v>107</v>
      </c>
      <c r="AA94" s="177" t="s">
        <v>105</v>
      </c>
      <c r="AB94" s="177" t="s">
        <v>105</v>
      </c>
      <c r="AC94" s="177" t="s">
        <v>775</v>
      </c>
    </row>
    <row r="95" spans="1:29" ht="67.5" x14ac:dyDescent="0.25">
      <c r="A95" s="254"/>
      <c r="B95" s="254"/>
      <c r="C95" s="261"/>
      <c r="D95" s="225"/>
      <c r="E95" s="225"/>
      <c r="F95" s="222"/>
      <c r="G95" s="222"/>
      <c r="H95" s="83" t="s">
        <v>651</v>
      </c>
      <c r="I95" s="66">
        <v>1</v>
      </c>
      <c r="J95" s="83" t="s">
        <v>652</v>
      </c>
      <c r="K95" s="66">
        <v>1</v>
      </c>
      <c r="L95" s="83" t="s">
        <v>654</v>
      </c>
      <c r="M95" s="83" t="s">
        <v>636</v>
      </c>
      <c r="N95" s="66">
        <v>1</v>
      </c>
      <c r="O95" s="135">
        <f>I95*K95*N95</f>
        <v>1</v>
      </c>
      <c r="P95" s="234"/>
      <c r="Q95" s="234"/>
      <c r="R95" s="234"/>
      <c r="S95" s="234"/>
      <c r="T95" s="234"/>
      <c r="U95" s="234"/>
      <c r="V95" s="234"/>
      <c r="W95" s="237"/>
      <c r="X95" s="163" t="s">
        <v>110</v>
      </c>
      <c r="Y95" s="167" t="s">
        <v>930</v>
      </c>
      <c r="Z95" s="168" t="s">
        <v>106</v>
      </c>
      <c r="AA95" s="168" t="s">
        <v>931</v>
      </c>
      <c r="AB95" s="168" t="s">
        <v>105</v>
      </c>
      <c r="AC95" s="168" t="s">
        <v>105</v>
      </c>
    </row>
    <row r="96" spans="1:29" s="34" customFormat="1" ht="2.1" customHeight="1" x14ac:dyDescent="0.25">
      <c r="A96" s="240"/>
      <c r="B96" s="241"/>
      <c r="C96" s="241"/>
      <c r="D96" s="241"/>
      <c r="E96" s="241"/>
      <c r="F96" s="241"/>
      <c r="G96" s="241"/>
      <c r="H96" s="241"/>
      <c r="I96" s="241"/>
      <c r="J96" s="241"/>
      <c r="K96" s="241"/>
      <c r="L96" s="241"/>
      <c r="M96" s="241"/>
      <c r="N96" s="241"/>
      <c r="O96" s="241"/>
      <c r="P96" s="241"/>
      <c r="Q96" s="241"/>
      <c r="R96" s="241"/>
      <c r="S96" s="241"/>
      <c r="T96" s="241"/>
      <c r="U96" s="241"/>
      <c r="V96" s="241"/>
      <c r="W96" s="241"/>
      <c r="X96" s="241"/>
      <c r="Y96" s="241"/>
      <c r="Z96" s="241"/>
      <c r="AA96" s="241"/>
      <c r="AB96" s="241"/>
      <c r="AC96" s="242"/>
    </row>
    <row r="97" spans="1:29" s="34" customFormat="1" ht="66.75" customHeight="1" x14ac:dyDescent="0.25">
      <c r="A97" s="253">
        <v>11</v>
      </c>
      <c r="B97" s="253" t="s">
        <v>648</v>
      </c>
      <c r="C97" s="257" t="s">
        <v>2</v>
      </c>
      <c r="D97" s="66" t="s">
        <v>655</v>
      </c>
      <c r="E97" s="224"/>
      <c r="F97" s="221" t="s">
        <v>938</v>
      </c>
      <c r="G97" s="221" t="s">
        <v>556</v>
      </c>
      <c r="H97" s="221" t="s">
        <v>659</v>
      </c>
      <c r="I97" s="224">
        <v>3</v>
      </c>
      <c r="J97" s="221" t="s">
        <v>572</v>
      </c>
      <c r="K97" s="224">
        <v>10</v>
      </c>
      <c r="L97" s="221" t="s">
        <v>660</v>
      </c>
      <c r="M97" s="221" t="s">
        <v>636</v>
      </c>
      <c r="N97" s="224">
        <v>6</v>
      </c>
      <c r="O97" s="224">
        <f>I97*K97*N97</f>
        <v>180</v>
      </c>
      <c r="P97" s="232">
        <v>3</v>
      </c>
      <c r="Q97" s="232">
        <v>2</v>
      </c>
      <c r="R97" s="232">
        <v>4</v>
      </c>
      <c r="S97" s="232">
        <v>2</v>
      </c>
      <c r="T97" s="232">
        <v>4</v>
      </c>
      <c r="U97" s="232">
        <v>4</v>
      </c>
      <c r="V97" s="232">
        <f>P97*SUM(Q97:U100)</f>
        <v>48</v>
      </c>
      <c r="W97" s="235">
        <v>1</v>
      </c>
      <c r="X97" s="163" t="s">
        <v>103</v>
      </c>
      <c r="Y97" s="167" t="s">
        <v>935</v>
      </c>
      <c r="Z97" s="168" t="s">
        <v>104</v>
      </c>
      <c r="AA97" s="168" t="s">
        <v>936</v>
      </c>
      <c r="AB97" s="168" t="s">
        <v>934</v>
      </c>
      <c r="AC97" s="168" t="s">
        <v>771</v>
      </c>
    </row>
    <row r="98" spans="1:29" s="140" customFormat="1" ht="45" customHeight="1" x14ac:dyDescent="0.25">
      <c r="A98" s="254"/>
      <c r="B98" s="254"/>
      <c r="C98" s="258"/>
      <c r="D98" s="143" t="s">
        <v>656</v>
      </c>
      <c r="E98" s="225"/>
      <c r="F98" s="222"/>
      <c r="G98" s="222"/>
      <c r="H98" s="222"/>
      <c r="I98" s="225"/>
      <c r="J98" s="222"/>
      <c r="K98" s="225"/>
      <c r="L98" s="222"/>
      <c r="M98" s="222"/>
      <c r="N98" s="225"/>
      <c r="O98" s="225"/>
      <c r="P98" s="233"/>
      <c r="Q98" s="233"/>
      <c r="R98" s="233"/>
      <c r="S98" s="233"/>
      <c r="T98" s="233"/>
      <c r="U98" s="233"/>
      <c r="V98" s="233"/>
      <c r="W98" s="236"/>
      <c r="X98" s="163" t="s">
        <v>772</v>
      </c>
      <c r="Y98" s="167" t="s">
        <v>937</v>
      </c>
      <c r="Z98" s="168" t="s">
        <v>106</v>
      </c>
      <c r="AA98" s="168" t="s">
        <v>936</v>
      </c>
      <c r="AB98" s="168" t="s">
        <v>934</v>
      </c>
      <c r="AC98" s="168" t="s">
        <v>771</v>
      </c>
    </row>
    <row r="99" spans="1:29" s="140" customFormat="1" ht="21.75" customHeight="1" x14ac:dyDescent="0.25">
      <c r="A99" s="254"/>
      <c r="B99" s="254"/>
      <c r="C99" s="258"/>
      <c r="D99" s="143" t="s">
        <v>657</v>
      </c>
      <c r="E99" s="225"/>
      <c r="F99" s="222"/>
      <c r="G99" s="222"/>
      <c r="H99" s="222"/>
      <c r="I99" s="225"/>
      <c r="J99" s="222"/>
      <c r="K99" s="225"/>
      <c r="L99" s="222"/>
      <c r="M99" s="222"/>
      <c r="N99" s="225"/>
      <c r="O99" s="225"/>
      <c r="P99" s="233"/>
      <c r="Q99" s="233"/>
      <c r="R99" s="233"/>
      <c r="S99" s="233"/>
      <c r="T99" s="233"/>
      <c r="U99" s="233"/>
      <c r="V99" s="233"/>
      <c r="W99" s="236"/>
      <c r="X99" s="229" t="s">
        <v>110</v>
      </c>
      <c r="Y99" s="224" t="s">
        <v>105</v>
      </c>
      <c r="Z99" s="224" t="s">
        <v>105</v>
      </c>
      <c r="AA99" s="224" t="s">
        <v>105</v>
      </c>
      <c r="AB99" s="224" t="s">
        <v>105</v>
      </c>
      <c r="AC99" s="224" t="s">
        <v>105</v>
      </c>
    </row>
    <row r="100" spans="1:29" s="140" customFormat="1" ht="24" customHeight="1" x14ac:dyDescent="0.25">
      <c r="A100" s="254"/>
      <c r="B100" s="254"/>
      <c r="C100" s="258"/>
      <c r="D100" s="143" t="s">
        <v>658</v>
      </c>
      <c r="E100" s="225"/>
      <c r="F100" s="222"/>
      <c r="G100" s="223"/>
      <c r="H100" s="223"/>
      <c r="I100" s="226"/>
      <c r="J100" s="223"/>
      <c r="K100" s="226"/>
      <c r="L100" s="223"/>
      <c r="M100" s="223"/>
      <c r="N100" s="226"/>
      <c r="O100" s="226"/>
      <c r="P100" s="234"/>
      <c r="Q100" s="234"/>
      <c r="R100" s="234"/>
      <c r="S100" s="234"/>
      <c r="T100" s="234"/>
      <c r="U100" s="234"/>
      <c r="V100" s="234"/>
      <c r="W100" s="237"/>
      <c r="X100" s="231"/>
      <c r="Y100" s="226"/>
      <c r="Z100" s="226"/>
      <c r="AA100" s="226"/>
      <c r="AB100" s="226"/>
      <c r="AC100" s="226"/>
    </row>
    <row r="101" spans="1:29" ht="2.1" customHeight="1" x14ac:dyDescent="0.25">
      <c r="A101" s="260"/>
      <c r="B101" s="260"/>
      <c r="C101" s="260"/>
      <c r="D101" s="260"/>
      <c r="E101" s="260"/>
      <c r="F101" s="260"/>
      <c r="G101" s="260"/>
      <c r="H101" s="260"/>
      <c r="I101" s="260"/>
      <c r="J101" s="260"/>
      <c r="K101" s="260"/>
      <c r="L101" s="260"/>
      <c r="M101" s="260"/>
      <c r="N101" s="260"/>
      <c r="O101" s="260"/>
      <c r="P101" s="260"/>
      <c r="Q101" s="260"/>
      <c r="R101" s="260"/>
      <c r="S101" s="260"/>
      <c r="T101" s="260"/>
      <c r="U101" s="260"/>
      <c r="V101" s="260"/>
      <c r="W101" s="260"/>
      <c r="X101" s="260"/>
      <c r="Y101" s="260"/>
      <c r="Z101" s="260"/>
      <c r="AA101" s="260"/>
      <c r="AB101" s="260"/>
      <c r="AC101" s="260"/>
    </row>
  </sheetData>
  <mergeCells count="616">
    <mergeCell ref="X60:X65"/>
    <mergeCell ref="Y74:Y76"/>
    <mergeCell ref="Z74:Z76"/>
    <mergeCell ref="X82:X83"/>
    <mergeCell ref="Y82:Y83"/>
    <mergeCell ref="Z82:Z83"/>
    <mergeCell ref="AA82:AA83"/>
    <mergeCell ref="AB82:AB83"/>
    <mergeCell ref="X66:X71"/>
    <mergeCell ref="Y66:Y67"/>
    <mergeCell ref="Z66:Z67"/>
    <mergeCell ref="AA66:AA67"/>
    <mergeCell ref="AB66:AB67"/>
    <mergeCell ref="Z80:Z81"/>
    <mergeCell ref="AA80:AA81"/>
    <mergeCell ref="AB80:AB81"/>
    <mergeCell ref="X74:X78"/>
    <mergeCell ref="Y77:Y78"/>
    <mergeCell ref="Z77:Z78"/>
    <mergeCell ref="AA77:AA78"/>
    <mergeCell ref="AB77:AB78"/>
    <mergeCell ref="X79:X81"/>
    <mergeCell ref="AA74:AA76"/>
    <mergeCell ref="Y80:Y81"/>
    <mergeCell ref="AC66:AC67"/>
    <mergeCell ref="Y70:Y71"/>
    <mergeCell ref="Z70:Z71"/>
    <mergeCell ref="AA70:AA71"/>
    <mergeCell ref="AB70:AB71"/>
    <mergeCell ref="AC70:AC71"/>
    <mergeCell ref="Y60:Y63"/>
    <mergeCell ref="Z60:Z63"/>
    <mergeCell ref="AA60:AA63"/>
    <mergeCell ref="AB60:AB63"/>
    <mergeCell ref="AC60:AC63"/>
    <mergeCell ref="Y64:Y65"/>
    <mergeCell ref="Z64:Z65"/>
    <mergeCell ref="AA64:AA65"/>
    <mergeCell ref="AB64:AB65"/>
    <mergeCell ref="AC64:AC65"/>
    <mergeCell ref="X44:X46"/>
    <mergeCell ref="X47:X49"/>
    <mergeCell ref="Y44:Y45"/>
    <mergeCell ref="Z44:Z45"/>
    <mergeCell ref="AA44:AA45"/>
    <mergeCell ref="AB44:AB45"/>
    <mergeCell ref="AC44:AC45"/>
    <mergeCell ref="Y48:Y49"/>
    <mergeCell ref="Z48:Z49"/>
    <mergeCell ref="AA48:AA49"/>
    <mergeCell ref="AB48:AB49"/>
    <mergeCell ref="AC48:AC49"/>
    <mergeCell ref="X36:X38"/>
    <mergeCell ref="Y36:Y38"/>
    <mergeCell ref="Z36:Z38"/>
    <mergeCell ref="AA36:AA38"/>
    <mergeCell ref="AB36:AB38"/>
    <mergeCell ref="AC36:AC38"/>
    <mergeCell ref="X39:X41"/>
    <mergeCell ref="Y39:Y41"/>
    <mergeCell ref="Z39:Z41"/>
    <mergeCell ref="AA39:AA41"/>
    <mergeCell ref="AB39:AB41"/>
    <mergeCell ref="AC39:AC41"/>
    <mergeCell ref="AC20:AC23"/>
    <mergeCell ref="X9:X13"/>
    <mergeCell ref="X28:X30"/>
    <mergeCell ref="Y28:Y30"/>
    <mergeCell ref="Z28:Z30"/>
    <mergeCell ref="AA28:AA30"/>
    <mergeCell ref="AB28:AB30"/>
    <mergeCell ref="AC28:AC30"/>
    <mergeCell ref="X31:X33"/>
    <mergeCell ref="Y31:Y33"/>
    <mergeCell ref="Z31:Z33"/>
    <mergeCell ref="AA31:AA33"/>
    <mergeCell ref="AB31:AB33"/>
    <mergeCell ref="AC31:AC33"/>
    <mergeCell ref="V97:V100"/>
    <mergeCell ref="W97:W100"/>
    <mergeCell ref="X24:X25"/>
    <mergeCell ref="Y24:Y25"/>
    <mergeCell ref="Z24:Z25"/>
    <mergeCell ref="AA24:AA25"/>
    <mergeCell ref="AB24:AB25"/>
    <mergeCell ref="AC24:AC25"/>
    <mergeCell ref="Y9:Y11"/>
    <mergeCell ref="Z9:Z11"/>
    <mergeCell ref="AA9:AA11"/>
    <mergeCell ref="AB9:AB11"/>
    <mergeCell ref="AC9:AC11"/>
    <mergeCell ref="X14:X17"/>
    <mergeCell ref="Y15:Y17"/>
    <mergeCell ref="Z15:Z17"/>
    <mergeCell ref="AA15:AA17"/>
    <mergeCell ref="AB15:AB17"/>
    <mergeCell ref="AC15:AC17"/>
    <mergeCell ref="Y20:Y23"/>
    <mergeCell ref="X20:X23"/>
    <mergeCell ref="Z20:Z23"/>
    <mergeCell ref="AA20:AA23"/>
    <mergeCell ref="AB20:AB23"/>
    <mergeCell ref="G97:G100"/>
    <mergeCell ref="H97:H100"/>
    <mergeCell ref="J97:J100"/>
    <mergeCell ref="I97:I100"/>
    <mergeCell ref="K97:K100"/>
    <mergeCell ref="L97:L100"/>
    <mergeCell ref="M97:M100"/>
    <mergeCell ref="N97:N100"/>
    <mergeCell ref="G93:G95"/>
    <mergeCell ref="H93:H94"/>
    <mergeCell ref="I93:I94"/>
    <mergeCell ref="J93:J94"/>
    <mergeCell ref="K93:K94"/>
    <mergeCell ref="L93:L94"/>
    <mergeCell ref="M93:M94"/>
    <mergeCell ref="O88:O89"/>
    <mergeCell ref="O90:O91"/>
    <mergeCell ref="P85:P91"/>
    <mergeCell ref="Q85:Q91"/>
    <mergeCell ref="R85:R91"/>
    <mergeCell ref="S85:S91"/>
    <mergeCell ref="T85:T91"/>
    <mergeCell ref="U85:U91"/>
    <mergeCell ref="V85:V91"/>
    <mergeCell ref="G90:G91"/>
    <mergeCell ref="H90:H91"/>
    <mergeCell ref="I90:I91"/>
    <mergeCell ref="K90:K91"/>
    <mergeCell ref="L90:L91"/>
    <mergeCell ref="M90:M91"/>
    <mergeCell ref="D85:D87"/>
    <mergeCell ref="D88:D91"/>
    <mergeCell ref="N90:N91"/>
    <mergeCell ref="G88:G89"/>
    <mergeCell ref="H88:H89"/>
    <mergeCell ref="I88:I89"/>
    <mergeCell ref="K88:K89"/>
    <mergeCell ref="L88:L89"/>
    <mergeCell ref="M88:M89"/>
    <mergeCell ref="N88:N89"/>
    <mergeCell ref="V74:V83"/>
    <mergeCell ref="W74:W83"/>
    <mergeCell ref="G86:G87"/>
    <mergeCell ref="H86:H87"/>
    <mergeCell ref="I86:I87"/>
    <mergeCell ref="K86:K87"/>
    <mergeCell ref="L86:L87"/>
    <mergeCell ref="M86:M87"/>
    <mergeCell ref="N86:N87"/>
    <mergeCell ref="O86:O87"/>
    <mergeCell ref="W85:W91"/>
    <mergeCell ref="I79:I81"/>
    <mergeCell ref="K79:K81"/>
    <mergeCell ref="L79:L81"/>
    <mergeCell ref="M79:M81"/>
    <mergeCell ref="N79:N81"/>
    <mergeCell ref="O79:O81"/>
    <mergeCell ref="H79:H81"/>
    <mergeCell ref="G79:G81"/>
    <mergeCell ref="G82:G83"/>
    <mergeCell ref="H82:H83"/>
    <mergeCell ref="I82:I83"/>
    <mergeCell ref="K82:K83"/>
    <mergeCell ref="O75:O76"/>
    <mergeCell ref="G75:G76"/>
    <mergeCell ref="H75:H76"/>
    <mergeCell ref="I75:I76"/>
    <mergeCell ref="K75:K76"/>
    <mergeCell ref="L75:L76"/>
    <mergeCell ref="M75:M76"/>
    <mergeCell ref="N75:N76"/>
    <mergeCell ref="G77:G78"/>
    <mergeCell ref="H77:H78"/>
    <mergeCell ref="I77:I78"/>
    <mergeCell ref="P74:P83"/>
    <mergeCell ref="Q74:Q83"/>
    <mergeCell ref="R74:R83"/>
    <mergeCell ref="S74:S83"/>
    <mergeCell ref="T74:T83"/>
    <mergeCell ref="U74:U83"/>
    <mergeCell ref="O82:O83"/>
    <mergeCell ref="L82:L83"/>
    <mergeCell ref="M82:M83"/>
    <mergeCell ref="N82:N83"/>
    <mergeCell ref="W60:W72"/>
    <mergeCell ref="M70:M72"/>
    <mergeCell ref="N70:N72"/>
    <mergeCell ref="O60:O61"/>
    <mergeCell ref="O62:O63"/>
    <mergeCell ref="O64:O65"/>
    <mergeCell ref="O70:O72"/>
    <mergeCell ref="P60:P72"/>
    <mergeCell ref="Q60:Q72"/>
    <mergeCell ref="M60:M61"/>
    <mergeCell ref="N60:N61"/>
    <mergeCell ref="R60:R72"/>
    <mergeCell ref="S60:S72"/>
    <mergeCell ref="T60:T72"/>
    <mergeCell ref="U60:U72"/>
    <mergeCell ref="V60:V72"/>
    <mergeCell ref="M62:M63"/>
    <mergeCell ref="N62:N63"/>
    <mergeCell ref="M64:M65"/>
    <mergeCell ref="N64:N65"/>
    <mergeCell ref="A44:A50"/>
    <mergeCell ref="B52:B58"/>
    <mergeCell ref="B44:B50"/>
    <mergeCell ref="C9:C18"/>
    <mergeCell ref="C20:C26"/>
    <mergeCell ref="C52:C58"/>
    <mergeCell ref="D28:D29"/>
    <mergeCell ref="D30:D31"/>
    <mergeCell ref="D32:D34"/>
    <mergeCell ref="D36:D37"/>
    <mergeCell ref="D38:D40"/>
    <mergeCell ref="D41:D42"/>
    <mergeCell ref="A52:A58"/>
    <mergeCell ref="D52:D54"/>
    <mergeCell ref="D55:D56"/>
    <mergeCell ref="D57:D58"/>
    <mergeCell ref="B93:B95"/>
    <mergeCell ref="A60:A72"/>
    <mergeCell ref="B60:B72"/>
    <mergeCell ref="A74:A83"/>
    <mergeCell ref="B74:B83"/>
    <mergeCell ref="A85:A91"/>
    <mergeCell ref="B85:B91"/>
    <mergeCell ref="D66:D67"/>
    <mergeCell ref="D68:D71"/>
    <mergeCell ref="C60:C71"/>
    <mergeCell ref="D75:D76"/>
    <mergeCell ref="D77:D79"/>
    <mergeCell ref="D80:D83"/>
    <mergeCell ref="A101:AC101"/>
    <mergeCell ref="A96:AC96"/>
    <mergeCell ref="A97:A100"/>
    <mergeCell ref="B97:B100"/>
    <mergeCell ref="A92:AC92"/>
    <mergeCell ref="A93:A95"/>
    <mergeCell ref="A84:AC84"/>
    <mergeCell ref="E74:E83"/>
    <mergeCell ref="A73:AC73"/>
    <mergeCell ref="C93:C95"/>
    <mergeCell ref="C97:C100"/>
    <mergeCell ref="E85:E91"/>
    <mergeCell ref="D93:D95"/>
    <mergeCell ref="E93:E95"/>
    <mergeCell ref="E97:E100"/>
    <mergeCell ref="F85:F91"/>
    <mergeCell ref="F93:F95"/>
    <mergeCell ref="C74:C83"/>
    <mergeCell ref="C85:C91"/>
    <mergeCell ref="K77:K78"/>
    <mergeCell ref="L77:L78"/>
    <mergeCell ref="M77:M78"/>
    <mergeCell ref="N77:N78"/>
    <mergeCell ref="O77:O78"/>
    <mergeCell ref="U44:U50"/>
    <mergeCell ref="V44:V50"/>
    <mergeCell ref="W44:W50"/>
    <mergeCell ref="C36:C42"/>
    <mergeCell ref="C44:C50"/>
    <mergeCell ref="U7:U8"/>
    <mergeCell ref="A43:AC43"/>
    <mergeCell ref="F20:F26"/>
    <mergeCell ref="Y7:Y8"/>
    <mergeCell ref="V7:V8"/>
    <mergeCell ref="W7:W8"/>
    <mergeCell ref="D48:D49"/>
    <mergeCell ref="G7:G8"/>
    <mergeCell ref="F28:F34"/>
    <mergeCell ref="F44:F50"/>
    <mergeCell ref="G24:G25"/>
    <mergeCell ref="F9:F18"/>
    <mergeCell ref="O44:O45"/>
    <mergeCell ref="O46:O47"/>
    <mergeCell ref="O48:O49"/>
    <mergeCell ref="P44:P50"/>
    <mergeCell ref="Q44:Q50"/>
    <mergeCell ref="R44:R50"/>
    <mergeCell ref="S44:S50"/>
    <mergeCell ref="T44:T50"/>
    <mergeCell ref="Q7:Q8"/>
    <mergeCell ref="R7:R8"/>
    <mergeCell ref="S7:S8"/>
    <mergeCell ref="F60:F72"/>
    <mergeCell ref="F74:F83"/>
    <mergeCell ref="A51:AC51"/>
    <mergeCell ref="Z7:Z8"/>
    <mergeCell ref="AA7:AA8"/>
    <mergeCell ref="A36:A42"/>
    <mergeCell ref="B36:B42"/>
    <mergeCell ref="AB7:AB8"/>
    <mergeCell ref="B28:B34"/>
    <mergeCell ref="A28:A34"/>
    <mergeCell ref="B20:B26"/>
    <mergeCell ref="A20:A26"/>
    <mergeCell ref="A9:A18"/>
    <mergeCell ref="B9:B18"/>
    <mergeCell ref="A19:AC19"/>
    <mergeCell ref="A27:AC27"/>
    <mergeCell ref="A59:AC59"/>
    <mergeCell ref="T7:T8"/>
    <mergeCell ref="F36:F42"/>
    <mergeCell ref="C28:C34"/>
    <mergeCell ref="H1:H5"/>
    <mergeCell ref="K7:K8"/>
    <mergeCell ref="I7:I8"/>
    <mergeCell ref="O7:O8"/>
    <mergeCell ref="A7:A8"/>
    <mergeCell ref="B7:B8"/>
    <mergeCell ref="D7:D8"/>
    <mergeCell ref="E7:E8"/>
    <mergeCell ref="M7:M8"/>
    <mergeCell ref="N7:N8"/>
    <mergeCell ref="F7:F8"/>
    <mergeCell ref="H7:H8"/>
    <mergeCell ref="J7:J8"/>
    <mergeCell ref="L7:L8"/>
    <mergeCell ref="E1:G5"/>
    <mergeCell ref="C7:C8"/>
    <mergeCell ref="A1:B5"/>
    <mergeCell ref="C1:D5"/>
    <mergeCell ref="X7:X8"/>
    <mergeCell ref="P7:P8"/>
    <mergeCell ref="E9:E18"/>
    <mergeCell ref="E20:E26"/>
    <mergeCell ref="E28:E34"/>
    <mergeCell ref="E36:E42"/>
    <mergeCell ref="E44:E50"/>
    <mergeCell ref="E52:E58"/>
    <mergeCell ref="A35:AC35"/>
    <mergeCell ref="M52:M53"/>
    <mergeCell ref="N52:N53"/>
    <mergeCell ref="H54:H55"/>
    <mergeCell ref="I54:I55"/>
    <mergeCell ref="K54:K55"/>
    <mergeCell ref="L54:L55"/>
    <mergeCell ref="M54:M55"/>
    <mergeCell ref="N54:N55"/>
    <mergeCell ref="H56:H57"/>
    <mergeCell ref="I56:I57"/>
    <mergeCell ref="K56:K57"/>
    <mergeCell ref="L56:L57"/>
    <mergeCell ref="M56:M57"/>
    <mergeCell ref="K11:K12"/>
    <mergeCell ref="AC7:AC8"/>
    <mergeCell ref="F97:F100"/>
    <mergeCell ref="D9:D10"/>
    <mergeCell ref="D13:D14"/>
    <mergeCell ref="D16:D17"/>
    <mergeCell ref="L9:L10"/>
    <mergeCell ref="L11:L12"/>
    <mergeCell ref="L13:L14"/>
    <mergeCell ref="L16:L17"/>
    <mergeCell ref="G13:G14"/>
    <mergeCell ref="H13:H14"/>
    <mergeCell ref="I13:I14"/>
    <mergeCell ref="K13:K14"/>
    <mergeCell ref="G16:G17"/>
    <mergeCell ref="H16:H17"/>
    <mergeCell ref="I16:I17"/>
    <mergeCell ref="K16:K17"/>
    <mergeCell ref="G9:G10"/>
    <mergeCell ref="H9:H10"/>
    <mergeCell ref="I9:I10"/>
    <mergeCell ref="K9:K10"/>
    <mergeCell ref="G11:G12"/>
    <mergeCell ref="H11:H12"/>
    <mergeCell ref="I11:I12"/>
    <mergeCell ref="F52:F58"/>
    <mergeCell ref="M11:M12"/>
    <mergeCell ref="M13:M14"/>
    <mergeCell ref="M16:M17"/>
    <mergeCell ref="N9:N10"/>
    <mergeCell ref="N11:N12"/>
    <mergeCell ref="N13:N14"/>
    <mergeCell ref="N16:N17"/>
    <mergeCell ref="P20:P26"/>
    <mergeCell ref="M24:M25"/>
    <mergeCell ref="N24:N25"/>
    <mergeCell ref="M9:M10"/>
    <mergeCell ref="U9:U18"/>
    <mergeCell ref="W9:W18"/>
    <mergeCell ref="V9:V18"/>
    <mergeCell ref="O9:O10"/>
    <mergeCell ref="O11:O12"/>
    <mergeCell ref="O13:O14"/>
    <mergeCell ref="O16:O17"/>
    <mergeCell ref="P9:P18"/>
    <mergeCell ref="Q9:Q18"/>
    <mergeCell ref="R9:R18"/>
    <mergeCell ref="S9:S18"/>
    <mergeCell ref="T9:T18"/>
    <mergeCell ref="G22:G23"/>
    <mergeCell ref="H22:H23"/>
    <mergeCell ref="I22:I23"/>
    <mergeCell ref="K22:K23"/>
    <mergeCell ref="L22:L23"/>
    <mergeCell ref="M22:M23"/>
    <mergeCell ref="N22:N23"/>
    <mergeCell ref="G20:G21"/>
    <mergeCell ref="H20:H21"/>
    <mergeCell ref="I20:I21"/>
    <mergeCell ref="K20:K21"/>
    <mergeCell ref="L20:L21"/>
    <mergeCell ref="U20:U26"/>
    <mergeCell ref="V20:V26"/>
    <mergeCell ref="O20:O21"/>
    <mergeCell ref="O22:O23"/>
    <mergeCell ref="O24:O25"/>
    <mergeCell ref="H24:H25"/>
    <mergeCell ref="I24:I25"/>
    <mergeCell ref="K24:K25"/>
    <mergeCell ref="L24:L25"/>
    <mergeCell ref="M20:M21"/>
    <mergeCell ref="N20:N21"/>
    <mergeCell ref="Q20:Q26"/>
    <mergeCell ref="G38:G39"/>
    <mergeCell ref="H38:H39"/>
    <mergeCell ref="I38:I39"/>
    <mergeCell ref="K38:K39"/>
    <mergeCell ref="L38:L39"/>
    <mergeCell ref="W20:W26"/>
    <mergeCell ref="G28:G29"/>
    <mergeCell ref="H28:H29"/>
    <mergeCell ref="I28:I29"/>
    <mergeCell ref="K28:K29"/>
    <mergeCell ref="L28:L29"/>
    <mergeCell ref="M28:M29"/>
    <mergeCell ref="N28:N29"/>
    <mergeCell ref="O28:O29"/>
    <mergeCell ref="P28:P34"/>
    <mergeCell ref="Q28:Q34"/>
    <mergeCell ref="R28:R34"/>
    <mergeCell ref="S28:S34"/>
    <mergeCell ref="T28:T34"/>
    <mergeCell ref="U28:U34"/>
    <mergeCell ref="V28:V34"/>
    <mergeCell ref="R20:R26"/>
    <mergeCell ref="S20:S26"/>
    <mergeCell ref="T20:T26"/>
    <mergeCell ref="M30:M31"/>
    <mergeCell ref="N30:N31"/>
    <mergeCell ref="G32:G33"/>
    <mergeCell ref="H32:H33"/>
    <mergeCell ref="I32:I33"/>
    <mergeCell ref="K32:K33"/>
    <mergeCell ref="L32:L33"/>
    <mergeCell ref="M32:M33"/>
    <mergeCell ref="N32:N33"/>
    <mergeCell ref="G30:G31"/>
    <mergeCell ref="H30:H31"/>
    <mergeCell ref="I30:I31"/>
    <mergeCell ref="K30:K31"/>
    <mergeCell ref="L30:L31"/>
    <mergeCell ref="W28:W34"/>
    <mergeCell ref="G36:G37"/>
    <mergeCell ref="H36:H37"/>
    <mergeCell ref="I36:I37"/>
    <mergeCell ref="K36:K37"/>
    <mergeCell ref="L36:L37"/>
    <mergeCell ref="M36:M37"/>
    <mergeCell ref="N36:N37"/>
    <mergeCell ref="P36:P42"/>
    <mergeCell ref="Q36:Q42"/>
    <mergeCell ref="R36:R42"/>
    <mergeCell ref="S36:S42"/>
    <mergeCell ref="T36:T42"/>
    <mergeCell ref="U36:U42"/>
    <mergeCell ref="V36:V42"/>
    <mergeCell ref="W36:W42"/>
    <mergeCell ref="O30:O31"/>
    <mergeCell ref="O32:O33"/>
    <mergeCell ref="O36:O37"/>
    <mergeCell ref="O38:O39"/>
    <mergeCell ref="O40:O41"/>
    <mergeCell ref="M38:M39"/>
    <mergeCell ref="N38:N39"/>
    <mergeCell ref="G40:G41"/>
    <mergeCell ref="M48:M49"/>
    <mergeCell ref="N48:N49"/>
    <mergeCell ref="G48:G49"/>
    <mergeCell ref="I48:I49"/>
    <mergeCell ref="H40:H41"/>
    <mergeCell ref="I40:I41"/>
    <mergeCell ref="K40:K41"/>
    <mergeCell ref="L40:L41"/>
    <mergeCell ref="M40:M41"/>
    <mergeCell ref="N40:N41"/>
    <mergeCell ref="M44:M45"/>
    <mergeCell ref="N44:N45"/>
    <mergeCell ref="G46:G47"/>
    <mergeCell ref="H46:H47"/>
    <mergeCell ref="I46:I47"/>
    <mergeCell ref="K46:K47"/>
    <mergeCell ref="L46:L47"/>
    <mergeCell ref="M46:M47"/>
    <mergeCell ref="N46:N47"/>
    <mergeCell ref="G44:G45"/>
    <mergeCell ref="H44:H45"/>
    <mergeCell ref="I44:I45"/>
    <mergeCell ref="K44:K45"/>
    <mergeCell ref="L44:L45"/>
    <mergeCell ref="E60:E72"/>
    <mergeCell ref="L70:L72"/>
    <mergeCell ref="K70:K72"/>
    <mergeCell ref="G70:G72"/>
    <mergeCell ref="H70:H72"/>
    <mergeCell ref="I70:I72"/>
    <mergeCell ref="G62:G63"/>
    <mergeCell ref="H62:H63"/>
    <mergeCell ref="I62:I63"/>
    <mergeCell ref="K62:K63"/>
    <mergeCell ref="L62:L63"/>
    <mergeCell ref="G60:G61"/>
    <mergeCell ref="H60:H61"/>
    <mergeCell ref="I60:I61"/>
    <mergeCell ref="K60:K61"/>
    <mergeCell ref="L60:L61"/>
    <mergeCell ref="G64:G65"/>
    <mergeCell ref="H64:H65"/>
    <mergeCell ref="I64:I65"/>
    <mergeCell ref="K64:K65"/>
    <mergeCell ref="L64:L65"/>
    <mergeCell ref="H48:H49"/>
    <mergeCell ref="K48:K49"/>
    <mergeCell ref="L48:L49"/>
    <mergeCell ref="H52:H53"/>
    <mergeCell ref="I52:I53"/>
    <mergeCell ref="K52:K53"/>
    <mergeCell ref="L52:L53"/>
    <mergeCell ref="G52:G53"/>
    <mergeCell ref="G54:G55"/>
    <mergeCell ref="G56:G57"/>
    <mergeCell ref="U52:U58"/>
    <mergeCell ref="V52:V58"/>
    <mergeCell ref="W52:W58"/>
    <mergeCell ref="N56:N57"/>
    <mergeCell ref="O52:O53"/>
    <mergeCell ref="O54:O55"/>
    <mergeCell ref="O56:O57"/>
    <mergeCell ref="P52:P58"/>
    <mergeCell ref="Q52:Q58"/>
    <mergeCell ref="R52:R58"/>
    <mergeCell ref="S52:S58"/>
    <mergeCell ref="T52:T58"/>
    <mergeCell ref="AB74:AB76"/>
    <mergeCell ref="AC74:AC76"/>
    <mergeCell ref="X90:X91"/>
    <mergeCell ref="Y90:Y91"/>
    <mergeCell ref="Z90:Z91"/>
    <mergeCell ref="AA90:AA91"/>
    <mergeCell ref="AB90:AB91"/>
    <mergeCell ref="AC90:AC91"/>
    <mergeCell ref="Y85:Y86"/>
    <mergeCell ref="X85:X86"/>
    <mergeCell ref="Z85:Z86"/>
    <mergeCell ref="AA85:AA86"/>
    <mergeCell ref="AB85:AB86"/>
    <mergeCell ref="AC85:AC86"/>
    <mergeCell ref="X87:X89"/>
    <mergeCell ref="Y87:Y89"/>
    <mergeCell ref="Z87:Z89"/>
    <mergeCell ref="AA87:AA89"/>
    <mergeCell ref="AB87:AB89"/>
    <mergeCell ref="AC87:AC89"/>
    <mergeCell ref="AC82:AC83"/>
    <mergeCell ref="AC80:AC81"/>
    <mergeCell ref="AC77:AC78"/>
    <mergeCell ref="X93:X94"/>
    <mergeCell ref="X99:X100"/>
    <mergeCell ref="Y99:Y100"/>
    <mergeCell ref="Z99:Z100"/>
    <mergeCell ref="AA99:AA100"/>
    <mergeCell ref="AB99:AB100"/>
    <mergeCell ref="AC99:AC100"/>
    <mergeCell ref="N93:N94"/>
    <mergeCell ref="O93:O94"/>
    <mergeCell ref="P93:P95"/>
    <mergeCell ref="Q93:Q95"/>
    <mergeCell ref="R93:R95"/>
    <mergeCell ref="S93:S95"/>
    <mergeCell ref="T93:T95"/>
    <mergeCell ref="U93:U95"/>
    <mergeCell ref="V93:V95"/>
    <mergeCell ref="W93:W95"/>
    <mergeCell ref="O97:O100"/>
    <mergeCell ref="P97:P100"/>
    <mergeCell ref="Q97:Q100"/>
    <mergeCell ref="R97:R100"/>
    <mergeCell ref="S97:S100"/>
    <mergeCell ref="T97:T100"/>
    <mergeCell ref="U97:U100"/>
    <mergeCell ref="Y52:Y54"/>
    <mergeCell ref="Z52:Z54"/>
    <mergeCell ref="AA52:AA54"/>
    <mergeCell ref="AB52:AB54"/>
    <mergeCell ref="AC52:AC54"/>
    <mergeCell ref="X52:X56"/>
    <mergeCell ref="Y55:Y56"/>
    <mergeCell ref="Z55:Z56"/>
    <mergeCell ref="AA55:AA56"/>
    <mergeCell ref="AB55:AB56"/>
    <mergeCell ref="AC55:AC56"/>
    <mergeCell ref="L66:L69"/>
    <mergeCell ref="M66:M69"/>
    <mergeCell ref="J68:J69"/>
    <mergeCell ref="H66:H69"/>
    <mergeCell ref="I66:I69"/>
    <mergeCell ref="K66:K69"/>
    <mergeCell ref="N66:N69"/>
    <mergeCell ref="O66:O69"/>
    <mergeCell ref="G66:G69"/>
  </mergeCells>
  <conditionalFormatting sqref="V7:V8">
    <cfRule type="cellIs" dxfId="247" priority="106" operator="equal">
      <formula>5</formula>
    </cfRule>
    <cfRule type="cellIs" dxfId="246" priority="107" operator="equal">
      <formula>4</formula>
    </cfRule>
    <cfRule type="cellIs" dxfId="245" priority="108" operator="equal">
      <formula>3</formula>
    </cfRule>
    <cfRule type="cellIs" dxfId="244" priority="109" operator="equal">
      <formula>2</formula>
    </cfRule>
    <cfRule type="cellIs" dxfId="243" priority="110" operator="equal">
      <formula>1</formula>
    </cfRule>
  </conditionalFormatting>
  <conditionalFormatting sqref="O9 O11 O13 O15:O16 O18 O74:O75 O77 O82 O97">
    <cfRule type="cellIs" dxfId="242" priority="103" operator="greaterThan">
      <formula>200</formula>
    </cfRule>
    <cfRule type="cellIs" dxfId="241" priority="104" operator="between">
      <formula>101</formula>
      <formula>200</formula>
    </cfRule>
    <cfRule type="cellIs" dxfId="240" priority="105" operator="between">
      <formula>1</formula>
      <formula>100</formula>
    </cfRule>
  </conditionalFormatting>
  <conditionalFormatting sqref="O20 O22 O24 O26">
    <cfRule type="cellIs" dxfId="239" priority="100" operator="greaterThan">
      <formula>200</formula>
    </cfRule>
    <cfRule type="cellIs" dxfId="238" priority="101" operator="between">
      <formula>101</formula>
      <formula>200</formula>
    </cfRule>
    <cfRule type="cellIs" dxfId="237" priority="102" operator="between">
      <formula>1</formula>
      <formula>100</formula>
    </cfRule>
  </conditionalFormatting>
  <conditionalFormatting sqref="O28 O30 O32 O34">
    <cfRule type="cellIs" dxfId="236" priority="97" operator="greaterThan">
      <formula>200</formula>
    </cfRule>
    <cfRule type="cellIs" dxfId="235" priority="98" operator="between">
      <formula>101</formula>
      <formula>200</formula>
    </cfRule>
    <cfRule type="cellIs" dxfId="234" priority="99" operator="between">
      <formula>1</formula>
      <formula>100</formula>
    </cfRule>
  </conditionalFormatting>
  <conditionalFormatting sqref="O36 O38 O40 O42">
    <cfRule type="cellIs" dxfId="233" priority="94" operator="greaterThan">
      <formula>200</formula>
    </cfRule>
    <cfRule type="cellIs" dxfId="232" priority="95" operator="between">
      <formula>101</formula>
      <formula>200</formula>
    </cfRule>
    <cfRule type="cellIs" dxfId="231" priority="96" operator="between">
      <formula>1</formula>
      <formula>100</formula>
    </cfRule>
  </conditionalFormatting>
  <conditionalFormatting sqref="O44 O46 O48 O50">
    <cfRule type="cellIs" dxfId="230" priority="91" operator="greaterThan">
      <formula>200</formula>
    </cfRule>
    <cfRule type="cellIs" dxfId="229" priority="92" operator="between">
      <formula>101</formula>
      <formula>200</formula>
    </cfRule>
    <cfRule type="cellIs" dxfId="228" priority="93" operator="between">
      <formula>1</formula>
      <formula>100</formula>
    </cfRule>
  </conditionalFormatting>
  <conditionalFormatting sqref="O52 O54 O56 O58">
    <cfRule type="cellIs" dxfId="227" priority="88" operator="greaterThan">
      <formula>200</formula>
    </cfRule>
    <cfRule type="cellIs" dxfId="226" priority="89" operator="between">
      <formula>101</formula>
      <formula>200</formula>
    </cfRule>
    <cfRule type="cellIs" dxfId="225" priority="90" operator="between">
      <formula>1</formula>
      <formula>100</formula>
    </cfRule>
  </conditionalFormatting>
  <conditionalFormatting sqref="O60 O62 O64 O66 O70">
    <cfRule type="cellIs" dxfId="224" priority="85" operator="greaterThan">
      <formula>200</formula>
    </cfRule>
    <cfRule type="cellIs" dxfId="223" priority="86" operator="between">
      <formula>101</formula>
      <formula>200</formula>
    </cfRule>
    <cfRule type="cellIs" dxfId="222" priority="87" operator="between">
      <formula>1</formula>
      <formula>100</formula>
    </cfRule>
  </conditionalFormatting>
  <conditionalFormatting sqref="O85:O86 O88 O90">
    <cfRule type="cellIs" dxfId="221" priority="79" operator="greaterThan">
      <formula>200</formula>
    </cfRule>
    <cfRule type="cellIs" dxfId="220" priority="80" operator="between">
      <formula>101</formula>
      <formula>200</formula>
    </cfRule>
    <cfRule type="cellIs" dxfId="219" priority="81" operator="between">
      <formula>1</formula>
      <formula>100</formula>
    </cfRule>
  </conditionalFormatting>
  <conditionalFormatting sqref="O93 O95">
    <cfRule type="cellIs" dxfId="218" priority="76" operator="greaterThan">
      <formula>200</formula>
    </cfRule>
    <cfRule type="cellIs" dxfId="217" priority="77" operator="between">
      <formula>101</formula>
      <formula>200</formula>
    </cfRule>
    <cfRule type="cellIs" dxfId="216" priority="78" operator="between">
      <formula>1</formula>
      <formula>100</formula>
    </cfRule>
  </conditionalFormatting>
  <conditionalFormatting sqref="V74 V97">
    <cfRule type="cellIs" dxfId="215" priority="37" operator="between">
      <formula>5</formula>
      <formula>29</formula>
    </cfRule>
    <cfRule type="cellIs" dxfId="214" priority="38" operator="between">
      <formula>30</formula>
      <formula>49</formula>
    </cfRule>
    <cfRule type="cellIs" dxfId="213" priority="39" operator="between">
      <formula>50</formula>
      <formula>125</formula>
    </cfRule>
  </conditionalFormatting>
  <conditionalFormatting sqref="V9">
    <cfRule type="cellIs" dxfId="212" priority="67" operator="between">
      <formula>5</formula>
      <formula>29</formula>
    </cfRule>
    <cfRule type="cellIs" dxfId="211" priority="68" operator="between">
      <formula>30</formula>
      <formula>49</formula>
    </cfRule>
    <cfRule type="cellIs" dxfId="210" priority="69" operator="between">
      <formula>50</formula>
      <formula>125</formula>
    </cfRule>
  </conditionalFormatting>
  <conditionalFormatting sqref="V20">
    <cfRule type="cellIs" dxfId="209" priority="64" operator="between">
      <formula>5</formula>
      <formula>29</formula>
    </cfRule>
    <cfRule type="cellIs" dxfId="208" priority="65" operator="between">
      <formula>30</formula>
      <formula>49</formula>
    </cfRule>
    <cfRule type="cellIs" dxfId="207" priority="66" operator="between">
      <formula>50</formula>
      <formula>125</formula>
    </cfRule>
  </conditionalFormatting>
  <conditionalFormatting sqref="V28">
    <cfRule type="cellIs" dxfId="206" priority="61" operator="between">
      <formula>5</formula>
      <formula>29</formula>
    </cfRule>
    <cfRule type="cellIs" dxfId="205" priority="62" operator="between">
      <formula>30</formula>
      <formula>49</formula>
    </cfRule>
    <cfRule type="cellIs" dxfId="204" priority="63" operator="between">
      <formula>50</formula>
      <formula>125</formula>
    </cfRule>
  </conditionalFormatting>
  <conditionalFormatting sqref="V36">
    <cfRule type="cellIs" dxfId="203" priority="58" operator="between">
      <formula>5</formula>
      <formula>29</formula>
    </cfRule>
    <cfRule type="cellIs" dxfId="202" priority="59" operator="between">
      <formula>30</formula>
      <formula>49</formula>
    </cfRule>
    <cfRule type="cellIs" dxfId="201" priority="60" operator="between">
      <formula>50</formula>
      <formula>125</formula>
    </cfRule>
  </conditionalFormatting>
  <conditionalFormatting sqref="V44">
    <cfRule type="cellIs" dxfId="200" priority="55" operator="between">
      <formula>5</formula>
      <formula>29</formula>
    </cfRule>
    <cfRule type="cellIs" dxfId="199" priority="56" operator="between">
      <formula>30</formula>
      <formula>49</formula>
    </cfRule>
    <cfRule type="cellIs" dxfId="198" priority="57" operator="between">
      <formula>50</formula>
      <formula>125</formula>
    </cfRule>
  </conditionalFormatting>
  <conditionalFormatting sqref="V52">
    <cfRule type="cellIs" dxfId="197" priority="52" operator="between">
      <formula>5</formula>
      <formula>29</formula>
    </cfRule>
    <cfRule type="cellIs" dxfId="196" priority="53" operator="between">
      <formula>30</formula>
      <formula>49</formula>
    </cfRule>
    <cfRule type="cellIs" dxfId="195" priority="54" operator="between">
      <formula>50</formula>
      <formula>125</formula>
    </cfRule>
  </conditionalFormatting>
  <conditionalFormatting sqref="V60">
    <cfRule type="cellIs" dxfId="194" priority="49" operator="between">
      <formula>5</formula>
      <formula>29</formula>
    </cfRule>
    <cfRule type="cellIs" dxfId="193" priority="50" operator="between">
      <formula>30</formula>
      <formula>49</formula>
    </cfRule>
    <cfRule type="cellIs" dxfId="192" priority="51" operator="between">
      <formula>50</formula>
      <formula>125</formula>
    </cfRule>
  </conditionalFormatting>
  <conditionalFormatting sqref="V85">
    <cfRule type="cellIs" dxfId="191" priority="43" operator="between">
      <formula>5</formula>
      <formula>29</formula>
    </cfRule>
    <cfRule type="cellIs" dxfId="190" priority="44" operator="between">
      <formula>30</formula>
      <formula>49</formula>
    </cfRule>
    <cfRule type="cellIs" dxfId="189" priority="45" operator="between">
      <formula>50</formula>
      <formula>125</formula>
    </cfRule>
  </conditionalFormatting>
  <conditionalFormatting sqref="V93:V94">
    <cfRule type="cellIs" dxfId="188" priority="40" operator="between">
      <formula>5</formula>
      <formula>29</formula>
    </cfRule>
    <cfRule type="cellIs" dxfId="187" priority="41" operator="between">
      <formula>30</formula>
      <formula>49</formula>
    </cfRule>
    <cfRule type="cellIs" dxfId="186" priority="42" operator="between">
      <formula>50</formula>
      <formula>125</formula>
    </cfRule>
  </conditionalFormatting>
  <conditionalFormatting sqref="W9 W74 W97">
    <cfRule type="cellIs" dxfId="185" priority="36" stopIfTrue="1" operator="equal">
      <formula>1</formula>
    </cfRule>
  </conditionalFormatting>
  <conditionalFormatting sqref="W9 W74 W97">
    <cfRule type="cellIs" dxfId="184" priority="35" stopIfTrue="1" operator="equal">
      <formula>2</formula>
    </cfRule>
  </conditionalFormatting>
  <conditionalFormatting sqref="W9 W74 W97">
    <cfRule type="cellIs" dxfId="183" priority="34" stopIfTrue="1" operator="equal">
      <formula>3</formula>
    </cfRule>
  </conditionalFormatting>
  <conditionalFormatting sqref="W20">
    <cfRule type="cellIs" dxfId="182" priority="33" stopIfTrue="1" operator="equal">
      <formula>1</formula>
    </cfRule>
  </conditionalFormatting>
  <conditionalFormatting sqref="W20">
    <cfRule type="cellIs" dxfId="181" priority="32" stopIfTrue="1" operator="equal">
      <formula>2</formula>
    </cfRule>
  </conditionalFormatting>
  <conditionalFormatting sqref="W20">
    <cfRule type="cellIs" dxfId="180" priority="31" stopIfTrue="1" operator="equal">
      <formula>3</formula>
    </cfRule>
  </conditionalFormatting>
  <conditionalFormatting sqref="W28">
    <cfRule type="cellIs" dxfId="179" priority="30" stopIfTrue="1" operator="equal">
      <formula>1</formula>
    </cfRule>
  </conditionalFormatting>
  <conditionalFormatting sqref="W28">
    <cfRule type="cellIs" dxfId="178" priority="29" stopIfTrue="1" operator="equal">
      <formula>2</formula>
    </cfRule>
  </conditionalFormatting>
  <conditionalFormatting sqref="W28">
    <cfRule type="cellIs" dxfId="177" priority="28" stopIfTrue="1" operator="equal">
      <formula>3</formula>
    </cfRule>
  </conditionalFormatting>
  <conditionalFormatting sqref="W36">
    <cfRule type="cellIs" dxfId="176" priority="27" stopIfTrue="1" operator="equal">
      <formula>1</formula>
    </cfRule>
  </conditionalFormatting>
  <conditionalFormatting sqref="W36">
    <cfRule type="cellIs" dxfId="175" priority="26" stopIfTrue="1" operator="equal">
      <formula>2</formula>
    </cfRule>
  </conditionalFormatting>
  <conditionalFormatting sqref="W36">
    <cfRule type="cellIs" dxfId="174" priority="25" stopIfTrue="1" operator="equal">
      <formula>3</formula>
    </cfRule>
  </conditionalFormatting>
  <conditionalFormatting sqref="W44">
    <cfRule type="cellIs" dxfId="173" priority="24" stopIfTrue="1" operator="equal">
      <formula>1</formula>
    </cfRule>
  </conditionalFormatting>
  <conditionalFormatting sqref="W44">
    <cfRule type="cellIs" dxfId="172" priority="23" stopIfTrue="1" operator="equal">
      <formula>2</formula>
    </cfRule>
  </conditionalFormatting>
  <conditionalFormatting sqref="W44">
    <cfRule type="cellIs" dxfId="171" priority="22" stopIfTrue="1" operator="equal">
      <formula>3</formula>
    </cfRule>
  </conditionalFormatting>
  <conditionalFormatting sqref="W52">
    <cfRule type="cellIs" dxfId="170" priority="21" stopIfTrue="1" operator="equal">
      <formula>1</formula>
    </cfRule>
  </conditionalFormatting>
  <conditionalFormatting sqref="W52">
    <cfRule type="cellIs" dxfId="169" priority="20" stopIfTrue="1" operator="equal">
      <formula>2</formula>
    </cfRule>
  </conditionalFormatting>
  <conditionalFormatting sqref="W52">
    <cfRule type="cellIs" dxfId="168" priority="19" stopIfTrue="1" operator="equal">
      <formula>3</formula>
    </cfRule>
  </conditionalFormatting>
  <conditionalFormatting sqref="W60">
    <cfRule type="cellIs" dxfId="167" priority="18" stopIfTrue="1" operator="equal">
      <formula>1</formula>
    </cfRule>
  </conditionalFormatting>
  <conditionalFormatting sqref="W60">
    <cfRule type="cellIs" dxfId="166" priority="17" stopIfTrue="1" operator="equal">
      <formula>2</formula>
    </cfRule>
  </conditionalFormatting>
  <conditionalFormatting sqref="W60">
    <cfRule type="cellIs" dxfId="165" priority="16" stopIfTrue="1" operator="equal">
      <formula>3</formula>
    </cfRule>
  </conditionalFormatting>
  <conditionalFormatting sqref="W93:W94">
    <cfRule type="cellIs" dxfId="164" priority="12" stopIfTrue="1" operator="equal">
      <formula>1</formula>
    </cfRule>
  </conditionalFormatting>
  <conditionalFormatting sqref="W93:W94">
    <cfRule type="cellIs" dxfId="163" priority="11" stopIfTrue="1" operator="equal">
      <formula>2</formula>
    </cfRule>
  </conditionalFormatting>
  <conditionalFormatting sqref="W93:W94">
    <cfRule type="cellIs" dxfId="162" priority="10" stopIfTrue="1" operator="equal">
      <formula>3</formula>
    </cfRule>
  </conditionalFormatting>
  <conditionalFormatting sqref="W85">
    <cfRule type="cellIs" dxfId="161" priority="9" stopIfTrue="1" operator="equal">
      <formula>1</formula>
    </cfRule>
  </conditionalFormatting>
  <conditionalFormatting sqref="W85">
    <cfRule type="cellIs" dxfId="160" priority="8" stopIfTrue="1" operator="equal">
      <formula>2</formula>
    </cfRule>
  </conditionalFormatting>
  <conditionalFormatting sqref="W85">
    <cfRule type="cellIs" dxfId="159" priority="7" stopIfTrue="1" operator="equal">
      <formula>3</formula>
    </cfRule>
  </conditionalFormatting>
  <conditionalFormatting sqref="O79">
    <cfRule type="cellIs" dxfId="158" priority="1" operator="greaterThan">
      <formula>200</formula>
    </cfRule>
    <cfRule type="cellIs" dxfId="157" priority="2" operator="between">
      <formula>101</formula>
      <formula>200</formula>
    </cfRule>
    <cfRule type="cellIs" dxfId="156" priority="3" operator="between">
      <formula>1</formula>
      <formula>100</formula>
    </cfRule>
  </conditionalFormatting>
  <pageMargins left="0.7" right="0.7" top="0.75" bottom="0.75" header="0.3" footer="0.3"/>
  <pageSetup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
    <tabColor rgb="FF00B050"/>
  </sheetPr>
  <dimension ref="A1:AC30"/>
  <sheetViews>
    <sheetView showGridLines="0" zoomScaleNormal="100" workbookViewId="0">
      <selection activeCell="G9" sqref="A9:XFD9"/>
    </sheetView>
  </sheetViews>
  <sheetFormatPr baseColWidth="10" defaultColWidth="11.5703125" defaultRowHeight="12.75" customHeight="1" x14ac:dyDescent="0.25"/>
  <cols>
    <col min="1" max="1" width="4.7109375" style="8" customWidth="1"/>
    <col min="2" max="2" width="18.7109375" style="8" customWidth="1"/>
    <col min="3" max="3" width="16.7109375" style="34" customWidth="1"/>
    <col min="4" max="4" width="19.7109375" style="12" customWidth="1"/>
    <col min="5" max="5" width="45.7109375" style="8" customWidth="1"/>
    <col min="6" max="6" width="40.7109375" style="8" customWidth="1"/>
    <col min="7" max="8" width="35.7109375" style="8" customWidth="1"/>
    <col min="9" max="9" width="3.7109375" style="47" customWidth="1"/>
    <col min="10" max="10" width="40.7109375" style="8" customWidth="1"/>
    <col min="11" max="11" width="3.7109375" style="47" customWidth="1"/>
    <col min="12" max="13" width="40.7109375" style="8" customWidth="1"/>
    <col min="14" max="14" width="3.7109375" style="47" customWidth="1"/>
    <col min="15" max="15" width="6.7109375" style="47" customWidth="1"/>
    <col min="16" max="20" width="3.7109375" style="45" customWidth="1"/>
    <col min="21" max="21" width="4" style="45" bestFit="1" customWidth="1"/>
    <col min="22" max="23" width="8.7109375" style="8" customWidth="1"/>
    <col min="24" max="24" width="18.85546875" style="9" customWidth="1"/>
    <col min="25" max="25" width="60.7109375" style="123" customWidth="1"/>
    <col min="26" max="26" width="10.7109375" style="11" customWidth="1"/>
    <col min="27" max="27" width="18.7109375" style="153" customWidth="1"/>
    <col min="28" max="28" width="30.7109375" style="151" customWidth="1"/>
    <col min="29" max="29" width="15.7109375" style="11" customWidth="1"/>
    <col min="30" max="16384" width="11.5703125" style="8"/>
  </cols>
  <sheetData>
    <row r="1" spans="1:29" ht="12.95" customHeight="1" x14ac:dyDescent="0.25">
      <c r="A1" s="250" t="s">
        <v>18</v>
      </c>
      <c r="B1" s="250"/>
      <c r="C1" s="252"/>
      <c r="D1" s="252"/>
      <c r="E1" s="249" t="s">
        <v>115</v>
      </c>
      <c r="F1" s="249"/>
      <c r="G1" s="249"/>
      <c r="H1" s="249"/>
      <c r="I1" s="48" t="s">
        <v>446</v>
      </c>
      <c r="J1" s="53" t="s">
        <v>475</v>
      </c>
      <c r="K1" s="51"/>
      <c r="L1" s="52"/>
    </row>
    <row r="2" spans="1:29" ht="12.95" customHeight="1" x14ac:dyDescent="0.25">
      <c r="A2" s="250"/>
      <c r="B2" s="250"/>
      <c r="C2" s="252"/>
      <c r="D2" s="252"/>
      <c r="E2" s="249"/>
      <c r="F2" s="249"/>
      <c r="G2" s="249"/>
      <c r="H2" s="249"/>
      <c r="I2" s="48" t="s">
        <v>447</v>
      </c>
      <c r="J2" s="53" t="s">
        <v>476</v>
      </c>
      <c r="K2" s="51"/>
      <c r="L2" s="52"/>
    </row>
    <row r="3" spans="1:29" ht="12.95" customHeight="1" x14ac:dyDescent="0.25">
      <c r="A3" s="250"/>
      <c r="B3" s="250"/>
      <c r="C3" s="252"/>
      <c r="D3" s="252"/>
      <c r="E3" s="249"/>
      <c r="F3" s="249"/>
      <c r="G3" s="249"/>
      <c r="H3" s="249"/>
      <c r="I3" s="48" t="s">
        <v>448</v>
      </c>
      <c r="J3" s="53" t="s">
        <v>477</v>
      </c>
      <c r="K3" s="51"/>
      <c r="L3" s="52"/>
    </row>
    <row r="4" spans="1:29" ht="12.95" customHeight="1" x14ac:dyDescent="0.25">
      <c r="A4" s="250"/>
      <c r="B4" s="250"/>
      <c r="C4" s="252"/>
      <c r="D4" s="252"/>
      <c r="E4" s="249"/>
      <c r="F4" s="249"/>
      <c r="G4" s="249"/>
      <c r="H4" s="249"/>
      <c r="I4" s="50"/>
      <c r="J4" s="52"/>
      <c r="K4" s="51"/>
      <c r="L4" s="52"/>
    </row>
    <row r="5" spans="1:29" ht="12.95" customHeight="1" x14ac:dyDescent="0.25">
      <c r="A5" s="251"/>
      <c r="B5" s="251"/>
      <c r="C5" s="252"/>
      <c r="D5" s="252"/>
      <c r="E5" s="249"/>
      <c r="F5" s="249"/>
      <c r="G5" s="249"/>
      <c r="H5" s="249"/>
      <c r="I5" s="50"/>
      <c r="J5" s="52"/>
      <c r="K5" s="51"/>
      <c r="L5" s="52"/>
    </row>
    <row r="6" spans="1:29" ht="12" customHeight="1" x14ac:dyDescent="0.25"/>
    <row r="7" spans="1:29" ht="12" customHeight="1" x14ac:dyDescent="0.25">
      <c r="A7" s="277" t="s">
        <v>0</v>
      </c>
      <c r="B7" s="243" t="s">
        <v>3</v>
      </c>
      <c r="C7" s="243" t="s">
        <v>442</v>
      </c>
      <c r="D7" s="243" t="s">
        <v>4</v>
      </c>
      <c r="E7" s="243" t="s">
        <v>11</v>
      </c>
      <c r="F7" s="243" t="s">
        <v>12</v>
      </c>
      <c r="G7" s="238" t="s">
        <v>555</v>
      </c>
      <c r="H7" s="243" t="s">
        <v>21</v>
      </c>
      <c r="I7" s="243" t="s">
        <v>446</v>
      </c>
      <c r="J7" s="243" t="s">
        <v>13</v>
      </c>
      <c r="K7" s="243" t="s">
        <v>447</v>
      </c>
      <c r="L7" s="243" t="s">
        <v>14</v>
      </c>
      <c r="M7" s="243" t="s">
        <v>474</v>
      </c>
      <c r="N7" s="243" t="s">
        <v>448</v>
      </c>
      <c r="O7" s="238" t="s">
        <v>450</v>
      </c>
      <c r="P7" s="238" t="s">
        <v>362</v>
      </c>
      <c r="Q7" s="238" t="s">
        <v>363</v>
      </c>
      <c r="R7" s="238" t="s">
        <v>364</v>
      </c>
      <c r="S7" s="238" t="s">
        <v>365</v>
      </c>
      <c r="T7" s="238" t="s">
        <v>366</v>
      </c>
      <c r="U7" s="238" t="s">
        <v>367</v>
      </c>
      <c r="V7" s="243" t="s">
        <v>5</v>
      </c>
      <c r="W7" s="243" t="s">
        <v>15</v>
      </c>
      <c r="X7" s="243" t="s">
        <v>16</v>
      </c>
      <c r="Y7" s="243" t="s">
        <v>22</v>
      </c>
      <c r="Z7" s="243" t="s">
        <v>6</v>
      </c>
      <c r="AA7" s="243" t="s">
        <v>17</v>
      </c>
      <c r="AB7" s="238" t="s">
        <v>802</v>
      </c>
      <c r="AC7" s="243" t="s">
        <v>7</v>
      </c>
    </row>
    <row r="8" spans="1:29" ht="12" customHeight="1" x14ac:dyDescent="0.25">
      <c r="A8" s="277"/>
      <c r="B8" s="243"/>
      <c r="C8" s="243"/>
      <c r="D8" s="243"/>
      <c r="E8" s="243"/>
      <c r="F8" s="243"/>
      <c r="G8" s="239"/>
      <c r="H8" s="243"/>
      <c r="I8" s="243"/>
      <c r="J8" s="243"/>
      <c r="K8" s="243"/>
      <c r="L8" s="243"/>
      <c r="M8" s="243"/>
      <c r="N8" s="243"/>
      <c r="O8" s="239"/>
      <c r="P8" s="239"/>
      <c r="Q8" s="239"/>
      <c r="R8" s="239"/>
      <c r="S8" s="239"/>
      <c r="T8" s="239"/>
      <c r="U8" s="239"/>
      <c r="V8" s="243"/>
      <c r="W8" s="243"/>
      <c r="X8" s="243"/>
      <c r="Y8" s="243"/>
      <c r="Z8" s="243"/>
      <c r="AA8" s="243"/>
      <c r="AB8" s="239"/>
      <c r="AC8" s="243"/>
    </row>
    <row r="9" spans="1:29" ht="33.75" customHeight="1" x14ac:dyDescent="0.25">
      <c r="A9" s="270">
        <v>1</v>
      </c>
      <c r="B9" s="256" t="s">
        <v>157</v>
      </c>
      <c r="C9" s="256" t="s">
        <v>1</v>
      </c>
      <c r="D9" s="276" t="s">
        <v>147</v>
      </c>
      <c r="E9" s="269"/>
      <c r="F9" s="227" t="s">
        <v>202</v>
      </c>
      <c r="G9" s="40" t="s">
        <v>203</v>
      </c>
      <c r="H9" s="40" t="s">
        <v>207</v>
      </c>
      <c r="I9" s="49">
        <v>1</v>
      </c>
      <c r="J9" s="40" t="s">
        <v>212</v>
      </c>
      <c r="K9" s="49">
        <v>2</v>
      </c>
      <c r="L9" s="2" t="s">
        <v>222</v>
      </c>
      <c r="M9" s="54" t="s">
        <v>494</v>
      </c>
      <c r="N9" s="49">
        <v>5</v>
      </c>
      <c r="O9" s="49">
        <f>I9*K9*N9</f>
        <v>10</v>
      </c>
      <c r="P9" s="232">
        <v>2</v>
      </c>
      <c r="Q9" s="232">
        <v>4</v>
      </c>
      <c r="R9" s="232">
        <v>4</v>
      </c>
      <c r="S9" s="232">
        <v>2</v>
      </c>
      <c r="T9" s="232">
        <v>2</v>
      </c>
      <c r="U9" s="232">
        <v>2</v>
      </c>
      <c r="V9" s="232">
        <f>P9*SUM(Q9:U19)</f>
        <v>28</v>
      </c>
      <c r="W9" s="235">
        <v>2</v>
      </c>
      <c r="X9" s="229" t="s">
        <v>103</v>
      </c>
      <c r="Y9" s="221" t="s">
        <v>769</v>
      </c>
      <c r="Z9" s="267" t="s">
        <v>104</v>
      </c>
      <c r="AA9" s="267" t="s">
        <v>105</v>
      </c>
      <c r="AB9" s="224" t="s">
        <v>770</v>
      </c>
      <c r="AC9" s="224" t="s">
        <v>771</v>
      </c>
    </row>
    <row r="10" spans="1:29" ht="45" x14ac:dyDescent="0.25">
      <c r="A10" s="270"/>
      <c r="B10" s="256"/>
      <c r="C10" s="256"/>
      <c r="D10" s="276"/>
      <c r="E10" s="269"/>
      <c r="F10" s="274"/>
      <c r="G10" s="40" t="s">
        <v>204</v>
      </c>
      <c r="H10" s="40" t="s">
        <v>208</v>
      </c>
      <c r="I10" s="49">
        <v>8</v>
      </c>
      <c r="J10" s="40" t="s">
        <v>213</v>
      </c>
      <c r="K10" s="49">
        <v>1</v>
      </c>
      <c r="L10" s="2" t="s">
        <v>223</v>
      </c>
      <c r="M10" s="54" t="s">
        <v>489</v>
      </c>
      <c r="N10" s="49">
        <v>7</v>
      </c>
      <c r="O10" s="55">
        <f t="shared" ref="O10:O18" si="0">I10*K10*N10</f>
        <v>56</v>
      </c>
      <c r="P10" s="233"/>
      <c r="Q10" s="233"/>
      <c r="R10" s="233"/>
      <c r="S10" s="233"/>
      <c r="T10" s="233"/>
      <c r="U10" s="233"/>
      <c r="V10" s="233"/>
      <c r="W10" s="236"/>
      <c r="X10" s="230"/>
      <c r="Y10" s="222"/>
      <c r="Z10" s="278"/>
      <c r="AA10" s="278"/>
      <c r="AB10" s="225"/>
      <c r="AC10" s="225"/>
    </row>
    <row r="11" spans="1:29" s="16" customFormat="1" ht="22.5" customHeight="1" x14ac:dyDescent="0.25">
      <c r="A11" s="270"/>
      <c r="B11" s="256"/>
      <c r="C11" s="256"/>
      <c r="D11" s="276" t="s">
        <v>31</v>
      </c>
      <c r="E11" s="269"/>
      <c r="F11" s="274"/>
      <c r="G11" s="227" t="s">
        <v>205</v>
      </c>
      <c r="H11" s="227" t="s">
        <v>297</v>
      </c>
      <c r="I11" s="224">
        <v>1</v>
      </c>
      <c r="J11" s="40" t="s">
        <v>214</v>
      </c>
      <c r="K11" s="224">
        <v>5</v>
      </c>
      <c r="L11" s="227" t="s">
        <v>224</v>
      </c>
      <c r="M11" s="227" t="s">
        <v>490</v>
      </c>
      <c r="N11" s="228">
        <v>1</v>
      </c>
      <c r="O11" s="224">
        <f t="shared" si="0"/>
        <v>5</v>
      </c>
      <c r="P11" s="233"/>
      <c r="Q11" s="233"/>
      <c r="R11" s="233"/>
      <c r="S11" s="233"/>
      <c r="T11" s="233"/>
      <c r="U11" s="233"/>
      <c r="V11" s="233"/>
      <c r="W11" s="236"/>
      <c r="X11" s="230"/>
      <c r="Y11" s="223"/>
      <c r="Z11" s="268"/>
      <c r="AA11" s="268"/>
      <c r="AB11" s="226"/>
      <c r="AC11" s="226"/>
    </row>
    <row r="12" spans="1:29" s="16" customFormat="1" ht="22.5" customHeight="1" x14ac:dyDescent="0.25">
      <c r="A12" s="270"/>
      <c r="B12" s="256"/>
      <c r="C12" s="256"/>
      <c r="D12" s="276"/>
      <c r="E12" s="269"/>
      <c r="F12" s="274"/>
      <c r="G12" s="227"/>
      <c r="H12" s="227"/>
      <c r="I12" s="225"/>
      <c r="J12" s="40" t="s">
        <v>215</v>
      </c>
      <c r="K12" s="225"/>
      <c r="L12" s="227"/>
      <c r="M12" s="227"/>
      <c r="N12" s="228"/>
      <c r="O12" s="225"/>
      <c r="P12" s="233"/>
      <c r="Q12" s="233"/>
      <c r="R12" s="233"/>
      <c r="S12" s="233"/>
      <c r="T12" s="233"/>
      <c r="U12" s="233"/>
      <c r="V12" s="233"/>
      <c r="W12" s="236"/>
      <c r="X12" s="230"/>
      <c r="Y12" s="154" t="s">
        <v>773</v>
      </c>
      <c r="Z12" s="44" t="s">
        <v>107</v>
      </c>
      <c r="AA12" s="156" t="s">
        <v>774</v>
      </c>
      <c r="AB12" s="152" t="s">
        <v>105</v>
      </c>
      <c r="AC12" s="43" t="s">
        <v>775</v>
      </c>
    </row>
    <row r="13" spans="1:29" s="16" customFormat="1" ht="33.75" customHeight="1" x14ac:dyDescent="0.25">
      <c r="A13" s="270"/>
      <c r="B13" s="256"/>
      <c r="C13" s="256"/>
      <c r="D13" s="276"/>
      <c r="E13" s="269"/>
      <c r="F13" s="274"/>
      <c r="G13" s="227"/>
      <c r="H13" s="227"/>
      <c r="I13" s="226"/>
      <c r="J13" s="40" t="s">
        <v>216</v>
      </c>
      <c r="K13" s="226"/>
      <c r="L13" s="227"/>
      <c r="M13" s="227"/>
      <c r="N13" s="228"/>
      <c r="O13" s="226"/>
      <c r="P13" s="233"/>
      <c r="Q13" s="233"/>
      <c r="R13" s="233"/>
      <c r="S13" s="233"/>
      <c r="T13" s="233"/>
      <c r="U13" s="233"/>
      <c r="V13" s="233"/>
      <c r="W13" s="236"/>
      <c r="X13" s="230"/>
      <c r="Y13" s="221" t="s">
        <v>780</v>
      </c>
      <c r="Z13" s="267" t="s">
        <v>111</v>
      </c>
      <c r="AA13" s="267" t="s">
        <v>779</v>
      </c>
      <c r="AB13" s="224" t="s">
        <v>793</v>
      </c>
      <c r="AC13" s="224" t="s">
        <v>771</v>
      </c>
    </row>
    <row r="14" spans="1:29" ht="33.75" customHeight="1" x14ac:dyDescent="0.25">
      <c r="A14" s="270"/>
      <c r="B14" s="256"/>
      <c r="C14" s="256"/>
      <c r="D14" s="276" t="s">
        <v>148</v>
      </c>
      <c r="E14" s="269"/>
      <c r="F14" s="274"/>
      <c r="G14" s="227"/>
      <c r="H14" s="2" t="s">
        <v>298</v>
      </c>
      <c r="I14" s="49">
        <v>1</v>
      </c>
      <c r="J14" s="40" t="s">
        <v>217</v>
      </c>
      <c r="K14" s="49">
        <v>1</v>
      </c>
      <c r="L14" s="2" t="s">
        <v>224</v>
      </c>
      <c r="M14" s="54" t="s">
        <v>491</v>
      </c>
      <c r="N14" s="49">
        <v>1</v>
      </c>
      <c r="O14" s="55">
        <f t="shared" si="0"/>
        <v>1</v>
      </c>
      <c r="P14" s="233"/>
      <c r="Q14" s="233"/>
      <c r="R14" s="233"/>
      <c r="S14" s="233"/>
      <c r="T14" s="233"/>
      <c r="U14" s="233"/>
      <c r="V14" s="233"/>
      <c r="W14" s="236"/>
      <c r="X14" s="231"/>
      <c r="Y14" s="223"/>
      <c r="Z14" s="268"/>
      <c r="AA14" s="268"/>
      <c r="AB14" s="226"/>
      <c r="AC14" s="226"/>
    </row>
    <row r="15" spans="1:29" s="16" customFormat="1" ht="45" x14ac:dyDescent="0.25">
      <c r="A15" s="270"/>
      <c r="B15" s="256"/>
      <c r="C15" s="256"/>
      <c r="D15" s="276"/>
      <c r="E15" s="269"/>
      <c r="F15" s="274"/>
      <c r="G15" s="227" t="s">
        <v>206</v>
      </c>
      <c r="H15" s="2" t="s">
        <v>209</v>
      </c>
      <c r="I15" s="49">
        <v>1</v>
      </c>
      <c r="J15" s="40" t="s">
        <v>218</v>
      </c>
      <c r="K15" s="49">
        <v>2</v>
      </c>
      <c r="L15" s="2" t="s">
        <v>225</v>
      </c>
      <c r="M15" s="54" t="s">
        <v>489</v>
      </c>
      <c r="N15" s="49">
        <v>8</v>
      </c>
      <c r="O15" s="55">
        <f t="shared" si="0"/>
        <v>16</v>
      </c>
      <c r="P15" s="233"/>
      <c r="Q15" s="233"/>
      <c r="R15" s="233"/>
      <c r="S15" s="233"/>
      <c r="T15" s="233"/>
      <c r="U15" s="233"/>
      <c r="V15" s="233"/>
      <c r="W15" s="236"/>
      <c r="X15" s="229" t="s">
        <v>772</v>
      </c>
      <c r="Y15" s="221" t="s">
        <v>781</v>
      </c>
      <c r="Z15" s="267" t="s">
        <v>106</v>
      </c>
      <c r="AA15" s="224" t="s">
        <v>782</v>
      </c>
      <c r="AB15" s="224" t="s">
        <v>777</v>
      </c>
      <c r="AC15" s="224" t="s">
        <v>771</v>
      </c>
    </row>
    <row r="16" spans="1:29" s="16" customFormat="1" ht="22.5" customHeight="1" x14ac:dyDescent="0.25">
      <c r="A16" s="270"/>
      <c r="B16" s="256"/>
      <c r="C16" s="256"/>
      <c r="D16" s="276"/>
      <c r="E16" s="269"/>
      <c r="F16" s="274"/>
      <c r="G16" s="227"/>
      <c r="H16" s="227" t="s">
        <v>210</v>
      </c>
      <c r="I16" s="224">
        <v>6</v>
      </c>
      <c r="J16" s="40" t="s">
        <v>219</v>
      </c>
      <c r="K16" s="224">
        <v>2</v>
      </c>
      <c r="L16" s="227" t="s">
        <v>225</v>
      </c>
      <c r="M16" s="227" t="s">
        <v>492</v>
      </c>
      <c r="N16" s="228">
        <v>8</v>
      </c>
      <c r="O16" s="224">
        <f t="shared" si="0"/>
        <v>96</v>
      </c>
      <c r="P16" s="233"/>
      <c r="Q16" s="233"/>
      <c r="R16" s="233"/>
      <c r="S16" s="233"/>
      <c r="T16" s="233"/>
      <c r="U16" s="233"/>
      <c r="V16" s="233"/>
      <c r="W16" s="236"/>
      <c r="X16" s="230"/>
      <c r="Y16" s="222"/>
      <c r="Z16" s="278"/>
      <c r="AA16" s="225"/>
      <c r="AB16" s="225"/>
      <c r="AC16" s="225"/>
    </row>
    <row r="17" spans="1:29" s="16" customFormat="1" ht="22.5" customHeight="1" x14ac:dyDescent="0.25">
      <c r="A17" s="270"/>
      <c r="B17" s="256"/>
      <c r="C17" s="256"/>
      <c r="D17" s="276" t="s">
        <v>149</v>
      </c>
      <c r="E17" s="269"/>
      <c r="F17" s="274"/>
      <c r="G17" s="227"/>
      <c r="H17" s="227"/>
      <c r="I17" s="226"/>
      <c r="J17" s="40" t="s">
        <v>220</v>
      </c>
      <c r="K17" s="226"/>
      <c r="L17" s="227"/>
      <c r="M17" s="227"/>
      <c r="N17" s="228"/>
      <c r="O17" s="226"/>
      <c r="P17" s="233"/>
      <c r="Q17" s="233"/>
      <c r="R17" s="233"/>
      <c r="S17" s="233"/>
      <c r="T17" s="233"/>
      <c r="U17" s="233"/>
      <c r="V17" s="233"/>
      <c r="W17" s="236"/>
      <c r="X17" s="231"/>
      <c r="Y17" s="223"/>
      <c r="Z17" s="268"/>
      <c r="AA17" s="226"/>
      <c r="AB17" s="226"/>
      <c r="AC17" s="226"/>
    </row>
    <row r="18" spans="1:29" s="16" customFormat="1" ht="45" x14ac:dyDescent="0.25">
      <c r="A18" s="270"/>
      <c r="B18" s="256"/>
      <c r="C18" s="256"/>
      <c r="D18" s="276"/>
      <c r="E18" s="269"/>
      <c r="F18" s="274"/>
      <c r="G18" s="227"/>
      <c r="H18" s="227" t="s">
        <v>211</v>
      </c>
      <c r="I18" s="224">
        <v>1</v>
      </c>
      <c r="J18" s="40" t="s">
        <v>221</v>
      </c>
      <c r="K18" s="224">
        <v>3</v>
      </c>
      <c r="L18" s="227" t="s">
        <v>225</v>
      </c>
      <c r="M18" s="227" t="s">
        <v>493</v>
      </c>
      <c r="N18" s="228">
        <v>8</v>
      </c>
      <c r="O18" s="224">
        <f t="shared" si="0"/>
        <v>24</v>
      </c>
      <c r="P18" s="233"/>
      <c r="Q18" s="233"/>
      <c r="R18" s="233"/>
      <c r="S18" s="233"/>
      <c r="T18" s="233"/>
      <c r="U18" s="233"/>
      <c r="V18" s="233"/>
      <c r="W18" s="236"/>
      <c r="X18" s="229" t="s">
        <v>110</v>
      </c>
      <c r="Y18" s="221" t="s">
        <v>776</v>
      </c>
      <c r="Z18" s="267" t="s">
        <v>106</v>
      </c>
      <c r="AA18" s="221" t="s">
        <v>784</v>
      </c>
      <c r="AB18" s="224" t="s">
        <v>778</v>
      </c>
      <c r="AC18" s="224" t="s">
        <v>775</v>
      </c>
    </row>
    <row r="19" spans="1:29" ht="22.5" customHeight="1" x14ac:dyDescent="0.25">
      <c r="A19" s="270"/>
      <c r="B19" s="256"/>
      <c r="C19" s="256"/>
      <c r="D19" s="276"/>
      <c r="E19" s="269"/>
      <c r="F19" s="274"/>
      <c r="G19" s="227"/>
      <c r="H19" s="227"/>
      <c r="I19" s="226"/>
      <c r="J19" s="40" t="s">
        <v>215</v>
      </c>
      <c r="K19" s="226"/>
      <c r="L19" s="227"/>
      <c r="M19" s="227"/>
      <c r="N19" s="228"/>
      <c r="O19" s="226"/>
      <c r="P19" s="234"/>
      <c r="Q19" s="234"/>
      <c r="R19" s="234"/>
      <c r="S19" s="234"/>
      <c r="T19" s="234"/>
      <c r="U19" s="234"/>
      <c r="V19" s="234"/>
      <c r="W19" s="237"/>
      <c r="X19" s="231"/>
      <c r="Y19" s="223"/>
      <c r="Z19" s="268"/>
      <c r="AA19" s="223"/>
      <c r="AB19" s="226"/>
      <c r="AC19" s="226"/>
    </row>
    <row r="20" spans="1:29" ht="2.1" customHeight="1" x14ac:dyDescent="0.25">
      <c r="A20" s="271"/>
      <c r="B20" s="272"/>
      <c r="C20" s="272"/>
      <c r="D20" s="272"/>
      <c r="E20" s="272"/>
      <c r="F20" s="272"/>
      <c r="G20" s="272"/>
      <c r="H20" s="272"/>
      <c r="I20" s="272"/>
      <c r="J20" s="272"/>
      <c r="K20" s="272"/>
      <c r="L20" s="272"/>
      <c r="M20" s="272"/>
      <c r="N20" s="272"/>
      <c r="O20" s="272"/>
      <c r="P20" s="272"/>
      <c r="Q20" s="272"/>
      <c r="R20" s="272"/>
      <c r="S20" s="272"/>
      <c r="T20" s="272"/>
      <c r="U20" s="272"/>
      <c r="V20" s="272"/>
      <c r="W20" s="272"/>
      <c r="X20" s="272"/>
      <c r="Y20" s="272"/>
      <c r="Z20" s="272"/>
      <c r="AA20" s="272"/>
      <c r="AB20" s="272"/>
      <c r="AC20" s="272"/>
    </row>
    <row r="21" spans="1:29" ht="33.75" customHeight="1" x14ac:dyDescent="0.25">
      <c r="A21" s="270">
        <v>2</v>
      </c>
      <c r="B21" s="256" t="s">
        <v>150</v>
      </c>
      <c r="C21" s="256" t="s">
        <v>1</v>
      </c>
      <c r="D21" s="276" t="s">
        <v>824</v>
      </c>
      <c r="E21" s="275"/>
      <c r="F21" s="227" t="s">
        <v>299</v>
      </c>
      <c r="G21" s="227" t="s">
        <v>300</v>
      </c>
      <c r="H21" s="227" t="s">
        <v>309</v>
      </c>
      <c r="I21" s="224">
        <v>1</v>
      </c>
      <c r="J21" s="40" t="s">
        <v>301</v>
      </c>
      <c r="K21" s="224">
        <v>3</v>
      </c>
      <c r="L21" s="227" t="s">
        <v>312</v>
      </c>
      <c r="M21" s="227" t="s">
        <v>495</v>
      </c>
      <c r="N21" s="228">
        <v>2</v>
      </c>
      <c r="O21" s="224">
        <f>I21*K21*N21</f>
        <v>6</v>
      </c>
      <c r="P21" s="232">
        <v>1</v>
      </c>
      <c r="Q21" s="232">
        <v>1</v>
      </c>
      <c r="R21" s="232">
        <v>1</v>
      </c>
      <c r="S21" s="232">
        <v>1</v>
      </c>
      <c r="T21" s="232">
        <v>2</v>
      </c>
      <c r="U21" s="232">
        <v>2</v>
      </c>
      <c r="V21" s="232">
        <f>P21*SUM(Q21:U21)</f>
        <v>7</v>
      </c>
      <c r="W21" s="273">
        <v>2</v>
      </c>
      <c r="X21" s="229" t="s">
        <v>103</v>
      </c>
      <c r="Y21" s="221" t="s">
        <v>898</v>
      </c>
      <c r="Z21" s="224" t="s">
        <v>104</v>
      </c>
      <c r="AA21" s="224" t="s">
        <v>787</v>
      </c>
      <c r="AB21" s="224" t="s">
        <v>105</v>
      </c>
      <c r="AC21" s="224" t="s">
        <v>771</v>
      </c>
    </row>
    <row r="22" spans="1:29" s="29" customFormat="1" ht="33.75" x14ac:dyDescent="0.25">
      <c r="A22" s="270"/>
      <c r="B22" s="256"/>
      <c r="C22" s="256"/>
      <c r="D22" s="276"/>
      <c r="E22" s="275"/>
      <c r="F22" s="227"/>
      <c r="G22" s="227"/>
      <c r="H22" s="227"/>
      <c r="I22" s="225"/>
      <c r="J22" s="40" t="s">
        <v>310</v>
      </c>
      <c r="K22" s="225"/>
      <c r="L22" s="227"/>
      <c r="M22" s="227"/>
      <c r="N22" s="228"/>
      <c r="O22" s="225"/>
      <c r="P22" s="233"/>
      <c r="Q22" s="233"/>
      <c r="R22" s="233"/>
      <c r="S22" s="233"/>
      <c r="T22" s="233"/>
      <c r="U22" s="233"/>
      <c r="V22" s="233"/>
      <c r="W22" s="273"/>
      <c r="X22" s="230"/>
      <c r="Y22" s="222"/>
      <c r="Z22" s="225"/>
      <c r="AA22" s="225"/>
      <c r="AB22" s="225"/>
      <c r="AC22" s="225"/>
    </row>
    <row r="23" spans="1:29" s="29" customFormat="1" ht="29.25" customHeight="1" x14ac:dyDescent="0.25">
      <c r="A23" s="270"/>
      <c r="B23" s="256"/>
      <c r="C23" s="256"/>
      <c r="D23" s="276"/>
      <c r="E23" s="275"/>
      <c r="F23" s="227"/>
      <c r="G23" s="227"/>
      <c r="H23" s="227"/>
      <c r="I23" s="226"/>
      <c r="J23" s="40" t="s">
        <v>302</v>
      </c>
      <c r="K23" s="226"/>
      <c r="L23" s="227"/>
      <c r="M23" s="227"/>
      <c r="N23" s="228"/>
      <c r="O23" s="226"/>
      <c r="P23" s="233"/>
      <c r="Q23" s="233"/>
      <c r="R23" s="233"/>
      <c r="S23" s="233"/>
      <c r="T23" s="233"/>
      <c r="U23" s="233"/>
      <c r="V23" s="233"/>
      <c r="W23" s="273"/>
      <c r="X23" s="230"/>
      <c r="Y23" s="223"/>
      <c r="Z23" s="226"/>
      <c r="AA23" s="226"/>
      <c r="AB23" s="226"/>
      <c r="AC23" s="226"/>
    </row>
    <row r="24" spans="1:29" ht="45" x14ac:dyDescent="0.25">
      <c r="A24" s="270"/>
      <c r="B24" s="256"/>
      <c r="C24" s="256"/>
      <c r="D24" s="276" t="s">
        <v>151</v>
      </c>
      <c r="E24" s="275"/>
      <c r="F24" s="274"/>
      <c r="G24" s="227" t="s">
        <v>303</v>
      </c>
      <c r="H24" s="227" t="s">
        <v>304</v>
      </c>
      <c r="I24" s="224">
        <v>1</v>
      </c>
      <c r="J24" s="40" t="s">
        <v>311</v>
      </c>
      <c r="K24" s="224">
        <v>3</v>
      </c>
      <c r="L24" s="227" t="s">
        <v>305</v>
      </c>
      <c r="M24" s="227" t="s">
        <v>496</v>
      </c>
      <c r="N24" s="228">
        <v>2</v>
      </c>
      <c r="O24" s="224">
        <f t="shared" ref="O24:O30" si="1">I24*K24*N24</f>
        <v>6</v>
      </c>
      <c r="P24" s="233"/>
      <c r="Q24" s="233"/>
      <c r="R24" s="233"/>
      <c r="S24" s="233"/>
      <c r="T24" s="233"/>
      <c r="U24" s="233"/>
      <c r="V24" s="233"/>
      <c r="W24" s="273"/>
      <c r="X24" s="230"/>
      <c r="Y24" s="154" t="s">
        <v>823</v>
      </c>
      <c r="Z24" s="44" t="s">
        <v>111</v>
      </c>
      <c r="AA24" s="156" t="s">
        <v>105</v>
      </c>
      <c r="AB24" s="156" t="s">
        <v>783</v>
      </c>
      <c r="AC24" s="43" t="s">
        <v>771</v>
      </c>
    </row>
    <row r="25" spans="1:29" s="29" customFormat="1" ht="22.5" x14ac:dyDescent="0.25">
      <c r="A25" s="270"/>
      <c r="B25" s="256"/>
      <c r="C25" s="256"/>
      <c r="D25" s="276"/>
      <c r="E25" s="275"/>
      <c r="F25" s="274"/>
      <c r="G25" s="227"/>
      <c r="H25" s="227"/>
      <c r="I25" s="226"/>
      <c r="J25" s="40" t="s">
        <v>306</v>
      </c>
      <c r="K25" s="226"/>
      <c r="L25" s="227"/>
      <c r="M25" s="227"/>
      <c r="N25" s="228"/>
      <c r="O25" s="226"/>
      <c r="P25" s="233"/>
      <c r="Q25" s="233"/>
      <c r="R25" s="233"/>
      <c r="S25" s="233"/>
      <c r="T25" s="233"/>
      <c r="U25" s="233"/>
      <c r="V25" s="233"/>
      <c r="W25" s="273"/>
      <c r="X25" s="230"/>
      <c r="Y25" s="221" t="s">
        <v>786</v>
      </c>
      <c r="Z25" s="267" t="s">
        <v>106</v>
      </c>
      <c r="AA25" s="267" t="s">
        <v>105</v>
      </c>
      <c r="AB25" s="224" t="s">
        <v>861</v>
      </c>
      <c r="AC25" s="224" t="s">
        <v>785</v>
      </c>
    </row>
    <row r="26" spans="1:29" s="29" customFormat="1" ht="45" x14ac:dyDescent="0.25">
      <c r="A26" s="270"/>
      <c r="B26" s="256"/>
      <c r="C26" s="256"/>
      <c r="D26" s="276"/>
      <c r="E26" s="275"/>
      <c r="F26" s="274"/>
      <c r="G26" s="227"/>
      <c r="H26" s="40" t="s">
        <v>315</v>
      </c>
      <c r="I26" s="49">
        <v>1</v>
      </c>
      <c r="J26" s="40" t="s">
        <v>313</v>
      </c>
      <c r="K26" s="49">
        <v>2</v>
      </c>
      <c r="L26" s="2" t="s">
        <v>314</v>
      </c>
      <c r="M26" s="54" t="s">
        <v>497</v>
      </c>
      <c r="N26" s="49">
        <v>2</v>
      </c>
      <c r="O26" s="55">
        <f t="shared" si="1"/>
        <v>4</v>
      </c>
      <c r="P26" s="233"/>
      <c r="Q26" s="233"/>
      <c r="R26" s="233"/>
      <c r="S26" s="233"/>
      <c r="T26" s="233"/>
      <c r="U26" s="233"/>
      <c r="V26" s="233"/>
      <c r="W26" s="273"/>
      <c r="X26" s="231"/>
      <c r="Y26" s="223"/>
      <c r="Z26" s="268"/>
      <c r="AA26" s="268"/>
      <c r="AB26" s="226"/>
      <c r="AC26" s="226"/>
    </row>
    <row r="27" spans="1:29" s="29" customFormat="1" ht="33.75" x14ac:dyDescent="0.25">
      <c r="A27" s="270"/>
      <c r="B27" s="256"/>
      <c r="C27" s="256"/>
      <c r="D27" s="276"/>
      <c r="E27" s="275"/>
      <c r="F27" s="274"/>
      <c r="G27" s="227"/>
      <c r="H27" s="227" t="s">
        <v>316</v>
      </c>
      <c r="I27" s="224">
        <v>6</v>
      </c>
      <c r="J27" s="40" t="s">
        <v>317</v>
      </c>
      <c r="K27" s="224">
        <v>2</v>
      </c>
      <c r="L27" s="227" t="s">
        <v>318</v>
      </c>
      <c r="M27" s="227" t="s">
        <v>498</v>
      </c>
      <c r="N27" s="228">
        <v>8</v>
      </c>
      <c r="O27" s="224">
        <f t="shared" si="1"/>
        <v>96</v>
      </c>
      <c r="P27" s="233"/>
      <c r="Q27" s="233"/>
      <c r="R27" s="233"/>
      <c r="S27" s="233"/>
      <c r="T27" s="233"/>
      <c r="U27" s="233"/>
      <c r="V27" s="233"/>
      <c r="W27" s="273"/>
      <c r="X27" s="263" t="s">
        <v>114</v>
      </c>
      <c r="Y27" s="227" t="s">
        <v>794</v>
      </c>
      <c r="Z27" s="269" t="s">
        <v>111</v>
      </c>
      <c r="AA27" s="269" t="s">
        <v>787</v>
      </c>
      <c r="AB27" s="269" t="s">
        <v>788</v>
      </c>
      <c r="AC27" s="228" t="s">
        <v>795</v>
      </c>
    </row>
    <row r="28" spans="1:29" s="29" customFormat="1" ht="45" x14ac:dyDescent="0.25">
      <c r="A28" s="270"/>
      <c r="B28" s="256"/>
      <c r="C28" s="256"/>
      <c r="D28" s="276" t="s">
        <v>201</v>
      </c>
      <c r="E28" s="275"/>
      <c r="F28" s="274"/>
      <c r="G28" s="227"/>
      <c r="H28" s="227"/>
      <c r="I28" s="225"/>
      <c r="J28" s="40" t="s">
        <v>319</v>
      </c>
      <c r="K28" s="225"/>
      <c r="L28" s="227"/>
      <c r="M28" s="227"/>
      <c r="N28" s="228"/>
      <c r="O28" s="225"/>
      <c r="P28" s="233"/>
      <c r="Q28" s="233"/>
      <c r="R28" s="233"/>
      <c r="S28" s="233"/>
      <c r="T28" s="233"/>
      <c r="U28" s="233"/>
      <c r="V28" s="233"/>
      <c r="W28" s="273"/>
      <c r="X28" s="263"/>
      <c r="Y28" s="227"/>
      <c r="Z28" s="269"/>
      <c r="AA28" s="269"/>
      <c r="AB28" s="269"/>
      <c r="AC28" s="228"/>
    </row>
    <row r="29" spans="1:29" s="29" customFormat="1" ht="56.25" x14ac:dyDescent="0.25">
      <c r="A29" s="270"/>
      <c r="B29" s="256"/>
      <c r="C29" s="256"/>
      <c r="D29" s="276"/>
      <c r="E29" s="275"/>
      <c r="F29" s="274"/>
      <c r="G29" s="227"/>
      <c r="H29" s="227"/>
      <c r="I29" s="226"/>
      <c r="J29" s="40" t="s">
        <v>320</v>
      </c>
      <c r="K29" s="226"/>
      <c r="L29" s="227"/>
      <c r="M29" s="227"/>
      <c r="N29" s="228"/>
      <c r="O29" s="226"/>
      <c r="P29" s="233"/>
      <c r="Q29" s="233"/>
      <c r="R29" s="233"/>
      <c r="S29" s="233"/>
      <c r="T29" s="233"/>
      <c r="U29" s="233"/>
      <c r="V29" s="233"/>
      <c r="W29" s="273"/>
      <c r="X29" s="263"/>
      <c r="Y29" s="2" t="s">
        <v>826</v>
      </c>
      <c r="Z29" s="159" t="s">
        <v>111</v>
      </c>
      <c r="AA29" s="159" t="s">
        <v>825</v>
      </c>
      <c r="AB29" s="159" t="s">
        <v>827</v>
      </c>
      <c r="AC29" s="159" t="s">
        <v>795</v>
      </c>
    </row>
    <row r="30" spans="1:29" ht="33.75" x14ac:dyDescent="0.25">
      <c r="A30" s="270"/>
      <c r="B30" s="256"/>
      <c r="C30" s="256"/>
      <c r="D30" s="276"/>
      <c r="E30" s="275"/>
      <c r="F30" s="274"/>
      <c r="G30" s="227"/>
      <c r="H30" s="2" t="s">
        <v>307</v>
      </c>
      <c r="I30" s="49">
        <v>6</v>
      </c>
      <c r="J30" s="40" t="s">
        <v>308</v>
      </c>
      <c r="K30" s="49">
        <v>2</v>
      </c>
      <c r="L30" s="2" t="s">
        <v>305</v>
      </c>
      <c r="M30" s="54" t="s">
        <v>499</v>
      </c>
      <c r="N30" s="49">
        <v>2</v>
      </c>
      <c r="O30" s="55">
        <f t="shared" si="1"/>
        <v>24</v>
      </c>
      <c r="P30" s="234"/>
      <c r="Q30" s="234"/>
      <c r="R30" s="234"/>
      <c r="S30" s="234"/>
      <c r="T30" s="234"/>
      <c r="U30" s="234"/>
      <c r="V30" s="234"/>
      <c r="W30" s="273"/>
      <c r="X30" s="161" t="s">
        <v>110</v>
      </c>
      <c r="Y30" s="159" t="s">
        <v>105</v>
      </c>
      <c r="Z30" s="159" t="s">
        <v>105</v>
      </c>
      <c r="AA30" s="159" t="s">
        <v>105</v>
      </c>
      <c r="AB30" s="159" t="s">
        <v>105</v>
      </c>
      <c r="AC30" s="159" t="s">
        <v>105</v>
      </c>
    </row>
  </sheetData>
  <mergeCells count="153">
    <mergeCell ref="X15:X17"/>
    <mergeCell ref="Y15:Y17"/>
    <mergeCell ref="Z15:Z17"/>
    <mergeCell ref="AA15:AA17"/>
    <mergeCell ref="AB15:AB17"/>
    <mergeCell ref="AC15:AC17"/>
    <mergeCell ref="AC18:AC19"/>
    <mergeCell ref="AB18:AB19"/>
    <mergeCell ref="AA18:AA19"/>
    <mergeCell ref="Z18:Z19"/>
    <mergeCell ref="Y18:Y19"/>
    <mergeCell ref="X18:X19"/>
    <mergeCell ref="Y21:Y23"/>
    <mergeCell ref="Z21:Z23"/>
    <mergeCell ref="AA21:AA23"/>
    <mergeCell ref="AB21:AB23"/>
    <mergeCell ref="AC21:AC23"/>
    <mergeCell ref="X21:X26"/>
    <mergeCell ref="Y25:Y26"/>
    <mergeCell ref="X27:X29"/>
    <mergeCell ref="C9:C19"/>
    <mergeCell ref="X9:X14"/>
    <mergeCell ref="Y9:Y11"/>
    <mergeCell ref="Z9:Z11"/>
    <mergeCell ref="AA9:AA11"/>
    <mergeCell ref="AB9:AB11"/>
    <mergeCell ref="AC9:AC11"/>
    <mergeCell ref="Y13:Y14"/>
    <mergeCell ref="Z13:Z14"/>
    <mergeCell ref="AA13:AA14"/>
    <mergeCell ref="AB13:AB14"/>
    <mergeCell ref="AC13:AC14"/>
    <mergeCell ref="V9:V19"/>
    <mergeCell ref="S9:S19"/>
    <mergeCell ref="T9:T19"/>
    <mergeCell ref="U9:U19"/>
    <mergeCell ref="O7:O8"/>
    <mergeCell ref="G7:G8"/>
    <mergeCell ref="A7:A8"/>
    <mergeCell ref="B7:B8"/>
    <mergeCell ref="E7:E8"/>
    <mergeCell ref="F7:F8"/>
    <mergeCell ref="D7:D8"/>
    <mergeCell ref="C7:C8"/>
    <mergeCell ref="K7:K8"/>
    <mergeCell ref="I7:I8"/>
    <mergeCell ref="L7:L8"/>
    <mergeCell ref="G11:G14"/>
    <mergeCell ref="H16:H17"/>
    <mergeCell ref="M16:M17"/>
    <mergeCell ref="E1:G5"/>
    <mergeCell ref="H1:H5"/>
    <mergeCell ref="D14:D16"/>
    <mergeCell ref="D11:D13"/>
    <mergeCell ref="D9:D10"/>
    <mergeCell ref="I11:I13"/>
    <mergeCell ref="K11:K13"/>
    <mergeCell ref="L16:L17"/>
    <mergeCell ref="G15:G19"/>
    <mergeCell ref="L18:L19"/>
    <mergeCell ref="I16:I17"/>
    <mergeCell ref="I18:I19"/>
    <mergeCell ref="K16:K17"/>
    <mergeCell ref="K18:K19"/>
    <mergeCell ref="O21:O23"/>
    <mergeCell ref="O24:O25"/>
    <mergeCell ref="O27:O29"/>
    <mergeCell ref="M21:M23"/>
    <mergeCell ref="N21:N23"/>
    <mergeCell ref="M24:M25"/>
    <mergeCell ref="K27:K29"/>
    <mergeCell ref="H21:H23"/>
    <mergeCell ref="D21:D23"/>
    <mergeCell ref="D28:D30"/>
    <mergeCell ref="H24:H25"/>
    <mergeCell ref="F21:F30"/>
    <mergeCell ref="I27:I29"/>
    <mergeCell ref="I21:I23"/>
    <mergeCell ref="K21:K23"/>
    <mergeCell ref="I24:I25"/>
    <mergeCell ref="K24:K25"/>
    <mergeCell ref="T7:T8"/>
    <mergeCell ref="O11:O13"/>
    <mergeCell ref="A21:A30"/>
    <mergeCell ref="A9:A19"/>
    <mergeCell ref="H18:H19"/>
    <mergeCell ref="E9:E19"/>
    <mergeCell ref="G21:G23"/>
    <mergeCell ref="L21:L23"/>
    <mergeCell ref="G24:G30"/>
    <mergeCell ref="L24:L25"/>
    <mergeCell ref="H27:H29"/>
    <mergeCell ref="L27:L29"/>
    <mergeCell ref="A20:AC20"/>
    <mergeCell ref="N16:N17"/>
    <mergeCell ref="W21:W30"/>
    <mergeCell ref="F9:F19"/>
    <mergeCell ref="E21:E30"/>
    <mergeCell ref="B21:B30"/>
    <mergeCell ref="B9:B19"/>
    <mergeCell ref="D17:D19"/>
    <mergeCell ref="P21:P30"/>
    <mergeCell ref="Q21:Q30"/>
    <mergeCell ref="C21:C30"/>
    <mergeCell ref="D24:D27"/>
    <mergeCell ref="O18:O19"/>
    <mergeCell ref="AC7:AC8"/>
    <mergeCell ref="H7:H8"/>
    <mergeCell ref="J7:J8"/>
    <mergeCell ref="L11:L13"/>
    <mergeCell ref="Z7:Z8"/>
    <mergeCell ref="AA7:AA8"/>
    <mergeCell ref="X7:X8"/>
    <mergeCell ref="M7:M8"/>
    <mergeCell ref="N7:N8"/>
    <mergeCell ref="W7:W8"/>
    <mergeCell ref="H11:H13"/>
    <mergeCell ref="M11:M13"/>
    <mergeCell ref="N11:N13"/>
    <mergeCell ref="V7:V8"/>
    <mergeCell ref="Y7:Y8"/>
    <mergeCell ref="W9:W19"/>
    <mergeCell ref="AB7:AB8"/>
    <mergeCell ref="U7:U8"/>
    <mergeCell ref="N18:N19"/>
    <mergeCell ref="P7:P8"/>
    <mergeCell ref="Q7:Q8"/>
    <mergeCell ref="R7:R8"/>
    <mergeCell ref="S7:S8"/>
    <mergeCell ref="A1:B5"/>
    <mergeCell ref="C1:D5"/>
    <mergeCell ref="Z25:Z26"/>
    <mergeCell ref="AA25:AA26"/>
    <mergeCell ref="AB25:AB26"/>
    <mergeCell ref="AC25:AC26"/>
    <mergeCell ref="Y27:Y28"/>
    <mergeCell ref="Z27:Z28"/>
    <mergeCell ref="AA27:AA28"/>
    <mergeCell ref="AB27:AB28"/>
    <mergeCell ref="AC27:AC28"/>
    <mergeCell ref="R21:R30"/>
    <mergeCell ref="S21:S30"/>
    <mergeCell ref="T21:T30"/>
    <mergeCell ref="U21:U30"/>
    <mergeCell ref="V21:V30"/>
    <mergeCell ref="M27:M29"/>
    <mergeCell ref="N27:N29"/>
    <mergeCell ref="M18:M19"/>
    <mergeCell ref="N24:N25"/>
    <mergeCell ref="P9:P19"/>
    <mergeCell ref="Q9:Q19"/>
    <mergeCell ref="R9:R19"/>
    <mergeCell ref="O16:O17"/>
  </mergeCells>
  <conditionalFormatting sqref="V9 V21">
    <cfRule type="cellIs" dxfId="155" priority="200" operator="between">
      <formula>5</formula>
      <formula>29</formula>
    </cfRule>
    <cfRule type="cellIs" dxfId="154" priority="202" operator="between">
      <formula>30</formula>
      <formula>49</formula>
    </cfRule>
    <cfRule type="cellIs" dxfId="153" priority="204" operator="between">
      <formula>50</formula>
      <formula>125</formula>
    </cfRule>
  </conditionalFormatting>
  <conditionalFormatting sqref="W21:W30 W9">
    <cfRule type="cellIs" dxfId="152" priority="199" stopIfTrue="1" operator="equal">
      <formula>1</formula>
    </cfRule>
  </conditionalFormatting>
  <conditionalFormatting sqref="W21:W30 W9">
    <cfRule type="cellIs" dxfId="151" priority="198" stopIfTrue="1" operator="equal">
      <formula>2</formula>
    </cfRule>
  </conditionalFormatting>
  <conditionalFormatting sqref="W21:W30 W9">
    <cfRule type="cellIs" dxfId="150" priority="197" stopIfTrue="1" operator="equal">
      <formula>3</formula>
    </cfRule>
  </conditionalFormatting>
  <conditionalFormatting sqref="V7:V8">
    <cfRule type="cellIs" dxfId="149" priority="7" operator="equal">
      <formula>5</formula>
    </cfRule>
    <cfRule type="cellIs" dxfId="148" priority="8" operator="equal">
      <formula>4</formula>
    </cfRule>
    <cfRule type="cellIs" dxfId="147" priority="9" operator="equal">
      <formula>3</formula>
    </cfRule>
    <cfRule type="cellIs" dxfId="146" priority="10" operator="equal">
      <formula>2</formula>
    </cfRule>
    <cfRule type="cellIs" dxfId="145" priority="11" operator="equal">
      <formula>1</formula>
    </cfRule>
  </conditionalFormatting>
  <conditionalFormatting sqref="O9:O11 O14:O16 O18">
    <cfRule type="cellIs" dxfId="144" priority="4" operator="greaterThan">
      <formula>200</formula>
    </cfRule>
    <cfRule type="cellIs" dxfId="143" priority="5" operator="between">
      <formula>101</formula>
      <formula>200</formula>
    </cfRule>
    <cfRule type="cellIs" dxfId="142" priority="6" operator="between">
      <formula>1</formula>
      <formula>100</formula>
    </cfRule>
  </conditionalFormatting>
  <conditionalFormatting sqref="O21 O24 O26:O27 O30">
    <cfRule type="cellIs" dxfId="141" priority="1" operator="greaterThan">
      <formula>200</formula>
    </cfRule>
    <cfRule type="cellIs" dxfId="140" priority="2" operator="between">
      <formula>101</formula>
      <formula>200</formula>
    </cfRule>
    <cfRule type="cellIs" dxfId="139" priority="3" operator="between">
      <formula>1</formula>
      <formula>100</formula>
    </cfRule>
  </conditionalFormatting>
  <pageMargins left="0.7" right="0.7" top="0.75" bottom="0.75" header="0.3" footer="0.3"/>
  <pageSetup paperSize="9"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AC53"/>
  <sheetViews>
    <sheetView zoomScaleNormal="100" workbookViewId="0">
      <selection activeCell="J9" sqref="A9:XFD9"/>
    </sheetView>
  </sheetViews>
  <sheetFormatPr baseColWidth="10" defaultRowHeight="15" x14ac:dyDescent="0.25"/>
  <cols>
    <col min="1" max="1" width="4.7109375" style="22" customWidth="1"/>
    <col min="2" max="2" width="18.7109375" style="22" customWidth="1"/>
    <col min="3" max="3" width="16.7109375" style="22" customWidth="1"/>
    <col min="4" max="4" width="19.7109375" style="22" customWidth="1"/>
    <col min="5" max="5" width="45.7109375" style="22" customWidth="1"/>
    <col min="6" max="6" width="40.7109375" style="22" customWidth="1"/>
    <col min="7" max="8" width="35.7109375" style="22" customWidth="1"/>
    <col min="9" max="9" width="3.7109375" style="62" customWidth="1"/>
    <col min="10" max="10" width="40.7109375" style="22" customWidth="1"/>
    <col min="11" max="11" width="3.7109375" style="62" customWidth="1"/>
    <col min="12" max="13" width="40.7109375" style="22" customWidth="1"/>
    <col min="14" max="14" width="3.7109375" style="22" customWidth="1"/>
    <col min="15" max="15" width="6.7109375" style="22" customWidth="1"/>
    <col min="16" max="20" width="3.7109375" style="22" customWidth="1"/>
    <col min="21" max="21" width="4" style="22" bestFit="1" customWidth="1"/>
    <col min="22" max="23" width="8.7109375" style="22" customWidth="1"/>
    <col min="24" max="24" width="18.85546875" style="22" customWidth="1"/>
    <col min="25" max="25" width="60.7109375" style="22" customWidth="1"/>
    <col min="26" max="26" width="10.7109375" style="22" customWidth="1"/>
    <col min="27" max="27" width="18.7109375" style="22" customWidth="1"/>
    <col min="28" max="28" width="30.7109375" style="22" customWidth="1"/>
    <col min="29" max="29" width="15.7109375" style="22" customWidth="1"/>
    <col min="30" max="16384" width="11.42578125" style="22"/>
  </cols>
  <sheetData>
    <row r="1" spans="1:29" ht="12.95" customHeight="1" x14ac:dyDescent="0.25">
      <c r="A1" s="250" t="s">
        <v>18</v>
      </c>
      <c r="B1" s="250"/>
      <c r="C1" s="252"/>
      <c r="D1" s="252"/>
      <c r="E1" s="249" t="s">
        <v>115</v>
      </c>
      <c r="F1" s="249"/>
      <c r="G1" s="249"/>
      <c r="H1" s="249"/>
      <c r="I1" s="57" t="s">
        <v>446</v>
      </c>
      <c r="J1" s="53" t="s">
        <v>475</v>
      </c>
      <c r="K1" s="300"/>
      <c r="L1" s="301"/>
      <c r="M1" s="23"/>
      <c r="N1" s="23"/>
      <c r="O1" s="35"/>
      <c r="P1" s="35"/>
      <c r="Q1" s="35"/>
      <c r="R1" s="35"/>
      <c r="S1" s="35"/>
      <c r="T1" s="35"/>
      <c r="U1" s="35"/>
      <c r="V1" s="23"/>
      <c r="W1" s="23"/>
      <c r="X1" s="24"/>
      <c r="Y1" s="23"/>
      <c r="Z1" s="23"/>
      <c r="AA1" s="23"/>
      <c r="AB1" s="23"/>
      <c r="AC1" s="23"/>
    </row>
    <row r="2" spans="1:29" ht="12.95" customHeight="1" x14ac:dyDescent="0.25">
      <c r="A2" s="250"/>
      <c r="B2" s="250"/>
      <c r="C2" s="252"/>
      <c r="D2" s="252"/>
      <c r="E2" s="249"/>
      <c r="F2" s="249"/>
      <c r="G2" s="249"/>
      <c r="H2" s="249"/>
      <c r="I2" s="57" t="s">
        <v>447</v>
      </c>
      <c r="J2" s="53" t="s">
        <v>476</v>
      </c>
      <c r="K2" s="300"/>
      <c r="L2" s="301"/>
      <c r="M2" s="23"/>
      <c r="N2" s="23"/>
      <c r="O2" s="35"/>
      <c r="P2" s="35"/>
      <c r="Q2" s="35"/>
      <c r="R2" s="35"/>
      <c r="S2" s="35"/>
      <c r="T2" s="35"/>
      <c r="U2" s="35"/>
      <c r="V2" s="23"/>
      <c r="W2" s="23"/>
      <c r="X2" s="24"/>
      <c r="Y2" s="23"/>
      <c r="Z2" s="23"/>
      <c r="AA2" s="23"/>
      <c r="AB2" s="23"/>
      <c r="AC2" s="23"/>
    </row>
    <row r="3" spans="1:29" ht="12.95" customHeight="1" x14ac:dyDescent="0.25">
      <c r="A3" s="250"/>
      <c r="B3" s="250"/>
      <c r="C3" s="252"/>
      <c r="D3" s="252"/>
      <c r="E3" s="249"/>
      <c r="F3" s="249"/>
      <c r="G3" s="249"/>
      <c r="H3" s="249"/>
      <c r="I3" s="57" t="s">
        <v>448</v>
      </c>
      <c r="J3" s="53" t="s">
        <v>477</v>
      </c>
      <c r="K3" s="300"/>
      <c r="L3" s="301"/>
      <c r="N3" s="23"/>
      <c r="O3" s="35"/>
      <c r="P3" s="35"/>
      <c r="Q3" s="35"/>
      <c r="R3" s="35"/>
      <c r="S3" s="35"/>
      <c r="T3" s="35"/>
      <c r="U3" s="35"/>
      <c r="V3" s="23"/>
      <c r="W3" s="23"/>
      <c r="X3" s="24"/>
      <c r="Y3" s="23"/>
      <c r="Z3" s="23"/>
      <c r="AA3" s="23"/>
      <c r="AB3" s="23"/>
      <c r="AC3" s="23"/>
    </row>
    <row r="4" spans="1:29" ht="12.95" customHeight="1" x14ac:dyDescent="0.25">
      <c r="A4" s="250"/>
      <c r="B4" s="250"/>
      <c r="C4" s="252"/>
      <c r="D4" s="252"/>
      <c r="E4" s="249"/>
      <c r="F4" s="249"/>
      <c r="G4" s="249"/>
      <c r="H4" s="249"/>
      <c r="I4" s="295"/>
      <c r="J4" s="296"/>
      <c r="K4" s="296"/>
      <c r="L4" s="296"/>
      <c r="M4" s="23"/>
      <c r="N4" s="23"/>
      <c r="O4" s="35"/>
      <c r="P4" s="35"/>
      <c r="Q4" s="35"/>
      <c r="R4" s="35"/>
      <c r="S4" s="35"/>
      <c r="T4" s="35"/>
      <c r="U4" s="35"/>
      <c r="V4" s="23"/>
      <c r="W4" s="23"/>
      <c r="X4" s="24"/>
      <c r="Y4" s="23"/>
      <c r="Z4" s="23"/>
      <c r="AA4" s="23"/>
      <c r="AB4" s="23"/>
      <c r="AC4" s="23"/>
    </row>
    <row r="5" spans="1:29" ht="12.95" customHeight="1" x14ac:dyDescent="0.25">
      <c r="A5" s="251"/>
      <c r="B5" s="251"/>
      <c r="C5" s="252"/>
      <c r="D5" s="252"/>
      <c r="E5" s="249"/>
      <c r="F5" s="249"/>
      <c r="G5" s="249"/>
      <c r="H5" s="249"/>
      <c r="I5" s="295"/>
      <c r="J5" s="296"/>
      <c r="K5" s="296"/>
      <c r="L5" s="296"/>
      <c r="M5" s="23"/>
      <c r="N5" s="23"/>
      <c r="O5" s="35"/>
      <c r="P5" s="35"/>
      <c r="Q5" s="35"/>
      <c r="R5" s="35"/>
      <c r="S5" s="35"/>
      <c r="T5" s="35"/>
      <c r="U5" s="35"/>
      <c r="V5" s="23"/>
      <c r="W5" s="23"/>
      <c r="X5" s="24"/>
      <c r="Y5" s="23"/>
      <c r="Z5" s="23"/>
      <c r="AA5" s="23"/>
      <c r="AB5" s="23"/>
      <c r="AC5" s="23"/>
    </row>
    <row r="6" spans="1:29" ht="12" customHeight="1" x14ac:dyDescent="0.25">
      <c r="A6" s="23"/>
      <c r="B6" s="23"/>
      <c r="C6" s="35"/>
      <c r="D6" s="23"/>
      <c r="E6" s="23"/>
      <c r="F6" s="23"/>
      <c r="G6" s="23"/>
      <c r="H6" s="23"/>
      <c r="I6" s="35"/>
      <c r="J6" s="23"/>
      <c r="K6" s="35"/>
      <c r="L6" s="23"/>
      <c r="M6" s="23"/>
      <c r="N6" s="23"/>
      <c r="O6" s="35"/>
      <c r="P6" s="35"/>
      <c r="Q6" s="35"/>
      <c r="R6" s="35"/>
      <c r="S6" s="35"/>
      <c r="T6" s="35"/>
      <c r="U6" s="35"/>
      <c r="V6" s="23"/>
      <c r="W6" s="23"/>
      <c r="X6" s="24"/>
      <c r="Y6" s="23"/>
      <c r="Z6" s="23"/>
      <c r="AA6" s="23"/>
      <c r="AB6" s="23"/>
      <c r="AC6" s="23"/>
    </row>
    <row r="7" spans="1:29" ht="12" customHeight="1" x14ac:dyDescent="0.25">
      <c r="A7" s="247" t="s">
        <v>0</v>
      </c>
      <c r="B7" s="238" t="s">
        <v>3</v>
      </c>
      <c r="C7" s="238" t="s">
        <v>442</v>
      </c>
      <c r="D7" s="238" t="s">
        <v>4</v>
      </c>
      <c r="E7" s="238" t="s">
        <v>11</v>
      </c>
      <c r="F7" s="238" t="s">
        <v>12</v>
      </c>
      <c r="G7" s="238" t="s">
        <v>555</v>
      </c>
      <c r="H7" s="238" t="s">
        <v>21</v>
      </c>
      <c r="I7" s="238" t="s">
        <v>446</v>
      </c>
      <c r="J7" s="238" t="s">
        <v>13</v>
      </c>
      <c r="K7" s="238" t="s">
        <v>447</v>
      </c>
      <c r="L7" s="238" t="s">
        <v>14</v>
      </c>
      <c r="M7" s="238" t="s">
        <v>474</v>
      </c>
      <c r="N7" s="238" t="s">
        <v>448</v>
      </c>
      <c r="O7" s="238" t="s">
        <v>450</v>
      </c>
      <c r="P7" s="238" t="s">
        <v>362</v>
      </c>
      <c r="Q7" s="238" t="s">
        <v>363</v>
      </c>
      <c r="R7" s="238" t="s">
        <v>364</v>
      </c>
      <c r="S7" s="238" t="s">
        <v>365</v>
      </c>
      <c r="T7" s="238" t="s">
        <v>366</v>
      </c>
      <c r="U7" s="238" t="s">
        <v>367</v>
      </c>
      <c r="V7" s="238" t="s">
        <v>5</v>
      </c>
      <c r="W7" s="238" t="s">
        <v>15</v>
      </c>
      <c r="X7" s="238" t="s">
        <v>16</v>
      </c>
      <c r="Y7" s="238" t="s">
        <v>22</v>
      </c>
      <c r="Z7" s="238" t="s">
        <v>6</v>
      </c>
      <c r="AA7" s="238" t="s">
        <v>17</v>
      </c>
      <c r="AB7" s="238" t="s">
        <v>802</v>
      </c>
      <c r="AC7" s="238" t="s">
        <v>7</v>
      </c>
    </row>
    <row r="8" spans="1:29" ht="12" customHeight="1" x14ac:dyDescent="0.25">
      <c r="A8" s="248"/>
      <c r="B8" s="239"/>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row>
    <row r="9" spans="1:29" ht="33.75" customHeight="1" x14ac:dyDescent="0.25">
      <c r="A9" s="297">
        <v>1</v>
      </c>
      <c r="B9" s="253" t="s">
        <v>152</v>
      </c>
      <c r="C9" s="282" t="s">
        <v>1</v>
      </c>
      <c r="D9" s="289" t="s">
        <v>161</v>
      </c>
      <c r="E9" s="224"/>
      <c r="F9" s="221" t="s">
        <v>321</v>
      </c>
      <c r="G9" s="221" t="s">
        <v>226</v>
      </c>
      <c r="H9" s="221" t="s">
        <v>231</v>
      </c>
      <c r="I9" s="224">
        <v>6</v>
      </c>
      <c r="J9" s="18" t="s">
        <v>232</v>
      </c>
      <c r="K9" s="224">
        <v>1</v>
      </c>
      <c r="L9" s="221" t="s">
        <v>322</v>
      </c>
      <c r="M9" s="221" t="s">
        <v>504</v>
      </c>
      <c r="N9" s="224">
        <v>8</v>
      </c>
      <c r="O9" s="224">
        <f>I9*K9*N9</f>
        <v>48</v>
      </c>
      <c r="P9" s="232">
        <v>4</v>
      </c>
      <c r="Q9" s="232">
        <v>1</v>
      </c>
      <c r="R9" s="232">
        <v>1</v>
      </c>
      <c r="S9" s="232">
        <v>1</v>
      </c>
      <c r="T9" s="232">
        <v>1</v>
      </c>
      <c r="U9" s="232">
        <v>1</v>
      </c>
      <c r="V9" s="232">
        <f>P9*SUM(Q9:U19)</f>
        <v>20</v>
      </c>
      <c r="W9" s="279">
        <v>2</v>
      </c>
      <c r="X9" s="229" t="s">
        <v>103</v>
      </c>
      <c r="Y9" s="221" t="s">
        <v>811</v>
      </c>
      <c r="Z9" s="224" t="s">
        <v>104</v>
      </c>
      <c r="AA9" s="224" t="s">
        <v>789</v>
      </c>
      <c r="AB9" s="224" t="s">
        <v>790</v>
      </c>
      <c r="AC9" s="224" t="s">
        <v>775</v>
      </c>
    </row>
    <row r="10" spans="1:29" ht="33.75" x14ac:dyDescent="0.25">
      <c r="A10" s="298"/>
      <c r="B10" s="254"/>
      <c r="C10" s="282"/>
      <c r="D10" s="291"/>
      <c r="E10" s="225"/>
      <c r="F10" s="222"/>
      <c r="G10" s="222"/>
      <c r="H10" s="223"/>
      <c r="I10" s="226"/>
      <c r="J10" s="18" t="s">
        <v>234</v>
      </c>
      <c r="K10" s="226"/>
      <c r="L10" s="223"/>
      <c r="M10" s="223"/>
      <c r="N10" s="226"/>
      <c r="O10" s="226"/>
      <c r="P10" s="233"/>
      <c r="Q10" s="233"/>
      <c r="R10" s="233"/>
      <c r="S10" s="233"/>
      <c r="T10" s="233"/>
      <c r="U10" s="233"/>
      <c r="V10" s="233"/>
      <c r="W10" s="280"/>
      <c r="X10" s="230"/>
      <c r="Y10" s="222"/>
      <c r="Z10" s="225"/>
      <c r="AA10" s="225"/>
      <c r="AB10" s="225"/>
      <c r="AC10" s="225"/>
    </row>
    <row r="11" spans="1:29" ht="22.5" x14ac:dyDescent="0.25">
      <c r="A11" s="298"/>
      <c r="B11" s="254"/>
      <c r="C11" s="282"/>
      <c r="D11" s="291"/>
      <c r="E11" s="225"/>
      <c r="F11" s="222"/>
      <c r="G11" s="222"/>
      <c r="H11" s="221" t="s">
        <v>235</v>
      </c>
      <c r="I11" s="224">
        <v>3</v>
      </c>
      <c r="J11" s="18" t="s">
        <v>236</v>
      </c>
      <c r="K11" s="224">
        <v>1</v>
      </c>
      <c r="L11" s="221" t="s">
        <v>323</v>
      </c>
      <c r="M11" s="221" t="s">
        <v>504</v>
      </c>
      <c r="N11" s="224">
        <v>8</v>
      </c>
      <c r="O11" s="224">
        <f t="shared" ref="O11:O23" si="0">I11*K11*N11</f>
        <v>24</v>
      </c>
      <c r="P11" s="233"/>
      <c r="Q11" s="233"/>
      <c r="R11" s="233"/>
      <c r="S11" s="233"/>
      <c r="T11" s="233"/>
      <c r="U11" s="233"/>
      <c r="V11" s="233"/>
      <c r="W11" s="280"/>
      <c r="X11" s="230"/>
      <c r="Y11" s="222"/>
      <c r="Z11" s="225"/>
      <c r="AA11" s="225"/>
      <c r="AB11" s="225"/>
      <c r="AC11" s="225"/>
    </row>
    <row r="12" spans="1:29" ht="22.5" x14ac:dyDescent="0.25">
      <c r="A12" s="298"/>
      <c r="B12" s="254"/>
      <c r="C12" s="282"/>
      <c r="D12" s="290"/>
      <c r="E12" s="225"/>
      <c r="F12" s="222"/>
      <c r="G12" s="222"/>
      <c r="H12" s="223"/>
      <c r="I12" s="226"/>
      <c r="J12" s="18" t="s">
        <v>237</v>
      </c>
      <c r="K12" s="226"/>
      <c r="L12" s="223"/>
      <c r="M12" s="223"/>
      <c r="N12" s="226"/>
      <c r="O12" s="226"/>
      <c r="P12" s="233"/>
      <c r="Q12" s="233"/>
      <c r="R12" s="233"/>
      <c r="S12" s="233"/>
      <c r="T12" s="233"/>
      <c r="U12" s="233"/>
      <c r="V12" s="233"/>
      <c r="W12" s="280"/>
      <c r="X12" s="230"/>
      <c r="Y12" s="222"/>
      <c r="Z12" s="225"/>
      <c r="AA12" s="225"/>
      <c r="AB12" s="225"/>
      <c r="AC12" s="225"/>
    </row>
    <row r="13" spans="1:29" x14ac:dyDescent="0.25">
      <c r="A13" s="298"/>
      <c r="B13" s="254"/>
      <c r="C13" s="282"/>
      <c r="D13" s="289" t="s">
        <v>162</v>
      </c>
      <c r="E13" s="225"/>
      <c r="F13" s="222"/>
      <c r="G13" s="222"/>
      <c r="H13" s="221" t="s">
        <v>238</v>
      </c>
      <c r="I13" s="224">
        <v>3</v>
      </c>
      <c r="J13" s="18" t="s">
        <v>239</v>
      </c>
      <c r="K13" s="224">
        <v>1</v>
      </c>
      <c r="L13" s="221" t="s">
        <v>324</v>
      </c>
      <c r="M13" s="221" t="s">
        <v>504</v>
      </c>
      <c r="N13" s="224">
        <v>9</v>
      </c>
      <c r="O13" s="224">
        <f t="shared" si="0"/>
        <v>27</v>
      </c>
      <c r="P13" s="233"/>
      <c r="Q13" s="233"/>
      <c r="R13" s="233"/>
      <c r="S13" s="233"/>
      <c r="T13" s="233"/>
      <c r="U13" s="233"/>
      <c r="V13" s="233"/>
      <c r="W13" s="280"/>
      <c r="X13" s="230"/>
      <c r="Y13" s="222"/>
      <c r="Z13" s="225"/>
      <c r="AA13" s="225"/>
      <c r="AB13" s="225"/>
      <c r="AC13" s="225"/>
    </row>
    <row r="14" spans="1:29" ht="22.5" x14ac:dyDescent="0.25">
      <c r="A14" s="298"/>
      <c r="B14" s="254"/>
      <c r="C14" s="282"/>
      <c r="D14" s="291"/>
      <c r="E14" s="225"/>
      <c r="F14" s="222"/>
      <c r="G14" s="222"/>
      <c r="H14" s="222"/>
      <c r="I14" s="225"/>
      <c r="J14" s="18" t="s">
        <v>240</v>
      </c>
      <c r="K14" s="225"/>
      <c r="L14" s="222"/>
      <c r="M14" s="222"/>
      <c r="N14" s="225"/>
      <c r="O14" s="225"/>
      <c r="P14" s="233"/>
      <c r="Q14" s="233"/>
      <c r="R14" s="233"/>
      <c r="S14" s="233"/>
      <c r="T14" s="233"/>
      <c r="U14" s="233"/>
      <c r="V14" s="233"/>
      <c r="W14" s="280"/>
      <c r="X14" s="230"/>
      <c r="Y14" s="223"/>
      <c r="Z14" s="226"/>
      <c r="AA14" s="226"/>
      <c r="AB14" s="226"/>
      <c r="AC14" s="226"/>
    </row>
    <row r="15" spans="1:29" ht="22.5" x14ac:dyDescent="0.25">
      <c r="A15" s="298"/>
      <c r="B15" s="254"/>
      <c r="C15" s="282"/>
      <c r="D15" s="291"/>
      <c r="E15" s="225"/>
      <c r="F15" s="222"/>
      <c r="G15" s="223"/>
      <c r="H15" s="223"/>
      <c r="I15" s="226"/>
      <c r="J15" s="18" t="s">
        <v>241</v>
      </c>
      <c r="K15" s="226"/>
      <c r="L15" s="223"/>
      <c r="M15" s="223"/>
      <c r="N15" s="226"/>
      <c r="O15" s="226"/>
      <c r="P15" s="233"/>
      <c r="Q15" s="233"/>
      <c r="R15" s="233"/>
      <c r="S15" s="233"/>
      <c r="T15" s="233"/>
      <c r="U15" s="233"/>
      <c r="V15" s="233"/>
      <c r="W15" s="280"/>
      <c r="X15" s="230"/>
      <c r="Y15" s="154" t="s">
        <v>796</v>
      </c>
      <c r="Z15" s="155" t="s">
        <v>107</v>
      </c>
      <c r="AA15" s="155" t="s">
        <v>791</v>
      </c>
      <c r="AB15" s="155" t="s">
        <v>792</v>
      </c>
      <c r="AC15" s="155" t="s">
        <v>775</v>
      </c>
    </row>
    <row r="16" spans="1:29" ht="22.5" customHeight="1" x14ac:dyDescent="0.25">
      <c r="A16" s="298"/>
      <c r="B16" s="254"/>
      <c r="C16" s="282"/>
      <c r="D16" s="290"/>
      <c r="E16" s="225"/>
      <c r="F16" s="222"/>
      <c r="G16" s="221" t="s">
        <v>227</v>
      </c>
      <c r="H16" s="221" t="s">
        <v>242</v>
      </c>
      <c r="I16" s="224">
        <v>3</v>
      </c>
      <c r="J16" s="18" t="s">
        <v>243</v>
      </c>
      <c r="K16" s="224">
        <v>2</v>
      </c>
      <c r="L16" s="221" t="s">
        <v>325</v>
      </c>
      <c r="M16" s="221" t="s">
        <v>505</v>
      </c>
      <c r="N16" s="224">
        <v>5</v>
      </c>
      <c r="O16" s="224">
        <f t="shared" si="0"/>
        <v>30</v>
      </c>
      <c r="P16" s="233"/>
      <c r="Q16" s="233"/>
      <c r="R16" s="233"/>
      <c r="S16" s="233"/>
      <c r="T16" s="233"/>
      <c r="U16" s="233"/>
      <c r="V16" s="233"/>
      <c r="W16" s="280"/>
      <c r="X16" s="230"/>
      <c r="Y16" s="221" t="s">
        <v>797</v>
      </c>
      <c r="Z16" s="224" t="s">
        <v>111</v>
      </c>
      <c r="AA16" s="224" t="s">
        <v>105</v>
      </c>
      <c r="AB16" s="224" t="s">
        <v>798</v>
      </c>
      <c r="AC16" s="224" t="s">
        <v>775</v>
      </c>
    </row>
    <row r="17" spans="1:29" ht="22.5" x14ac:dyDescent="0.25">
      <c r="A17" s="298"/>
      <c r="B17" s="254"/>
      <c r="C17" s="282"/>
      <c r="D17" s="289" t="s">
        <v>163</v>
      </c>
      <c r="E17" s="225"/>
      <c r="F17" s="222"/>
      <c r="G17" s="223"/>
      <c r="H17" s="223"/>
      <c r="I17" s="226"/>
      <c r="J17" s="18" t="s">
        <v>244</v>
      </c>
      <c r="K17" s="226"/>
      <c r="L17" s="223"/>
      <c r="M17" s="223"/>
      <c r="N17" s="226"/>
      <c r="O17" s="226"/>
      <c r="P17" s="233"/>
      <c r="Q17" s="233"/>
      <c r="R17" s="233"/>
      <c r="S17" s="233"/>
      <c r="T17" s="233"/>
      <c r="U17" s="233"/>
      <c r="V17" s="233"/>
      <c r="W17" s="280"/>
      <c r="X17" s="230"/>
      <c r="Y17" s="222"/>
      <c r="Z17" s="225"/>
      <c r="AA17" s="225"/>
      <c r="AB17" s="225"/>
      <c r="AC17" s="225"/>
    </row>
    <row r="18" spans="1:29" ht="33.75" x14ac:dyDescent="0.25">
      <c r="A18" s="298"/>
      <c r="B18" s="254"/>
      <c r="C18" s="282"/>
      <c r="D18" s="291"/>
      <c r="E18" s="225"/>
      <c r="F18" s="222"/>
      <c r="G18" s="221" t="s">
        <v>228</v>
      </c>
      <c r="H18" s="18" t="s">
        <v>245</v>
      </c>
      <c r="I18" s="60">
        <v>2</v>
      </c>
      <c r="J18" s="18" t="s">
        <v>246</v>
      </c>
      <c r="K18" s="60">
        <v>1</v>
      </c>
      <c r="L18" s="18" t="s">
        <v>322</v>
      </c>
      <c r="M18" s="59" t="s">
        <v>505</v>
      </c>
      <c r="N18" s="17">
        <v>5</v>
      </c>
      <c r="O18" s="56">
        <f>I18*K18*N18</f>
        <v>10</v>
      </c>
      <c r="P18" s="233"/>
      <c r="Q18" s="233"/>
      <c r="R18" s="233"/>
      <c r="S18" s="233"/>
      <c r="T18" s="233"/>
      <c r="U18" s="233"/>
      <c r="V18" s="233"/>
      <c r="W18" s="280"/>
      <c r="X18" s="231"/>
      <c r="Y18" s="223"/>
      <c r="Z18" s="226"/>
      <c r="AA18" s="226"/>
      <c r="AB18" s="226"/>
      <c r="AC18" s="226"/>
    </row>
    <row r="19" spans="1:29" ht="33.75" customHeight="1" x14ac:dyDescent="0.25">
      <c r="A19" s="298"/>
      <c r="B19" s="254"/>
      <c r="C19" s="282"/>
      <c r="D19" s="290"/>
      <c r="E19" s="225"/>
      <c r="F19" s="222"/>
      <c r="G19" s="222"/>
      <c r="H19" s="18" t="s">
        <v>247</v>
      </c>
      <c r="I19" s="60">
        <v>2</v>
      </c>
      <c r="J19" s="18" t="s">
        <v>248</v>
      </c>
      <c r="K19" s="60">
        <v>1</v>
      </c>
      <c r="L19" s="18" t="s">
        <v>322</v>
      </c>
      <c r="M19" s="59" t="s">
        <v>505</v>
      </c>
      <c r="N19" s="17">
        <v>5</v>
      </c>
      <c r="O19" s="56">
        <f t="shared" si="0"/>
        <v>10</v>
      </c>
      <c r="P19" s="233"/>
      <c r="Q19" s="233"/>
      <c r="R19" s="233"/>
      <c r="S19" s="233"/>
      <c r="T19" s="233"/>
      <c r="U19" s="233"/>
      <c r="V19" s="233"/>
      <c r="W19" s="280"/>
      <c r="X19" s="229" t="s">
        <v>114</v>
      </c>
      <c r="Y19" s="160" t="s">
        <v>812</v>
      </c>
      <c r="Z19" s="157" t="s">
        <v>104</v>
      </c>
      <c r="AA19" s="157" t="s">
        <v>105</v>
      </c>
      <c r="AB19" s="157" t="s">
        <v>105</v>
      </c>
      <c r="AC19" s="157" t="s">
        <v>775</v>
      </c>
    </row>
    <row r="20" spans="1:29" ht="33.75" x14ac:dyDescent="0.25">
      <c r="A20" s="298"/>
      <c r="B20" s="254"/>
      <c r="C20" s="282" t="s">
        <v>2</v>
      </c>
      <c r="D20" s="289" t="s">
        <v>178</v>
      </c>
      <c r="E20" s="225"/>
      <c r="F20" s="222"/>
      <c r="G20" s="223"/>
      <c r="H20" s="18" t="s">
        <v>249</v>
      </c>
      <c r="I20" s="60">
        <v>2</v>
      </c>
      <c r="J20" s="18" t="s">
        <v>250</v>
      </c>
      <c r="K20" s="60">
        <v>2</v>
      </c>
      <c r="L20" s="30" t="s">
        <v>322</v>
      </c>
      <c r="M20" s="59" t="s">
        <v>505</v>
      </c>
      <c r="N20" s="17">
        <v>9</v>
      </c>
      <c r="O20" s="56">
        <f t="shared" si="0"/>
        <v>36</v>
      </c>
      <c r="P20" s="233"/>
      <c r="Q20" s="233"/>
      <c r="R20" s="233"/>
      <c r="S20" s="233"/>
      <c r="T20" s="233"/>
      <c r="U20" s="233"/>
      <c r="V20" s="233"/>
      <c r="W20" s="280"/>
      <c r="X20" s="230"/>
      <c r="Y20" s="221" t="s">
        <v>800</v>
      </c>
      <c r="Z20" s="224" t="s">
        <v>106</v>
      </c>
      <c r="AA20" s="224" t="s">
        <v>105</v>
      </c>
      <c r="AB20" s="224" t="s">
        <v>801</v>
      </c>
      <c r="AC20" s="224" t="s">
        <v>771</v>
      </c>
    </row>
    <row r="21" spans="1:29" ht="22.5" x14ac:dyDescent="0.25">
      <c r="A21" s="298"/>
      <c r="B21" s="254"/>
      <c r="C21" s="282"/>
      <c r="D21" s="291"/>
      <c r="E21" s="225"/>
      <c r="F21" s="222"/>
      <c r="G21" s="221" t="s">
        <v>229</v>
      </c>
      <c r="H21" s="221" t="s">
        <v>251</v>
      </c>
      <c r="I21" s="224">
        <v>2</v>
      </c>
      <c r="J21" s="18" t="s">
        <v>252</v>
      </c>
      <c r="K21" s="224">
        <v>2</v>
      </c>
      <c r="L21" s="221" t="s">
        <v>253</v>
      </c>
      <c r="M21" s="221" t="s">
        <v>505</v>
      </c>
      <c r="N21" s="224">
        <v>2</v>
      </c>
      <c r="O21" s="224">
        <f t="shared" si="0"/>
        <v>8</v>
      </c>
      <c r="P21" s="233"/>
      <c r="Q21" s="233"/>
      <c r="R21" s="233"/>
      <c r="S21" s="233"/>
      <c r="T21" s="233"/>
      <c r="U21" s="233"/>
      <c r="V21" s="233"/>
      <c r="W21" s="280"/>
      <c r="X21" s="230"/>
      <c r="Y21" s="222"/>
      <c r="Z21" s="225"/>
      <c r="AA21" s="225"/>
      <c r="AB21" s="225"/>
      <c r="AC21" s="225"/>
    </row>
    <row r="22" spans="1:29" ht="22.5" x14ac:dyDescent="0.25">
      <c r="A22" s="298"/>
      <c r="B22" s="254"/>
      <c r="C22" s="282"/>
      <c r="D22" s="290"/>
      <c r="E22" s="225"/>
      <c r="F22" s="222"/>
      <c r="G22" s="223"/>
      <c r="H22" s="223"/>
      <c r="I22" s="226"/>
      <c r="J22" s="18" t="s">
        <v>254</v>
      </c>
      <c r="K22" s="226"/>
      <c r="L22" s="223"/>
      <c r="M22" s="223"/>
      <c r="N22" s="226"/>
      <c r="O22" s="226"/>
      <c r="P22" s="233"/>
      <c r="Q22" s="233"/>
      <c r="R22" s="233"/>
      <c r="S22" s="233"/>
      <c r="T22" s="233"/>
      <c r="U22" s="233"/>
      <c r="V22" s="233"/>
      <c r="W22" s="280"/>
      <c r="X22" s="231"/>
      <c r="Y22" s="223"/>
      <c r="Z22" s="226"/>
      <c r="AA22" s="226"/>
      <c r="AB22" s="226"/>
      <c r="AC22" s="226"/>
    </row>
    <row r="23" spans="1:29" ht="33.75" x14ac:dyDescent="0.25">
      <c r="A23" s="298"/>
      <c r="B23" s="254"/>
      <c r="C23" s="283" t="s">
        <v>500</v>
      </c>
      <c r="D23" s="289" t="s">
        <v>165</v>
      </c>
      <c r="E23" s="225"/>
      <c r="F23" s="222"/>
      <c r="G23" s="221" t="s">
        <v>230</v>
      </c>
      <c r="H23" s="19" t="s">
        <v>255</v>
      </c>
      <c r="I23" s="58">
        <v>2</v>
      </c>
      <c r="J23" s="18" t="s">
        <v>256</v>
      </c>
      <c r="K23" s="60">
        <v>3</v>
      </c>
      <c r="L23" s="18" t="s">
        <v>257</v>
      </c>
      <c r="M23" s="59" t="s">
        <v>505</v>
      </c>
      <c r="N23" s="21">
        <v>4</v>
      </c>
      <c r="O23" s="56">
        <f t="shared" si="0"/>
        <v>24</v>
      </c>
      <c r="P23" s="233"/>
      <c r="Q23" s="233"/>
      <c r="R23" s="233"/>
      <c r="S23" s="233"/>
      <c r="T23" s="233"/>
      <c r="U23" s="233"/>
      <c r="V23" s="233"/>
      <c r="W23" s="280"/>
      <c r="X23" s="229" t="s">
        <v>110</v>
      </c>
      <c r="Y23" s="221" t="s">
        <v>799</v>
      </c>
      <c r="Z23" s="267" t="s">
        <v>106</v>
      </c>
      <c r="AA23" s="221" t="s">
        <v>784</v>
      </c>
      <c r="AB23" s="224" t="s">
        <v>778</v>
      </c>
      <c r="AC23" s="224" t="s">
        <v>775</v>
      </c>
    </row>
    <row r="24" spans="1:29" ht="33.75" x14ac:dyDescent="0.25">
      <c r="A24" s="299"/>
      <c r="B24" s="255"/>
      <c r="C24" s="284"/>
      <c r="D24" s="290"/>
      <c r="E24" s="226"/>
      <c r="F24" s="223"/>
      <c r="G24" s="223"/>
      <c r="H24" s="19" t="s">
        <v>258</v>
      </c>
      <c r="I24" s="58">
        <v>2</v>
      </c>
      <c r="J24" s="18" t="s">
        <v>259</v>
      </c>
      <c r="K24" s="60">
        <v>3</v>
      </c>
      <c r="L24" s="18" t="s">
        <v>257</v>
      </c>
      <c r="M24" s="59" t="s">
        <v>505</v>
      </c>
      <c r="N24" s="21">
        <v>4</v>
      </c>
      <c r="O24" s="56">
        <f>I24*K24*N24</f>
        <v>24</v>
      </c>
      <c r="P24" s="234"/>
      <c r="Q24" s="234"/>
      <c r="R24" s="234"/>
      <c r="S24" s="234"/>
      <c r="T24" s="234"/>
      <c r="U24" s="234"/>
      <c r="V24" s="234"/>
      <c r="W24" s="281"/>
      <c r="X24" s="231"/>
      <c r="Y24" s="223"/>
      <c r="Z24" s="268"/>
      <c r="AA24" s="223"/>
      <c r="AB24" s="226"/>
      <c r="AC24" s="226"/>
    </row>
    <row r="25" spans="1:29" ht="2.1" customHeight="1" x14ac:dyDescent="0.25">
      <c r="A25" s="292"/>
      <c r="B25" s="293"/>
      <c r="C25" s="293"/>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4"/>
    </row>
    <row r="26" spans="1:29" ht="22.5" customHeight="1" x14ac:dyDescent="0.25">
      <c r="A26" s="270">
        <v>2</v>
      </c>
      <c r="B26" s="253" t="s">
        <v>153</v>
      </c>
      <c r="C26" s="288" t="s">
        <v>2</v>
      </c>
      <c r="D26" s="224" t="s">
        <v>166</v>
      </c>
      <c r="E26" s="224"/>
      <c r="F26" s="221" t="s">
        <v>326</v>
      </c>
      <c r="G26" s="221" t="s">
        <v>265</v>
      </c>
      <c r="H26" s="221" t="s">
        <v>266</v>
      </c>
      <c r="I26" s="224">
        <v>4</v>
      </c>
      <c r="J26" s="2" t="s">
        <v>267</v>
      </c>
      <c r="K26" s="224">
        <v>4</v>
      </c>
      <c r="L26" s="221" t="s">
        <v>503</v>
      </c>
      <c r="M26" s="221" t="s">
        <v>506</v>
      </c>
      <c r="N26" s="224">
        <v>5</v>
      </c>
      <c r="O26" s="224">
        <f>I26*K26*N26</f>
        <v>80</v>
      </c>
      <c r="P26" s="232">
        <v>4</v>
      </c>
      <c r="Q26" s="232">
        <v>3</v>
      </c>
      <c r="R26" s="232">
        <v>3</v>
      </c>
      <c r="S26" s="232">
        <v>2</v>
      </c>
      <c r="T26" s="232">
        <v>2</v>
      </c>
      <c r="U26" s="232">
        <v>2</v>
      </c>
      <c r="V26" s="232">
        <f>P26*SUM(Q26:U33)</f>
        <v>48</v>
      </c>
      <c r="W26" s="279">
        <v>2</v>
      </c>
      <c r="X26" s="229" t="s">
        <v>103</v>
      </c>
      <c r="Y26" s="221" t="s">
        <v>803</v>
      </c>
      <c r="Z26" s="224" t="s">
        <v>104</v>
      </c>
      <c r="AA26" s="224" t="s">
        <v>804</v>
      </c>
      <c r="AB26" s="224" t="s">
        <v>807</v>
      </c>
      <c r="AC26" s="224" t="s">
        <v>775</v>
      </c>
    </row>
    <row r="27" spans="1:29" ht="22.5" x14ac:dyDescent="0.25">
      <c r="A27" s="270"/>
      <c r="B27" s="254"/>
      <c r="C27" s="283"/>
      <c r="D27" s="225"/>
      <c r="E27" s="225"/>
      <c r="F27" s="222"/>
      <c r="G27" s="222"/>
      <c r="H27" s="222"/>
      <c r="I27" s="225"/>
      <c r="J27" s="2" t="s">
        <v>268</v>
      </c>
      <c r="K27" s="225"/>
      <c r="L27" s="222"/>
      <c r="M27" s="222"/>
      <c r="N27" s="225"/>
      <c r="O27" s="225"/>
      <c r="P27" s="233"/>
      <c r="Q27" s="233"/>
      <c r="R27" s="233"/>
      <c r="S27" s="233"/>
      <c r="T27" s="233"/>
      <c r="U27" s="233"/>
      <c r="V27" s="233"/>
      <c r="W27" s="280"/>
      <c r="X27" s="230"/>
      <c r="Y27" s="222"/>
      <c r="Z27" s="225"/>
      <c r="AA27" s="225"/>
      <c r="AB27" s="225"/>
      <c r="AC27" s="225"/>
    </row>
    <row r="28" spans="1:29" x14ac:dyDescent="0.25">
      <c r="A28" s="270"/>
      <c r="B28" s="254"/>
      <c r="C28" s="283"/>
      <c r="D28" s="226"/>
      <c r="E28" s="225"/>
      <c r="F28" s="222"/>
      <c r="G28" s="223"/>
      <c r="H28" s="223"/>
      <c r="I28" s="226"/>
      <c r="J28" s="2" t="s">
        <v>269</v>
      </c>
      <c r="K28" s="226"/>
      <c r="L28" s="223"/>
      <c r="M28" s="223"/>
      <c r="N28" s="226"/>
      <c r="O28" s="226"/>
      <c r="P28" s="233"/>
      <c r="Q28" s="233"/>
      <c r="R28" s="233"/>
      <c r="S28" s="233"/>
      <c r="T28" s="233"/>
      <c r="U28" s="233"/>
      <c r="V28" s="233"/>
      <c r="W28" s="280"/>
      <c r="X28" s="230"/>
      <c r="Y28" s="222"/>
      <c r="Z28" s="225"/>
      <c r="AA28" s="225"/>
      <c r="AB28" s="225"/>
      <c r="AC28" s="225"/>
    </row>
    <row r="29" spans="1:29" ht="22.5" x14ac:dyDescent="0.25">
      <c r="A29" s="270"/>
      <c r="B29" s="254"/>
      <c r="C29" s="283"/>
      <c r="D29" s="224" t="s">
        <v>173</v>
      </c>
      <c r="E29" s="225"/>
      <c r="F29" s="222"/>
      <c r="G29" s="221" t="s">
        <v>327</v>
      </c>
      <c r="H29" s="221" t="s">
        <v>329</v>
      </c>
      <c r="I29" s="224">
        <v>7</v>
      </c>
      <c r="J29" s="2" t="s">
        <v>330</v>
      </c>
      <c r="K29" s="224">
        <v>4</v>
      </c>
      <c r="L29" s="221" t="s">
        <v>328</v>
      </c>
      <c r="M29" s="221" t="s">
        <v>506</v>
      </c>
      <c r="N29" s="224">
        <v>5</v>
      </c>
      <c r="O29" s="224">
        <f t="shared" ref="O29:O50" si="1">I29*K29*N29</f>
        <v>140</v>
      </c>
      <c r="P29" s="233"/>
      <c r="Q29" s="233"/>
      <c r="R29" s="233"/>
      <c r="S29" s="233"/>
      <c r="T29" s="233"/>
      <c r="U29" s="233"/>
      <c r="V29" s="233"/>
      <c r="W29" s="280"/>
      <c r="X29" s="231"/>
      <c r="Y29" s="223"/>
      <c r="Z29" s="226"/>
      <c r="AA29" s="226"/>
      <c r="AB29" s="226"/>
      <c r="AC29" s="226"/>
    </row>
    <row r="30" spans="1:29" ht="34.5" customHeight="1" x14ac:dyDescent="0.25">
      <c r="A30" s="270"/>
      <c r="B30" s="254"/>
      <c r="C30" s="284"/>
      <c r="D30" s="226"/>
      <c r="E30" s="225"/>
      <c r="F30" s="222"/>
      <c r="G30" s="222"/>
      <c r="H30" s="222"/>
      <c r="I30" s="225"/>
      <c r="J30" s="2" t="s">
        <v>270</v>
      </c>
      <c r="K30" s="225"/>
      <c r="L30" s="222"/>
      <c r="M30" s="222"/>
      <c r="N30" s="225"/>
      <c r="O30" s="225"/>
      <c r="P30" s="233"/>
      <c r="Q30" s="233"/>
      <c r="R30" s="233"/>
      <c r="S30" s="233"/>
      <c r="T30" s="233"/>
      <c r="U30" s="233"/>
      <c r="V30" s="233"/>
      <c r="W30" s="280"/>
      <c r="X30" s="230" t="s">
        <v>114</v>
      </c>
      <c r="Y30" s="221" t="s">
        <v>805</v>
      </c>
      <c r="Z30" s="224" t="s">
        <v>106</v>
      </c>
      <c r="AA30" s="224" t="s">
        <v>806</v>
      </c>
      <c r="AB30" s="224" t="s">
        <v>807</v>
      </c>
      <c r="AC30" s="224" t="s">
        <v>771</v>
      </c>
    </row>
    <row r="31" spans="1:29" ht="33.75" x14ac:dyDescent="0.25">
      <c r="A31" s="270"/>
      <c r="B31" s="254"/>
      <c r="C31" s="288" t="s">
        <v>501</v>
      </c>
      <c r="D31" s="224" t="s">
        <v>167</v>
      </c>
      <c r="E31" s="225"/>
      <c r="F31" s="222"/>
      <c r="G31" s="222"/>
      <c r="H31" s="223"/>
      <c r="I31" s="226"/>
      <c r="J31" s="2" t="s">
        <v>271</v>
      </c>
      <c r="K31" s="226"/>
      <c r="L31" s="223"/>
      <c r="M31" s="223"/>
      <c r="N31" s="226"/>
      <c r="O31" s="226"/>
      <c r="P31" s="233"/>
      <c r="Q31" s="233"/>
      <c r="R31" s="233"/>
      <c r="S31" s="233"/>
      <c r="T31" s="233"/>
      <c r="U31" s="233"/>
      <c r="V31" s="233"/>
      <c r="W31" s="280"/>
      <c r="X31" s="230"/>
      <c r="Y31" s="222"/>
      <c r="Z31" s="225"/>
      <c r="AA31" s="225"/>
      <c r="AB31" s="225"/>
      <c r="AC31" s="225"/>
    </row>
    <row r="32" spans="1:29" ht="22.5" x14ac:dyDescent="0.25">
      <c r="A32" s="270"/>
      <c r="B32" s="254"/>
      <c r="C32" s="283"/>
      <c r="D32" s="226"/>
      <c r="E32" s="225"/>
      <c r="F32" s="222"/>
      <c r="G32" s="222"/>
      <c r="H32" s="221" t="s">
        <v>272</v>
      </c>
      <c r="I32" s="224">
        <v>7</v>
      </c>
      <c r="J32" s="2" t="s">
        <v>273</v>
      </c>
      <c r="K32" s="224">
        <v>2</v>
      </c>
      <c r="L32" s="221" t="s">
        <v>274</v>
      </c>
      <c r="M32" s="221" t="s">
        <v>506</v>
      </c>
      <c r="N32" s="224">
        <v>5</v>
      </c>
      <c r="O32" s="224">
        <f t="shared" si="1"/>
        <v>70</v>
      </c>
      <c r="P32" s="233"/>
      <c r="Q32" s="233"/>
      <c r="R32" s="233"/>
      <c r="S32" s="233"/>
      <c r="T32" s="233"/>
      <c r="U32" s="233"/>
      <c r="V32" s="233"/>
      <c r="W32" s="280"/>
      <c r="X32" s="231"/>
      <c r="Y32" s="223"/>
      <c r="Z32" s="226"/>
      <c r="AA32" s="226"/>
      <c r="AB32" s="226"/>
      <c r="AC32" s="226"/>
    </row>
    <row r="33" spans="1:29" ht="45" x14ac:dyDescent="0.25">
      <c r="A33" s="270"/>
      <c r="B33" s="255"/>
      <c r="C33" s="284"/>
      <c r="D33" s="21" t="s">
        <v>168</v>
      </c>
      <c r="E33" s="226"/>
      <c r="F33" s="223"/>
      <c r="G33" s="223"/>
      <c r="H33" s="223"/>
      <c r="I33" s="226"/>
      <c r="J33" s="2" t="s">
        <v>275</v>
      </c>
      <c r="K33" s="226"/>
      <c r="L33" s="223"/>
      <c r="M33" s="223"/>
      <c r="N33" s="226"/>
      <c r="O33" s="226"/>
      <c r="P33" s="234"/>
      <c r="Q33" s="234"/>
      <c r="R33" s="234"/>
      <c r="S33" s="234"/>
      <c r="T33" s="234"/>
      <c r="U33" s="234"/>
      <c r="V33" s="234"/>
      <c r="W33" s="281"/>
      <c r="X33" s="10" t="s">
        <v>110</v>
      </c>
      <c r="Y33" s="159" t="s">
        <v>105</v>
      </c>
      <c r="Z33" s="159" t="s">
        <v>105</v>
      </c>
      <c r="AA33" s="159" t="s">
        <v>105</v>
      </c>
      <c r="AB33" s="159" t="s">
        <v>105</v>
      </c>
      <c r="AC33" s="159" t="s">
        <v>105</v>
      </c>
    </row>
    <row r="34" spans="1:29" ht="2.1" customHeight="1" x14ac:dyDescent="0.25">
      <c r="A34" s="285" t="s">
        <v>501</v>
      </c>
      <c r="B34" s="286"/>
      <c r="C34" s="286"/>
      <c r="D34" s="286"/>
      <c r="E34" s="286"/>
      <c r="F34" s="286"/>
      <c r="G34" s="286"/>
      <c r="H34" s="286"/>
      <c r="I34" s="286"/>
      <c r="J34" s="286"/>
      <c r="K34" s="286"/>
      <c r="L34" s="286"/>
      <c r="M34" s="286"/>
      <c r="N34" s="286"/>
      <c r="O34" s="286"/>
      <c r="P34" s="286"/>
      <c r="Q34" s="286"/>
      <c r="R34" s="286"/>
      <c r="S34" s="286"/>
      <c r="T34" s="286"/>
      <c r="U34" s="286"/>
      <c r="V34" s="286"/>
      <c r="W34" s="286"/>
      <c r="X34" s="286"/>
      <c r="Y34" s="286"/>
      <c r="Z34" s="286"/>
      <c r="AA34" s="286"/>
      <c r="AB34" s="286"/>
      <c r="AC34" s="287"/>
    </row>
    <row r="35" spans="1:29" ht="30.75" customHeight="1" x14ac:dyDescent="0.25">
      <c r="A35" s="270">
        <v>3</v>
      </c>
      <c r="B35" s="256" t="s">
        <v>154</v>
      </c>
      <c r="C35" s="288" t="s">
        <v>501</v>
      </c>
      <c r="D35" s="289" t="s">
        <v>169</v>
      </c>
      <c r="E35" s="224"/>
      <c r="F35" s="221" t="s">
        <v>331</v>
      </c>
      <c r="G35" s="221" t="s">
        <v>260</v>
      </c>
      <c r="H35" s="221" t="s">
        <v>261</v>
      </c>
      <c r="I35" s="224">
        <v>5</v>
      </c>
      <c r="J35" s="2" t="s">
        <v>262</v>
      </c>
      <c r="K35" s="224">
        <v>4</v>
      </c>
      <c r="L35" s="221" t="s">
        <v>322</v>
      </c>
      <c r="M35" s="221" t="s">
        <v>507</v>
      </c>
      <c r="N35" s="224">
        <v>1</v>
      </c>
      <c r="O35" s="224">
        <f t="shared" si="1"/>
        <v>20</v>
      </c>
      <c r="P35" s="232">
        <v>3</v>
      </c>
      <c r="Q35" s="232">
        <v>1</v>
      </c>
      <c r="R35" s="232">
        <v>1</v>
      </c>
      <c r="S35" s="232">
        <v>1</v>
      </c>
      <c r="T35" s="232">
        <v>2</v>
      </c>
      <c r="U35" s="232">
        <v>2</v>
      </c>
      <c r="V35" s="232">
        <f>P35*SUM(Q35:U37)</f>
        <v>21</v>
      </c>
      <c r="W35" s="279">
        <v>2</v>
      </c>
      <c r="X35" s="229" t="s">
        <v>103</v>
      </c>
      <c r="Y35" s="221" t="s">
        <v>854</v>
      </c>
      <c r="Z35" s="224" t="s">
        <v>104</v>
      </c>
      <c r="AA35" s="224" t="s">
        <v>105</v>
      </c>
      <c r="AB35" s="224" t="s">
        <v>105</v>
      </c>
      <c r="AC35" s="224" t="s">
        <v>775</v>
      </c>
    </row>
    <row r="36" spans="1:29" ht="28.5" customHeight="1" x14ac:dyDescent="0.25">
      <c r="A36" s="270"/>
      <c r="B36" s="256"/>
      <c r="C36" s="283"/>
      <c r="D36" s="290"/>
      <c r="E36" s="225"/>
      <c r="F36" s="222"/>
      <c r="G36" s="222"/>
      <c r="H36" s="222"/>
      <c r="I36" s="225"/>
      <c r="J36" s="2" t="s">
        <v>263</v>
      </c>
      <c r="K36" s="225"/>
      <c r="L36" s="222"/>
      <c r="M36" s="222"/>
      <c r="N36" s="225"/>
      <c r="O36" s="225"/>
      <c r="P36" s="233"/>
      <c r="Q36" s="233"/>
      <c r="R36" s="233"/>
      <c r="S36" s="233"/>
      <c r="T36" s="233"/>
      <c r="U36" s="233"/>
      <c r="V36" s="233"/>
      <c r="W36" s="280"/>
      <c r="X36" s="230"/>
      <c r="Y36" s="223"/>
      <c r="Z36" s="226"/>
      <c r="AA36" s="226"/>
      <c r="AB36" s="226"/>
      <c r="AC36" s="226"/>
    </row>
    <row r="37" spans="1:29" ht="49.5" customHeight="1" x14ac:dyDescent="0.25">
      <c r="A37" s="270"/>
      <c r="B37" s="256"/>
      <c r="C37" s="284"/>
      <c r="D37" s="27" t="s">
        <v>168</v>
      </c>
      <c r="E37" s="226"/>
      <c r="F37" s="223"/>
      <c r="G37" s="223"/>
      <c r="H37" s="223"/>
      <c r="I37" s="226"/>
      <c r="J37" s="2" t="s">
        <v>264</v>
      </c>
      <c r="K37" s="226"/>
      <c r="L37" s="223"/>
      <c r="M37" s="223"/>
      <c r="N37" s="226"/>
      <c r="O37" s="226"/>
      <c r="P37" s="234"/>
      <c r="Q37" s="234"/>
      <c r="R37" s="234"/>
      <c r="S37" s="234"/>
      <c r="T37" s="234"/>
      <c r="U37" s="234"/>
      <c r="V37" s="234"/>
      <c r="W37" s="280"/>
      <c r="X37" s="231"/>
      <c r="Y37" s="2" t="s">
        <v>808</v>
      </c>
      <c r="Z37" s="21" t="s">
        <v>106</v>
      </c>
      <c r="AA37" s="159" t="s">
        <v>810</v>
      </c>
      <c r="AB37" s="159" t="s">
        <v>809</v>
      </c>
      <c r="AC37" s="21" t="s">
        <v>775</v>
      </c>
    </row>
    <row r="38" spans="1:29" ht="2.1" customHeight="1" x14ac:dyDescent="0.25">
      <c r="A38" s="285"/>
      <c r="B38" s="286"/>
      <c r="C38" s="286"/>
      <c r="D38" s="286"/>
      <c r="E38" s="286"/>
      <c r="F38" s="286"/>
      <c r="G38" s="286"/>
      <c r="H38" s="286"/>
      <c r="I38" s="286"/>
      <c r="J38" s="286"/>
      <c r="K38" s="286"/>
      <c r="L38" s="286"/>
      <c r="M38" s="286"/>
      <c r="N38" s="286"/>
      <c r="O38" s="286"/>
      <c r="P38" s="286"/>
      <c r="Q38" s="286"/>
      <c r="R38" s="286"/>
      <c r="S38" s="286"/>
      <c r="T38" s="286"/>
      <c r="U38" s="286"/>
      <c r="V38" s="286"/>
      <c r="W38" s="286"/>
      <c r="X38" s="286"/>
      <c r="Y38" s="286"/>
      <c r="Z38" s="286"/>
      <c r="AA38" s="286"/>
      <c r="AB38" s="286"/>
      <c r="AC38" s="287"/>
    </row>
    <row r="39" spans="1:29" ht="33.75" customHeight="1" x14ac:dyDescent="0.25">
      <c r="A39" s="270">
        <v>4</v>
      </c>
      <c r="B39" s="256" t="s">
        <v>158</v>
      </c>
      <c r="C39" s="288" t="s">
        <v>501</v>
      </c>
      <c r="D39" s="20" t="s">
        <v>502</v>
      </c>
      <c r="E39" s="224"/>
      <c r="F39" s="221" t="s">
        <v>332</v>
      </c>
      <c r="G39" s="2" t="s">
        <v>510</v>
      </c>
      <c r="H39" s="2" t="s">
        <v>513</v>
      </c>
      <c r="I39" s="60">
        <v>1</v>
      </c>
      <c r="J39" s="2" t="s">
        <v>512</v>
      </c>
      <c r="K39" s="60">
        <v>2</v>
      </c>
      <c r="L39" s="2" t="s">
        <v>514</v>
      </c>
      <c r="M39" s="2" t="s">
        <v>515</v>
      </c>
      <c r="N39" s="64">
        <v>7</v>
      </c>
      <c r="O39" s="60">
        <f t="shared" si="1"/>
        <v>14</v>
      </c>
      <c r="P39" s="232">
        <v>1</v>
      </c>
      <c r="Q39" s="232">
        <v>1</v>
      </c>
      <c r="R39" s="232">
        <v>1</v>
      </c>
      <c r="S39" s="232">
        <v>1</v>
      </c>
      <c r="T39" s="232">
        <v>1</v>
      </c>
      <c r="U39" s="232">
        <v>1</v>
      </c>
      <c r="V39" s="232">
        <f>P39*SUM(Q39:U42)</f>
        <v>5</v>
      </c>
      <c r="W39" s="279">
        <v>2</v>
      </c>
      <c r="X39" s="229" t="s">
        <v>113</v>
      </c>
      <c r="Y39" s="221" t="s">
        <v>813</v>
      </c>
      <c r="Z39" s="224" t="s">
        <v>104</v>
      </c>
      <c r="AA39" s="224" t="s">
        <v>818</v>
      </c>
      <c r="AB39" s="224" t="s">
        <v>819</v>
      </c>
      <c r="AC39" s="224" t="s">
        <v>775</v>
      </c>
    </row>
    <row r="40" spans="1:29" ht="33.75" x14ac:dyDescent="0.25">
      <c r="A40" s="270"/>
      <c r="B40" s="256"/>
      <c r="C40" s="283"/>
      <c r="D40" s="20" t="s">
        <v>170</v>
      </c>
      <c r="E40" s="225"/>
      <c r="F40" s="222"/>
      <c r="G40" s="2" t="s">
        <v>516</v>
      </c>
      <c r="H40" s="2" t="s">
        <v>511</v>
      </c>
      <c r="I40" s="60">
        <v>1</v>
      </c>
      <c r="J40" s="2" t="s">
        <v>517</v>
      </c>
      <c r="K40" s="60">
        <v>2</v>
      </c>
      <c r="L40" s="2" t="s">
        <v>514</v>
      </c>
      <c r="M40" s="2" t="s">
        <v>515</v>
      </c>
      <c r="N40" s="64">
        <v>5</v>
      </c>
      <c r="O40" s="60">
        <f t="shared" si="1"/>
        <v>10</v>
      </c>
      <c r="P40" s="233"/>
      <c r="Q40" s="233"/>
      <c r="R40" s="233"/>
      <c r="S40" s="233"/>
      <c r="T40" s="233"/>
      <c r="U40" s="233"/>
      <c r="V40" s="233"/>
      <c r="W40" s="280"/>
      <c r="X40" s="230"/>
      <c r="Y40" s="222"/>
      <c r="Z40" s="226"/>
      <c r="AA40" s="226"/>
      <c r="AB40" s="226"/>
      <c r="AC40" s="226"/>
    </row>
    <row r="41" spans="1:29" ht="45" x14ac:dyDescent="0.25">
      <c r="A41" s="270"/>
      <c r="B41" s="256"/>
      <c r="C41" s="283"/>
      <c r="D41" s="20" t="s">
        <v>171</v>
      </c>
      <c r="E41" s="225"/>
      <c r="F41" s="222"/>
      <c r="G41" s="221" t="s">
        <v>518</v>
      </c>
      <c r="H41" s="2" t="s">
        <v>520</v>
      </c>
      <c r="I41" s="60">
        <v>1</v>
      </c>
      <c r="J41" s="2" t="s">
        <v>519</v>
      </c>
      <c r="K41" s="60">
        <v>2</v>
      </c>
      <c r="L41" s="2" t="s">
        <v>523</v>
      </c>
      <c r="M41" s="2" t="s">
        <v>515</v>
      </c>
      <c r="N41" s="64">
        <v>5</v>
      </c>
      <c r="O41" s="60">
        <f t="shared" si="1"/>
        <v>10</v>
      </c>
      <c r="P41" s="233"/>
      <c r="Q41" s="233"/>
      <c r="R41" s="233"/>
      <c r="S41" s="233"/>
      <c r="T41" s="233"/>
      <c r="U41" s="233"/>
      <c r="V41" s="233"/>
      <c r="W41" s="280"/>
      <c r="X41" s="229" t="s">
        <v>114</v>
      </c>
      <c r="Y41" s="2" t="s">
        <v>814</v>
      </c>
      <c r="Z41" s="159" t="s">
        <v>104</v>
      </c>
      <c r="AA41" s="159" t="s">
        <v>105</v>
      </c>
      <c r="AB41" s="159" t="s">
        <v>105</v>
      </c>
      <c r="AC41" s="159" t="s">
        <v>775</v>
      </c>
    </row>
    <row r="42" spans="1:29" ht="45" x14ac:dyDescent="0.25">
      <c r="A42" s="270"/>
      <c r="B42" s="256"/>
      <c r="C42" s="284"/>
      <c r="D42" s="20" t="s">
        <v>172</v>
      </c>
      <c r="E42" s="226"/>
      <c r="F42" s="223"/>
      <c r="G42" s="223"/>
      <c r="H42" s="2" t="s">
        <v>521</v>
      </c>
      <c r="I42" s="60">
        <v>1</v>
      </c>
      <c r="J42" s="2" t="s">
        <v>522</v>
      </c>
      <c r="K42" s="60">
        <v>4</v>
      </c>
      <c r="L42" s="2" t="s">
        <v>523</v>
      </c>
      <c r="M42" s="2" t="s">
        <v>515</v>
      </c>
      <c r="N42" s="64">
        <v>5</v>
      </c>
      <c r="O42" s="60">
        <f t="shared" si="1"/>
        <v>20</v>
      </c>
      <c r="P42" s="234"/>
      <c r="Q42" s="234"/>
      <c r="R42" s="234"/>
      <c r="S42" s="234"/>
      <c r="T42" s="234"/>
      <c r="U42" s="234"/>
      <c r="V42" s="234"/>
      <c r="W42" s="281"/>
      <c r="X42" s="231"/>
      <c r="Y42" s="2" t="s">
        <v>815</v>
      </c>
      <c r="Z42" s="159" t="s">
        <v>107</v>
      </c>
      <c r="AA42" s="159" t="s">
        <v>816</v>
      </c>
      <c r="AB42" s="159" t="s">
        <v>817</v>
      </c>
      <c r="AC42" s="2" t="s">
        <v>775</v>
      </c>
    </row>
    <row r="43" spans="1:29" ht="2.1" customHeight="1" x14ac:dyDescent="0.25">
      <c r="A43" s="285"/>
      <c r="B43" s="286"/>
      <c r="C43" s="286"/>
      <c r="D43" s="286"/>
      <c r="E43" s="286"/>
      <c r="F43" s="286"/>
      <c r="G43" s="286"/>
      <c r="H43" s="286"/>
      <c r="I43" s="286"/>
      <c r="J43" s="286"/>
      <c r="K43" s="286"/>
      <c r="L43" s="286"/>
      <c r="M43" s="286"/>
      <c r="N43" s="286"/>
      <c r="O43" s="286"/>
      <c r="P43" s="286"/>
      <c r="Q43" s="286"/>
      <c r="R43" s="286"/>
      <c r="S43" s="286"/>
      <c r="T43" s="286"/>
      <c r="U43" s="286"/>
      <c r="V43" s="286"/>
      <c r="W43" s="286"/>
      <c r="X43" s="286"/>
      <c r="Y43" s="286"/>
      <c r="Z43" s="286"/>
      <c r="AA43" s="286"/>
      <c r="AB43" s="286"/>
      <c r="AC43" s="287"/>
    </row>
    <row r="44" spans="1:29" ht="22.5" x14ac:dyDescent="0.25">
      <c r="A44" s="270">
        <v>5</v>
      </c>
      <c r="B44" s="256" t="s">
        <v>159</v>
      </c>
      <c r="C44" s="288" t="s">
        <v>501</v>
      </c>
      <c r="D44" s="289" t="s">
        <v>174</v>
      </c>
      <c r="E44" s="224"/>
      <c r="F44" s="221" t="s">
        <v>509</v>
      </c>
      <c r="G44" s="221" t="s">
        <v>265</v>
      </c>
      <c r="H44" s="221" t="s">
        <v>276</v>
      </c>
      <c r="I44" s="224">
        <v>1</v>
      </c>
      <c r="J44" s="2" t="s">
        <v>277</v>
      </c>
      <c r="K44" s="224">
        <v>1</v>
      </c>
      <c r="L44" s="221" t="s">
        <v>233</v>
      </c>
      <c r="M44" s="221" t="s">
        <v>508</v>
      </c>
      <c r="N44" s="224">
        <v>2</v>
      </c>
      <c r="O44" s="224">
        <f t="shared" si="1"/>
        <v>2</v>
      </c>
      <c r="P44" s="232">
        <v>1</v>
      </c>
      <c r="Q44" s="232">
        <v>1</v>
      </c>
      <c r="R44" s="232">
        <v>1</v>
      </c>
      <c r="S44" s="232">
        <v>1</v>
      </c>
      <c r="T44" s="232">
        <v>1</v>
      </c>
      <c r="U44" s="232">
        <v>1</v>
      </c>
      <c r="V44" s="232">
        <f>P44*SUM(Q44:U52)</f>
        <v>5</v>
      </c>
      <c r="W44" s="303">
        <v>2</v>
      </c>
      <c r="X44" s="229" t="s">
        <v>103</v>
      </c>
      <c r="Y44" s="221" t="s">
        <v>820</v>
      </c>
      <c r="Z44" s="224" t="s">
        <v>104</v>
      </c>
      <c r="AA44" s="224" t="s">
        <v>821</v>
      </c>
      <c r="AB44" s="224" t="s">
        <v>819</v>
      </c>
      <c r="AC44" s="224" t="s">
        <v>775</v>
      </c>
    </row>
    <row r="45" spans="1:29" ht="33.75" x14ac:dyDescent="0.25">
      <c r="A45" s="270"/>
      <c r="B45" s="256"/>
      <c r="C45" s="283"/>
      <c r="D45" s="291"/>
      <c r="E45" s="225"/>
      <c r="F45" s="222"/>
      <c r="G45" s="222"/>
      <c r="H45" s="222"/>
      <c r="I45" s="225"/>
      <c r="J45" s="2" t="s">
        <v>278</v>
      </c>
      <c r="K45" s="225"/>
      <c r="L45" s="222"/>
      <c r="M45" s="222"/>
      <c r="N45" s="225"/>
      <c r="O45" s="225"/>
      <c r="P45" s="233"/>
      <c r="Q45" s="233"/>
      <c r="R45" s="233"/>
      <c r="S45" s="233"/>
      <c r="T45" s="233"/>
      <c r="U45" s="233"/>
      <c r="V45" s="233"/>
      <c r="W45" s="303"/>
      <c r="X45" s="230"/>
      <c r="Y45" s="222"/>
      <c r="Z45" s="225"/>
      <c r="AA45" s="225"/>
      <c r="AB45" s="225"/>
      <c r="AC45" s="225"/>
    </row>
    <row r="46" spans="1:29" ht="22.5" x14ac:dyDescent="0.25">
      <c r="A46" s="270"/>
      <c r="B46" s="256"/>
      <c r="C46" s="283"/>
      <c r="D46" s="290"/>
      <c r="E46" s="225"/>
      <c r="F46" s="222"/>
      <c r="G46" s="223"/>
      <c r="H46" s="223"/>
      <c r="I46" s="226"/>
      <c r="J46" s="2" t="s">
        <v>279</v>
      </c>
      <c r="K46" s="226"/>
      <c r="L46" s="223"/>
      <c r="M46" s="223"/>
      <c r="N46" s="226"/>
      <c r="O46" s="226"/>
      <c r="P46" s="233"/>
      <c r="Q46" s="233"/>
      <c r="R46" s="233"/>
      <c r="S46" s="233"/>
      <c r="T46" s="233"/>
      <c r="U46" s="233"/>
      <c r="V46" s="233"/>
      <c r="W46" s="303"/>
      <c r="X46" s="231"/>
      <c r="Y46" s="223"/>
      <c r="Z46" s="226"/>
      <c r="AA46" s="226"/>
      <c r="AB46" s="226"/>
      <c r="AC46" s="226"/>
    </row>
    <row r="47" spans="1:29" ht="22.5" x14ac:dyDescent="0.25">
      <c r="A47" s="270"/>
      <c r="B47" s="256"/>
      <c r="C47" s="283"/>
      <c r="D47" s="289" t="s">
        <v>175</v>
      </c>
      <c r="E47" s="225"/>
      <c r="F47" s="222"/>
      <c r="G47" s="26" t="s">
        <v>280</v>
      </c>
      <c r="H47" s="26" t="s">
        <v>281</v>
      </c>
      <c r="I47" s="58">
        <v>1</v>
      </c>
      <c r="J47" s="2" t="s">
        <v>282</v>
      </c>
      <c r="K47" s="60">
        <v>1</v>
      </c>
      <c r="L47" s="25" t="s">
        <v>333</v>
      </c>
      <c r="M47" s="61" t="s">
        <v>508</v>
      </c>
      <c r="N47" s="28">
        <v>2</v>
      </c>
      <c r="O47" s="60">
        <f t="shared" si="1"/>
        <v>2</v>
      </c>
      <c r="P47" s="233"/>
      <c r="Q47" s="233"/>
      <c r="R47" s="233"/>
      <c r="S47" s="233"/>
      <c r="T47" s="233"/>
      <c r="U47" s="233"/>
      <c r="V47" s="233"/>
      <c r="W47" s="303"/>
      <c r="X47" s="229" t="s">
        <v>114</v>
      </c>
      <c r="Y47" s="221" t="s">
        <v>822</v>
      </c>
      <c r="Z47" s="224" t="s">
        <v>106</v>
      </c>
      <c r="AA47" s="224" t="s">
        <v>821</v>
      </c>
      <c r="AB47" s="224" t="s">
        <v>819</v>
      </c>
      <c r="AC47" s="224" t="s">
        <v>775</v>
      </c>
    </row>
    <row r="48" spans="1:29" ht="22.5" x14ac:dyDescent="0.25">
      <c r="A48" s="270"/>
      <c r="B48" s="256"/>
      <c r="C48" s="283"/>
      <c r="D48" s="291"/>
      <c r="E48" s="225"/>
      <c r="F48" s="222"/>
      <c r="G48" s="221" t="s">
        <v>284</v>
      </c>
      <c r="H48" s="221" t="s">
        <v>285</v>
      </c>
      <c r="I48" s="224">
        <v>1</v>
      </c>
      <c r="J48" s="2" t="s">
        <v>286</v>
      </c>
      <c r="K48" s="224">
        <v>1</v>
      </c>
      <c r="L48" s="221" t="s">
        <v>334</v>
      </c>
      <c r="M48" s="221" t="s">
        <v>508</v>
      </c>
      <c r="N48" s="224">
        <v>2</v>
      </c>
      <c r="O48" s="224">
        <f t="shared" si="1"/>
        <v>2</v>
      </c>
      <c r="P48" s="233"/>
      <c r="Q48" s="233"/>
      <c r="R48" s="233"/>
      <c r="S48" s="233"/>
      <c r="T48" s="233"/>
      <c r="U48" s="233"/>
      <c r="V48" s="233"/>
      <c r="W48" s="303"/>
      <c r="X48" s="230"/>
      <c r="Y48" s="304"/>
      <c r="Z48" s="225"/>
      <c r="AA48" s="225"/>
      <c r="AB48" s="225"/>
      <c r="AC48" s="225"/>
    </row>
    <row r="49" spans="1:29" x14ac:dyDescent="0.25">
      <c r="A49" s="270"/>
      <c r="B49" s="256"/>
      <c r="C49" s="283"/>
      <c r="D49" s="290"/>
      <c r="E49" s="225"/>
      <c r="F49" s="222"/>
      <c r="G49" s="223"/>
      <c r="H49" s="223"/>
      <c r="I49" s="226"/>
      <c r="J49" s="2" t="s">
        <v>287</v>
      </c>
      <c r="K49" s="226"/>
      <c r="L49" s="223"/>
      <c r="M49" s="223"/>
      <c r="N49" s="226"/>
      <c r="O49" s="226"/>
      <c r="P49" s="233"/>
      <c r="Q49" s="233"/>
      <c r="R49" s="233"/>
      <c r="S49" s="233"/>
      <c r="T49" s="233"/>
      <c r="U49" s="233"/>
      <c r="V49" s="233"/>
      <c r="W49" s="303"/>
      <c r="X49" s="231"/>
      <c r="Y49" s="305"/>
      <c r="Z49" s="226"/>
      <c r="AA49" s="226"/>
      <c r="AB49" s="226"/>
      <c r="AC49" s="226"/>
    </row>
    <row r="50" spans="1:29" ht="33.75" x14ac:dyDescent="0.25">
      <c r="A50" s="270"/>
      <c r="B50" s="256"/>
      <c r="C50" s="283"/>
      <c r="D50" s="289" t="s">
        <v>176</v>
      </c>
      <c r="E50" s="225"/>
      <c r="F50" s="222"/>
      <c r="G50" s="221" t="s">
        <v>288</v>
      </c>
      <c r="H50" s="221" t="s">
        <v>289</v>
      </c>
      <c r="I50" s="224">
        <v>1</v>
      </c>
      <c r="J50" s="2" t="s">
        <v>290</v>
      </c>
      <c r="K50" s="224">
        <v>1</v>
      </c>
      <c r="L50" s="221" t="s">
        <v>283</v>
      </c>
      <c r="M50" s="221" t="s">
        <v>508</v>
      </c>
      <c r="N50" s="224">
        <v>2</v>
      </c>
      <c r="O50" s="224">
        <f t="shared" si="1"/>
        <v>2</v>
      </c>
      <c r="P50" s="233"/>
      <c r="Q50" s="233"/>
      <c r="R50" s="233"/>
      <c r="S50" s="233"/>
      <c r="T50" s="233"/>
      <c r="U50" s="233"/>
      <c r="V50" s="233"/>
      <c r="W50" s="303"/>
      <c r="X50" s="229" t="s">
        <v>110</v>
      </c>
      <c r="Y50" s="224" t="s">
        <v>105</v>
      </c>
      <c r="Z50" s="224" t="s">
        <v>105</v>
      </c>
      <c r="AA50" s="224" t="s">
        <v>105</v>
      </c>
      <c r="AB50" s="224" t="s">
        <v>105</v>
      </c>
      <c r="AC50" s="224" t="s">
        <v>105</v>
      </c>
    </row>
    <row r="51" spans="1:29" ht="22.5" x14ac:dyDescent="0.25">
      <c r="A51" s="270"/>
      <c r="B51" s="256"/>
      <c r="C51" s="283"/>
      <c r="D51" s="291"/>
      <c r="E51" s="225"/>
      <c r="F51" s="222"/>
      <c r="G51" s="222"/>
      <c r="H51" s="222"/>
      <c r="I51" s="225"/>
      <c r="J51" s="2" t="s">
        <v>291</v>
      </c>
      <c r="K51" s="225"/>
      <c r="L51" s="222"/>
      <c r="M51" s="222"/>
      <c r="N51" s="225"/>
      <c r="O51" s="225"/>
      <c r="P51" s="233"/>
      <c r="Q51" s="233"/>
      <c r="R51" s="233"/>
      <c r="S51" s="233"/>
      <c r="T51" s="233"/>
      <c r="U51" s="233"/>
      <c r="V51" s="233"/>
      <c r="W51" s="303"/>
      <c r="X51" s="230"/>
      <c r="Y51" s="230"/>
      <c r="Z51" s="225"/>
      <c r="AA51" s="225"/>
      <c r="AB51" s="225"/>
      <c r="AC51" s="225"/>
    </row>
    <row r="52" spans="1:29" ht="33.75" x14ac:dyDescent="0.25">
      <c r="A52" s="270"/>
      <c r="B52" s="256"/>
      <c r="C52" s="284"/>
      <c r="D52" s="290"/>
      <c r="E52" s="226"/>
      <c r="F52" s="223"/>
      <c r="G52" s="223"/>
      <c r="H52" s="223"/>
      <c r="I52" s="226"/>
      <c r="J52" s="2" t="s">
        <v>292</v>
      </c>
      <c r="K52" s="226"/>
      <c r="L52" s="223"/>
      <c r="M52" s="223"/>
      <c r="N52" s="226"/>
      <c r="O52" s="226"/>
      <c r="P52" s="234"/>
      <c r="Q52" s="234"/>
      <c r="R52" s="234"/>
      <c r="S52" s="234"/>
      <c r="T52" s="234"/>
      <c r="U52" s="234"/>
      <c r="V52" s="234"/>
      <c r="W52" s="303"/>
      <c r="X52" s="231"/>
      <c r="Y52" s="231"/>
      <c r="Z52" s="226"/>
      <c r="AA52" s="226"/>
      <c r="AB52" s="226"/>
      <c r="AC52" s="226"/>
    </row>
    <row r="53" spans="1:29" ht="2.1" customHeight="1" x14ac:dyDescent="0.25">
      <c r="A53" s="302"/>
      <c r="B53" s="302"/>
      <c r="C53" s="302"/>
      <c r="D53" s="302"/>
      <c r="E53" s="302"/>
      <c r="F53" s="302"/>
      <c r="G53" s="302"/>
      <c r="H53" s="302"/>
      <c r="I53" s="302"/>
      <c r="J53" s="302"/>
      <c r="K53" s="302"/>
      <c r="L53" s="302"/>
      <c r="M53" s="302"/>
      <c r="N53" s="302"/>
      <c r="O53" s="302"/>
      <c r="P53" s="302"/>
      <c r="Q53" s="302"/>
      <c r="R53" s="302"/>
      <c r="S53" s="302"/>
      <c r="T53" s="302"/>
      <c r="U53" s="302"/>
      <c r="V53" s="302"/>
      <c r="W53" s="302"/>
      <c r="X53" s="302"/>
      <c r="Y53" s="302"/>
      <c r="Z53" s="302"/>
      <c r="AA53" s="302"/>
      <c r="AB53" s="302"/>
      <c r="AC53" s="302"/>
    </row>
  </sheetData>
  <mergeCells count="282">
    <mergeCell ref="AC26:AC29"/>
    <mergeCell ref="Y30:Y32"/>
    <mergeCell ref="Z30:Z32"/>
    <mergeCell ref="AA30:AA32"/>
    <mergeCell ref="AB30:AB32"/>
    <mergeCell ref="Z50:Z52"/>
    <mergeCell ref="AA50:AA52"/>
    <mergeCell ref="AB50:AB52"/>
    <mergeCell ref="AC50:AC52"/>
    <mergeCell ref="Y44:Y46"/>
    <mergeCell ref="Z44:Z46"/>
    <mergeCell ref="AA44:AA46"/>
    <mergeCell ref="AB44:AB46"/>
    <mergeCell ref="AC44:AC46"/>
    <mergeCell ref="Y47:Y49"/>
    <mergeCell ref="Z47:Z49"/>
    <mergeCell ref="AA47:AA49"/>
    <mergeCell ref="AB47:AB49"/>
    <mergeCell ref="AC47:AC49"/>
    <mergeCell ref="AC30:AC32"/>
    <mergeCell ref="Y50:Y52"/>
    <mergeCell ref="Y35:Y36"/>
    <mergeCell ref="Z35:Z36"/>
    <mergeCell ref="AC9:AC14"/>
    <mergeCell ref="Y16:Y18"/>
    <mergeCell ref="X9:X18"/>
    <mergeCell ref="X19:X22"/>
    <mergeCell ref="Z16:Z18"/>
    <mergeCell ref="AA16:AA18"/>
    <mergeCell ref="AB16:AB18"/>
    <mergeCell ref="AC16:AC18"/>
    <mergeCell ref="Y20:Y22"/>
    <mergeCell ref="Z20:Z22"/>
    <mergeCell ref="AA20:AA22"/>
    <mergeCell ref="AB20:AB22"/>
    <mergeCell ref="AC20:AC22"/>
    <mergeCell ref="AB9:AB14"/>
    <mergeCell ref="AA9:AA14"/>
    <mergeCell ref="X26:X29"/>
    <mergeCell ref="X30:X32"/>
    <mergeCell ref="Y26:Y29"/>
    <mergeCell ref="Z26:Z29"/>
    <mergeCell ref="AA26:AA29"/>
    <mergeCell ref="Y23:Y24"/>
    <mergeCell ref="Z23:Z24"/>
    <mergeCell ref="AA23:AA24"/>
    <mergeCell ref="AB23:AB24"/>
    <mergeCell ref="AB26:AB29"/>
    <mergeCell ref="AC23:AC24"/>
    <mergeCell ref="A53:AC53"/>
    <mergeCell ref="A44:A52"/>
    <mergeCell ref="B44:B52"/>
    <mergeCell ref="W44:W52"/>
    <mergeCell ref="E44:E52"/>
    <mergeCell ref="L50:L52"/>
    <mergeCell ref="F44:F52"/>
    <mergeCell ref="G44:G46"/>
    <mergeCell ref="G48:G49"/>
    <mergeCell ref="G50:G52"/>
    <mergeCell ref="H50:H52"/>
    <mergeCell ref="D50:D52"/>
    <mergeCell ref="M44:M46"/>
    <mergeCell ref="N44:N46"/>
    <mergeCell ref="H44:H46"/>
    <mergeCell ref="L44:L46"/>
    <mergeCell ref="C44:C52"/>
    <mergeCell ref="I50:I52"/>
    <mergeCell ref="K44:K46"/>
    <mergeCell ref="K48:K49"/>
    <mergeCell ref="K50:K52"/>
    <mergeCell ref="D47:D49"/>
    <mergeCell ref="X50:X52"/>
    <mergeCell ref="G23:G24"/>
    <mergeCell ref="G21:G22"/>
    <mergeCell ref="D9:D12"/>
    <mergeCell ref="D13:D16"/>
    <mergeCell ref="F35:F37"/>
    <mergeCell ref="P39:P42"/>
    <mergeCell ref="O13:O15"/>
    <mergeCell ref="O16:O17"/>
    <mergeCell ref="O21:O22"/>
    <mergeCell ref="L9:L10"/>
    <mergeCell ref="E26:E33"/>
    <mergeCell ref="F26:F33"/>
    <mergeCell ref="I21:I22"/>
    <mergeCell ref="I9:I10"/>
    <mergeCell ref="I11:I12"/>
    <mergeCell ref="I13:I15"/>
    <mergeCell ref="I16:I17"/>
    <mergeCell ref="D26:D28"/>
    <mergeCell ref="D17:D19"/>
    <mergeCell ref="D20:D22"/>
    <mergeCell ref="D23:D24"/>
    <mergeCell ref="G18:G20"/>
    <mergeCell ref="G41:G42"/>
    <mergeCell ref="E35:E37"/>
    <mergeCell ref="T9:T24"/>
    <mergeCell ref="U9:U24"/>
    <mergeCell ref="M21:M22"/>
    <mergeCell ref="U7:U8"/>
    <mergeCell ref="R7:R8"/>
    <mergeCell ref="Q7:Q8"/>
    <mergeCell ref="P7:P8"/>
    <mergeCell ref="O7:O8"/>
    <mergeCell ref="N7:N8"/>
    <mergeCell ref="S7:S8"/>
    <mergeCell ref="M13:M15"/>
    <mergeCell ref="M16:M17"/>
    <mergeCell ref="S9:S24"/>
    <mergeCell ref="R9:R24"/>
    <mergeCell ref="O11:O12"/>
    <mergeCell ref="M9:M10"/>
    <mergeCell ref="M11:M12"/>
    <mergeCell ref="O9:O10"/>
    <mergeCell ref="X39:X40"/>
    <mergeCell ref="X41:X42"/>
    <mergeCell ref="Z39:Z40"/>
    <mergeCell ref="AA35:AA36"/>
    <mergeCell ref="N13:N15"/>
    <mergeCell ref="N16:N17"/>
    <mergeCell ref="H29:H31"/>
    <mergeCell ref="H32:H33"/>
    <mergeCell ref="P26:P33"/>
    <mergeCell ref="Q26:Q33"/>
    <mergeCell ref="V35:V37"/>
    <mergeCell ref="A34:AC34"/>
    <mergeCell ref="A35:A37"/>
    <mergeCell ref="B35:B37"/>
    <mergeCell ref="C9:C19"/>
    <mergeCell ref="C31:C33"/>
    <mergeCell ref="C26:C30"/>
    <mergeCell ref="C35:C37"/>
    <mergeCell ref="AC35:AC36"/>
    <mergeCell ref="W35:W37"/>
    <mergeCell ref="Y9:Y14"/>
    <mergeCell ref="Z9:Z14"/>
    <mergeCell ref="A26:A33"/>
    <mergeCell ref="B26:B33"/>
    <mergeCell ref="D31:D32"/>
    <mergeCell ref="A9:A24"/>
    <mergeCell ref="B9:B24"/>
    <mergeCell ref="H48:H49"/>
    <mergeCell ref="K1:L3"/>
    <mergeCell ref="J7:J8"/>
    <mergeCell ref="L7:L8"/>
    <mergeCell ref="I29:I31"/>
    <mergeCell ref="G16:G17"/>
    <mergeCell ref="H16:H17"/>
    <mergeCell ref="L16:L17"/>
    <mergeCell ref="H21:H22"/>
    <mergeCell ref="D29:D30"/>
    <mergeCell ref="A7:A8"/>
    <mergeCell ref="B7:B8"/>
    <mergeCell ref="D7:D8"/>
    <mergeCell ref="E7:E8"/>
    <mergeCell ref="H11:H12"/>
    <mergeCell ref="L11:L12"/>
    <mergeCell ref="H13:H15"/>
    <mergeCell ref="L13:L15"/>
    <mergeCell ref="A1:B5"/>
    <mergeCell ref="I44:I46"/>
    <mergeCell ref="I48:I49"/>
    <mergeCell ref="W26:W33"/>
    <mergeCell ref="M26:M28"/>
    <mergeCell ref="N26:N28"/>
    <mergeCell ref="M29:M31"/>
    <mergeCell ref="H1:H5"/>
    <mergeCell ref="K7:K8"/>
    <mergeCell ref="I7:I8"/>
    <mergeCell ref="D35:D36"/>
    <mergeCell ref="D44:D46"/>
    <mergeCell ref="G26:G28"/>
    <mergeCell ref="H26:H28"/>
    <mergeCell ref="L26:L28"/>
    <mergeCell ref="F7:F8"/>
    <mergeCell ref="G7:G8"/>
    <mergeCell ref="H7:H8"/>
    <mergeCell ref="E1:G5"/>
    <mergeCell ref="G9:G15"/>
    <mergeCell ref="H9:H10"/>
    <mergeCell ref="A25:AC25"/>
    <mergeCell ref="I4:L5"/>
    <mergeCell ref="N21:N22"/>
    <mergeCell ref="L21:L22"/>
    <mergeCell ref="K26:K28"/>
    <mergeCell ref="AB35:AB36"/>
    <mergeCell ref="L48:L49"/>
    <mergeCell ref="A38:AC38"/>
    <mergeCell ref="A43:AC43"/>
    <mergeCell ref="W39:W42"/>
    <mergeCell ref="A39:A42"/>
    <mergeCell ref="B39:B42"/>
    <mergeCell ref="E39:E42"/>
    <mergeCell ref="F39:F42"/>
    <mergeCell ref="C39:C42"/>
    <mergeCell ref="U39:U42"/>
    <mergeCell ref="Q44:Q52"/>
    <mergeCell ref="V39:V42"/>
    <mergeCell ref="Q39:Q42"/>
    <mergeCell ref="R39:R42"/>
    <mergeCell ref="S39:S42"/>
    <mergeCell ref="T39:T42"/>
    <mergeCell ref="Y39:Y40"/>
    <mergeCell ref="AA39:AA40"/>
    <mergeCell ref="AB39:AB40"/>
    <mergeCell ref="AC39:AC40"/>
    <mergeCell ref="X44:X46"/>
    <mergeCell ref="X47:X49"/>
    <mergeCell ref="R44:R52"/>
    <mergeCell ref="S44:S52"/>
    <mergeCell ref="I26:I28"/>
    <mergeCell ref="G29:G33"/>
    <mergeCell ref="L29:L31"/>
    <mergeCell ref="L32:L33"/>
    <mergeCell ref="I32:I33"/>
    <mergeCell ref="K29:K31"/>
    <mergeCell ref="K32:K33"/>
    <mergeCell ref="G35:G37"/>
    <mergeCell ref="H35:H37"/>
    <mergeCell ref="AC7:AC8"/>
    <mergeCell ref="AB7:AB8"/>
    <mergeCell ref="T7:T8"/>
    <mergeCell ref="R26:R33"/>
    <mergeCell ref="S26:S33"/>
    <mergeCell ref="T26:T33"/>
    <mergeCell ref="U26:U33"/>
    <mergeCell ref="V26:V33"/>
    <mergeCell ref="I35:I37"/>
    <mergeCell ref="K35:K37"/>
    <mergeCell ref="O35:O37"/>
    <mergeCell ref="P35:P37"/>
    <mergeCell ref="Q35:Q37"/>
    <mergeCell ref="R35:R37"/>
    <mergeCell ref="S35:S37"/>
    <mergeCell ref="T35:T37"/>
    <mergeCell ref="U35:U37"/>
    <mergeCell ref="L35:L37"/>
    <mergeCell ref="W7:W8"/>
    <mergeCell ref="V7:V8"/>
    <mergeCell ref="AA7:AA8"/>
    <mergeCell ref="Z7:Z8"/>
    <mergeCell ref="Y7:Y8"/>
    <mergeCell ref="X7:X8"/>
    <mergeCell ref="T44:T52"/>
    <mergeCell ref="U44:U52"/>
    <mergeCell ref="V44:V52"/>
    <mergeCell ref="N29:N31"/>
    <mergeCell ref="M32:M33"/>
    <mergeCell ref="N32:N33"/>
    <mergeCell ref="N50:N52"/>
    <mergeCell ref="N48:N49"/>
    <mergeCell ref="O44:O46"/>
    <mergeCell ref="O48:O49"/>
    <mergeCell ref="O50:O52"/>
    <mergeCell ref="P44:P52"/>
    <mergeCell ref="M50:M52"/>
    <mergeCell ref="M48:M49"/>
    <mergeCell ref="M35:M37"/>
    <mergeCell ref="F9:F24"/>
    <mergeCell ref="O26:O28"/>
    <mergeCell ref="O29:O31"/>
    <mergeCell ref="O32:O33"/>
    <mergeCell ref="N35:N37"/>
    <mergeCell ref="X35:X37"/>
    <mergeCell ref="C1:D5"/>
    <mergeCell ref="X23:X24"/>
    <mergeCell ref="K9:K10"/>
    <mergeCell ref="W9:W24"/>
    <mergeCell ref="N9:N10"/>
    <mergeCell ref="N11:N12"/>
    <mergeCell ref="K11:K12"/>
    <mergeCell ref="K13:K15"/>
    <mergeCell ref="K16:K17"/>
    <mergeCell ref="C7:C8"/>
    <mergeCell ref="C20:C22"/>
    <mergeCell ref="C23:C24"/>
    <mergeCell ref="K21:K22"/>
    <mergeCell ref="P9:P24"/>
    <mergeCell ref="Q9:Q24"/>
    <mergeCell ref="M7:M8"/>
    <mergeCell ref="E9:E24"/>
    <mergeCell ref="V9:V24"/>
  </mergeCells>
  <conditionalFormatting sqref="W39:W42 W26:W33 W9:W21 W44:W52 W23:W24 W35:W37">
    <cfRule type="cellIs" dxfId="138" priority="36" stopIfTrue="1" operator="equal">
      <formula>3</formula>
    </cfRule>
    <cfRule type="cellIs" dxfId="137" priority="37" stopIfTrue="1" operator="equal">
      <formula>2</formula>
    </cfRule>
    <cfRule type="cellIs" dxfId="136" priority="38" stopIfTrue="1" operator="equal">
      <formula>1</formula>
    </cfRule>
  </conditionalFormatting>
  <conditionalFormatting sqref="V7:V8">
    <cfRule type="cellIs" dxfId="135" priority="31" operator="equal">
      <formula>5</formula>
    </cfRule>
    <cfRule type="cellIs" dxfId="134" priority="32" operator="equal">
      <formula>4</formula>
    </cfRule>
    <cfRule type="cellIs" dxfId="133" priority="33" operator="equal">
      <formula>3</formula>
    </cfRule>
    <cfRule type="cellIs" dxfId="132" priority="34" operator="equal">
      <formula>2</formula>
    </cfRule>
    <cfRule type="cellIs" dxfId="131" priority="35" operator="equal">
      <formula>1</formula>
    </cfRule>
  </conditionalFormatting>
  <conditionalFormatting sqref="V9">
    <cfRule type="cellIs" dxfId="130" priority="28" operator="between">
      <formula>5</formula>
      <formula>29</formula>
    </cfRule>
    <cfRule type="cellIs" dxfId="129" priority="29" operator="between">
      <formula>30</formula>
      <formula>49</formula>
    </cfRule>
    <cfRule type="cellIs" dxfId="128" priority="30" operator="between">
      <formula>50</formula>
      <formula>125</formula>
    </cfRule>
  </conditionalFormatting>
  <conditionalFormatting sqref="O9 O11 O13 O16 O18:O21 O23:O24">
    <cfRule type="cellIs" dxfId="127" priority="25" operator="greaterThan">
      <formula>200</formula>
    </cfRule>
    <cfRule type="cellIs" dxfId="126" priority="26" operator="between">
      <formula>101</formula>
      <formula>200</formula>
    </cfRule>
    <cfRule type="cellIs" dxfId="125" priority="27" operator="between">
      <formula>1</formula>
      <formula>100</formula>
    </cfRule>
  </conditionalFormatting>
  <conditionalFormatting sqref="V26">
    <cfRule type="cellIs" dxfId="124" priority="22" operator="between">
      <formula>5</formula>
      <formula>29</formula>
    </cfRule>
    <cfRule type="cellIs" dxfId="123" priority="23" operator="between">
      <formula>30</formula>
      <formula>49</formula>
    </cfRule>
    <cfRule type="cellIs" dxfId="122" priority="24" operator="between">
      <formula>50</formula>
      <formula>125</formula>
    </cfRule>
  </conditionalFormatting>
  <conditionalFormatting sqref="V35">
    <cfRule type="cellIs" dxfId="121" priority="19" operator="between">
      <formula>5</formula>
      <formula>29</formula>
    </cfRule>
    <cfRule type="cellIs" dxfId="120" priority="20" operator="between">
      <formula>30</formula>
      <formula>49</formula>
    </cfRule>
    <cfRule type="cellIs" dxfId="119" priority="21" operator="between">
      <formula>50</formula>
      <formula>125</formula>
    </cfRule>
  </conditionalFormatting>
  <conditionalFormatting sqref="V39">
    <cfRule type="cellIs" dxfId="118" priority="16" operator="between">
      <formula>5</formula>
      <formula>29</formula>
    </cfRule>
    <cfRule type="cellIs" dxfId="117" priority="17" operator="between">
      <formula>30</formula>
      <formula>49</formula>
    </cfRule>
    <cfRule type="cellIs" dxfId="116" priority="18" operator="between">
      <formula>50</formula>
      <formula>125</formula>
    </cfRule>
  </conditionalFormatting>
  <conditionalFormatting sqref="V44">
    <cfRule type="cellIs" dxfId="115" priority="13" operator="between">
      <formula>5</formula>
      <formula>29</formula>
    </cfRule>
    <cfRule type="cellIs" dxfId="114" priority="14" operator="between">
      <formula>30</formula>
      <formula>49</formula>
    </cfRule>
    <cfRule type="cellIs" dxfId="113" priority="15" operator="between">
      <formula>50</formula>
      <formula>125</formula>
    </cfRule>
  </conditionalFormatting>
  <conditionalFormatting sqref="O26 O29 O32">
    <cfRule type="cellIs" dxfId="112" priority="10" operator="greaterThan">
      <formula>200</formula>
    </cfRule>
    <cfRule type="cellIs" dxfId="111" priority="11" operator="between">
      <formula>101</formula>
      <formula>200</formula>
    </cfRule>
    <cfRule type="cellIs" dxfId="110" priority="12" operator="between">
      <formula>1</formula>
      <formula>100</formula>
    </cfRule>
  </conditionalFormatting>
  <conditionalFormatting sqref="O35">
    <cfRule type="cellIs" dxfId="109" priority="7" operator="greaterThan">
      <formula>200</formula>
    </cfRule>
    <cfRule type="cellIs" dxfId="108" priority="8" operator="between">
      <formula>101</formula>
      <formula>200</formula>
    </cfRule>
    <cfRule type="cellIs" dxfId="107" priority="9" operator="between">
      <formula>1</formula>
      <formula>100</formula>
    </cfRule>
  </conditionalFormatting>
  <conditionalFormatting sqref="O39:O42">
    <cfRule type="cellIs" dxfId="106" priority="4" operator="greaterThan">
      <formula>200</formula>
    </cfRule>
    <cfRule type="cellIs" dxfId="105" priority="5" operator="between">
      <formula>101</formula>
      <formula>200</formula>
    </cfRule>
    <cfRule type="cellIs" dxfId="104" priority="6" operator="between">
      <formula>1</formula>
      <formula>100</formula>
    </cfRule>
  </conditionalFormatting>
  <conditionalFormatting sqref="O44 O47:O48 O50">
    <cfRule type="cellIs" dxfId="103" priority="1" operator="greaterThan">
      <formula>200</formula>
    </cfRule>
    <cfRule type="cellIs" dxfId="102" priority="2" operator="between">
      <formula>101</formula>
      <formula>200</formula>
    </cfRule>
    <cfRule type="cellIs" dxfId="101" priority="3" operator="between">
      <formula>1</formula>
      <formula>100</formula>
    </cfRule>
  </conditionalFormatting>
  <pageMargins left="0.7" right="0.7" top="0.75" bottom="0.75" header="0.3" footer="0.3"/>
  <pageSetup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AC45"/>
  <sheetViews>
    <sheetView showGridLines="0" zoomScaleNormal="100" workbookViewId="0">
      <selection activeCell="D9" sqref="A9:XFD9"/>
    </sheetView>
  </sheetViews>
  <sheetFormatPr baseColWidth="10" defaultColWidth="11.5703125" defaultRowHeight="12.75" customHeight="1" x14ac:dyDescent="0.25"/>
  <cols>
    <col min="1" max="1" width="4.7109375" style="12" customWidth="1"/>
    <col min="2" max="2" width="18.7109375" style="12" customWidth="1"/>
    <col min="3" max="3" width="16.7109375" style="34" customWidth="1"/>
    <col min="4" max="4" width="19.7109375" style="12" customWidth="1"/>
    <col min="5" max="5" width="45.7109375" style="12" customWidth="1"/>
    <col min="6" max="6" width="40.7109375" style="12" customWidth="1"/>
    <col min="7" max="8" width="35.7109375" style="12" customWidth="1"/>
    <col min="9" max="9" width="3.7109375" style="140" customWidth="1"/>
    <col min="10" max="10" width="40.7109375" style="12" customWidth="1"/>
    <col min="11" max="11" width="3.7109375" style="140" customWidth="1"/>
    <col min="12" max="13" width="40.7109375" style="123" customWidth="1"/>
    <col min="14" max="14" width="3.7109375" style="12" customWidth="1"/>
    <col min="15" max="15" width="6.7109375" style="140" customWidth="1"/>
    <col min="16" max="20" width="3.7109375" style="45" customWidth="1"/>
    <col min="21" max="21" width="4" style="45" bestFit="1" customWidth="1"/>
    <col min="22" max="23" width="8.7109375" style="12" customWidth="1"/>
    <col min="24" max="24" width="18.85546875" style="9" customWidth="1"/>
    <col min="25" max="25" width="60.7109375" style="12" customWidth="1"/>
    <col min="26" max="26" width="10.7109375" style="12" customWidth="1"/>
    <col min="27" max="27" width="18.7109375" style="12" customWidth="1"/>
    <col min="28" max="28" width="30.7109375" style="12" customWidth="1"/>
    <col min="29" max="29" width="15.7109375" style="12" customWidth="1"/>
    <col min="30" max="16384" width="11.5703125" style="12"/>
  </cols>
  <sheetData>
    <row r="1" spans="1:29" ht="12.95" customHeight="1" x14ac:dyDescent="0.25">
      <c r="A1" s="250" t="s">
        <v>18</v>
      </c>
      <c r="B1" s="250"/>
      <c r="C1" s="252"/>
      <c r="D1" s="252"/>
      <c r="E1" s="306" t="s">
        <v>115</v>
      </c>
      <c r="F1" s="307"/>
      <c r="G1" s="307"/>
      <c r="H1" s="249"/>
      <c r="I1" s="139" t="s">
        <v>446</v>
      </c>
      <c r="J1" s="53" t="s">
        <v>475</v>
      </c>
      <c r="K1" s="147"/>
      <c r="L1" s="149"/>
    </row>
    <row r="2" spans="1:29" ht="12.95" customHeight="1" x14ac:dyDescent="0.25">
      <c r="A2" s="250"/>
      <c r="B2" s="250"/>
      <c r="C2" s="252"/>
      <c r="D2" s="252"/>
      <c r="E2" s="295"/>
      <c r="F2" s="296"/>
      <c r="G2" s="296"/>
      <c r="H2" s="249"/>
      <c r="I2" s="139" t="s">
        <v>447</v>
      </c>
      <c r="J2" s="53" t="s">
        <v>476</v>
      </c>
      <c r="K2" s="147"/>
      <c r="L2" s="149"/>
    </row>
    <row r="3" spans="1:29" ht="12.95" customHeight="1" x14ac:dyDescent="0.25">
      <c r="A3" s="250"/>
      <c r="B3" s="250"/>
      <c r="C3" s="252"/>
      <c r="D3" s="252"/>
      <c r="E3" s="295"/>
      <c r="F3" s="296"/>
      <c r="G3" s="296"/>
      <c r="H3" s="249"/>
      <c r="I3" s="139" t="s">
        <v>448</v>
      </c>
      <c r="J3" s="53" t="s">
        <v>477</v>
      </c>
      <c r="K3" s="147"/>
      <c r="L3" s="149"/>
    </row>
    <row r="4" spans="1:29" ht="12.95" customHeight="1" x14ac:dyDescent="0.25">
      <c r="A4" s="250"/>
      <c r="B4" s="250"/>
      <c r="C4" s="252"/>
      <c r="D4" s="252"/>
      <c r="E4" s="295"/>
      <c r="F4" s="296"/>
      <c r="G4" s="296"/>
      <c r="H4" s="249"/>
      <c r="I4" s="146"/>
      <c r="J4" s="52"/>
      <c r="K4" s="147"/>
      <c r="L4" s="149"/>
    </row>
    <row r="5" spans="1:29" ht="12.95" customHeight="1" x14ac:dyDescent="0.25">
      <c r="A5" s="251"/>
      <c r="B5" s="251"/>
      <c r="C5" s="252"/>
      <c r="D5" s="252"/>
      <c r="E5" s="308"/>
      <c r="F5" s="309"/>
      <c r="G5" s="309"/>
      <c r="H5" s="249"/>
      <c r="I5" s="146"/>
      <c r="J5" s="52"/>
      <c r="K5" s="147"/>
      <c r="L5" s="149"/>
    </row>
    <row r="6" spans="1:29" ht="12" customHeight="1" x14ac:dyDescent="0.25"/>
    <row r="7" spans="1:29" ht="12" customHeight="1" x14ac:dyDescent="0.25">
      <c r="A7" s="247" t="s">
        <v>0</v>
      </c>
      <c r="B7" s="243" t="s">
        <v>3</v>
      </c>
      <c r="C7" s="238" t="s">
        <v>442</v>
      </c>
      <c r="D7" s="243" t="s">
        <v>4</v>
      </c>
      <c r="E7" s="243" t="s">
        <v>11</v>
      </c>
      <c r="F7" s="243" t="s">
        <v>12</v>
      </c>
      <c r="G7" s="238" t="s">
        <v>555</v>
      </c>
      <c r="H7" s="243" t="s">
        <v>21</v>
      </c>
      <c r="I7" s="238" t="s">
        <v>446</v>
      </c>
      <c r="J7" s="243" t="s">
        <v>13</v>
      </c>
      <c r="K7" s="238" t="s">
        <v>447</v>
      </c>
      <c r="L7" s="243" t="s">
        <v>14</v>
      </c>
      <c r="M7" s="243" t="s">
        <v>474</v>
      </c>
      <c r="N7" s="243" t="s">
        <v>448</v>
      </c>
      <c r="O7" s="238" t="s">
        <v>450</v>
      </c>
      <c r="P7" s="238" t="s">
        <v>362</v>
      </c>
      <c r="Q7" s="238" t="s">
        <v>363</v>
      </c>
      <c r="R7" s="238" t="s">
        <v>364</v>
      </c>
      <c r="S7" s="238" t="s">
        <v>365</v>
      </c>
      <c r="T7" s="238" t="s">
        <v>366</v>
      </c>
      <c r="U7" s="238" t="s">
        <v>367</v>
      </c>
      <c r="V7" s="243" t="s">
        <v>5</v>
      </c>
      <c r="W7" s="243" t="s">
        <v>15</v>
      </c>
      <c r="X7" s="238" t="s">
        <v>16</v>
      </c>
      <c r="Y7" s="238" t="s">
        <v>22</v>
      </c>
      <c r="Z7" s="243" t="s">
        <v>6</v>
      </c>
      <c r="AA7" s="243" t="s">
        <v>17</v>
      </c>
      <c r="AB7" s="238" t="s">
        <v>802</v>
      </c>
      <c r="AC7" s="243" t="s">
        <v>7</v>
      </c>
    </row>
    <row r="8" spans="1:29" ht="12" customHeight="1" x14ac:dyDescent="0.25">
      <c r="A8" s="248"/>
      <c r="B8" s="243"/>
      <c r="C8" s="239"/>
      <c r="D8" s="243"/>
      <c r="E8" s="243"/>
      <c r="F8" s="243"/>
      <c r="G8" s="239"/>
      <c r="H8" s="243"/>
      <c r="I8" s="239"/>
      <c r="J8" s="243"/>
      <c r="K8" s="239"/>
      <c r="L8" s="243"/>
      <c r="M8" s="243"/>
      <c r="N8" s="243"/>
      <c r="O8" s="239"/>
      <c r="P8" s="239"/>
      <c r="Q8" s="239"/>
      <c r="R8" s="239"/>
      <c r="S8" s="239"/>
      <c r="T8" s="239"/>
      <c r="U8" s="239"/>
      <c r="V8" s="243"/>
      <c r="W8" s="243"/>
      <c r="X8" s="239"/>
      <c r="Y8" s="239"/>
      <c r="Z8" s="243"/>
      <c r="AA8" s="243"/>
      <c r="AB8" s="239"/>
      <c r="AC8" s="243"/>
    </row>
    <row r="9" spans="1:29" ht="50.1" customHeight="1" x14ac:dyDescent="0.25">
      <c r="A9" s="297">
        <v>1</v>
      </c>
      <c r="B9" s="253" t="s">
        <v>177</v>
      </c>
      <c r="C9" s="288" t="s">
        <v>1</v>
      </c>
      <c r="D9" s="14" t="s">
        <v>147</v>
      </c>
      <c r="E9" s="224"/>
      <c r="F9" s="221" t="s">
        <v>335</v>
      </c>
      <c r="G9" s="221" t="s">
        <v>336</v>
      </c>
      <c r="H9" s="221" t="s">
        <v>662</v>
      </c>
      <c r="I9" s="224">
        <v>1</v>
      </c>
      <c r="J9" s="31" t="s">
        <v>661</v>
      </c>
      <c r="K9" s="224">
        <v>1</v>
      </c>
      <c r="L9" s="221" t="s">
        <v>831</v>
      </c>
      <c r="M9" s="221" t="s">
        <v>675</v>
      </c>
      <c r="N9" s="224">
        <v>3</v>
      </c>
      <c r="O9" s="224">
        <f>I9*K9*N9</f>
        <v>3</v>
      </c>
      <c r="P9" s="232">
        <v>1</v>
      </c>
      <c r="Q9" s="232">
        <v>1</v>
      </c>
      <c r="R9" s="232">
        <v>1</v>
      </c>
      <c r="S9" s="232">
        <v>1</v>
      </c>
      <c r="T9" s="232">
        <v>1</v>
      </c>
      <c r="U9" s="232">
        <v>1</v>
      </c>
      <c r="V9" s="232">
        <f>P9*SUM(Q9:U9)</f>
        <v>5</v>
      </c>
      <c r="W9" s="279">
        <v>2</v>
      </c>
      <c r="X9" s="229" t="s">
        <v>103</v>
      </c>
      <c r="Y9" s="221" t="s">
        <v>828</v>
      </c>
      <c r="Z9" s="224" t="s">
        <v>104</v>
      </c>
      <c r="AA9" s="224" t="s">
        <v>834</v>
      </c>
      <c r="AB9" s="224" t="s">
        <v>830</v>
      </c>
      <c r="AC9" s="224" t="s">
        <v>775</v>
      </c>
    </row>
    <row r="10" spans="1:29" s="140" customFormat="1" ht="39.75" customHeight="1" x14ac:dyDescent="0.25">
      <c r="A10" s="298"/>
      <c r="B10" s="254"/>
      <c r="C10" s="283"/>
      <c r="D10" s="289" t="s">
        <v>148</v>
      </c>
      <c r="E10" s="225"/>
      <c r="F10" s="222"/>
      <c r="G10" s="223"/>
      <c r="H10" s="223"/>
      <c r="I10" s="226"/>
      <c r="J10" s="141" t="s">
        <v>669</v>
      </c>
      <c r="K10" s="226"/>
      <c r="L10" s="223"/>
      <c r="M10" s="223"/>
      <c r="N10" s="226"/>
      <c r="O10" s="226"/>
      <c r="P10" s="233"/>
      <c r="Q10" s="233"/>
      <c r="R10" s="233"/>
      <c r="S10" s="233"/>
      <c r="T10" s="233"/>
      <c r="U10" s="233"/>
      <c r="V10" s="233"/>
      <c r="W10" s="280"/>
      <c r="X10" s="231"/>
      <c r="Y10" s="223"/>
      <c r="Z10" s="226"/>
      <c r="AA10" s="226"/>
      <c r="AB10" s="226"/>
      <c r="AC10" s="226"/>
    </row>
    <row r="11" spans="1:29" ht="50.1" customHeight="1" x14ac:dyDescent="0.25">
      <c r="A11" s="298"/>
      <c r="B11" s="254"/>
      <c r="C11" s="284"/>
      <c r="D11" s="290"/>
      <c r="E11" s="225"/>
      <c r="F11" s="222"/>
      <c r="G11" s="221" t="s">
        <v>337</v>
      </c>
      <c r="H11" s="221" t="s">
        <v>664</v>
      </c>
      <c r="I11" s="224">
        <v>1</v>
      </c>
      <c r="J11" s="141" t="s">
        <v>663</v>
      </c>
      <c r="K11" s="224">
        <v>1</v>
      </c>
      <c r="L11" s="221" t="s">
        <v>832</v>
      </c>
      <c r="M11" s="221" t="s">
        <v>675</v>
      </c>
      <c r="N11" s="224">
        <v>3</v>
      </c>
      <c r="O11" s="224">
        <f t="shared" ref="O11:O16" si="0">I11*K11*N11</f>
        <v>3</v>
      </c>
      <c r="P11" s="233"/>
      <c r="Q11" s="233"/>
      <c r="R11" s="233"/>
      <c r="S11" s="233"/>
      <c r="T11" s="233"/>
      <c r="U11" s="233"/>
      <c r="V11" s="233"/>
      <c r="W11" s="280"/>
      <c r="X11" s="229" t="s">
        <v>114</v>
      </c>
      <c r="Y11" s="221" t="s">
        <v>829</v>
      </c>
      <c r="Z11" s="224" t="s">
        <v>106</v>
      </c>
      <c r="AA11" s="224" t="s">
        <v>834</v>
      </c>
      <c r="AB11" s="224" t="s">
        <v>830</v>
      </c>
      <c r="AC11" s="224" t="s">
        <v>771</v>
      </c>
    </row>
    <row r="12" spans="1:29" s="140" customFormat="1" ht="22.5" x14ac:dyDescent="0.25">
      <c r="A12" s="298"/>
      <c r="B12" s="254"/>
      <c r="C12" s="288" t="s">
        <v>684</v>
      </c>
      <c r="D12" s="142" t="s">
        <v>184</v>
      </c>
      <c r="E12" s="225"/>
      <c r="F12" s="222"/>
      <c r="G12" s="222"/>
      <c r="H12" s="222"/>
      <c r="I12" s="225"/>
      <c r="J12" s="141" t="s">
        <v>668</v>
      </c>
      <c r="K12" s="225"/>
      <c r="L12" s="222"/>
      <c r="M12" s="222"/>
      <c r="N12" s="225"/>
      <c r="O12" s="225"/>
      <c r="P12" s="233"/>
      <c r="Q12" s="233"/>
      <c r="R12" s="233"/>
      <c r="S12" s="233"/>
      <c r="T12" s="233"/>
      <c r="U12" s="233"/>
      <c r="V12" s="233"/>
      <c r="W12" s="280"/>
      <c r="X12" s="230"/>
      <c r="Y12" s="222"/>
      <c r="Z12" s="225"/>
      <c r="AA12" s="225"/>
      <c r="AB12" s="225"/>
      <c r="AC12" s="225"/>
    </row>
    <row r="13" spans="1:29" s="140" customFormat="1" ht="22.5" x14ac:dyDescent="0.25">
      <c r="A13" s="298"/>
      <c r="B13" s="254"/>
      <c r="C13" s="283"/>
      <c r="D13" s="289" t="s">
        <v>172</v>
      </c>
      <c r="E13" s="225"/>
      <c r="F13" s="222"/>
      <c r="G13" s="223"/>
      <c r="H13" s="223"/>
      <c r="I13" s="226"/>
      <c r="J13" s="141" t="s">
        <v>667</v>
      </c>
      <c r="K13" s="226"/>
      <c r="L13" s="223"/>
      <c r="M13" s="223"/>
      <c r="N13" s="226"/>
      <c r="O13" s="226"/>
      <c r="P13" s="233"/>
      <c r="Q13" s="233"/>
      <c r="R13" s="233"/>
      <c r="S13" s="233"/>
      <c r="T13" s="233"/>
      <c r="U13" s="233"/>
      <c r="V13" s="233"/>
      <c r="W13" s="280"/>
      <c r="X13" s="231"/>
      <c r="Y13" s="223"/>
      <c r="Z13" s="226"/>
      <c r="AA13" s="226"/>
      <c r="AB13" s="226"/>
      <c r="AC13" s="226"/>
    </row>
    <row r="14" spans="1:29" ht="33.75" x14ac:dyDescent="0.25">
      <c r="A14" s="298"/>
      <c r="B14" s="254"/>
      <c r="C14" s="283"/>
      <c r="D14" s="290"/>
      <c r="E14" s="225"/>
      <c r="F14" s="222"/>
      <c r="G14" s="221" t="s">
        <v>338</v>
      </c>
      <c r="H14" s="32" t="s">
        <v>665</v>
      </c>
      <c r="I14" s="143">
        <v>1</v>
      </c>
      <c r="J14" s="141" t="s">
        <v>671</v>
      </c>
      <c r="K14" s="143">
        <v>1</v>
      </c>
      <c r="L14" s="138" t="s">
        <v>674</v>
      </c>
      <c r="M14" s="141" t="s">
        <v>675</v>
      </c>
      <c r="N14" s="143">
        <v>3</v>
      </c>
      <c r="O14" s="143">
        <f t="shared" si="0"/>
        <v>3</v>
      </c>
      <c r="P14" s="233"/>
      <c r="Q14" s="233"/>
      <c r="R14" s="233"/>
      <c r="S14" s="233"/>
      <c r="T14" s="233"/>
      <c r="U14" s="233"/>
      <c r="V14" s="233"/>
      <c r="W14" s="280"/>
      <c r="X14" s="229" t="s">
        <v>110</v>
      </c>
      <c r="Y14" s="224" t="s">
        <v>105</v>
      </c>
      <c r="Z14" s="224" t="s">
        <v>105</v>
      </c>
      <c r="AA14" s="224" t="s">
        <v>105</v>
      </c>
      <c r="AB14" s="224" t="s">
        <v>105</v>
      </c>
      <c r="AC14" s="224" t="s">
        <v>105</v>
      </c>
    </row>
    <row r="15" spans="1:29" s="140" customFormat="1" ht="33.75" x14ac:dyDescent="0.25">
      <c r="A15" s="298"/>
      <c r="B15" s="254"/>
      <c r="C15" s="283"/>
      <c r="D15" s="289" t="s">
        <v>149</v>
      </c>
      <c r="E15" s="225"/>
      <c r="F15" s="222"/>
      <c r="G15" s="222"/>
      <c r="H15" s="138" t="s">
        <v>670</v>
      </c>
      <c r="I15" s="143">
        <v>1</v>
      </c>
      <c r="J15" s="141" t="s">
        <v>672</v>
      </c>
      <c r="K15" s="143">
        <v>1</v>
      </c>
      <c r="L15" s="138" t="s">
        <v>674</v>
      </c>
      <c r="M15" s="141" t="s">
        <v>675</v>
      </c>
      <c r="N15" s="143">
        <v>3</v>
      </c>
      <c r="O15" s="143">
        <f t="shared" si="0"/>
        <v>3</v>
      </c>
      <c r="P15" s="233"/>
      <c r="Q15" s="233"/>
      <c r="R15" s="233"/>
      <c r="S15" s="233"/>
      <c r="T15" s="233"/>
      <c r="U15" s="233"/>
      <c r="V15" s="233"/>
      <c r="W15" s="280"/>
      <c r="X15" s="230"/>
      <c r="Y15" s="225"/>
      <c r="Z15" s="225"/>
      <c r="AA15" s="225"/>
      <c r="AB15" s="225"/>
      <c r="AC15" s="225"/>
    </row>
    <row r="16" spans="1:29" s="140" customFormat="1" ht="33.75" x14ac:dyDescent="0.25">
      <c r="A16" s="298"/>
      <c r="B16" s="254"/>
      <c r="C16" s="283"/>
      <c r="D16" s="290"/>
      <c r="E16" s="225"/>
      <c r="F16" s="222"/>
      <c r="G16" s="222"/>
      <c r="H16" s="138" t="s">
        <v>666</v>
      </c>
      <c r="I16" s="143">
        <v>1</v>
      </c>
      <c r="J16" s="141" t="s">
        <v>673</v>
      </c>
      <c r="K16" s="143">
        <v>1</v>
      </c>
      <c r="L16" s="138" t="s">
        <v>674</v>
      </c>
      <c r="M16" s="141" t="s">
        <v>675</v>
      </c>
      <c r="N16" s="143">
        <v>3</v>
      </c>
      <c r="O16" s="143">
        <f t="shared" si="0"/>
        <v>3</v>
      </c>
      <c r="P16" s="233"/>
      <c r="Q16" s="233"/>
      <c r="R16" s="233"/>
      <c r="S16" s="233"/>
      <c r="T16" s="233"/>
      <c r="U16" s="233"/>
      <c r="V16" s="233"/>
      <c r="W16" s="280"/>
      <c r="X16" s="231"/>
      <c r="Y16" s="226"/>
      <c r="Z16" s="226"/>
      <c r="AA16" s="226"/>
      <c r="AB16" s="226"/>
      <c r="AC16" s="226"/>
    </row>
    <row r="17" spans="1:29" ht="2.1" customHeight="1" x14ac:dyDescent="0.25">
      <c r="A17" s="292"/>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4"/>
    </row>
    <row r="18" spans="1:29" ht="39.75" customHeight="1" x14ac:dyDescent="0.25">
      <c r="A18" s="270">
        <v>2</v>
      </c>
      <c r="B18" s="253" t="s">
        <v>178</v>
      </c>
      <c r="C18" s="288" t="s">
        <v>2</v>
      </c>
      <c r="D18" s="224" t="s">
        <v>164</v>
      </c>
      <c r="E18" s="224"/>
      <c r="F18" s="221" t="s">
        <v>200</v>
      </c>
      <c r="G18" s="221" t="s">
        <v>560</v>
      </c>
      <c r="H18" s="221" t="s">
        <v>561</v>
      </c>
      <c r="I18" s="224">
        <v>1</v>
      </c>
      <c r="J18" s="141" t="s">
        <v>676</v>
      </c>
      <c r="K18" s="224">
        <v>2</v>
      </c>
      <c r="L18" s="221" t="s">
        <v>833</v>
      </c>
      <c r="M18" s="221" t="s">
        <v>679</v>
      </c>
      <c r="N18" s="224">
        <v>2</v>
      </c>
      <c r="O18" s="224">
        <f t="shared" ref="O18:O24" si="1">I18*K18*N18</f>
        <v>4</v>
      </c>
      <c r="P18" s="232">
        <v>1</v>
      </c>
      <c r="Q18" s="232">
        <v>1</v>
      </c>
      <c r="R18" s="232">
        <v>1</v>
      </c>
      <c r="S18" s="232">
        <v>1</v>
      </c>
      <c r="T18" s="232">
        <v>1</v>
      </c>
      <c r="U18" s="232">
        <v>1</v>
      </c>
      <c r="V18" s="232">
        <f>P18*SUM(Q18:U18)</f>
        <v>5</v>
      </c>
      <c r="W18" s="279">
        <v>2</v>
      </c>
      <c r="X18" s="229" t="s">
        <v>103</v>
      </c>
      <c r="Y18" s="221" t="s">
        <v>840</v>
      </c>
      <c r="Z18" s="224" t="s">
        <v>104</v>
      </c>
      <c r="AA18" s="224" t="s">
        <v>841</v>
      </c>
      <c r="AB18" s="224" t="s">
        <v>788</v>
      </c>
      <c r="AC18" s="224" t="s">
        <v>771</v>
      </c>
    </row>
    <row r="19" spans="1:29" s="140" customFormat="1" ht="33.75" x14ac:dyDescent="0.25">
      <c r="A19" s="270"/>
      <c r="B19" s="254"/>
      <c r="C19" s="283"/>
      <c r="D19" s="225"/>
      <c r="E19" s="225"/>
      <c r="F19" s="222"/>
      <c r="G19" s="223"/>
      <c r="H19" s="223"/>
      <c r="I19" s="226"/>
      <c r="J19" s="141" t="s">
        <v>680</v>
      </c>
      <c r="K19" s="226"/>
      <c r="L19" s="223"/>
      <c r="M19" s="223"/>
      <c r="N19" s="226"/>
      <c r="O19" s="226"/>
      <c r="P19" s="233"/>
      <c r="Q19" s="233"/>
      <c r="R19" s="233"/>
      <c r="S19" s="233"/>
      <c r="T19" s="233"/>
      <c r="U19" s="233"/>
      <c r="V19" s="233"/>
      <c r="W19" s="280"/>
      <c r="X19" s="230"/>
      <c r="Y19" s="223"/>
      <c r="Z19" s="226"/>
      <c r="AA19" s="226"/>
      <c r="AB19" s="226"/>
      <c r="AC19" s="226"/>
    </row>
    <row r="20" spans="1:29" s="140" customFormat="1" ht="22.5" x14ac:dyDescent="0.25">
      <c r="A20" s="270"/>
      <c r="B20" s="254"/>
      <c r="C20" s="284"/>
      <c r="D20" s="226"/>
      <c r="E20" s="225"/>
      <c r="F20" s="222"/>
      <c r="G20" s="221" t="s">
        <v>558</v>
      </c>
      <c r="H20" s="221" t="s">
        <v>562</v>
      </c>
      <c r="I20" s="224">
        <v>1</v>
      </c>
      <c r="J20" s="141" t="s">
        <v>571</v>
      </c>
      <c r="K20" s="224">
        <v>1</v>
      </c>
      <c r="L20" s="221" t="s">
        <v>677</v>
      </c>
      <c r="M20" s="221" t="s">
        <v>679</v>
      </c>
      <c r="N20" s="224">
        <v>2</v>
      </c>
      <c r="O20" s="224">
        <f t="shared" si="1"/>
        <v>2</v>
      </c>
      <c r="P20" s="233"/>
      <c r="Q20" s="233"/>
      <c r="R20" s="233"/>
      <c r="S20" s="233"/>
      <c r="T20" s="233"/>
      <c r="U20" s="233"/>
      <c r="V20" s="233"/>
      <c r="W20" s="280"/>
      <c r="X20" s="230"/>
      <c r="Y20" s="221" t="s">
        <v>835</v>
      </c>
      <c r="Z20" s="224" t="s">
        <v>111</v>
      </c>
      <c r="AA20" s="224" t="s">
        <v>837</v>
      </c>
      <c r="AB20" s="224" t="s">
        <v>846</v>
      </c>
      <c r="AC20" s="224" t="s">
        <v>838</v>
      </c>
    </row>
    <row r="21" spans="1:29" s="140" customFormat="1" ht="22.5" x14ac:dyDescent="0.25">
      <c r="A21" s="270"/>
      <c r="B21" s="254"/>
      <c r="C21" s="288" t="s">
        <v>684</v>
      </c>
      <c r="D21" s="143" t="s">
        <v>185</v>
      </c>
      <c r="E21" s="225"/>
      <c r="F21" s="222"/>
      <c r="G21" s="223"/>
      <c r="H21" s="223"/>
      <c r="I21" s="226"/>
      <c r="J21" s="141" t="s">
        <v>569</v>
      </c>
      <c r="K21" s="226"/>
      <c r="L21" s="223"/>
      <c r="M21" s="223"/>
      <c r="N21" s="226"/>
      <c r="O21" s="226"/>
      <c r="P21" s="233"/>
      <c r="Q21" s="233"/>
      <c r="R21" s="233"/>
      <c r="S21" s="233"/>
      <c r="T21" s="233"/>
      <c r="U21" s="233"/>
      <c r="V21" s="233"/>
      <c r="W21" s="280"/>
      <c r="X21" s="231"/>
      <c r="Y21" s="223"/>
      <c r="Z21" s="226"/>
      <c r="AA21" s="226"/>
      <c r="AB21" s="226"/>
      <c r="AC21" s="226"/>
    </row>
    <row r="22" spans="1:29" s="140" customFormat="1" ht="33.75" x14ac:dyDescent="0.25">
      <c r="A22" s="270"/>
      <c r="B22" s="254"/>
      <c r="C22" s="283"/>
      <c r="D22" s="143" t="s">
        <v>187</v>
      </c>
      <c r="E22" s="225"/>
      <c r="F22" s="222"/>
      <c r="G22" s="221" t="s">
        <v>556</v>
      </c>
      <c r="H22" s="221" t="s">
        <v>563</v>
      </c>
      <c r="I22" s="224">
        <v>1</v>
      </c>
      <c r="J22" s="141" t="s">
        <v>570</v>
      </c>
      <c r="K22" s="224">
        <v>4</v>
      </c>
      <c r="L22" s="221" t="s">
        <v>678</v>
      </c>
      <c r="M22" s="221" t="s">
        <v>679</v>
      </c>
      <c r="N22" s="224">
        <v>2</v>
      </c>
      <c r="O22" s="224">
        <f t="shared" si="1"/>
        <v>8</v>
      </c>
      <c r="P22" s="233"/>
      <c r="Q22" s="233"/>
      <c r="R22" s="233"/>
      <c r="S22" s="233"/>
      <c r="T22" s="233"/>
      <c r="U22" s="233"/>
      <c r="V22" s="233"/>
      <c r="W22" s="280"/>
      <c r="X22" s="229" t="s">
        <v>114</v>
      </c>
      <c r="Y22" s="2" t="s">
        <v>842</v>
      </c>
      <c r="Z22" s="159" t="s">
        <v>111</v>
      </c>
      <c r="AA22" s="159" t="s">
        <v>836</v>
      </c>
      <c r="AB22" s="159" t="s">
        <v>847</v>
      </c>
      <c r="AC22" s="159" t="s">
        <v>838</v>
      </c>
    </row>
    <row r="23" spans="1:29" ht="38.25" customHeight="1" x14ac:dyDescent="0.25">
      <c r="A23" s="270"/>
      <c r="B23" s="254"/>
      <c r="C23" s="283"/>
      <c r="D23" s="289" t="s">
        <v>184</v>
      </c>
      <c r="E23" s="225"/>
      <c r="F23" s="222"/>
      <c r="G23" s="223"/>
      <c r="H23" s="223"/>
      <c r="I23" s="226"/>
      <c r="J23" s="141" t="s">
        <v>572</v>
      </c>
      <c r="K23" s="226"/>
      <c r="L23" s="223"/>
      <c r="M23" s="223"/>
      <c r="N23" s="226"/>
      <c r="O23" s="226"/>
      <c r="P23" s="233"/>
      <c r="Q23" s="233"/>
      <c r="R23" s="233"/>
      <c r="S23" s="233"/>
      <c r="T23" s="233"/>
      <c r="U23" s="233"/>
      <c r="V23" s="233"/>
      <c r="W23" s="280"/>
      <c r="X23" s="231"/>
      <c r="Y23" s="2" t="s">
        <v>843</v>
      </c>
      <c r="Z23" s="159" t="s">
        <v>106</v>
      </c>
      <c r="AA23" s="159" t="s">
        <v>844</v>
      </c>
      <c r="AB23" s="159" t="s">
        <v>845</v>
      </c>
      <c r="AC23" s="159" t="s">
        <v>838</v>
      </c>
    </row>
    <row r="24" spans="1:29" ht="39.75" customHeight="1" x14ac:dyDescent="0.25">
      <c r="A24" s="270"/>
      <c r="B24" s="254"/>
      <c r="C24" s="284"/>
      <c r="D24" s="290"/>
      <c r="E24" s="225"/>
      <c r="F24" s="222"/>
      <c r="G24" s="2" t="s">
        <v>265</v>
      </c>
      <c r="H24" s="2" t="s">
        <v>681</v>
      </c>
      <c r="I24" s="143">
        <v>1</v>
      </c>
      <c r="J24" s="2" t="s">
        <v>682</v>
      </c>
      <c r="K24" s="143">
        <v>3</v>
      </c>
      <c r="L24" s="141" t="s">
        <v>683</v>
      </c>
      <c r="M24" s="141" t="s">
        <v>679</v>
      </c>
      <c r="N24" s="143">
        <v>2</v>
      </c>
      <c r="O24" s="136">
        <f t="shared" si="1"/>
        <v>6</v>
      </c>
      <c r="P24" s="233"/>
      <c r="Q24" s="233"/>
      <c r="R24" s="233"/>
      <c r="S24" s="233"/>
      <c r="T24" s="233"/>
      <c r="U24" s="233"/>
      <c r="V24" s="233"/>
      <c r="W24" s="280"/>
      <c r="X24" s="158" t="s">
        <v>110</v>
      </c>
      <c r="Y24" s="2" t="s">
        <v>839</v>
      </c>
      <c r="Z24" s="159" t="s">
        <v>106</v>
      </c>
      <c r="AA24" s="159" t="s">
        <v>784</v>
      </c>
      <c r="AB24" s="159" t="s">
        <v>778</v>
      </c>
      <c r="AC24" s="159" t="s">
        <v>775</v>
      </c>
    </row>
    <row r="25" spans="1:29" ht="2.1" customHeight="1" x14ac:dyDescent="0.25">
      <c r="A25" s="285"/>
      <c r="B25" s="286"/>
      <c r="C25" s="286"/>
      <c r="D25" s="286"/>
      <c r="E25" s="286"/>
      <c r="F25" s="286"/>
      <c r="G25" s="286"/>
      <c r="H25" s="286"/>
      <c r="I25" s="286"/>
      <c r="J25" s="286"/>
      <c r="K25" s="286"/>
      <c r="L25" s="286"/>
      <c r="M25" s="286"/>
      <c r="N25" s="286"/>
      <c r="O25" s="286"/>
      <c r="P25" s="286"/>
      <c r="Q25" s="286"/>
      <c r="R25" s="286"/>
      <c r="S25" s="286"/>
      <c r="T25" s="286"/>
      <c r="U25" s="286"/>
      <c r="V25" s="286"/>
      <c r="W25" s="286"/>
      <c r="X25" s="286"/>
      <c r="Y25" s="286"/>
      <c r="Z25" s="286"/>
      <c r="AA25" s="286"/>
      <c r="AB25" s="286"/>
      <c r="AC25" s="287"/>
    </row>
    <row r="26" spans="1:29" ht="22.5" customHeight="1" x14ac:dyDescent="0.25">
      <c r="A26" s="270">
        <v>3</v>
      </c>
      <c r="B26" s="256" t="s">
        <v>179</v>
      </c>
      <c r="C26" s="288" t="s">
        <v>1</v>
      </c>
      <c r="D26" s="14" t="s">
        <v>180</v>
      </c>
      <c r="E26" s="224"/>
      <c r="F26" s="221" t="s">
        <v>339</v>
      </c>
      <c r="G26" s="221" t="s">
        <v>293</v>
      </c>
      <c r="H26" s="221" t="s">
        <v>340</v>
      </c>
      <c r="I26" s="224">
        <v>5</v>
      </c>
      <c r="J26" s="25" t="s">
        <v>254</v>
      </c>
      <c r="K26" s="224">
        <v>1</v>
      </c>
      <c r="L26" s="221" t="s">
        <v>344</v>
      </c>
      <c r="M26" s="221" t="s">
        <v>524</v>
      </c>
      <c r="N26" s="224">
        <v>4</v>
      </c>
      <c r="O26" s="224">
        <f>I26*K26*N26</f>
        <v>20</v>
      </c>
      <c r="P26" s="232">
        <v>1</v>
      </c>
      <c r="Q26" s="232">
        <v>1</v>
      </c>
      <c r="R26" s="232">
        <v>1</v>
      </c>
      <c r="S26" s="232">
        <v>1</v>
      </c>
      <c r="T26" s="232">
        <v>11</v>
      </c>
      <c r="U26" s="232">
        <v>1</v>
      </c>
      <c r="V26" s="232">
        <f>P26*SUM(Q26:U26)</f>
        <v>15</v>
      </c>
      <c r="W26" s="279">
        <v>2</v>
      </c>
      <c r="X26" s="229" t="s">
        <v>103</v>
      </c>
      <c r="Y26" s="221" t="s">
        <v>848</v>
      </c>
      <c r="Z26" s="224" t="s">
        <v>104</v>
      </c>
      <c r="AA26" s="224" t="s">
        <v>851</v>
      </c>
      <c r="AB26" s="224" t="s">
        <v>853</v>
      </c>
      <c r="AC26" s="224" t="s">
        <v>775</v>
      </c>
    </row>
    <row r="27" spans="1:29" ht="42" customHeight="1" x14ac:dyDescent="0.25">
      <c r="A27" s="270"/>
      <c r="B27" s="256"/>
      <c r="C27" s="283"/>
      <c r="D27" s="14" t="s">
        <v>181</v>
      </c>
      <c r="E27" s="225"/>
      <c r="F27" s="222"/>
      <c r="G27" s="222"/>
      <c r="H27" s="223"/>
      <c r="I27" s="226"/>
      <c r="J27" s="2" t="s">
        <v>294</v>
      </c>
      <c r="K27" s="226"/>
      <c r="L27" s="223"/>
      <c r="M27" s="223"/>
      <c r="N27" s="226"/>
      <c r="O27" s="226"/>
      <c r="P27" s="233"/>
      <c r="Q27" s="233"/>
      <c r="R27" s="233"/>
      <c r="S27" s="233"/>
      <c r="T27" s="233"/>
      <c r="U27" s="233"/>
      <c r="V27" s="233"/>
      <c r="W27" s="280"/>
      <c r="X27" s="230"/>
      <c r="Y27" s="223"/>
      <c r="Z27" s="226"/>
      <c r="AA27" s="226"/>
      <c r="AB27" s="226"/>
      <c r="AC27" s="226"/>
    </row>
    <row r="28" spans="1:29" ht="59.25" customHeight="1" x14ac:dyDescent="0.25">
      <c r="A28" s="270"/>
      <c r="B28" s="256"/>
      <c r="C28" s="283"/>
      <c r="D28" s="14" t="s">
        <v>182</v>
      </c>
      <c r="E28" s="225"/>
      <c r="F28" s="222"/>
      <c r="G28" s="223"/>
      <c r="H28" s="2" t="s">
        <v>295</v>
      </c>
      <c r="I28" s="143">
        <v>5</v>
      </c>
      <c r="J28" s="2" t="s">
        <v>296</v>
      </c>
      <c r="K28" s="143">
        <v>1</v>
      </c>
      <c r="L28" s="141" t="s">
        <v>344</v>
      </c>
      <c r="M28" s="141" t="s">
        <v>524</v>
      </c>
      <c r="N28" s="13">
        <v>4</v>
      </c>
      <c r="O28" s="136">
        <f>I28*K28*N28</f>
        <v>20</v>
      </c>
      <c r="P28" s="233"/>
      <c r="Q28" s="233"/>
      <c r="R28" s="233"/>
      <c r="S28" s="233"/>
      <c r="T28" s="233"/>
      <c r="U28" s="233"/>
      <c r="V28" s="233"/>
      <c r="W28" s="280"/>
      <c r="X28" s="231"/>
      <c r="Y28" s="2" t="s">
        <v>849</v>
      </c>
      <c r="Z28" s="13" t="s">
        <v>106</v>
      </c>
      <c r="AA28" s="162" t="s">
        <v>851</v>
      </c>
      <c r="AB28" s="162" t="s">
        <v>853</v>
      </c>
      <c r="AC28" s="162" t="s">
        <v>775</v>
      </c>
    </row>
    <row r="29" spans="1:29" ht="39.75" customHeight="1" x14ac:dyDescent="0.25">
      <c r="A29" s="270"/>
      <c r="B29" s="256"/>
      <c r="C29" s="284"/>
      <c r="D29" s="14" t="s">
        <v>183</v>
      </c>
      <c r="E29" s="225"/>
      <c r="F29" s="222"/>
      <c r="G29" s="221" t="s">
        <v>341</v>
      </c>
      <c r="H29" s="221" t="s">
        <v>342</v>
      </c>
      <c r="I29" s="224">
        <v>5</v>
      </c>
      <c r="J29" s="221" t="s">
        <v>343</v>
      </c>
      <c r="K29" s="224">
        <v>1</v>
      </c>
      <c r="L29" s="221" t="s">
        <v>344</v>
      </c>
      <c r="M29" s="221" t="s">
        <v>524</v>
      </c>
      <c r="N29" s="224">
        <v>4</v>
      </c>
      <c r="O29" s="224">
        <f t="shared" ref="O29:O42" si="2">I29*K29*N29</f>
        <v>20</v>
      </c>
      <c r="P29" s="233"/>
      <c r="Q29" s="233"/>
      <c r="R29" s="233"/>
      <c r="S29" s="233"/>
      <c r="T29" s="233"/>
      <c r="U29" s="233"/>
      <c r="V29" s="233"/>
      <c r="W29" s="280"/>
      <c r="X29" s="163" t="s">
        <v>114</v>
      </c>
      <c r="Y29" s="2" t="s">
        <v>850</v>
      </c>
      <c r="Z29" s="162" t="s">
        <v>106</v>
      </c>
      <c r="AA29" s="162" t="s">
        <v>852</v>
      </c>
      <c r="AB29" s="162" t="s">
        <v>853</v>
      </c>
      <c r="AC29" s="162" t="s">
        <v>775</v>
      </c>
    </row>
    <row r="30" spans="1:29" ht="15.75" customHeight="1" x14ac:dyDescent="0.25">
      <c r="A30" s="270"/>
      <c r="B30" s="256"/>
      <c r="C30" s="63" t="s">
        <v>684</v>
      </c>
      <c r="D30" s="14" t="s">
        <v>149</v>
      </c>
      <c r="E30" s="226"/>
      <c r="F30" s="223"/>
      <c r="G30" s="223"/>
      <c r="H30" s="223"/>
      <c r="I30" s="226"/>
      <c r="J30" s="223"/>
      <c r="K30" s="226"/>
      <c r="L30" s="223"/>
      <c r="M30" s="223"/>
      <c r="N30" s="226"/>
      <c r="O30" s="226"/>
      <c r="P30" s="234"/>
      <c r="Q30" s="234"/>
      <c r="R30" s="234"/>
      <c r="S30" s="234"/>
      <c r="T30" s="234"/>
      <c r="U30" s="234"/>
      <c r="V30" s="234"/>
      <c r="W30" s="280"/>
      <c r="X30" s="163" t="s">
        <v>110</v>
      </c>
      <c r="Y30" s="162" t="s">
        <v>105</v>
      </c>
      <c r="Z30" s="162" t="s">
        <v>105</v>
      </c>
      <c r="AA30" s="162" t="s">
        <v>105</v>
      </c>
      <c r="AB30" s="162" t="s">
        <v>105</v>
      </c>
      <c r="AC30" s="162" t="s">
        <v>105</v>
      </c>
    </row>
    <row r="31" spans="1:29" ht="2.1" customHeight="1" x14ac:dyDescent="0.25">
      <c r="A31" s="285"/>
      <c r="B31" s="286"/>
      <c r="C31" s="286"/>
      <c r="D31" s="286"/>
      <c r="E31" s="286"/>
      <c r="F31" s="286"/>
      <c r="G31" s="286"/>
      <c r="H31" s="286"/>
      <c r="I31" s="286"/>
      <c r="J31" s="286"/>
      <c r="K31" s="286"/>
      <c r="L31" s="286"/>
      <c r="M31" s="286"/>
      <c r="N31" s="286"/>
      <c r="O31" s="286"/>
      <c r="P31" s="286"/>
      <c r="Q31" s="286"/>
      <c r="R31" s="286"/>
      <c r="S31" s="286"/>
      <c r="T31" s="286"/>
      <c r="U31" s="286"/>
      <c r="V31" s="286"/>
      <c r="W31" s="286"/>
      <c r="X31" s="286"/>
      <c r="Y31" s="286"/>
      <c r="Z31" s="286"/>
      <c r="AA31" s="286"/>
      <c r="AB31" s="286"/>
      <c r="AC31" s="287"/>
    </row>
    <row r="32" spans="1:29" ht="29.25" customHeight="1" x14ac:dyDescent="0.25">
      <c r="A32" s="270">
        <v>4</v>
      </c>
      <c r="B32" s="256" t="s">
        <v>154</v>
      </c>
      <c r="C32" s="288" t="s">
        <v>684</v>
      </c>
      <c r="D32" s="289" t="s">
        <v>169</v>
      </c>
      <c r="E32" s="224"/>
      <c r="F32" s="221" t="s">
        <v>345</v>
      </c>
      <c r="G32" s="221" t="s">
        <v>260</v>
      </c>
      <c r="H32" s="221" t="s">
        <v>346</v>
      </c>
      <c r="I32" s="224">
        <v>5</v>
      </c>
      <c r="J32" s="2" t="s">
        <v>262</v>
      </c>
      <c r="K32" s="224">
        <v>4</v>
      </c>
      <c r="L32" s="221" t="s">
        <v>348</v>
      </c>
      <c r="M32" s="221" t="s">
        <v>507</v>
      </c>
      <c r="N32" s="224">
        <v>1</v>
      </c>
      <c r="O32" s="224">
        <f t="shared" si="2"/>
        <v>20</v>
      </c>
      <c r="P32" s="232">
        <v>1</v>
      </c>
      <c r="Q32" s="232">
        <v>1</v>
      </c>
      <c r="R32" s="232">
        <v>1</v>
      </c>
      <c r="S32" s="232">
        <v>1</v>
      </c>
      <c r="T32" s="232">
        <v>1</v>
      </c>
      <c r="U32" s="232">
        <v>1</v>
      </c>
      <c r="V32" s="232">
        <f>P32*SUM(Q32:U32)</f>
        <v>5</v>
      </c>
      <c r="W32" s="279">
        <v>2</v>
      </c>
      <c r="X32" s="229" t="s">
        <v>103</v>
      </c>
      <c r="Y32" s="221" t="s">
        <v>856</v>
      </c>
      <c r="Z32" s="224" t="s">
        <v>104</v>
      </c>
      <c r="AA32" s="224" t="s">
        <v>105</v>
      </c>
      <c r="AB32" s="224" t="s">
        <v>105</v>
      </c>
      <c r="AC32" s="224" t="s">
        <v>775</v>
      </c>
    </row>
    <row r="33" spans="1:29" ht="30.75" customHeight="1" x14ac:dyDescent="0.25">
      <c r="A33" s="270"/>
      <c r="B33" s="256"/>
      <c r="C33" s="283"/>
      <c r="D33" s="290"/>
      <c r="E33" s="225"/>
      <c r="F33" s="222"/>
      <c r="G33" s="222"/>
      <c r="H33" s="222"/>
      <c r="I33" s="225"/>
      <c r="J33" s="2" t="s">
        <v>347</v>
      </c>
      <c r="K33" s="225"/>
      <c r="L33" s="222"/>
      <c r="M33" s="222"/>
      <c r="N33" s="225"/>
      <c r="O33" s="225"/>
      <c r="P33" s="233"/>
      <c r="Q33" s="233"/>
      <c r="R33" s="233"/>
      <c r="S33" s="233"/>
      <c r="T33" s="233"/>
      <c r="U33" s="233"/>
      <c r="V33" s="233"/>
      <c r="W33" s="280"/>
      <c r="X33" s="230"/>
      <c r="Y33" s="223"/>
      <c r="Z33" s="226"/>
      <c r="AA33" s="226"/>
      <c r="AB33" s="226"/>
      <c r="AC33" s="226"/>
    </row>
    <row r="34" spans="1:29" ht="105" customHeight="1" x14ac:dyDescent="0.25">
      <c r="A34" s="270"/>
      <c r="B34" s="256"/>
      <c r="C34" s="284"/>
      <c r="D34" s="14" t="s">
        <v>168</v>
      </c>
      <c r="E34" s="226"/>
      <c r="F34" s="223"/>
      <c r="G34" s="223"/>
      <c r="H34" s="223"/>
      <c r="I34" s="226"/>
      <c r="J34" s="2" t="s">
        <v>264</v>
      </c>
      <c r="K34" s="226"/>
      <c r="L34" s="223"/>
      <c r="M34" s="223"/>
      <c r="N34" s="226"/>
      <c r="O34" s="226"/>
      <c r="P34" s="234"/>
      <c r="Q34" s="234"/>
      <c r="R34" s="234"/>
      <c r="S34" s="234"/>
      <c r="T34" s="234"/>
      <c r="U34" s="234"/>
      <c r="V34" s="234"/>
      <c r="W34" s="281"/>
      <c r="X34" s="231"/>
      <c r="Y34" s="2" t="s">
        <v>855</v>
      </c>
      <c r="Z34" s="162" t="s">
        <v>106</v>
      </c>
      <c r="AA34" s="162" t="s">
        <v>857</v>
      </c>
      <c r="AB34" s="162" t="s">
        <v>809</v>
      </c>
      <c r="AC34" s="162" t="s">
        <v>775</v>
      </c>
    </row>
    <row r="35" spans="1:29" ht="2.1" customHeight="1" x14ac:dyDescent="0.25">
      <c r="A35" s="285"/>
      <c r="B35" s="286"/>
      <c r="C35" s="286"/>
      <c r="D35" s="286"/>
      <c r="E35" s="286"/>
      <c r="F35" s="286"/>
      <c r="G35" s="286"/>
      <c r="H35" s="286"/>
      <c r="I35" s="286"/>
      <c r="J35" s="286"/>
      <c r="K35" s="286"/>
      <c r="L35" s="286"/>
      <c r="M35" s="286"/>
      <c r="N35" s="286"/>
      <c r="O35" s="286"/>
      <c r="P35" s="286"/>
      <c r="Q35" s="286"/>
      <c r="R35" s="286"/>
      <c r="S35" s="286"/>
      <c r="T35" s="286"/>
      <c r="U35" s="286"/>
      <c r="V35" s="286"/>
      <c r="W35" s="286"/>
      <c r="X35" s="286"/>
      <c r="Y35" s="286"/>
      <c r="Z35" s="286"/>
      <c r="AA35" s="286"/>
      <c r="AB35" s="286"/>
      <c r="AC35" s="287"/>
    </row>
    <row r="36" spans="1:29" ht="22.5" x14ac:dyDescent="0.25">
      <c r="A36" s="270">
        <v>5</v>
      </c>
      <c r="B36" s="256" t="s">
        <v>159</v>
      </c>
      <c r="C36" s="288" t="s">
        <v>684</v>
      </c>
      <c r="D36" s="289" t="s">
        <v>186</v>
      </c>
      <c r="E36" s="224"/>
      <c r="F36" s="221" t="s">
        <v>349</v>
      </c>
      <c r="G36" s="221" t="s">
        <v>265</v>
      </c>
      <c r="H36" s="221" t="s">
        <v>687</v>
      </c>
      <c r="I36" s="224">
        <v>1</v>
      </c>
      <c r="J36" s="2" t="s">
        <v>277</v>
      </c>
      <c r="K36" s="224">
        <v>1</v>
      </c>
      <c r="L36" s="221" t="s">
        <v>348</v>
      </c>
      <c r="M36" s="221" t="s">
        <v>508</v>
      </c>
      <c r="N36" s="224">
        <v>2</v>
      </c>
      <c r="O36" s="224">
        <f t="shared" si="2"/>
        <v>2</v>
      </c>
      <c r="P36" s="232">
        <v>1</v>
      </c>
      <c r="Q36" s="232">
        <v>1</v>
      </c>
      <c r="R36" s="232">
        <v>1</v>
      </c>
      <c r="S36" s="232">
        <v>1</v>
      </c>
      <c r="T36" s="232">
        <v>1</v>
      </c>
      <c r="U36" s="232">
        <v>1</v>
      </c>
      <c r="V36" s="232">
        <f>P36*SUM(Q36:U36)</f>
        <v>5</v>
      </c>
      <c r="W36" s="303">
        <v>2</v>
      </c>
      <c r="X36" s="229" t="s">
        <v>103</v>
      </c>
      <c r="Y36" s="221" t="s">
        <v>858</v>
      </c>
      <c r="Z36" s="224" t="s">
        <v>104</v>
      </c>
      <c r="AA36" s="224" t="s">
        <v>859</v>
      </c>
      <c r="AB36" s="224" t="s">
        <v>819</v>
      </c>
      <c r="AC36" s="224" t="s">
        <v>775</v>
      </c>
    </row>
    <row r="37" spans="1:29" s="140" customFormat="1" ht="33.75" x14ac:dyDescent="0.25">
      <c r="A37" s="270"/>
      <c r="B37" s="256"/>
      <c r="C37" s="283"/>
      <c r="D37" s="291"/>
      <c r="E37" s="225"/>
      <c r="F37" s="222"/>
      <c r="G37" s="222"/>
      <c r="H37" s="222"/>
      <c r="I37" s="225"/>
      <c r="J37" s="2" t="s">
        <v>278</v>
      </c>
      <c r="K37" s="225"/>
      <c r="L37" s="222"/>
      <c r="M37" s="222"/>
      <c r="N37" s="225"/>
      <c r="O37" s="225"/>
      <c r="P37" s="233"/>
      <c r="Q37" s="233"/>
      <c r="R37" s="233"/>
      <c r="S37" s="233"/>
      <c r="T37" s="233"/>
      <c r="U37" s="233"/>
      <c r="V37" s="233"/>
      <c r="W37" s="303"/>
      <c r="X37" s="230"/>
      <c r="Y37" s="222"/>
      <c r="Z37" s="225"/>
      <c r="AA37" s="225"/>
      <c r="AB37" s="225"/>
      <c r="AC37" s="225"/>
    </row>
    <row r="38" spans="1:29" s="140" customFormat="1" ht="22.5" x14ac:dyDescent="0.25">
      <c r="A38" s="270"/>
      <c r="B38" s="256"/>
      <c r="C38" s="283"/>
      <c r="D38" s="290"/>
      <c r="E38" s="225"/>
      <c r="F38" s="222"/>
      <c r="G38" s="223"/>
      <c r="H38" s="223"/>
      <c r="I38" s="226"/>
      <c r="J38" s="2" t="s">
        <v>279</v>
      </c>
      <c r="K38" s="226"/>
      <c r="L38" s="223"/>
      <c r="M38" s="223"/>
      <c r="N38" s="226"/>
      <c r="O38" s="226"/>
      <c r="P38" s="233"/>
      <c r="Q38" s="233"/>
      <c r="R38" s="233"/>
      <c r="S38" s="233"/>
      <c r="T38" s="233"/>
      <c r="U38" s="233"/>
      <c r="V38" s="233"/>
      <c r="W38" s="303"/>
      <c r="X38" s="231"/>
      <c r="Y38" s="223"/>
      <c r="Z38" s="226"/>
      <c r="AA38" s="226"/>
      <c r="AB38" s="226"/>
      <c r="AC38" s="226"/>
    </row>
    <row r="39" spans="1:29" ht="33.75" x14ac:dyDescent="0.25">
      <c r="A39" s="270"/>
      <c r="B39" s="256"/>
      <c r="C39" s="283"/>
      <c r="D39" s="289" t="s">
        <v>175</v>
      </c>
      <c r="E39" s="225"/>
      <c r="F39" s="222"/>
      <c r="G39" s="138" t="s">
        <v>685</v>
      </c>
      <c r="H39" s="138" t="s">
        <v>281</v>
      </c>
      <c r="I39" s="137">
        <v>1</v>
      </c>
      <c r="J39" s="2" t="s">
        <v>282</v>
      </c>
      <c r="K39" s="143">
        <v>1</v>
      </c>
      <c r="L39" s="141" t="s">
        <v>689</v>
      </c>
      <c r="M39" s="141" t="s">
        <v>508</v>
      </c>
      <c r="N39" s="143">
        <v>2</v>
      </c>
      <c r="O39" s="136">
        <f t="shared" si="2"/>
        <v>2</v>
      </c>
      <c r="P39" s="233"/>
      <c r="Q39" s="233"/>
      <c r="R39" s="233"/>
      <c r="S39" s="233"/>
      <c r="T39" s="233"/>
      <c r="U39" s="233"/>
      <c r="V39" s="233"/>
      <c r="W39" s="303"/>
      <c r="X39" s="229" t="s">
        <v>114</v>
      </c>
      <c r="Y39" s="221" t="s">
        <v>822</v>
      </c>
      <c r="Z39" s="224" t="s">
        <v>106</v>
      </c>
      <c r="AA39" s="224" t="s">
        <v>860</v>
      </c>
      <c r="AB39" s="224" t="s">
        <v>819</v>
      </c>
      <c r="AC39" s="224" t="s">
        <v>775</v>
      </c>
    </row>
    <row r="40" spans="1:29" s="140" customFormat="1" ht="22.5" x14ac:dyDescent="0.25">
      <c r="A40" s="270"/>
      <c r="B40" s="256"/>
      <c r="C40" s="283"/>
      <c r="D40" s="291"/>
      <c r="E40" s="225"/>
      <c r="F40" s="222"/>
      <c r="G40" s="221" t="s">
        <v>686</v>
      </c>
      <c r="H40" s="221" t="s">
        <v>688</v>
      </c>
      <c r="I40" s="224">
        <v>1</v>
      </c>
      <c r="J40" s="2" t="s">
        <v>286</v>
      </c>
      <c r="K40" s="224">
        <v>1</v>
      </c>
      <c r="L40" s="221" t="s">
        <v>690</v>
      </c>
      <c r="M40" s="221" t="s">
        <v>508</v>
      </c>
      <c r="N40" s="224">
        <v>2</v>
      </c>
      <c r="O40" s="224">
        <f t="shared" si="2"/>
        <v>2</v>
      </c>
      <c r="P40" s="233"/>
      <c r="Q40" s="233"/>
      <c r="R40" s="233"/>
      <c r="S40" s="233"/>
      <c r="T40" s="233"/>
      <c r="U40" s="233"/>
      <c r="V40" s="233"/>
      <c r="W40" s="303"/>
      <c r="X40" s="230"/>
      <c r="Y40" s="304"/>
      <c r="Z40" s="225"/>
      <c r="AA40" s="225"/>
      <c r="AB40" s="225"/>
      <c r="AC40" s="225"/>
    </row>
    <row r="41" spans="1:29" s="140" customFormat="1" ht="12" x14ac:dyDescent="0.25">
      <c r="A41" s="270"/>
      <c r="B41" s="256"/>
      <c r="C41" s="283"/>
      <c r="D41" s="290"/>
      <c r="E41" s="225"/>
      <c r="F41" s="222"/>
      <c r="G41" s="223"/>
      <c r="H41" s="223"/>
      <c r="I41" s="226"/>
      <c r="J41" s="2" t="s">
        <v>287</v>
      </c>
      <c r="K41" s="226"/>
      <c r="L41" s="223"/>
      <c r="M41" s="223"/>
      <c r="N41" s="226"/>
      <c r="O41" s="226"/>
      <c r="P41" s="233"/>
      <c r="Q41" s="233"/>
      <c r="R41" s="233"/>
      <c r="S41" s="233"/>
      <c r="T41" s="233"/>
      <c r="U41" s="233"/>
      <c r="V41" s="233"/>
      <c r="W41" s="303"/>
      <c r="X41" s="231"/>
      <c r="Y41" s="305"/>
      <c r="Z41" s="226"/>
      <c r="AA41" s="226"/>
      <c r="AB41" s="226"/>
      <c r="AC41" s="226"/>
    </row>
    <row r="42" spans="1:29" s="140" customFormat="1" ht="33.75" x14ac:dyDescent="0.25">
      <c r="A42" s="270"/>
      <c r="B42" s="256"/>
      <c r="C42" s="283"/>
      <c r="D42" s="289" t="s">
        <v>176</v>
      </c>
      <c r="E42" s="225"/>
      <c r="F42" s="222"/>
      <c r="G42" s="221" t="s">
        <v>288</v>
      </c>
      <c r="H42" s="221" t="s">
        <v>289</v>
      </c>
      <c r="I42" s="224">
        <v>1</v>
      </c>
      <c r="J42" s="2" t="s">
        <v>290</v>
      </c>
      <c r="K42" s="224">
        <v>1</v>
      </c>
      <c r="L42" s="221" t="s">
        <v>689</v>
      </c>
      <c r="M42" s="221" t="s">
        <v>508</v>
      </c>
      <c r="N42" s="224">
        <v>2</v>
      </c>
      <c r="O42" s="224">
        <f t="shared" si="2"/>
        <v>2</v>
      </c>
      <c r="P42" s="233"/>
      <c r="Q42" s="233"/>
      <c r="R42" s="233"/>
      <c r="S42" s="233"/>
      <c r="T42" s="233"/>
      <c r="U42" s="233"/>
      <c r="V42" s="233"/>
      <c r="W42" s="303"/>
      <c r="X42" s="229" t="s">
        <v>110</v>
      </c>
      <c r="Y42" s="224" t="s">
        <v>105</v>
      </c>
      <c r="Z42" s="224" t="s">
        <v>105</v>
      </c>
      <c r="AA42" s="224" t="s">
        <v>105</v>
      </c>
      <c r="AB42" s="224" t="s">
        <v>105</v>
      </c>
      <c r="AC42" s="224" t="s">
        <v>105</v>
      </c>
    </row>
    <row r="43" spans="1:29" s="140" customFormat="1" ht="22.5" x14ac:dyDescent="0.25">
      <c r="A43" s="270"/>
      <c r="B43" s="256"/>
      <c r="C43" s="283"/>
      <c r="D43" s="291"/>
      <c r="E43" s="225"/>
      <c r="F43" s="222"/>
      <c r="G43" s="222"/>
      <c r="H43" s="222"/>
      <c r="I43" s="225"/>
      <c r="J43" s="2" t="s">
        <v>291</v>
      </c>
      <c r="K43" s="225"/>
      <c r="L43" s="222"/>
      <c r="M43" s="222"/>
      <c r="N43" s="225"/>
      <c r="O43" s="225"/>
      <c r="P43" s="233"/>
      <c r="Q43" s="233"/>
      <c r="R43" s="233"/>
      <c r="S43" s="233"/>
      <c r="T43" s="233"/>
      <c r="U43" s="233"/>
      <c r="V43" s="233"/>
      <c r="W43" s="303"/>
      <c r="X43" s="230"/>
      <c r="Y43" s="230"/>
      <c r="Z43" s="225"/>
      <c r="AA43" s="225"/>
      <c r="AB43" s="225"/>
      <c r="AC43" s="225"/>
    </row>
    <row r="44" spans="1:29" ht="33.75" x14ac:dyDescent="0.25">
      <c r="A44" s="270"/>
      <c r="B44" s="256"/>
      <c r="C44" s="284"/>
      <c r="D44" s="290"/>
      <c r="E44" s="226"/>
      <c r="F44" s="223"/>
      <c r="G44" s="223"/>
      <c r="H44" s="223"/>
      <c r="I44" s="226"/>
      <c r="J44" s="2" t="s">
        <v>292</v>
      </c>
      <c r="K44" s="226"/>
      <c r="L44" s="223"/>
      <c r="M44" s="223"/>
      <c r="N44" s="226"/>
      <c r="O44" s="226"/>
      <c r="P44" s="234"/>
      <c r="Q44" s="234"/>
      <c r="R44" s="234"/>
      <c r="S44" s="234"/>
      <c r="T44" s="234"/>
      <c r="U44" s="234"/>
      <c r="V44" s="234"/>
      <c r="W44" s="303"/>
      <c r="X44" s="231"/>
      <c r="Y44" s="231"/>
      <c r="Z44" s="226"/>
      <c r="AA44" s="226"/>
      <c r="AB44" s="226"/>
      <c r="AC44" s="226"/>
    </row>
    <row r="45" spans="1:29" ht="2.1" customHeight="1" x14ac:dyDescent="0.25">
      <c r="A45" s="310"/>
      <c r="B45" s="310"/>
      <c r="C45" s="310"/>
      <c r="D45" s="310"/>
      <c r="E45" s="310"/>
      <c r="F45" s="310"/>
      <c r="G45" s="310"/>
      <c r="H45" s="310"/>
      <c r="I45" s="310"/>
      <c r="J45" s="310"/>
      <c r="K45" s="310"/>
      <c r="L45" s="310"/>
      <c r="M45" s="310"/>
      <c r="N45" s="310"/>
      <c r="O45" s="310"/>
      <c r="P45" s="310"/>
      <c r="Q45" s="310"/>
      <c r="R45" s="310"/>
      <c r="S45" s="310"/>
      <c r="T45" s="310"/>
      <c r="U45" s="310"/>
      <c r="V45" s="310"/>
      <c r="W45" s="310"/>
      <c r="X45" s="310"/>
      <c r="Y45" s="310"/>
      <c r="Z45" s="310"/>
      <c r="AA45" s="310"/>
      <c r="AB45" s="310"/>
      <c r="AC45" s="310"/>
    </row>
  </sheetData>
  <mergeCells count="264">
    <mergeCell ref="AC18:AC19"/>
    <mergeCell ref="X18:X21"/>
    <mergeCell ref="Y20:Y21"/>
    <mergeCell ref="Z20:Z21"/>
    <mergeCell ref="AA20:AA21"/>
    <mergeCell ref="AB20:AB21"/>
    <mergeCell ref="AC20:AC21"/>
    <mergeCell ref="N36:N38"/>
    <mergeCell ref="M40:M41"/>
    <mergeCell ref="N40:N41"/>
    <mergeCell ref="Z18:Z19"/>
    <mergeCell ref="AA18:AA19"/>
    <mergeCell ref="AB18:AB19"/>
    <mergeCell ref="X22:X23"/>
    <mergeCell ref="Y18:Y19"/>
    <mergeCell ref="O29:O30"/>
    <mergeCell ref="AB32:AB33"/>
    <mergeCell ref="AC32:AC33"/>
    <mergeCell ref="AC26:AC27"/>
    <mergeCell ref="X26:X28"/>
    <mergeCell ref="V26:V30"/>
    <mergeCell ref="X9:X10"/>
    <mergeCell ref="Y9:Y10"/>
    <mergeCell ref="Z9:Z10"/>
    <mergeCell ref="AA9:AA10"/>
    <mergeCell ref="AB9:AB10"/>
    <mergeCell ref="AC9:AC10"/>
    <mergeCell ref="X14:X16"/>
    <mergeCell ref="Y14:Y16"/>
    <mergeCell ref="Z14:Z16"/>
    <mergeCell ref="AA14:AA16"/>
    <mergeCell ref="AB14:AB16"/>
    <mergeCell ref="AC14:AC16"/>
    <mergeCell ref="X11:X13"/>
    <mergeCell ref="Y11:Y13"/>
    <mergeCell ref="Z11:Z13"/>
    <mergeCell ref="AA11:AA13"/>
    <mergeCell ref="AB11:AB13"/>
    <mergeCell ref="AC11:AC13"/>
    <mergeCell ref="G22:G23"/>
    <mergeCell ref="H22:H23"/>
    <mergeCell ref="I22:I23"/>
    <mergeCell ref="K22:K23"/>
    <mergeCell ref="L22:L23"/>
    <mergeCell ref="M22:M23"/>
    <mergeCell ref="N22:N23"/>
    <mergeCell ref="M18:M19"/>
    <mergeCell ref="N18:N19"/>
    <mergeCell ref="M20:M21"/>
    <mergeCell ref="G18:G19"/>
    <mergeCell ref="H18:H19"/>
    <mergeCell ref="I18:I19"/>
    <mergeCell ref="K18:K19"/>
    <mergeCell ref="L18:L19"/>
    <mergeCell ref="G20:G21"/>
    <mergeCell ref="H20:H21"/>
    <mergeCell ref="L20:L21"/>
    <mergeCell ref="C9:C11"/>
    <mergeCell ref="C12:C16"/>
    <mergeCell ref="D15:D16"/>
    <mergeCell ref="S32:S34"/>
    <mergeCell ref="T32:T34"/>
    <mergeCell ref="U32:U34"/>
    <mergeCell ref="Q26:Q30"/>
    <mergeCell ref="R26:R30"/>
    <mergeCell ref="S26:S30"/>
    <mergeCell ref="T26:T30"/>
    <mergeCell ref="U26:U30"/>
    <mergeCell ref="L26:L27"/>
    <mergeCell ref="E9:E16"/>
    <mergeCell ref="C26:C29"/>
    <mergeCell ref="E26:E30"/>
    <mergeCell ref="F26:F30"/>
    <mergeCell ref="A31:AC31"/>
    <mergeCell ref="H26:H27"/>
    <mergeCell ref="F18:F24"/>
    <mergeCell ref="B18:B24"/>
    <mergeCell ref="E18:E24"/>
    <mergeCell ref="N20:N21"/>
    <mergeCell ref="K11:K13"/>
    <mergeCell ref="L9:L10"/>
    <mergeCell ref="V9:V16"/>
    <mergeCell ref="P9:P16"/>
    <mergeCell ref="Q9:Q16"/>
    <mergeCell ref="R9:R16"/>
    <mergeCell ref="S9:S16"/>
    <mergeCell ref="T9:T16"/>
    <mergeCell ref="U9:U16"/>
    <mergeCell ref="P18:P24"/>
    <mergeCell ref="Q18:Q24"/>
    <mergeCell ref="R18:R24"/>
    <mergeCell ref="S18:S24"/>
    <mergeCell ref="T18:T24"/>
    <mergeCell ref="U18:U24"/>
    <mergeCell ref="V18:V24"/>
    <mergeCell ref="L11:L13"/>
    <mergeCell ref="M9:M10"/>
    <mergeCell ref="M11:M13"/>
    <mergeCell ref="N9:N10"/>
    <mergeCell ref="N11:N13"/>
    <mergeCell ref="O9:O10"/>
    <mergeCell ref="O11:O13"/>
    <mergeCell ref="Z26:Z27"/>
    <mergeCell ref="AA26:AA27"/>
    <mergeCell ref="P26:P30"/>
    <mergeCell ref="O18:O19"/>
    <mergeCell ref="O20:O21"/>
    <mergeCell ref="O22:O23"/>
    <mergeCell ref="W18:W24"/>
    <mergeCell ref="A25:AC25"/>
    <mergeCell ref="A26:A30"/>
    <mergeCell ref="B26:B30"/>
    <mergeCell ref="G26:G28"/>
    <mergeCell ref="G29:G30"/>
    <mergeCell ref="AB26:AB27"/>
    <mergeCell ref="Y26:Y27"/>
    <mergeCell ref="M26:M27"/>
    <mergeCell ref="N26:N27"/>
    <mergeCell ref="A18:A24"/>
    <mergeCell ref="C18:C20"/>
    <mergeCell ref="D18:D20"/>
    <mergeCell ref="D23:D24"/>
    <mergeCell ref="C21:C24"/>
    <mergeCell ref="I20:I21"/>
    <mergeCell ref="K20:K21"/>
    <mergeCell ref="A45:AC45"/>
    <mergeCell ref="K26:K27"/>
    <mergeCell ref="I26:I27"/>
    <mergeCell ref="I29:I30"/>
    <mergeCell ref="K29:K30"/>
    <mergeCell ref="O26:O27"/>
    <mergeCell ref="I32:I34"/>
    <mergeCell ref="K32:K34"/>
    <mergeCell ref="O32:O34"/>
    <mergeCell ref="P32:P34"/>
    <mergeCell ref="Q32:Q34"/>
    <mergeCell ref="R32:R34"/>
    <mergeCell ref="F32:F34"/>
    <mergeCell ref="G32:G34"/>
    <mergeCell ref="E32:E34"/>
    <mergeCell ref="D32:D33"/>
    <mergeCell ref="A35:AC35"/>
    <mergeCell ref="A36:A44"/>
    <mergeCell ref="B36:B44"/>
    <mergeCell ref="W36:W44"/>
    <mergeCell ref="V32:V34"/>
    <mergeCell ref="W32:W34"/>
    <mergeCell ref="X32:X34"/>
    <mergeCell ref="H32:H34"/>
    <mergeCell ref="A9:A16"/>
    <mergeCell ref="B9:B16"/>
    <mergeCell ref="F9:F16"/>
    <mergeCell ref="G9:G10"/>
    <mergeCell ref="H9:H10"/>
    <mergeCell ref="I9:I10"/>
    <mergeCell ref="K9:K10"/>
    <mergeCell ref="G11:G13"/>
    <mergeCell ref="H11:H13"/>
    <mergeCell ref="I11:I13"/>
    <mergeCell ref="D13:D14"/>
    <mergeCell ref="G14:G16"/>
    <mergeCell ref="D10:D11"/>
    <mergeCell ref="C36:C44"/>
    <mergeCell ref="Q36:Q44"/>
    <mergeCell ref="R36:R44"/>
    <mergeCell ref="S36:S44"/>
    <mergeCell ref="T36:T44"/>
    <mergeCell ref="B7:B8"/>
    <mergeCell ref="D7:D8"/>
    <mergeCell ref="J7:J8"/>
    <mergeCell ref="L7:L8"/>
    <mergeCell ref="M7:M8"/>
    <mergeCell ref="K7:K8"/>
    <mergeCell ref="I7:I8"/>
    <mergeCell ref="E7:E8"/>
    <mergeCell ref="A7:A8"/>
    <mergeCell ref="F7:F8"/>
    <mergeCell ref="C7:C8"/>
    <mergeCell ref="W7:W8"/>
    <mergeCell ref="O7:O8"/>
    <mergeCell ref="P7:P8"/>
    <mergeCell ref="Q7:Q8"/>
    <mergeCell ref="E36:E44"/>
    <mergeCell ref="D36:D38"/>
    <mergeCell ref="D39:D41"/>
    <mergeCell ref="D42:D44"/>
    <mergeCell ref="G36:G38"/>
    <mergeCell ref="H36:H38"/>
    <mergeCell ref="I36:I38"/>
    <mergeCell ref="K36:K38"/>
    <mergeCell ref="L36:L38"/>
    <mergeCell ref="G40:G41"/>
    <mergeCell ref="H40:H41"/>
    <mergeCell ref="I40:I41"/>
    <mergeCell ref="K40:K41"/>
    <mergeCell ref="L40:L41"/>
    <mergeCell ref="F36:F44"/>
    <mergeCell ref="S7:S8"/>
    <mergeCell ref="W26:W30"/>
    <mergeCell ref="U36:U44"/>
    <mergeCell ref="V36:V44"/>
    <mergeCell ref="P36:P44"/>
    <mergeCell ref="C32:C34"/>
    <mergeCell ref="M29:M30"/>
    <mergeCell ref="N29:N30"/>
    <mergeCell ref="O36:O38"/>
    <mergeCell ref="O40:O41"/>
    <mergeCell ref="O42:O44"/>
    <mergeCell ref="G42:G44"/>
    <mergeCell ref="H42:H44"/>
    <mergeCell ref="I42:I44"/>
    <mergeCell ref="K42:K44"/>
    <mergeCell ref="L42:L44"/>
    <mergeCell ref="M42:M44"/>
    <mergeCell ref="N42:N44"/>
    <mergeCell ref="M36:M38"/>
    <mergeCell ref="A1:B5"/>
    <mergeCell ref="C1:D5"/>
    <mergeCell ref="H29:H30"/>
    <mergeCell ref="J29:J30"/>
    <mergeCell ref="L29:L30"/>
    <mergeCell ref="E1:G5"/>
    <mergeCell ref="H1:H5"/>
    <mergeCell ref="N32:N34"/>
    <mergeCell ref="L32:L34"/>
    <mergeCell ref="M32:M34"/>
    <mergeCell ref="G7:G8"/>
    <mergeCell ref="H7:H8"/>
    <mergeCell ref="N7:N8"/>
    <mergeCell ref="A32:A34"/>
    <mergeCell ref="B32:B34"/>
    <mergeCell ref="A17:AC17"/>
    <mergeCell ref="T7:T8"/>
    <mergeCell ref="U7:U8"/>
    <mergeCell ref="AB7:AB8"/>
    <mergeCell ref="AC7:AC8"/>
    <mergeCell ref="X7:X8"/>
    <mergeCell ref="Y7:Y8"/>
    <mergeCell ref="Z7:Z8"/>
    <mergeCell ref="AA7:AA8"/>
    <mergeCell ref="R7:R8"/>
    <mergeCell ref="X42:X44"/>
    <mergeCell ref="Y42:Y44"/>
    <mergeCell ref="Z42:Z44"/>
    <mergeCell ref="AA42:AA44"/>
    <mergeCell ref="AB42:AB44"/>
    <mergeCell ref="AC42:AC44"/>
    <mergeCell ref="X36:X38"/>
    <mergeCell ref="Y36:Y38"/>
    <mergeCell ref="Z36:Z38"/>
    <mergeCell ref="AA36:AA38"/>
    <mergeCell ref="AB36:AB38"/>
    <mergeCell ref="AC36:AC38"/>
    <mergeCell ref="X39:X41"/>
    <mergeCell ref="Y39:Y41"/>
    <mergeCell ref="Z39:Z41"/>
    <mergeCell ref="AA39:AA41"/>
    <mergeCell ref="AB39:AB41"/>
    <mergeCell ref="AC39:AC41"/>
    <mergeCell ref="W9:W16"/>
    <mergeCell ref="V7:V8"/>
    <mergeCell ref="Y32:Y33"/>
    <mergeCell ref="Z32:Z33"/>
    <mergeCell ref="AA32:AA33"/>
  </mergeCells>
  <conditionalFormatting sqref="W32:W34 W18:W24 W36:W44 W26:W30 W9:W16">
    <cfRule type="cellIs" dxfId="100" priority="82" stopIfTrue="1" operator="equal">
      <formula>3</formula>
    </cfRule>
    <cfRule type="cellIs" dxfId="99" priority="83" stopIfTrue="1" operator="equal">
      <formula>2</formula>
    </cfRule>
    <cfRule type="cellIs" dxfId="98" priority="84" stopIfTrue="1" operator="equal">
      <formula>1</formula>
    </cfRule>
  </conditionalFormatting>
  <conditionalFormatting sqref="V7:V8">
    <cfRule type="cellIs" dxfId="97" priority="77" operator="equal">
      <formula>5</formula>
    </cfRule>
    <cfRule type="cellIs" dxfId="96" priority="78" operator="equal">
      <formula>4</formula>
    </cfRule>
    <cfRule type="cellIs" dxfId="95" priority="79" operator="equal">
      <formula>3</formula>
    </cfRule>
    <cfRule type="cellIs" dxfId="94" priority="80" operator="equal">
      <formula>2</formula>
    </cfRule>
    <cfRule type="cellIs" dxfId="93" priority="81" operator="equal">
      <formula>1</formula>
    </cfRule>
  </conditionalFormatting>
  <conditionalFormatting sqref="O26">
    <cfRule type="cellIs" dxfId="92" priority="74" operator="greaterThan">
      <formula>200</formula>
    </cfRule>
    <cfRule type="cellIs" dxfId="91" priority="75" operator="between">
      <formula>101</formula>
      <formula>200</formula>
    </cfRule>
    <cfRule type="cellIs" dxfId="90" priority="76" operator="between">
      <formula>1</formula>
      <formula>100</formula>
    </cfRule>
  </conditionalFormatting>
  <conditionalFormatting sqref="O28:O29">
    <cfRule type="cellIs" dxfId="89" priority="71" operator="greaterThan">
      <formula>200</formula>
    </cfRule>
    <cfRule type="cellIs" dxfId="88" priority="72" operator="between">
      <formula>101</formula>
      <formula>200</formula>
    </cfRule>
    <cfRule type="cellIs" dxfId="87" priority="73" operator="between">
      <formula>1</formula>
      <formula>100</formula>
    </cfRule>
  </conditionalFormatting>
  <conditionalFormatting sqref="V9:V10">
    <cfRule type="cellIs" dxfId="86" priority="66" stopIfTrue="1" operator="between">
      <formula>50</formula>
      <formula>125</formula>
    </cfRule>
    <cfRule type="cellIs" dxfId="85" priority="68" stopIfTrue="1" operator="between">
      <formula>30</formula>
      <formula>49</formula>
    </cfRule>
    <cfRule type="cellIs" dxfId="84" priority="70" stopIfTrue="1" operator="between">
      <formula>1</formula>
      <formula>29</formula>
    </cfRule>
  </conditionalFormatting>
  <conditionalFormatting sqref="O9 O11 O14:O16">
    <cfRule type="cellIs" dxfId="83" priority="63" operator="greaterThan">
      <formula>200</formula>
    </cfRule>
    <cfRule type="cellIs" dxfId="82" priority="64" operator="between">
      <formula>101</formula>
      <formula>200</formula>
    </cfRule>
    <cfRule type="cellIs" dxfId="81" priority="65" operator="between">
      <formula>1</formula>
      <formula>100</formula>
    </cfRule>
  </conditionalFormatting>
  <conditionalFormatting sqref="O18 O20 O22 O24">
    <cfRule type="cellIs" dxfId="80" priority="57" operator="greaterThan">
      <formula>200</formula>
    </cfRule>
    <cfRule type="cellIs" dxfId="79" priority="58" operator="between">
      <formula>101</formula>
      <formula>200</formula>
    </cfRule>
    <cfRule type="cellIs" dxfId="78" priority="59" operator="between">
      <formula>1</formula>
      <formula>100</formula>
    </cfRule>
  </conditionalFormatting>
  <conditionalFormatting sqref="O32">
    <cfRule type="cellIs" dxfId="77" priority="54" operator="greaterThan">
      <formula>200</formula>
    </cfRule>
    <cfRule type="cellIs" dxfId="76" priority="55" operator="between">
      <formula>101</formula>
      <formula>200</formula>
    </cfRule>
    <cfRule type="cellIs" dxfId="75" priority="56" operator="between">
      <formula>1</formula>
      <formula>100</formula>
    </cfRule>
  </conditionalFormatting>
  <conditionalFormatting sqref="O36 O39:O40 O42">
    <cfRule type="cellIs" dxfId="74" priority="51" operator="greaterThan">
      <formula>200</formula>
    </cfRule>
    <cfRule type="cellIs" dxfId="73" priority="52" operator="between">
      <formula>101</formula>
      <formula>200</formula>
    </cfRule>
    <cfRule type="cellIs" dxfId="72" priority="53" operator="between">
      <formula>1</formula>
      <formula>100</formula>
    </cfRule>
  </conditionalFormatting>
  <conditionalFormatting sqref="V18:V22">
    <cfRule type="cellIs" dxfId="71" priority="13" stopIfTrue="1" operator="between">
      <formula>50</formula>
      <formula>125</formula>
    </cfRule>
    <cfRule type="cellIs" dxfId="70" priority="14" stopIfTrue="1" operator="between">
      <formula>30</formula>
      <formula>49</formula>
    </cfRule>
    <cfRule type="cellIs" dxfId="69" priority="15" stopIfTrue="1" operator="between">
      <formula>1</formula>
      <formula>29</formula>
    </cfRule>
  </conditionalFormatting>
  <conditionalFormatting sqref="V32">
    <cfRule type="cellIs" dxfId="68" priority="4" stopIfTrue="1" operator="between">
      <formula>50</formula>
      <formula>125</formula>
    </cfRule>
    <cfRule type="cellIs" dxfId="67" priority="5" stopIfTrue="1" operator="between">
      <formula>30</formula>
      <formula>49</formula>
    </cfRule>
    <cfRule type="cellIs" dxfId="66" priority="6" stopIfTrue="1" operator="between">
      <formula>1</formula>
      <formula>29</formula>
    </cfRule>
  </conditionalFormatting>
  <conditionalFormatting sqref="V26">
    <cfRule type="cellIs" dxfId="65" priority="7" stopIfTrue="1" operator="between">
      <formula>50</formula>
      <formula>125</formula>
    </cfRule>
    <cfRule type="cellIs" dxfId="64" priority="8" stopIfTrue="1" operator="between">
      <formula>30</formula>
      <formula>49</formula>
    </cfRule>
    <cfRule type="cellIs" dxfId="63" priority="9" stopIfTrue="1" operator="between">
      <formula>1</formula>
      <formula>29</formula>
    </cfRule>
  </conditionalFormatting>
  <conditionalFormatting sqref="V36:V38">
    <cfRule type="cellIs" dxfId="62" priority="1" stopIfTrue="1" operator="between">
      <formula>50</formula>
      <formula>125</formula>
    </cfRule>
    <cfRule type="cellIs" dxfId="61" priority="2" stopIfTrue="1" operator="between">
      <formula>30</formula>
      <formula>49</formula>
    </cfRule>
    <cfRule type="cellIs" dxfId="60" priority="3" stopIfTrue="1" operator="between">
      <formula>1</formula>
      <formula>29</formula>
    </cfRule>
  </conditionalFormatting>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5">
    <tabColor rgb="FF00B050"/>
    <pageSetUpPr fitToPage="1"/>
  </sheetPr>
  <dimension ref="A1:AC192"/>
  <sheetViews>
    <sheetView showGridLines="0" zoomScaleNormal="100" zoomScaleSheetLayoutView="85" workbookViewId="0">
      <selection activeCell="F9" sqref="F9:F14"/>
    </sheetView>
  </sheetViews>
  <sheetFormatPr baseColWidth="10" defaultColWidth="11.5703125" defaultRowHeight="12.75" customHeight="1" x14ac:dyDescent="0.25"/>
  <cols>
    <col min="1" max="1" width="4.7109375" style="7" customWidth="1"/>
    <col min="2" max="2" width="18.7109375" style="7" customWidth="1"/>
    <col min="3" max="3" width="16.7109375" style="7" customWidth="1"/>
    <col min="4" max="4" width="19.7109375" style="7" customWidth="1"/>
    <col min="5" max="5" width="45.7109375" style="7" customWidth="1"/>
    <col min="6" max="6" width="40.7109375" style="7" customWidth="1"/>
    <col min="7" max="8" width="35.7109375" style="7" customWidth="1"/>
    <col min="9" max="9" width="3.7109375" style="7" customWidth="1"/>
    <col min="10" max="10" width="40.7109375" style="7" customWidth="1"/>
    <col min="11" max="11" width="3.7109375" style="7" customWidth="1"/>
    <col min="12" max="12" width="40.7109375" style="7" customWidth="1"/>
    <col min="13" max="13" width="40.7109375" style="118" customWidth="1"/>
    <col min="14" max="14" width="3.7109375" style="7" customWidth="1"/>
    <col min="15" max="15" width="6.7109375" style="7" customWidth="1"/>
    <col min="16" max="20" width="3.7109375" style="7" customWidth="1"/>
    <col min="21" max="21" width="4" style="7" customWidth="1"/>
    <col min="22" max="23" width="8.7109375" style="7" customWidth="1"/>
    <col min="24" max="24" width="18.85546875" style="150" customWidth="1"/>
    <col min="25" max="25" width="60.7109375" style="7" customWidth="1"/>
    <col min="26" max="26" width="10.7109375" style="7" customWidth="1"/>
    <col min="27" max="27" width="18.7109375" style="7" customWidth="1"/>
    <col min="28" max="28" width="30.7109375" style="7" customWidth="1"/>
    <col min="29" max="29" width="15.7109375" style="7" customWidth="1"/>
    <col min="30" max="16384" width="11.5703125" style="7"/>
  </cols>
  <sheetData>
    <row r="1" spans="1:29" ht="12.95" customHeight="1" x14ac:dyDescent="0.25">
      <c r="A1" s="250" t="s">
        <v>18</v>
      </c>
      <c r="B1" s="250"/>
      <c r="C1" s="252"/>
      <c r="D1" s="252"/>
      <c r="E1" s="306" t="s">
        <v>115</v>
      </c>
      <c r="F1" s="307"/>
      <c r="G1" s="307"/>
      <c r="H1" s="249"/>
      <c r="I1" s="139" t="s">
        <v>446</v>
      </c>
      <c r="J1" s="53" t="s">
        <v>475</v>
      </c>
      <c r="K1" s="147"/>
      <c r="L1" s="52"/>
    </row>
    <row r="2" spans="1:29" ht="12.95" customHeight="1" x14ac:dyDescent="0.25">
      <c r="A2" s="250"/>
      <c r="B2" s="250"/>
      <c r="C2" s="252"/>
      <c r="D2" s="252"/>
      <c r="E2" s="295"/>
      <c r="F2" s="296"/>
      <c r="G2" s="296"/>
      <c r="H2" s="249"/>
      <c r="I2" s="139" t="s">
        <v>447</v>
      </c>
      <c r="J2" s="53" t="s">
        <v>476</v>
      </c>
      <c r="K2" s="147"/>
      <c r="L2" s="52"/>
    </row>
    <row r="3" spans="1:29" ht="12.95" customHeight="1" x14ac:dyDescent="0.25">
      <c r="A3" s="250"/>
      <c r="B3" s="250"/>
      <c r="C3" s="252"/>
      <c r="D3" s="252"/>
      <c r="E3" s="295"/>
      <c r="F3" s="296"/>
      <c r="G3" s="296"/>
      <c r="H3" s="249"/>
      <c r="I3" s="139" t="s">
        <v>448</v>
      </c>
      <c r="J3" s="53" t="s">
        <v>477</v>
      </c>
      <c r="K3" s="147"/>
      <c r="L3" s="52"/>
    </row>
    <row r="4" spans="1:29" ht="12.95" customHeight="1" x14ac:dyDescent="0.25">
      <c r="A4" s="250"/>
      <c r="B4" s="250"/>
      <c r="C4" s="252"/>
      <c r="D4" s="252"/>
      <c r="E4" s="295"/>
      <c r="F4" s="296"/>
      <c r="G4" s="296"/>
      <c r="H4" s="249"/>
      <c r="I4" s="146"/>
      <c r="J4" s="52"/>
      <c r="K4" s="147"/>
      <c r="L4" s="52"/>
    </row>
    <row r="5" spans="1:29" ht="12.95" customHeight="1" x14ac:dyDescent="0.25">
      <c r="A5" s="251"/>
      <c r="B5" s="251"/>
      <c r="C5" s="252"/>
      <c r="D5" s="252"/>
      <c r="E5" s="308"/>
      <c r="F5" s="309"/>
      <c r="G5" s="309"/>
      <c r="H5" s="249"/>
      <c r="I5" s="146"/>
      <c r="J5" s="52"/>
      <c r="K5" s="147"/>
      <c r="L5" s="52"/>
    </row>
    <row r="6" spans="1:29" ht="12" customHeight="1" x14ac:dyDescent="0.25"/>
    <row r="7" spans="1:29" ht="12" customHeight="1" x14ac:dyDescent="0.25">
      <c r="A7" s="238" t="s">
        <v>0</v>
      </c>
      <c r="B7" s="243" t="s">
        <v>3</v>
      </c>
      <c r="C7" s="238" t="s">
        <v>442</v>
      </c>
      <c r="D7" s="243" t="s">
        <v>4</v>
      </c>
      <c r="E7" s="243" t="s">
        <v>11</v>
      </c>
      <c r="F7" s="243" t="s">
        <v>12</v>
      </c>
      <c r="G7" s="238" t="s">
        <v>555</v>
      </c>
      <c r="H7" s="243" t="s">
        <v>21</v>
      </c>
      <c r="I7" s="238" t="s">
        <v>446</v>
      </c>
      <c r="J7" s="243" t="s">
        <v>13</v>
      </c>
      <c r="K7" s="243" t="s">
        <v>447</v>
      </c>
      <c r="L7" s="243" t="s">
        <v>14</v>
      </c>
      <c r="M7" s="243" t="s">
        <v>474</v>
      </c>
      <c r="N7" s="243" t="s">
        <v>448</v>
      </c>
      <c r="O7" s="238" t="s">
        <v>450</v>
      </c>
      <c r="P7" s="238" t="s">
        <v>362</v>
      </c>
      <c r="Q7" s="238" t="s">
        <v>363</v>
      </c>
      <c r="R7" s="238" t="s">
        <v>364</v>
      </c>
      <c r="S7" s="238" t="s">
        <v>365</v>
      </c>
      <c r="T7" s="238" t="s">
        <v>366</v>
      </c>
      <c r="U7" s="238" t="s">
        <v>367</v>
      </c>
      <c r="V7" s="243" t="s">
        <v>5</v>
      </c>
      <c r="W7" s="243" t="s">
        <v>15</v>
      </c>
      <c r="X7" s="238" t="s">
        <v>16</v>
      </c>
      <c r="Y7" s="238" t="s">
        <v>22</v>
      </c>
      <c r="Z7" s="243" t="s">
        <v>6</v>
      </c>
      <c r="AA7" s="243" t="s">
        <v>17</v>
      </c>
      <c r="AB7" s="238" t="s">
        <v>802</v>
      </c>
      <c r="AC7" s="243" t="s">
        <v>7</v>
      </c>
    </row>
    <row r="8" spans="1:29" ht="12" customHeight="1" x14ac:dyDescent="0.25">
      <c r="A8" s="239"/>
      <c r="B8" s="243"/>
      <c r="C8" s="239"/>
      <c r="D8" s="243"/>
      <c r="E8" s="243"/>
      <c r="F8" s="243"/>
      <c r="G8" s="239"/>
      <c r="H8" s="243"/>
      <c r="I8" s="239"/>
      <c r="J8" s="243"/>
      <c r="K8" s="243"/>
      <c r="L8" s="243"/>
      <c r="M8" s="243"/>
      <c r="N8" s="243"/>
      <c r="O8" s="239"/>
      <c r="P8" s="239"/>
      <c r="Q8" s="239"/>
      <c r="R8" s="239"/>
      <c r="S8" s="239"/>
      <c r="T8" s="239"/>
      <c r="U8" s="239"/>
      <c r="V8" s="243"/>
      <c r="W8" s="243"/>
      <c r="X8" s="239"/>
      <c r="Y8" s="239"/>
      <c r="Z8" s="243"/>
      <c r="AA8" s="243"/>
      <c r="AB8" s="239"/>
      <c r="AC8" s="243"/>
    </row>
    <row r="9" spans="1:29" ht="53.1" customHeight="1" x14ac:dyDescent="0.25">
      <c r="A9" s="256">
        <v>1</v>
      </c>
      <c r="B9" s="256" t="s">
        <v>19</v>
      </c>
      <c r="C9" s="288" t="s">
        <v>500</v>
      </c>
      <c r="D9" s="142" t="s">
        <v>197</v>
      </c>
      <c r="E9" s="289"/>
      <c r="F9" s="221" t="s">
        <v>535</v>
      </c>
      <c r="G9" s="221" t="s">
        <v>536</v>
      </c>
      <c r="H9" s="141" t="s">
        <v>537</v>
      </c>
      <c r="I9" s="143">
        <v>4</v>
      </c>
      <c r="J9" s="141" t="s">
        <v>543</v>
      </c>
      <c r="K9" s="143">
        <v>9</v>
      </c>
      <c r="L9" s="141" t="s">
        <v>549</v>
      </c>
      <c r="M9" s="141" t="s">
        <v>554</v>
      </c>
      <c r="N9" s="143">
        <v>5</v>
      </c>
      <c r="O9" s="136">
        <f>I9*K9*N9</f>
        <v>180</v>
      </c>
      <c r="P9" s="232">
        <v>5</v>
      </c>
      <c r="Q9" s="232">
        <v>1</v>
      </c>
      <c r="R9" s="232">
        <v>1</v>
      </c>
      <c r="S9" s="232">
        <v>1</v>
      </c>
      <c r="T9" s="232">
        <v>3</v>
      </c>
      <c r="U9" s="232">
        <v>3</v>
      </c>
      <c r="V9" s="232">
        <f t="shared" ref="V9:V66" si="0">P9*SUM(Q9:U9)</f>
        <v>45</v>
      </c>
      <c r="W9" s="329">
        <v>2</v>
      </c>
      <c r="X9" s="229" t="s">
        <v>103</v>
      </c>
      <c r="Y9" s="227" t="s">
        <v>941</v>
      </c>
      <c r="Z9" s="224" t="s">
        <v>104</v>
      </c>
      <c r="AA9" s="224" t="s">
        <v>943</v>
      </c>
      <c r="AB9" s="224" t="s">
        <v>949</v>
      </c>
      <c r="AC9" s="224" t="s">
        <v>946</v>
      </c>
    </row>
    <row r="10" spans="1:29" ht="53.1" customHeight="1" x14ac:dyDescent="0.25">
      <c r="A10" s="256"/>
      <c r="B10" s="256"/>
      <c r="C10" s="283"/>
      <c r="D10" s="142" t="s">
        <v>198</v>
      </c>
      <c r="E10" s="291"/>
      <c r="F10" s="222"/>
      <c r="G10" s="222"/>
      <c r="H10" s="141" t="s">
        <v>538</v>
      </c>
      <c r="I10" s="143">
        <v>5</v>
      </c>
      <c r="J10" s="141" t="s">
        <v>544</v>
      </c>
      <c r="K10" s="143">
        <v>8</v>
      </c>
      <c r="L10" s="141" t="s">
        <v>549</v>
      </c>
      <c r="M10" s="141" t="s">
        <v>554</v>
      </c>
      <c r="N10" s="143">
        <v>5</v>
      </c>
      <c r="O10" s="136">
        <f t="shared" ref="O10:O92" si="1">I10*K10*N10</f>
        <v>200</v>
      </c>
      <c r="P10" s="233"/>
      <c r="Q10" s="233"/>
      <c r="R10" s="233"/>
      <c r="S10" s="233"/>
      <c r="T10" s="233"/>
      <c r="U10" s="233"/>
      <c r="V10" s="233"/>
      <c r="W10" s="330"/>
      <c r="X10" s="230"/>
      <c r="Y10" s="227"/>
      <c r="Z10" s="225"/>
      <c r="AA10" s="226"/>
      <c r="AB10" s="226"/>
      <c r="AC10" s="226"/>
    </row>
    <row r="11" spans="1:29" ht="63.75" customHeight="1" x14ac:dyDescent="0.25">
      <c r="A11" s="256"/>
      <c r="B11" s="256"/>
      <c r="C11" s="283"/>
      <c r="D11" s="142" t="s">
        <v>199</v>
      </c>
      <c r="E11" s="291"/>
      <c r="F11" s="222"/>
      <c r="G11" s="223"/>
      <c r="H11" s="141" t="s">
        <v>539</v>
      </c>
      <c r="I11" s="143">
        <v>5</v>
      </c>
      <c r="J11" s="141" t="s">
        <v>545</v>
      </c>
      <c r="K11" s="143">
        <v>9</v>
      </c>
      <c r="L11" s="141" t="s">
        <v>549</v>
      </c>
      <c r="M11" s="141" t="s">
        <v>554</v>
      </c>
      <c r="N11" s="143">
        <v>5</v>
      </c>
      <c r="O11" s="136">
        <f t="shared" si="1"/>
        <v>225</v>
      </c>
      <c r="P11" s="233"/>
      <c r="Q11" s="233"/>
      <c r="R11" s="233"/>
      <c r="S11" s="233"/>
      <c r="T11" s="233"/>
      <c r="U11" s="233"/>
      <c r="V11" s="233"/>
      <c r="W11" s="330"/>
      <c r="X11" s="231"/>
      <c r="Y11" s="180" t="s">
        <v>940</v>
      </c>
      <c r="Z11" s="179" t="s">
        <v>111</v>
      </c>
      <c r="AA11" s="179" t="s">
        <v>947</v>
      </c>
      <c r="AB11" s="179" t="s">
        <v>948</v>
      </c>
      <c r="AC11" s="179" t="s">
        <v>945</v>
      </c>
    </row>
    <row r="12" spans="1:29" ht="56.25" x14ac:dyDescent="0.25">
      <c r="A12" s="256"/>
      <c r="B12" s="256"/>
      <c r="C12" s="283"/>
      <c r="D12" s="142" t="s">
        <v>552</v>
      </c>
      <c r="E12" s="291"/>
      <c r="F12" s="222"/>
      <c r="G12" s="221" t="s">
        <v>540</v>
      </c>
      <c r="H12" s="141" t="s">
        <v>541</v>
      </c>
      <c r="I12" s="143">
        <v>1</v>
      </c>
      <c r="J12" s="141" t="s">
        <v>546</v>
      </c>
      <c r="K12" s="143">
        <v>5</v>
      </c>
      <c r="L12" s="141" t="s">
        <v>550</v>
      </c>
      <c r="M12" s="141" t="s">
        <v>554</v>
      </c>
      <c r="N12" s="143">
        <v>4</v>
      </c>
      <c r="O12" s="136">
        <f t="shared" si="1"/>
        <v>20</v>
      </c>
      <c r="P12" s="233"/>
      <c r="Q12" s="233"/>
      <c r="R12" s="233"/>
      <c r="S12" s="233"/>
      <c r="T12" s="233"/>
      <c r="U12" s="233"/>
      <c r="V12" s="233"/>
      <c r="W12" s="330"/>
      <c r="X12" s="229" t="s">
        <v>114</v>
      </c>
      <c r="Y12" s="2" t="s">
        <v>942</v>
      </c>
      <c r="Z12" s="143" t="s">
        <v>104</v>
      </c>
      <c r="AA12" s="179" t="s">
        <v>105</v>
      </c>
      <c r="AB12" s="179" t="s">
        <v>817</v>
      </c>
      <c r="AC12" s="179" t="s">
        <v>945</v>
      </c>
    </row>
    <row r="13" spans="1:29" ht="78.75" x14ac:dyDescent="0.25">
      <c r="A13" s="256"/>
      <c r="B13" s="256"/>
      <c r="C13" s="283"/>
      <c r="D13" s="142" t="s">
        <v>551</v>
      </c>
      <c r="E13" s="291"/>
      <c r="F13" s="222"/>
      <c r="G13" s="222"/>
      <c r="H13" s="221" t="s">
        <v>542</v>
      </c>
      <c r="I13" s="224">
        <v>2</v>
      </c>
      <c r="J13" s="141" t="s">
        <v>547</v>
      </c>
      <c r="K13" s="224">
        <v>4</v>
      </c>
      <c r="L13" s="221" t="s">
        <v>550</v>
      </c>
      <c r="M13" s="221" t="s">
        <v>554</v>
      </c>
      <c r="N13" s="224">
        <v>4</v>
      </c>
      <c r="O13" s="224">
        <f t="shared" si="1"/>
        <v>32</v>
      </c>
      <c r="P13" s="233"/>
      <c r="Q13" s="233"/>
      <c r="R13" s="233"/>
      <c r="S13" s="233"/>
      <c r="T13" s="233"/>
      <c r="U13" s="233"/>
      <c r="V13" s="233"/>
      <c r="W13" s="330"/>
      <c r="X13" s="231"/>
      <c r="Y13" s="2" t="s">
        <v>939</v>
      </c>
      <c r="Z13" s="143" t="s">
        <v>106</v>
      </c>
      <c r="AA13" s="179" t="s">
        <v>943</v>
      </c>
      <c r="AB13" s="179" t="s">
        <v>944</v>
      </c>
      <c r="AC13" s="179" t="s">
        <v>945</v>
      </c>
    </row>
    <row r="14" spans="1:29" ht="33.75" x14ac:dyDescent="0.25">
      <c r="A14" s="256"/>
      <c r="B14" s="256"/>
      <c r="C14" s="283"/>
      <c r="D14" s="142" t="s">
        <v>553</v>
      </c>
      <c r="E14" s="291"/>
      <c r="F14" s="222"/>
      <c r="G14" s="223"/>
      <c r="H14" s="223"/>
      <c r="I14" s="226"/>
      <c r="J14" s="141" t="s">
        <v>548</v>
      </c>
      <c r="K14" s="226"/>
      <c r="L14" s="223"/>
      <c r="M14" s="223"/>
      <c r="N14" s="226"/>
      <c r="O14" s="226"/>
      <c r="P14" s="234"/>
      <c r="Q14" s="234"/>
      <c r="R14" s="234"/>
      <c r="S14" s="234"/>
      <c r="T14" s="234"/>
      <c r="U14" s="234"/>
      <c r="V14" s="234"/>
      <c r="W14" s="330"/>
      <c r="X14" s="178" t="s">
        <v>110</v>
      </c>
      <c r="Y14" s="179" t="s">
        <v>105</v>
      </c>
      <c r="Z14" s="179" t="s">
        <v>105</v>
      </c>
      <c r="AA14" s="179" t="s">
        <v>105</v>
      </c>
      <c r="AB14" s="179" t="s">
        <v>105</v>
      </c>
      <c r="AC14" s="179" t="s">
        <v>105</v>
      </c>
    </row>
    <row r="15" spans="1:29" ht="2.1" customHeight="1" x14ac:dyDescent="0.25">
      <c r="A15" s="271"/>
      <c r="B15" s="271"/>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row>
    <row r="16" spans="1:29" ht="42" customHeight="1" x14ac:dyDescent="0.25">
      <c r="A16" s="256">
        <v>2</v>
      </c>
      <c r="B16" s="253" t="s">
        <v>190</v>
      </c>
      <c r="C16" s="288" t="s">
        <v>500</v>
      </c>
      <c r="D16" s="142" t="s">
        <v>191</v>
      </c>
      <c r="E16" s="289"/>
      <c r="F16" s="221" t="s">
        <v>695</v>
      </c>
      <c r="G16" s="221" t="s">
        <v>536</v>
      </c>
      <c r="H16" s="221" t="s">
        <v>703</v>
      </c>
      <c r="I16" s="224">
        <v>4</v>
      </c>
      <c r="J16" s="141" t="s">
        <v>704</v>
      </c>
      <c r="K16" s="224">
        <v>3</v>
      </c>
      <c r="L16" s="221" t="s">
        <v>710</v>
      </c>
      <c r="M16" s="221" t="s">
        <v>705</v>
      </c>
      <c r="N16" s="224">
        <v>6</v>
      </c>
      <c r="O16" s="224">
        <f t="shared" si="1"/>
        <v>72</v>
      </c>
      <c r="P16" s="232">
        <v>3</v>
      </c>
      <c r="Q16" s="232">
        <v>2</v>
      </c>
      <c r="R16" s="232">
        <v>2</v>
      </c>
      <c r="S16" s="232">
        <v>2</v>
      </c>
      <c r="T16" s="232">
        <v>1</v>
      </c>
      <c r="U16" s="232">
        <v>1</v>
      </c>
      <c r="V16" s="232">
        <f t="shared" si="0"/>
        <v>24</v>
      </c>
      <c r="W16" s="279">
        <v>2</v>
      </c>
      <c r="X16" s="42" t="s">
        <v>103</v>
      </c>
      <c r="Y16" s="141" t="s">
        <v>950</v>
      </c>
      <c r="Z16" s="143" t="s">
        <v>111</v>
      </c>
      <c r="AA16" s="183" t="s">
        <v>947</v>
      </c>
      <c r="AB16" s="183" t="s">
        <v>944</v>
      </c>
      <c r="AC16" s="183" t="s">
        <v>945</v>
      </c>
    </row>
    <row r="17" spans="1:29" ht="50.25" customHeight="1" x14ac:dyDescent="0.25">
      <c r="A17" s="256"/>
      <c r="B17" s="254"/>
      <c r="C17" s="283"/>
      <c r="D17" s="142" t="s">
        <v>192</v>
      </c>
      <c r="E17" s="291"/>
      <c r="F17" s="222"/>
      <c r="G17" s="223"/>
      <c r="H17" s="223"/>
      <c r="I17" s="226"/>
      <c r="J17" s="141" t="s">
        <v>706</v>
      </c>
      <c r="K17" s="226"/>
      <c r="L17" s="223"/>
      <c r="M17" s="223"/>
      <c r="N17" s="226"/>
      <c r="O17" s="226"/>
      <c r="P17" s="233"/>
      <c r="Q17" s="233"/>
      <c r="R17" s="233"/>
      <c r="S17" s="233"/>
      <c r="T17" s="233"/>
      <c r="U17" s="233"/>
      <c r="V17" s="233"/>
      <c r="W17" s="280"/>
      <c r="X17" s="229" t="s">
        <v>114</v>
      </c>
      <c r="Y17" s="141" t="s">
        <v>963</v>
      </c>
      <c r="Z17" s="143" t="s">
        <v>111</v>
      </c>
      <c r="AA17" s="183" t="s">
        <v>105</v>
      </c>
      <c r="AB17" s="183" t="s">
        <v>964</v>
      </c>
      <c r="AC17" s="183" t="s">
        <v>945</v>
      </c>
    </row>
    <row r="18" spans="1:29" ht="45" x14ac:dyDescent="0.25">
      <c r="A18" s="256"/>
      <c r="B18" s="254"/>
      <c r="C18" s="283"/>
      <c r="D18" s="142" t="s">
        <v>691</v>
      </c>
      <c r="E18" s="291"/>
      <c r="F18" s="222"/>
      <c r="G18" s="141" t="s">
        <v>707</v>
      </c>
      <c r="H18" s="141" t="s">
        <v>708</v>
      </c>
      <c r="I18" s="143">
        <v>4</v>
      </c>
      <c r="J18" s="141" t="s">
        <v>709</v>
      </c>
      <c r="K18" s="143">
        <v>6</v>
      </c>
      <c r="L18" s="141" t="s">
        <v>710</v>
      </c>
      <c r="M18" s="141" t="s">
        <v>705</v>
      </c>
      <c r="N18" s="143">
        <v>6</v>
      </c>
      <c r="O18" s="136">
        <f t="shared" si="1"/>
        <v>144</v>
      </c>
      <c r="P18" s="233"/>
      <c r="Q18" s="233"/>
      <c r="R18" s="233"/>
      <c r="S18" s="233"/>
      <c r="T18" s="233"/>
      <c r="U18" s="233"/>
      <c r="V18" s="233"/>
      <c r="W18" s="280"/>
      <c r="X18" s="230"/>
      <c r="Y18" s="221" t="s">
        <v>951</v>
      </c>
      <c r="Z18" s="224" t="s">
        <v>106</v>
      </c>
      <c r="AA18" s="224" t="s">
        <v>952</v>
      </c>
      <c r="AB18" s="224" t="s">
        <v>944</v>
      </c>
      <c r="AC18" s="224" t="s">
        <v>945</v>
      </c>
    </row>
    <row r="19" spans="1:29" ht="33.75" customHeight="1" x14ac:dyDescent="0.25">
      <c r="A19" s="256"/>
      <c r="B19" s="254"/>
      <c r="C19" s="283"/>
      <c r="D19" s="142" t="s">
        <v>718</v>
      </c>
      <c r="E19" s="291"/>
      <c r="F19" s="222"/>
      <c r="G19" s="221" t="s">
        <v>712</v>
      </c>
      <c r="H19" s="221" t="s">
        <v>711</v>
      </c>
      <c r="I19" s="224">
        <v>1</v>
      </c>
      <c r="J19" s="141" t="s">
        <v>713</v>
      </c>
      <c r="K19" s="224">
        <v>1</v>
      </c>
      <c r="L19" s="221" t="s">
        <v>717</v>
      </c>
      <c r="M19" s="221" t="s">
        <v>705</v>
      </c>
      <c r="N19" s="224">
        <v>8</v>
      </c>
      <c r="O19" s="224">
        <f t="shared" si="1"/>
        <v>8</v>
      </c>
      <c r="P19" s="233"/>
      <c r="Q19" s="233"/>
      <c r="R19" s="233"/>
      <c r="S19" s="233"/>
      <c r="T19" s="233"/>
      <c r="U19" s="233"/>
      <c r="V19" s="233"/>
      <c r="W19" s="280"/>
      <c r="X19" s="230"/>
      <c r="Y19" s="222"/>
      <c r="Z19" s="225"/>
      <c r="AA19" s="225"/>
      <c r="AB19" s="225"/>
      <c r="AC19" s="225"/>
    </row>
    <row r="20" spans="1:29" ht="22.5" customHeight="1" x14ac:dyDescent="0.25">
      <c r="A20" s="256"/>
      <c r="B20" s="254"/>
      <c r="C20" s="283"/>
      <c r="D20" s="142" t="s">
        <v>694</v>
      </c>
      <c r="E20" s="291"/>
      <c r="F20" s="222"/>
      <c r="G20" s="222"/>
      <c r="H20" s="222"/>
      <c r="I20" s="225"/>
      <c r="J20" s="141" t="s">
        <v>714</v>
      </c>
      <c r="K20" s="225"/>
      <c r="L20" s="222"/>
      <c r="M20" s="222"/>
      <c r="N20" s="225"/>
      <c r="O20" s="225"/>
      <c r="P20" s="233"/>
      <c r="Q20" s="233"/>
      <c r="R20" s="233"/>
      <c r="S20" s="233"/>
      <c r="T20" s="233"/>
      <c r="U20" s="233"/>
      <c r="V20" s="233"/>
      <c r="W20" s="280"/>
      <c r="X20" s="230"/>
      <c r="Y20" s="223"/>
      <c r="Z20" s="226"/>
      <c r="AA20" s="226"/>
      <c r="AB20" s="226"/>
      <c r="AC20" s="226"/>
    </row>
    <row r="21" spans="1:29" ht="22.5" customHeight="1" x14ac:dyDescent="0.25">
      <c r="A21" s="256"/>
      <c r="B21" s="254"/>
      <c r="C21" s="283"/>
      <c r="D21" s="142" t="s">
        <v>692</v>
      </c>
      <c r="E21" s="291"/>
      <c r="F21" s="222"/>
      <c r="G21" s="222"/>
      <c r="H21" s="222"/>
      <c r="I21" s="225"/>
      <c r="J21" s="141" t="s">
        <v>35</v>
      </c>
      <c r="K21" s="225"/>
      <c r="L21" s="222"/>
      <c r="M21" s="222"/>
      <c r="N21" s="225"/>
      <c r="O21" s="225"/>
      <c r="P21" s="233"/>
      <c r="Q21" s="233"/>
      <c r="R21" s="233"/>
      <c r="S21" s="233"/>
      <c r="T21" s="233"/>
      <c r="U21" s="233"/>
      <c r="V21" s="233"/>
      <c r="W21" s="280"/>
      <c r="X21" s="263" t="s">
        <v>110</v>
      </c>
      <c r="Y21" s="224" t="s">
        <v>105</v>
      </c>
      <c r="Z21" s="224" t="s">
        <v>105</v>
      </c>
      <c r="AA21" s="224" t="s">
        <v>105</v>
      </c>
      <c r="AB21" s="224" t="s">
        <v>105</v>
      </c>
      <c r="AC21" s="224" t="s">
        <v>105</v>
      </c>
    </row>
    <row r="22" spans="1:29" ht="22.5" customHeight="1" x14ac:dyDescent="0.25">
      <c r="A22" s="256"/>
      <c r="B22" s="254"/>
      <c r="C22" s="283"/>
      <c r="D22" s="142" t="s">
        <v>693</v>
      </c>
      <c r="E22" s="291"/>
      <c r="F22" s="222"/>
      <c r="G22" s="223"/>
      <c r="H22" s="223"/>
      <c r="I22" s="226"/>
      <c r="J22" s="141" t="s">
        <v>716</v>
      </c>
      <c r="K22" s="226"/>
      <c r="L22" s="223"/>
      <c r="M22" s="223"/>
      <c r="N22" s="226"/>
      <c r="O22" s="226"/>
      <c r="P22" s="234"/>
      <c r="Q22" s="234"/>
      <c r="R22" s="234"/>
      <c r="S22" s="234"/>
      <c r="T22" s="234"/>
      <c r="U22" s="234"/>
      <c r="V22" s="234"/>
      <c r="W22" s="281"/>
      <c r="X22" s="263"/>
      <c r="Y22" s="226"/>
      <c r="Z22" s="226"/>
      <c r="AA22" s="226"/>
      <c r="AB22" s="226"/>
      <c r="AC22" s="226"/>
    </row>
    <row r="23" spans="1:29" ht="2.1" customHeight="1" x14ac:dyDescent="0.25">
      <c r="A23" s="240"/>
      <c r="B23" s="241"/>
      <c r="C23" s="241"/>
      <c r="D23" s="241"/>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2"/>
    </row>
    <row r="24" spans="1:29" ht="11.25" customHeight="1" x14ac:dyDescent="0.25">
      <c r="A24" s="254">
        <v>3</v>
      </c>
      <c r="B24" s="254" t="s">
        <v>193</v>
      </c>
      <c r="C24" s="288" t="s">
        <v>500</v>
      </c>
      <c r="D24" s="144" t="s">
        <v>195</v>
      </c>
      <c r="E24" s="289"/>
      <c r="F24" s="221" t="s">
        <v>731</v>
      </c>
      <c r="G24" s="221" t="s">
        <v>707</v>
      </c>
      <c r="H24" s="221" t="s">
        <v>708</v>
      </c>
      <c r="I24" s="224">
        <v>5</v>
      </c>
      <c r="J24" s="221" t="s">
        <v>709</v>
      </c>
      <c r="K24" s="224">
        <v>6</v>
      </c>
      <c r="L24" s="221" t="s">
        <v>710</v>
      </c>
      <c r="M24" s="221" t="s">
        <v>705</v>
      </c>
      <c r="N24" s="224">
        <v>6</v>
      </c>
      <c r="O24" s="224">
        <f t="shared" si="1"/>
        <v>180</v>
      </c>
      <c r="P24" s="232">
        <v>4</v>
      </c>
      <c r="Q24" s="232">
        <v>3</v>
      </c>
      <c r="R24" s="232">
        <v>4</v>
      </c>
      <c r="S24" s="232">
        <v>2</v>
      </c>
      <c r="T24" s="232">
        <v>1</v>
      </c>
      <c r="U24" s="232">
        <v>1</v>
      </c>
      <c r="V24" s="232">
        <f t="shared" si="0"/>
        <v>44</v>
      </c>
      <c r="W24" s="279">
        <v>2</v>
      </c>
      <c r="X24" s="229" t="s">
        <v>103</v>
      </c>
      <c r="Y24" s="221" t="s">
        <v>950</v>
      </c>
      <c r="Z24" s="224" t="s">
        <v>111</v>
      </c>
      <c r="AA24" s="224" t="s">
        <v>947</v>
      </c>
      <c r="AB24" s="224" t="s">
        <v>944</v>
      </c>
      <c r="AC24" s="224" t="s">
        <v>945</v>
      </c>
    </row>
    <row r="25" spans="1:29" ht="22.5" x14ac:dyDescent="0.25">
      <c r="A25" s="254"/>
      <c r="B25" s="254"/>
      <c r="C25" s="283"/>
      <c r="D25" s="144" t="s">
        <v>696</v>
      </c>
      <c r="E25" s="291"/>
      <c r="F25" s="222"/>
      <c r="G25" s="223"/>
      <c r="H25" s="223"/>
      <c r="I25" s="226"/>
      <c r="J25" s="223"/>
      <c r="K25" s="226"/>
      <c r="L25" s="223"/>
      <c r="M25" s="223"/>
      <c r="N25" s="226"/>
      <c r="O25" s="225"/>
      <c r="P25" s="233"/>
      <c r="Q25" s="233"/>
      <c r="R25" s="233"/>
      <c r="S25" s="233"/>
      <c r="T25" s="233"/>
      <c r="U25" s="233"/>
      <c r="V25" s="233"/>
      <c r="W25" s="280"/>
      <c r="X25" s="231"/>
      <c r="Y25" s="223"/>
      <c r="Z25" s="226"/>
      <c r="AA25" s="226"/>
      <c r="AB25" s="226"/>
      <c r="AC25" s="226"/>
    </row>
    <row r="26" spans="1:29" ht="49.5" customHeight="1" x14ac:dyDescent="0.25">
      <c r="A26" s="254"/>
      <c r="B26" s="254"/>
      <c r="C26" s="283"/>
      <c r="D26" s="144" t="s">
        <v>701</v>
      </c>
      <c r="E26" s="291"/>
      <c r="F26" s="222"/>
      <c r="G26" s="221" t="s">
        <v>720</v>
      </c>
      <c r="H26" s="221" t="s">
        <v>721</v>
      </c>
      <c r="I26" s="224">
        <v>4</v>
      </c>
      <c r="J26" s="138" t="s">
        <v>722</v>
      </c>
      <c r="K26" s="224">
        <v>3</v>
      </c>
      <c r="L26" s="221" t="s">
        <v>725</v>
      </c>
      <c r="M26" s="221" t="s">
        <v>705</v>
      </c>
      <c r="N26" s="224">
        <v>6</v>
      </c>
      <c r="O26" s="228">
        <f t="shared" si="1"/>
        <v>72</v>
      </c>
      <c r="P26" s="233"/>
      <c r="Q26" s="233"/>
      <c r="R26" s="233"/>
      <c r="S26" s="233"/>
      <c r="T26" s="233"/>
      <c r="U26" s="233"/>
      <c r="V26" s="233"/>
      <c r="W26" s="280"/>
      <c r="X26" s="229" t="s">
        <v>114</v>
      </c>
      <c r="Y26" s="181" t="s">
        <v>963</v>
      </c>
      <c r="Z26" s="183" t="s">
        <v>111</v>
      </c>
      <c r="AA26" s="183" t="s">
        <v>105</v>
      </c>
      <c r="AB26" s="183" t="s">
        <v>964</v>
      </c>
      <c r="AC26" s="183" t="s">
        <v>945</v>
      </c>
    </row>
    <row r="27" spans="1:29" ht="22.5" x14ac:dyDescent="0.25">
      <c r="A27" s="254"/>
      <c r="B27" s="254"/>
      <c r="C27" s="283"/>
      <c r="D27" s="144" t="s">
        <v>697</v>
      </c>
      <c r="E27" s="291"/>
      <c r="F27" s="222"/>
      <c r="G27" s="222"/>
      <c r="H27" s="222"/>
      <c r="I27" s="225"/>
      <c r="J27" s="138" t="s">
        <v>724</v>
      </c>
      <c r="K27" s="225"/>
      <c r="L27" s="222"/>
      <c r="M27" s="222"/>
      <c r="N27" s="225"/>
      <c r="O27" s="228"/>
      <c r="P27" s="233"/>
      <c r="Q27" s="233"/>
      <c r="R27" s="233"/>
      <c r="S27" s="233"/>
      <c r="T27" s="233"/>
      <c r="U27" s="233"/>
      <c r="V27" s="233"/>
      <c r="W27" s="280"/>
      <c r="X27" s="230"/>
      <c r="Y27" s="221" t="s">
        <v>954</v>
      </c>
      <c r="Z27" s="224" t="s">
        <v>106</v>
      </c>
      <c r="AA27" s="224" t="s">
        <v>953</v>
      </c>
      <c r="AB27" s="224" t="s">
        <v>944</v>
      </c>
      <c r="AC27" s="224" t="s">
        <v>945</v>
      </c>
    </row>
    <row r="28" spans="1:29" ht="45" x14ac:dyDescent="0.25">
      <c r="A28" s="254"/>
      <c r="B28" s="254"/>
      <c r="C28" s="283"/>
      <c r="D28" s="144" t="s">
        <v>698</v>
      </c>
      <c r="E28" s="291"/>
      <c r="F28" s="222"/>
      <c r="G28" s="223"/>
      <c r="H28" s="223"/>
      <c r="I28" s="226"/>
      <c r="J28" s="138" t="s">
        <v>723</v>
      </c>
      <c r="K28" s="226"/>
      <c r="L28" s="223"/>
      <c r="M28" s="223"/>
      <c r="N28" s="226"/>
      <c r="O28" s="228"/>
      <c r="P28" s="233"/>
      <c r="Q28" s="233"/>
      <c r="R28" s="233"/>
      <c r="S28" s="233"/>
      <c r="T28" s="233"/>
      <c r="U28" s="233"/>
      <c r="V28" s="233"/>
      <c r="W28" s="280"/>
      <c r="X28" s="230"/>
      <c r="Y28" s="222"/>
      <c r="Z28" s="225"/>
      <c r="AA28" s="225"/>
      <c r="AB28" s="225"/>
      <c r="AC28" s="225"/>
    </row>
    <row r="29" spans="1:29" ht="19.5" customHeight="1" x14ac:dyDescent="0.25">
      <c r="A29" s="254"/>
      <c r="B29" s="254"/>
      <c r="C29" s="283"/>
      <c r="D29" s="144" t="s">
        <v>699</v>
      </c>
      <c r="E29" s="291"/>
      <c r="F29" s="222"/>
      <c r="G29" s="221" t="s">
        <v>726</v>
      </c>
      <c r="H29" s="221" t="s">
        <v>727</v>
      </c>
      <c r="I29" s="224">
        <v>4</v>
      </c>
      <c r="J29" s="221" t="s">
        <v>728</v>
      </c>
      <c r="K29" s="224">
        <v>3</v>
      </c>
      <c r="L29" s="221" t="s">
        <v>725</v>
      </c>
      <c r="M29" s="221" t="s">
        <v>705</v>
      </c>
      <c r="N29" s="224">
        <v>6</v>
      </c>
      <c r="O29" s="228">
        <f t="shared" si="1"/>
        <v>72</v>
      </c>
      <c r="P29" s="233"/>
      <c r="Q29" s="233"/>
      <c r="R29" s="233"/>
      <c r="S29" s="233"/>
      <c r="T29" s="233"/>
      <c r="U29" s="233"/>
      <c r="V29" s="233"/>
      <c r="W29" s="280"/>
      <c r="X29" s="230"/>
      <c r="Y29" s="223"/>
      <c r="Z29" s="226"/>
      <c r="AA29" s="226"/>
      <c r="AB29" s="226"/>
      <c r="AC29" s="226"/>
    </row>
    <row r="30" spans="1:29" ht="24.75" customHeight="1" x14ac:dyDescent="0.25">
      <c r="A30" s="254"/>
      <c r="B30" s="254"/>
      <c r="C30" s="283"/>
      <c r="D30" s="144" t="s">
        <v>700</v>
      </c>
      <c r="E30" s="291"/>
      <c r="F30" s="222"/>
      <c r="G30" s="222"/>
      <c r="H30" s="222"/>
      <c r="I30" s="225"/>
      <c r="J30" s="222"/>
      <c r="K30" s="225"/>
      <c r="L30" s="222"/>
      <c r="M30" s="222"/>
      <c r="N30" s="225"/>
      <c r="O30" s="228"/>
      <c r="P30" s="233"/>
      <c r="Q30" s="233"/>
      <c r="R30" s="233"/>
      <c r="S30" s="233"/>
      <c r="T30" s="233"/>
      <c r="U30" s="233"/>
      <c r="V30" s="233"/>
      <c r="W30" s="280"/>
      <c r="X30" s="263" t="s">
        <v>110</v>
      </c>
      <c r="Y30" s="224" t="s">
        <v>105</v>
      </c>
      <c r="Z30" s="224" t="s">
        <v>105</v>
      </c>
      <c r="AA30" s="224" t="s">
        <v>105</v>
      </c>
      <c r="AB30" s="224" t="s">
        <v>105</v>
      </c>
      <c r="AC30" s="224" t="s">
        <v>105</v>
      </c>
    </row>
    <row r="31" spans="1:29" ht="22.5" x14ac:dyDescent="0.25">
      <c r="A31" s="254"/>
      <c r="B31" s="254"/>
      <c r="C31" s="283"/>
      <c r="D31" s="142" t="s">
        <v>702</v>
      </c>
      <c r="E31" s="290"/>
      <c r="F31" s="222"/>
      <c r="G31" s="223"/>
      <c r="H31" s="223"/>
      <c r="I31" s="226"/>
      <c r="J31" s="223"/>
      <c r="K31" s="226"/>
      <c r="L31" s="223"/>
      <c r="M31" s="223"/>
      <c r="N31" s="226"/>
      <c r="O31" s="228"/>
      <c r="P31" s="234"/>
      <c r="Q31" s="234"/>
      <c r="R31" s="234"/>
      <c r="S31" s="234"/>
      <c r="T31" s="234"/>
      <c r="U31" s="234"/>
      <c r="V31" s="234"/>
      <c r="W31" s="281"/>
      <c r="X31" s="263"/>
      <c r="Y31" s="226"/>
      <c r="Z31" s="226"/>
      <c r="AA31" s="226"/>
      <c r="AB31" s="226"/>
      <c r="AC31" s="226"/>
    </row>
    <row r="32" spans="1:29" ht="2.1" customHeight="1" x14ac:dyDescent="0.25">
      <c r="A32" s="331"/>
      <c r="B32" s="331"/>
      <c r="C32" s="331"/>
      <c r="D32" s="331"/>
      <c r="E32" s="331"/>
      <c r="F32" s="331"/>
      <c r="G32" s="331"/>
      <c r="H32" s="331"/>
      <c r="I32" s="331"/>
      <c r="J32" s="331"/>
      <c r="K32" s="331"/>
      <c r="L32" s="331"/>
      <c r="M32" s="331"/>
      <c r="N32" s="331"/>
      <c r="O32" s="331"/>
      <c r="P32" s="331"/>
      <c r="Q32" s="331"/>
      <c r="R32" s="331"/>
      <c r="S32" s="331"/>
      <c r="T32" s="331"/>
      <c r="U32" s="331"/>
      <c r="V32" s="331"/>
      <c r="W32" s="331"/>
      <c r="X32" s="331"/>
      <c r="Y32" s="331"/>
      <c r="Z32" s="331"/>
      <c r="AA32" s="331"/>
      <c r="AB32" s="331"/>
      <c r="AC32" s="331"/>
    </row>
    <row r="33" spans="1:29" ht="54.75" customHeight="1" x14ac:dyDescent="0.25">
      <c r="A33" s="255">
        <v>4</v>
      </c>
      <c r="B33" s="254" t="s">
        <v>196</v>
      </c>
      <c r="C33" s="283" t="s">
        <v>500</v>
      </c>
      <c r="D33" s="144" t="s">
        <v>194</v>
      </c>
      <c r="E33" s="291"/>
      <c r="F33" s="221" t="s">
        <v>732</v>
      </c>
      <c r="G33" s="221" t="s">
        <v>733</v>
      </c>
      <c r="H33" s="221" t="s">
        <v>734</v>
      </c>
      <c r="I33" s="224">
        <v>6</v>
      </c>
      <c r="J33" s="138" t="s">
        <v>735</v>
      </c>
      <c r="K33" s="224">
        <v>3</v>
      </c>
      <c r="L33" s="221" t="s">
        <v>737</v>
      </c>
      <c r="M33" s="221" t="s">
        <v>738</v>
      </c>
      <c r="N33" s="224">
        <v>6</v>
      </c>
      <c r="O33" s="224">
        <f t="shared" si="1"/>
        <v>108</v>
      </c>
      <c r="P33" s="232">
        <v>3</v>
      </c>
      <c r="Q33" s="232">
        <v>1</v>
      </c>
      <c r="R33" s="232">
        <v>1</v>
      </c>
      <c r="S33" s="232">
        <v>1</v>
      </c>
      <c r="T33" s="232">
        <v>1</v>
      </c>
      <c r="U33" s="232">
        <v>1</v>
      </c>
      <c r="V33" s="232">
        <f t="shared" si="0"/>
        <v>15</v>
      </c>
      <c r="W33" s="279">
        <v>2</v>
      </c>
      <c r="X33" s="145" t="s">
        <v>103</v>
      </c>
      <c r="Y33" s="138" t="s">
        <v>1020</v>
      </c>
      <c r="Z33" s="182" t="s">
        <v>111</v>
      </c>
      <c r="AA33" s="182" t="s">
        <v>947</v>
      </c>
      <c r="AB33" s="182" t="s">
        <v>944</v>
      </c>
      <c r="AC33" s="182" t="s">
        <v>945</v>
      </c>
    </row>
    <row r="34" spans="1:29" ht="70.5" customHeight="1" x14ac:dyDescent="0.25">
      <c r="A34" s="255"/>
      <c r="B34" s="254"/>
      <c r="C34" s="283"/>
      <c r="D34" s="142" t="s">
        <v>729</v>
      </c>
      <c r="E34" s="291"/>
      <c r="F34" s="222"/>
      <c r="G34" s="223"/>
      <c r="H34" s="223"/>
      <c r="I34" s="226"/>
      <c r="J34" s="138" t="s">
        <v>736</v>
      </c>
      <c r="K34" s="226"/>
      <c r="L34" s="223"/>
      <c r="M34" s="223"/>
      <c r="N34" s="226"/>
      <c r="O34" s="226"/>
      <c r="P34" s="233"/>
      <c r="Q34" s="233"/>
      <c r="R34" s="233"/>
      <c r="S34" s="233"/>
      <c r="T34" s="233"/>
      <c r="U34" s="233"/>
      <c r="V34" s="233"/>
      <c r="W34" s="280"/>
      <c r="X34" s="229" t="s">
        <v>114</v>
      </c>
      <c r="Y34" s="138" t="s">
        <v>1021</v>
      </c>
      <c r="Z34" s="182" t="s">
        <v>111</v>
      </c>
      <c r="AA34" s="182" t="s">
        <v>105</v>
      </c>
      <c r="AB34" s="183" t="s">
        <v>964</v>
      </c>
      <c r="AC34" s="182" t="s">
        <v>945</v>
      </c>
    </row>
    <row r="35" spans="1:29" ht="45" x14ac:dyDescent="0.25">
      <c r="A35" s="255"/>
      <c r="B35" s="254"/>
      <c r="C35" s="283"/>
      <c r="D35" s="142" t="s">
        <v>730</v>
      </c>
      <c r="E35" s="291"/>
      <c r="F35" s="222"/>
      <c r="G35" s="141" t="s">
        <v>707</v>
      </c>
      <c r="H35" s="141" t="s">
        <v>708</v>
      </c>
      <c r="I35" s="143">
        <v>5</v>
      </c>
      <c r="J35" s="141" t="s">
        <v>709</v>
      </c>
      <c r="K35" s="143">
        <v>6</v>
      </c>
      <c r="L35" s="141" t="s">
        <v>739</v>
      </c>
      <c r="M35" s="141" t="s">
        <v>705</v>
      </c>
      <c r="N35" s="143">
        <v>6</v>
      </c>
      <c r="O35" s="143">
        <f t="shared" si="1"/>
        <v>180</v>
      </c>
      <c r="P35" s="233"/>
      <c r="Q35" s="233"/>
      <c r="R35" s="233"/>
      <c r="S35" s="233"/>
      <c r="T35" s="233"/>
      <c r="U35" s="233"/>
      <c r="V35" s="233"/>
      <c r="W35" s="280"/>
      <c r="X35" s="230"/>
      <c r="Y35" s="221" t="s">
        <v>955</v>
      </c>
      <c r="Z35" s="224" t="s">
        <v>106</v>
      </c>
      <c r="AA35" s="224" t="s">
        <v>956</v>
      </c>
      <c r="AB35" s="224" t="s">
        <v>944</v>
      </c>
      <c r="AC35" s="224" t="s">
        <v>945</v>
      </c>
    </row>
    <row r="36" spans="1:29" ht="22.5" x14ac:dyDescent="0.25">
      <c r="A36" s="255"/>
      <c r="B36" s="254"/>
      <c r="C36" s="283"/>
      <c r="D36" s="289" t="s">
        <v>730</v>
      </c>
      <c r="E36" s="291"/>
      <c r="F36" s="222"/>
      <c r="G36" s="221" t="s">
        <v>740</v>
      </c>
      <c r="H36" s="221" t="s">
        <v>741</v>
      </c>
      <c r="I36" s="224">
        <v>5</v>
      </c>
      <c r="J36" s="141" t="s">
        <v>715</v>
      </c>
      <c r="K36" s="224">
        <v>1</v>
      </c>
      <c r="L36" s="221" t="s">
        <v>742</v>
      </c>
      <c r="M36" s="221" t="s">
        <v>705</v>
      </c>
      <c r="N36" s="224">
        <v>5</v>
      </c>
      <c r="O36" s="224">
        <f t="shared" si="1"/>
        <v>25</v>
      </c>
      <c r="P36" s="233"/>
      <c r="Q36" s="233"/>
      <c r="R36" s="233"/>
      <c r="S36" s="233"/>
      <c r="T36" s="233"/>
      <c r="U36" s="233"/>
      <c r="V36" s="233"/>
      <c r="W36" s="280"/>
      <c r="X36" s="230"/>
      <c r="Y36" s="222"/>
      <c r="Z36" s="225"/>
      <c r="AA36" s="225"/>
      <c r="AB36" s="225"/>
      <c r="AC36" s="225"/>
    </row>
    <row r="37" spans="1:29" ht="33.75" x14ac:dyDescent="0.25">
      <c r="A37" s="255"/>
      <c r="B37" s="254"/>
      <c r="C37" s="283"/>
      <c r="D37" s="291"/>
      <c r="E37" s="291"/>
      <c r="F37" s="222"/>
      <c r="G37" s="222"/>
      <c r="H37" s="222"/>
      <c r="I37" s="225"/>
      <c r="J37" s="138" t="s">
        <v>743</v>
      </c>
      <c r="K37" s="225"/>
      <c r="L37" s="222"/>
      <c r="M37" s="222"/>
      <c r="N37" s="225"/>
      <c r="O37" s="225"/>
      <c r="P37" s="233"/>
      <c r="Q37" s="233"/>
      <c r="R37" s="233"/>
      <c r="S37" s="233"/>
      <c r="T37" s="233"/>
      <c r="U37" s="233"/>
      <c r="V37" s="233"/>
      <c r="W37" s="280"/>
      <c r="X37" s="231"/>
      <c r="Y37" s="223"/>
      <c r="Z37" s="226"/>
      <c r="AA37" s="226"/>
      <c r="AB37" s="226"/>
      <c r="AC37" s="226"/>
    </row>
    <row r="38" spans="1:29" ht="32.25" customHeight="1" x14ac:dyDescent="0.25">
      <c r="A38" s="255"/>
      <c r="B38" s="254"/>
      <c r="C38" s="283"/>
      <c r="D38" s="290"/>
      <c r="E38" s="291"/>
      <c r="F38" s="222"/>
      <c r="G38" s="223"/>
      <c r="H38" s="223"/>
      <c r="I38" s="226"/>
      <c r="J38" s="138" t="s">
        <v>714</v>
      </c>
      <c r="K38" s="226"/>
      <c r="L38" s="223"/>
      <c r="M38" s="223"/>
      <c r="N38" s="226"/>
      <c r="O38" s="226"/>
      <c r="P38" s="233"/>
      <c r="Q38" s="233"/>
      <c r="R38" s="233"/>
      <c r="S38" s="233"/>
      <c r="T38" s="233"/>
      <c r="U38" s="233"/>
      <c r="V38" s="233"/>
      <c r="W38" s="280"/>
      <c r="X38" s="178" t="s">
        <v>110</v>
      </c>
      <c r="Y38" s="183" t="s">
        <v>105</v>
      </c>
      <c r="Z38" s="183" t="s">
        <v>105</v>
      </c>
      <c r="AA38" s="183" t="s">
        <v>105</v>
      </c>
      <c r="AB38" s="183" t="s">
        <v>105</v>
      </c>
      <c r="AC38" s="183" t="s">
        <v>105</v>
      </c>
    </row>
    <row r="39" spans="1:29" ht="2.1" customHeight="1" x14ac:dyDescent="0.25">
      <c r="A39" s="312"/>
      <c r="B39" s="313"/>
      <c r="C39" s="313"/>
      <c r="D39" s="313"/>
      <c r="E39" s="313"/>
      <c r="F39" s="313"/>
      <c r="G39" s="313"/>
      <c r="H39" s="313"/>
      <c r="I39" s="313"/>
      <c r="J39" s="313"/>
      <c r="K39" s="313"/>
      <c r="L39" s="313"/>
      <c r="M39" s="313"/>
      <c r="N39" s="313"/>
      <c r="O39" s="313"/>
      <c r="P39" s="313"/>
      <c r="Q39" s="313"/>
      <c r="R39" s="313"/>
      <c r="S39" s="313"/>
      <c r="T39" s="313"/>
      <c r="U39" s="313"/>
      <c r="V39" s="313"/>
      <c r="W39" s="313"/>
      <c r="X39" s="313"/>
      <c r="Y39" s="313"/>
      <c r="Z39" s="313"/>
      <c r="AA39" s="313"/>
      <c r="AB39" s="313"/>
      <c r="AC39" s="314"/>
    </row>
    <row r="40" spans="1:29" ht="39.75" customHeight="1" x14ac:dyDescent="0.25">
      <c r="A40" s="256">
        <v>5</v>
      </c>
      <c r="B40" s="253" t="s">
        <v>719</v>
      </c>
      <c r="C40" s="288" t="s">
        <v>500</v>
      </c>
      <c r="D40" s="289" t="s">
        <v>719</v>
      </c>
      <c r="E40" s="289"/>
      <c r="F40" s="221" t="s">
        <v>744</v>
      </c>
      <c r="G40" s="221" t="s">
        <v>745</v>
      </c>
      <c r="H40" s="221" t="s">
        <v>758</v>
      </c>
      <c r="I40" s="224">
        <v>8</v>
      </c>
      <c r="J40" s="141" t="s">
        <v>746</v>
      </c>
      <c r="K40" s="224">
        <v>3</v>
      </c>
      <c r="L40" s="221" t="s">
        <v>759</v>
      </c>
      <c r="M40" s="221" t="s">
        <v>762</v>
      </c>
      <c r="N40" s="224">
        <v>5</v>
      </c>
      <c r="O40" s="224">
        <f t="shared" si="1"/>
        <v>120</v>
      </c>
      <c r="P40" s="232">
        <v>4</v>
      </c>
      <c r="Q40" s="232">
        <v>4</v>
      </c>
      <c r="R40" s="232">
        <v>4</v>
      </c>
      <c r="S40" s="232">
        <v>2</v>
      </c>
      <c r="T40" s="232">
        <v>2</v>
      </c>
      <c r="U40" s="232">
        <v>2</v>
      </c>
      <c r="V40" s="232">
        <f t="shared" si="0"/>
        <v>56</v>
      </c>
      <c r="W40" s="279">
        <v>2</v>
      </c>
      <c r="X40" s="42" t="s">
        <v>103</v>
      </c>
      <c r="Y40" s="141" t="s">
        <v>957</v>
      </c>
      <c r="Z40" s="143" t="s">
        <v>111</v>
      </c>
      <c r="AA40" s="182" t="s">
        <v>947</v>
      </c>
      <c r="AB40" s="182" t="s">
        <v>944</v>
      </c>
      <c r="AC40" s="182" t="s">
        <v>945</v>
      </c>
    </row>
    <row r="41" spans="1:29" ht="29.25" customHeight="1" x14ac:dyDescent="0.25">
      <c r="A41" s="256"/>
      <c r="B41" s="254"/>
      <c r="C41" s="283"/>
      <c r="D41" s="291"/>
      <c r="E41" s="291"/>
      <c r="F41" s="222"/>
      <c r="G41" s="222"/>
      <c r="H41" s="222"/>
      <c r="I41" s="225"/>
      <c r="J41" s="141" t="s">
        <v>747</v>
      </c>
      <c r="K41" s="225"/>
      <c r="L41" s="222"/>
      <c r="M41" s="222"/>
      <c r="N41" s="225"/>
      <c r="O41" s="225"/>
      <c r="P41" s="233"/>
      <c r="Q41" s="233"/>
      <c r="R41" s="233"/>
      <c r="S41" s="233"/>
      <c r="T41" s="233"/>
      <c r="U41" s="233"/>
      <c r="V41" s="233"/>
      <c r="W41" s="280"/>
      <c r="X41" s="229" t="s">
        <v>114</v>
      </c>
      <c r="Y41" s="221" t="s">
        <v>965</v>
      </c>
      <c r="Z41" s="224" t="s">
        <v>111</v>
      </c>
      <c r="AA41" s="224" t="s">
        <v>105</v>
      </c>
      <c r="AB41" s="224" t="s">
        <v>966</v>
      </c>
      <c r="AC41" s="224" t="s">
        <v>945</v>
      </c>
    </row>
    <row r="42" spans="1:29" ht="30.75" customHeight="1" x14ac:dyDescent="0.25">
      <c r="A42" s="256"/>
      <c r="B42" s="254"/>
      <c r="C42" s="283"/>
      <c r="D42" s="291"/>
      <c r="E42" s="291"/>
      <c r="F42" s="222"/>
      <c r="G42" s="223"/>
      <c r="H42" s="223"/>
      <c r="I42" s="226"/>
      <c r="J42" s="141" t="s">
        <v>748</v>
      </c>
      <c r="K42" s="226"/>
      <c r="L42" s="223"/>
      <c r="M42" s="223"/>
      <c r="N42" s="226"/>
      <c r="O42" s="226"/>
      <c r="P42" s="233"/>
      <c r="Q42" s="233"/>
      <c r="R42" s="233"/>
      <c r="S42" s="233"/>
      <c r="T42" s="233"/>
      <c r="U42" s="233"/>
      <c r="V42" s="233"/>
      <c r="W42" s="280"/>
      <c r="X42" s="230"/>
      <c r="Y42" s="223"/>
      <c r="Z42" s="226"/>
      <c r="AA42" s="226"/>
      <c r="AB42" s="226"/>
      <c r="AC42" s="226"/>
    </row>
    <row r="43" spans="1:29" ht="22.5" x14ac:dyDescent="0.25">
      <c r="A43" s="256"/>
      <c r="B43" s="254"/>
      <c r="C43" s="283"/>
      <c r="D43" s="291"/>
      <c r="E43" s="291"/>
      <c r="F43" s="222"/>
      <c r="G43" s="221" t="s">
        <v>750</v>
      </c>
      <c r="H43" s="221" t="s">
        <v>749</v>
      </c>
      <c r="I43" s="224">
        <v>8</v>
      </c>
      <c r="J43" s="141" t="s">
        <v>751</v>
      </c>
      <c r="K43" s="224">
        <v>5</v>
      </c>
      <c r="L43" s="221" t="s">
        <v>760</v>
      </c>
      <c r="M43" s="221" t="s">
        <v>762</v>
      </c>
      <c r="N43" s="224">
        <v>5</v>
      </c>
      <c r="O43" s="224">
        <f t="shared" si="1"/>
        <v>200</v>
      </c>
      <c r="P43" s="233"/>
      <c r="Q43" s="233"/>
      <c r="R43" s="233"/>
      <c r="S43" s="233"/>
      <c r="T43" s="233"/>
      <c r="U43" s="233"/>
      <c r="V43" s="233"/>
      <c r="W43" s="280"/>
      <c r="X43" s="230"/>
      <c r="Y43" s="221" t="s">
        <v>962</v>
      </c>
      <c r="Z43" s="224" t="s">
        <v>106</v>
      </c>
      <c r="AA43" s="224" t="s">
        <v>105</v>
      </c>
      <c r="AB43" s="224" t="s">
        <v>961</v>
      </c>
      <c r="AC43" s="224" t="s">
        <v>945</v>
      </c>
    </row>
    <row r="44" spans="1:29" ht="33.75" x14ac:dyDescent="0.25">
      <c r="A44" s="256"/>
      <c r="B44" s="254"/>
      <c r="C44" s="283"/>
      <c r="D44" s="291"/>
      <c r="E44" s="291"/>
      <c r="F44" s="222"/>
      <c r="G44" s="223"/>
      <c r="H44" s="223"/>
      <c r="I44" s="226"/>
      <c r="J44" s="141" t="s">
        <v>752</v>
      </c>
      <c r="K44" s="226"/>
      <c r="L44" s="223"/>
      <c r="M44" s="223"/>
      <c r="N44" s="226"/>
      <c r="O44" s="226"/>
      <c r="P44" s="233"/>
      <c r="Q44" s="233"/>
      <c r="R44" s="233"/>
      <c r="S44" s="233"/>
      <c r="T44" s="233"/>
      <c r="U44" s="233"/>
      <c r="V44" s="233"/>
      <c r="W44" s="280"/>
      <c r="X44" s="230"/>
      <c r="Y44" s="222"/>
      <c r="Z44" s="225"/>
      <c r="AA44" s="225"/>
      <c r="AB44" s="225"/>
      <c r="AC44" s="225"/>
    </row>
    <row r="45" spans="1:29" ht="22.5" x14ac:dyDescent="0.25">
      <c r="A45" s="256"/>
      <c r="B45" s="254"/>
      <c r="C45" s="283"/>
      <c r="D45" s="291"/>
      <c r="E45" s="291"/>
      <c r="F45" s="222"/>
      <c r="G45" s="221" t="s">
        <v>754</v>
      </c>
      <c r="H45" s="221" t="s">
        <v>753</v>
      </c>
      <c r="I45" s="224">
        <v>8</v>
      </c>
      <c r="J45" s="141" t="s">
        <v>755</v>
      </c>
      <c r="K45" s="224">
        <v>3</v>
      </c>
      <c r="L45" s="221" t="s">
        <v>761</v>
      </c>
      <c r="M45" s="221" t="s">
        <v>762</v>
      </c>
      <c r="N45" s="224">
        <v>6</v>
      </c>
      <c r="O45" s="224">
        <f t="shared" si="1"/>
        <v>144</v>
      </c>
      <c r="P45" s="233"/>
      <c r="Q45" s="233"/>
      <c r="R45" s="233"/>
      <c r="S45" s="233"/>
      <c r="T45" s="233"/>
      <c r="U45" s="233"/>
      <c r="V45" s="233"/>
      <c r="W45" s="280"/>
      <c r="X45" s="230"/>
      <c r="Y45" s="222"/>
      <c r="Z45" s="225"/>
      <c r="AA45" s="225"/>
      <c r="AB45" s="225"/>
      <c r="AC45" s="225"/>
    </row>
    <row r="46" spans="1:29" ht="22.5" x14ac:dyDescent="0.25">
      <c r="A46" s="256"/>
      <c r="B46" s="254"/>
      <c r="C46" s="283"/>
      <c r="D46" s="291"/>
      <c r="E46" s="291"/>
      <c r="F46" s="222"/>
      <c r="G46" s="222"/>
      <c r="H46" s="222"/>
      <c r="I46" s="225"/>
      <c r="J46" s="141" t="s">
        <v>756</v>
      </c>
      <c r="K46" s="225"/>
      <c r="L46" s="222"/>
      <c r="M46" s="222"/>
      <c r="N46" s="225"/>
      <c r="O46" s="225"/>
      <c r="P46" s="233"/>
      <c r="Q46" s="233"/>
      <c r="R46" s="233"/>
      <c r="S46" s="233"/>
      <c r="T46" s="233"/>
      <c r="U46" s="233"/>
      <c r="V46" s="233"/>
      <c r="W46" s="280"/>
      <c r="X46" s="231"/>
      <c r="Y46" s="223"/>
      <c r="Z46" s="226"/>
      <c r="AA46" s="226"/>
      <c r="AB46" s="226"/>
      <c r="AC46" s="226"/>
    </row>
    <row r="47" spans="1:29" ht="30.75" customHeight="1" x14ac:dyDescent="0.25">
      <c r="A47" s="256"/>
      <c r="B47" s="254"/>
      <c r="C47" s="283"/>
      <c r="D47" s="290"/>
      <c r="E47" s="291"/>
      <c r="F47" s="222"/>
      <c r="G47" s="223"/>
      <c r="H47" s="223"/>
      <c r="I47" s="226"/>
      <c r="J47" s="141" t="s">
        <v>757</v>
      </c>
      <c r="K47" s="226"/>
      <c r="L47" s="223"/>
      <c r="M47" s="223"/>
      <c r="N47" s="226"/>
      <c r="O47" s="226"/>
      <c r="P47" s="234"/>
      <c r="Q47" s="234"/>
      <c r="R47" s="234"/>
      <c r="S47" s="234"/>
      <c r="T47" s="234"/>
      <c r="U47" s="234"/>
      <c r="V47" s="234"/>
      <c r="W47" s="280"/>
      <c r="X47" s="178" t="s">
        <v>110</v>
      </c>
      <c r="Y47" s="141" t="s">
        <v>960</v>
      </c>
      <c r="Z47" s="143" t="s">
        <v>958</v>
      </c>
      <c r="AA47" s="183" t="s">
        <v>959</v>
      </c>
      <c r="AB47" s="183" t="s">
        <v>105</v>
      </c>
      <c r="AC47" s="183" t="s">
        <v>105</v>
      </c>
    </row>
    <row r="48" spans="1:29" ht="2.1" customHeight="1" x14ac:dyDescent="0.25">
      <c r="A48" s="312"/>
      <c r="B48" s="313"/>
      <c r="C48" s="313"/>
      <c r="D48" s="313"/>
      <c r="E48" s="313"/>
      <c r="F48" s="313"/>
      <c r="G48" s="313"/>
      <c r="H48" s="313"/>
      <c r="I48" s="313"/>
      <c r="J48" s="313"/>
      <c r="K48" s="313"/>
      <c r="L48" s="313"/>
      <c r="M48" s="313"/>
      <c r="N48" s="313"/>
      <c r="O48" s="313"/>
      <c r="P48" s="313"/>
      <c r="Q48" s="313"/>
      <c r="R48" s="313"/>
      <c r="S48" s="313"/>
      <c r="T48" s="313"/>
      <c r="U48" s="313"/>
      <c r="V48" s="313"/>
      <c r="W48" s="313"/>
      <c r="X48" s="313"/>
      <c r="Y48" s="313"/>
      <c r="Z48" s="313"/>
      <c r="AA48" s="313"/>
      <c r="AB48" s="313"/>
      <c r="AC48" s="314"/>
    </row>
    <row r="49" spans="1:29" ht="22.5" customHeight="1" x14ac:dyDescent="0.25">
      <c r="A49" s="256">
        <v>6</v>
      </c>
      <c r="B49" s="253" t="s">
        <v>195</v>
      </c>
      <c r="C49" s="288" t="s">
        <v>500</v>
      </c>
      <c r="D49" s="276" t="s">
        <v>763</v>
      </c>
      <c r="E49" s="289"/>
      <c r="F49" s="221" t="s">
        <v>767</v>
      </c>
      <c r="G49" s="221" t="s">
        <v>768</v>
      </c>
      <c r="H49" s="221" t="s">
        <v>1000</v>
      </c>
      <c r="I49" s="224">
        <v>7</v>
      </c>
      <c r="J49" s="141" t="s">
        <v>1003</v>
      </c>
      <c r="K49" s="224">
        <v>10</v>
      </c>
      <c r="L49" s="221" t="s">
        <v>1001</v>
      </c>
      <c r="M49" s="221" t="s">
        <v>1002</v>
      </c>
      <c r="N49" s="224">
        <v>4</v>
      </c>
      <c r="O49" s="224">
        <f t="shared" si="1"/>
        <v>280</v>
      </c>
      <c r="P49" s="232">
        <v>5</v>
      </c>
      <c r="Q49" s="232">
        <v>5</v>
      </c>
      <c r="R49" s="232">
        <v>4</v>
      </c>
      <c r="S49" s="232">
        <v>3</v>
      </c>
      <c r="T49" s="232">
        <v>3</v>
      </c>
      <c r="U49" s="232">
        <v>3</v>
      </c>
      <c r="V49" s="232">
        <f t="shared" si="0"/>
        <v>90</v>
      </c>
      <c r="W49" s="329">
        <v>2</v>
      </c>
      <c r="X49" s="229" t="s">
        <v>103</v>
      </c>
      <c r="Y49" s="221" t="s">
        <v>1015</v>
      </c>
      <c r="Z49" s="224" t="s">
        <v>111</v>
      </c>
      <c r="AA49" s="224" t="s">
        <v>947</v>
      </c>
      <c r="AB49" s="224" t="s">
        <v>1018</v>
      </c>
      <c r="AC49" s="224" t="s">
        <v>945</v>
      </c>
    </row>
    <row r="50" spans="1:29" ht="22.5" x14ac:dyDescent="0.25">
      <c r="A50" s="256"/>
      <c r="B50" s="254"/>
      <c r="C50" s="283"/>
      <c r="D50" s="276"/>
      <c r="E50" s="291"/>
      <c r="F50" s="222"/>
      <c r="G50" s="222"/>
      <c r="H50" s="222"/>
      <c r="I50" s="225"/>
      <c r="J50" s="141" t="s">
        <v>1004</v>
      </c>
      <c r="K50" s="225"/>
      <c r="L50" s="222"/>
      <c r="M50" s="222"/>
      <c r="N50" s="225"/>
      <c r="O50" s="225"/>
      <c r="P50" s="233"/>
      <c r="Q50" s="233"/>
      <c r="R50" s="233"/>
      <c r="S50" s="233"/>
      <c r="T50" s="233"/>
      <c r="U50" s="233"/>
      <c r="V50" s="233"/>
      <c r="W50" s="330"/>
      <c r="X50" s="230"/>
      <c r="Y50" s="222"/>
      <c r="Z50" s="225"/>
      <c r="AA50" s="225"/>
      <c r="AB50" s="225"/>
      <c r="AC50" s="225"/>
    </row>
    <row r="51" spans="1:29" ht="33.75" x14ac:dyDescent="0.25">
      <c r="A51" s="256"/>
      <c r="B51" s="254"/>
      <c r="C51" s="283"/>
      <c r="D51" s="276"/>
      <c r="E51" s="291"/>
      <c r="F51" s="222"/>
      <c r="G51" s="223"/>
      <c r="H51" s="223"/>
      <c r="I51" s="226"/>
      <c r="J51" s="189" t="s">
        <v>1007</v>
      </c>
      <c r="K51" s="226"/>
      <c r="L51" s="223"/>
      <c r="M51" s="223"/>
      <c r="N51" s="226"/>
      <c r="O51" s="226"/>
      <c r="P51" s="233"/>
      <c r="Q51" s="233"/>
      <c r="R51" s="233"/>
      <c r="S51" s="233"/>
      <c r="T51" s="233"/>
      <c r="U51" s="233"/>
      <c r="V51" s="233"/>
      <c r="W51" s="330"/>
      <c r="X51" s="230"/>
      <c r="Y51" s="222"/>
      <c r="Z51" s="225"/>
      <c r="AA51" s="225"/>
      <c r="AB51" s="225"/>
      <c r="AC51" s="225"/>
    </row>
    <row r="52" spans="1:29" ht="22.5" customHeight="1" x14ac:dyDescent="0.25">
      <c r="A52" s="256"/>
      <c r="B52" s="254"/>
      <c r="C52" s="283"/>
      <c r="D52" s="276" t="s">
        <v>764</v>
      </c>
      <c r="E52" s="291"/>
      <c r="F52" s="222"/>
      <c r="G52" s="221" t="s">
        <v>1005</v>
      </c>
      <c r="H52" s="221" t="s">
        <v>1006</v>
      </c>
      <c r="I52" s="224">
        <v>3</v>
      </c>
      <c r="J52" s="141" t="s">
        <v>1008</v>
      </c>
      <c r="K52" s="224">
        <v>8</v>
      </c>
      <c r="L52" s="221" t="s">
        <v>1001</v>
      </c>
      <c r="M52" s="221" t="s">
        <v>1002</v>
      </c>
      <c r="N52" s="224">
        <v>3</v>
      </c>
      <c r="O52" s="224">
        <f t="shared" si="1"/>
        <v>72</v>
      </c>
      <c r="P52" s="233"/>
      <c r="Q52" s="233"/>
      <c r="R52" s="233"/>
      <c r="S52" s="233"/>
      <c r="T52" s="233"/>
      <c r="U52" s="233"/>
      <c r="V52" s="233"/>
      <c r="W52" s="330"/>
      <c r="X52" s="231"/>
      <c r="Y52" s="223"/>
      <c r="Z52" s="226"/>
      <c r="AA52" s="226"/>
      <c r="AB52" s="226"/>
      <c r="AC52" s="226"/>
    </row>
    <row r="53" spans="1:29" ht="48.75" customHeight="1" x14ac:dyDescent="0.25">
      <c r="A53" s="256"/>
      <c r="B53" s="254"/>
      <c r="C53" s="283"/>
      <c r="D53" s="276"/>
      <c r="E53" s="291"/>
      <c r="F53" s="222"/>
      <c r="G53" s="222"/>
      <c r="H53" s="222"/>
      <c r="I53" s="225"/>
      <c r="J53" s="141" t="s">
        <v>1009</v>
      </c>
      <c r="K53" s="225"/>
      <c r="L53" s="222"/>
      <c r="M53" s="222"/>
      <c r="N53" s="225"/>
      <c r="O53" s="225"/>
      <c r="P53" s="233"/>
      <c r="Q53" s="233"/>
      <c r="R53" s="233"/>
      <c r="S53" s="233"/>
      <c r="T53" s="233"/>
      <c r="U53" s="233"/>
      <c r="V53" s="233"/>
      <c r="W53" s="330"/>
      <c r="X53" s="229" t="s">
        <v>114</v>
      </c>
      <c r="Y53" s="189" t="s">
        <v>1017</v>
      </c>
      <c r="Z53" s="190" t="s">
        <v>111</v>
      </c>
      <c r="AA53" s="190" t="s">
        <v>105</v>
      </c>
      <c r="AB53" s="190" t="s">
        <v>1018</v>
      </c>
      <c r="AC53" s="190" t="s">
        <v>945</v>
      </c>
    </row>
    <row r="54" spans="1:29" ht="22.5" x14ac:dyDescent="0.25">
      <c r="A54" s="256"/>
      <c r="B54" s="254"/>
      <c r="C54" s="283"/>
      <c r="D54" s="276" t="s">
        <v>765</v>
      </c>
      <c r="E54" s="291"/>
      <c r="F54" s="222"/>
      <c r="G54" s="223"/>
      <c r="H54" s="223"/>
      <c r="I54" s="226"/>
      <c r="J54" s="189" t="s">
        <v>1004</v>
      </c>
      <c r="K54" s="226"/>
      <c r="L54" s="223"/>
      <c r="M54" s="223"/>
      <c r="N54" s="226"/>
      <c r="O54" s="226"/>
      <c r="P54" s="233"/>
      <c r="Q54" s="233"/>
      <c r="R54" s="233"/>
      <c r="S54" s="233"/>
      <c r="T54" s="233"/>
      <c r="U54" s="233"/>
      <c r="V54" s="233"/>
      <c r="W54" s="330"/>
      <c r="X54" s="230"/>
      <c r="Y54" s="221" t="s">
        <v>1016</v>
      </c>
      <c r="Z54" s="224" t="s">
        <v>106</v>
      </c>
      <c r="AA54" s="224" t="s">
        <v>105</v>
      </c>
      <c r="AB54" s="224" t="s">
        <v>1019</v>
      </c>
      <c r="AC54" s="224" t="s">
        <v>945</v>
      </c>
    </row>
    <row r="55" spans="1:29" ht="33.75" x14ac:dyDescent="0.25">
      <c r="A55" s="256"/>
      <c r="B55" s="254"/>
      <c r="C55" s="283"/>
      <c r="D55" s="276"/>
      <c r="E55" s="291"/>
      <c r="F55" s="222"/>
      <c r="G55" s="221" t="s">
        <v>1010</v>
      </c>
      <c r="H55" s="221" t="s">
        <v>1011</v>
      </c>
      <c r="I55" s="224">
        <v>8</v>
      </c>
      <c r="J55" s="141" t="s">
        <v>1012</v>
      </c>
      <c r="K55" s="224">
        <v>8</v>
      </c>
      <c r="L55" s="221" t="s">
        <v>1001</v>
      </c>
      <c r="M55" s="221" t="s">
        <v>1002</v>
      </c>
      <c r="N55" s="224">
        <v>2</v>
      </c>
      <c r="O55" s="224">
        <f t="shared" si="1"/>
        <v>128</v>
      </c>
      <c r="P55" s="233"/>
      <c r="Q55" s="233"/>
      <c r="R55" s="233"/>
      <c r="S55" s="233"/>
      <c r="T55" s="233"/>
      <c r="U55" s="233"/>
      <c r="V55" s="233"/>
      <c r="W55" s="330"/>
      <c r="X55" s="231"/>
      <c r="Y55" s="223"/>
      <c r="Z55" s="226"/>
      <c r="AA55" s="226"/>
      <c r="AB55" s="226"/>
      <c r="AC55" s="226"/>
    </row>
    <row r="56" spans="1:29" ht="22.5" x14ac:dyDescent="0.25">
      <c r="A56" s="256"/>
      <c r="B56" s="254"/>
      <c r="C56" s="283"/>
      <c r="D56" s="276" t="s">
        <v>766</v>
      </c>
      <c r="E56" s="291"/>
      <c r="F56" s="222"/>
      <c r="G56" s="222"/>
      <c r="H56" s="222"/>
      <c r="I56" s="225"/>
      <c r="J56" s="189" t="s">
        <v>1013</v>
      </c>
      <c r="K56" s="225"/>
      <c r="L56" s="222"/>
      <c r="M56" s="222"/>
      <c r="N56" s="225"/>
      <c r="O56" s="225"/>
      <c r="P56" s="233"/>
      <c r="Q56" s="233"/>
      <c r="R56" s="233"/>
      <c r="S56" s="233"/>
      <c r="T56" s="233"/>
      <c r="U56" s="233"/>
      <c r="V56" s="233"/>
      <c r="W56" s="330"/>
      <c r="X56" s="229" t="s">
        <v>110</v>
      </c>
      <c r="Y56" s="224" t="s">
        <v>105</v>
      </c>
      <c r="Z56" s="224" t="s">
        <v>105</v>
      </c>
      <c r="AA56" s="224" t="s">
        <v>105</v>
      </c>
      <c r="AB56" s="224" t="s">
        <v>105</v>
      </c>
      <c r="AC56" s="224" t="s">
        <v>105</v>
      </c>
    </row>
    <row r="57" spans="1:29" ht="22.5" x14ac:dyDescent="0.25">
      <c r="A57" s="256"/>
      <c r="B57" s="254"/>
      <c r="C57" s="283"/>
      <c r="D57" s="276"/>
      <c r="E57" s="291"/>
      <c r="F57" s="222"/>
      <c r="G57" s="223"/>
      <c r="H57" s="223"/>
      <c r="I57" s="226"/>
      <c r="J57" s="189" t="s">
        <v>1014</v>
      </c>
      <c r="K57" s="226"/>
      <c r="L57" s="223"/>
      <c r="M57" s="223"/>
      <c r="N57" s="226"/>
      <c r="O57" s="226"/>
      <c r="P57" s="233"/>
      <c r="Q57" s="233"/>
      <c r="R57" s="233"/>
      <c r="S57" s="233"/>
      <c r="T57" s="233"/>
      <c r="U57" s="233"/>
      <c r="V57" s="233"/>
      <c r="W57" s="330"/>
      <c r="X57" s="231"/>
      <c r="Y57" s="226"/>
      <c r="Z57" s="226"/>
      <c r="AA57" s="226"/>
      <c r="AB57" s="226"/>
      <c r="AC57" s="226"/>
    </row>
    <row r="58" spans="1:29" ht="2.1" customHeight="1" x14ac:dyDescent="0.25">
      <c r="A58" s="271"/>
      <c r="B58" s="271"/>
      <c r="C58" s="271"/>
      <c r="D58" s="271"/>
      <c r="E58" s="271"/>
      <c r="F58" s="271"/>
      <c r="G58" s="271"/>
      <c r="H58" s="271"/>
      <c r="I58" s="271"/>
      <c r="J58" s="271"/>
      <c r="K58" s="271"/>
      <c r="L58" s="271"/>
      <c r="M58" s="271"/>
      <c r="N58" s="271"/>
      <c r="O58" s="271"/>
      <c r="P58" s="271"/>
      <c r="Q58" s="271"/>
      <c r="R58" s="271"/>
      <c r="S58" s="271"/>
      <c r="T58" s="271"/>
      <c r="U58" s="271"/>
      <c r="V58" s="271"/>
      <c r="W58" s="271"/>
      <c r="X58" s="271"/>
      <c r="Y58" s="271"/>
      <c r="Z58" s="271"/>
      <c r="AA58" s="271"/>
      <c r="AB58" s="271"/>
      <c r="AC58" s="271"/>
    </row>
    <row r="59" spans="1:29" ht="56.25" customHeight="1" x14ac:dyDescent="0.25">
      <c r="A59" s="256">
        <v>7</v>
      </c>
      <c r="B59" s="254" t="s">
        <v>20</v>
      </c>
      <c r="C59" s="288" t="s">
        <v>500</v>
      </c>
      <c r="D59" s="289" t="s">
        <v>33</v>
      </c>
      <c r="E59" s="289"/>
      <c r="F59" s="221" t="s">
        <v>350</v>
      </c>
      <c r="G59" s="221" t="s">
        <v>39</v>
      </c>
      <c r="H59" s="141" t="s">
        <v>36</v>
      </c>
      <c r="I59" s="143">
        <v>1</v>
      </c>
      <c r="J59" s="141" t="s">
        <v>38</v>
      </c>
      <c r="K59" s="137">
        <v>1</v>
      </c>
      <c r="L59" s="148" t="s">
        <v>90</v>
      </c>
      <c r="M59" s="141" t="s">
        <v>605</v>
      </c>
      <c r="N59" s="143">
        <v>3</v>
      </c>
      <c r="O59" s="136">
        <f t="shared" si="1"/>
        <v>3</v>
      </c>
      <c r="P59" s="232">
        <v>1</v>
      </c>
      <c r="Q59" s="232">
        <v>1</v>
      </c>
      <c r="R59" s="232">
        <v>1</v>
      </c>
      <c r="S59" s="232">
        <v>1</v>
      </c>
      <c r="T59" s="232">
        <v>1</v>
      </c>
      <c r="U59" s="232">
        <v>1</v>
      </c>
      <c r="V59" s="232">
        <f t="shared" si="0"/>
        <v>5</v>
      </c>
      <c r="W59" s="330">
        <v>2</v>
      </c>
      <c r="X59" s="229" t="s">
        <v>103</v>
      </c>
      <c r="Y59" s="2" t="s">
        <v>968</v>
      </c>
      <c r="Z59" s="183" t="s">
        <v>104</v>
      </c>
      <c r="AA59" s="186" t="s">
        <v>970</v>
      </c>
      <c r="AB59" s="186" t="s">
        <v>971</v>
      </c>
      <c r="AC59" s="183" t="s">
        <v>945</v>
      </c>
    </row>
    <row r="60" spans="1:29" ht="57.75" customHeight="1" x14ac:dyDescent="0.25">
      <c r="A60" s="256"/>
      <c r="B60" s="254"/>
      <c r="C60" s="283"/>
      <c r="D60" s="291"/>
      <c r="E60" s="291"/>
      <c r="F60" s="222"/>
      <c r="G60" s="222"/>
      <c r="H60" s="141" t="s">
        <v>34</v>
      </c>
      <c r="I60" s="143">
        <v>1</v>
      </c>
      <c r="J60" s="141" t="s">
        <v>45</v>
      </c>
      <c r="K60" s="137">
        <v>1</v>
      </c>
      <c r="L60" s="148" t="s">
        <v>91</v>
      </c>
      <c r="M60" s="141" t="s">
        <v>605</v>
      </c>
      <c r="N60" s="143">
        <v>3</v>
      </c>
      <c r="O60" s="136">
        <f t="shared" si="1"/>
        <v>3</v>
      </c>
      <c r="P60" s="233"/>
      <c r="Q60" s="233"/>
      <c r="R60" s="233"/>
      <c r="S60" s="233"/>
      <c r="T60" s="233"/>
      <c r="U60" s="233"/>
      <c r="V60" s="233"/>
      <c r="W60" s="330"/>
      <c r="X60" s="231"/>
      <c r="Y60" s="2" t="s">
        <v>967</v>
      </c>
      <c r="Z60" s="183" t="s">
        <v>106</v>
      </c>
      <c r="AA60" s="186" t="s">
        <v>970</v>
      </c>
      <c r="AB60" s="186" t="s">
        <v>972</v>
      </c>
      <c r="AC60" s="183" t="s">
        <v>945</v>
      </c>
    </row>
    <row r="61" spans="1:29" ht="45" x14ac:dyDescent="0.25">
      <c r="A61" s="256"/>
      <c r="B61" s="254"/>
      <c r="C61" s="283"/>
      <c r="D61" s="290"/>
      <c r="E61" s="291"/>
      <c r="F61" s="223"/>
      <c r="G61" s="223"/>
      <c r="H61" s="141" t="s">
        <v>44</v>
      </c>
      <c r="I61" s="143">
        <v>1</v>
      </c>
      <c r="J61" s="141" t="s">
        <v>37</v>
      </c>
      <c r="K61" s="117">
        <v>1</v>
      </c>
      <c r="L61" s="148" t="s">
        <v>91</v>
      </c>
      <c r="M61" s="141" t="s">
        <v>605</v>
      </c>
      <c r="N61" s="143">
        <v>3</v>
      </c>
      <c r="O61" s="136">
        <f t="shared" si="1"/>
        <v>3</v>
      </c>
      <c r="P61" s="233"/>
      <c r="Q61" s="233"/>
      <c r="R61" s="233"/>
      <c r="S61" s="233"/>
      <c r="T61" s="233"/>
      <c r="U61" s="233"/>
      <c r="V61" s="233"/>
      <c r="W61" s="330"/>
      <c r="X61" s="229" t="s">
        <v>114</v>
      </c>
      <c r="Y61" s="221" t="s">
        <v>108</v>
      </c>
      <c r="Z61" s="224" t="s">
        <v>106</v>
      </c>
      <c r="AA61" s="224" t="s">
        <v>109</v>
      </c>
      <c r="AB61" s="224" t="s">
        <v>969</v>
      </c>
      <c r="AC61" s="224" t="s">
        <v>945</v>
      </c>
    </row>
    <row r="62" spans="1:29" ht="26.25" customHeight="1" x14ac:dyDescent="0.25">
      <c r="A62" s="256"/>
      <c r="B62" s="254"/>
      <c r="C62" s="283"/>
      <c r="D62" s="289" t="s">
        <v>25</v>
      </c>
      <c r="E62" s="291"/>
      <c r="F62" s="221" t="s">
        <v>351</v>
      </c>
      <c r="G62" s="221" t="s">
        <v>46</v>
      </c>
      <c r="H62" s="221" t="s">
        <v>43</v>
      </c>
      <c r="I62" s="224">
        <v>1</v>
      </c>
      <c r="J62" s="141" t="s">
        <v>42</v>
      </c>
      <c r="K62" s="224">
        <v>1</v>
      </c>
      <c r="L62" s="221" t="s">
        <v>91</v>
      </c>
      <c r="M62" s="221" t="s">
        <v>605</v>
      </c>
      <c r="N62" s="224">
        <v>3</v>
      </c>
      <c r="O62" s="224">
        <f t="shared" si="1"/>
        <v>3</v>
      </c>
      <c r="P62" s="233"/>
      <c r="Q62" s="233"/>
      <c r="R62" s="233"/>
      <c r="S62" s="233"/>
      <c r="T62" s="233"/>
      <c r="U62" s="233"/>
      <c r="V62" s="233"/>
      <c r="W62" s="330"/>
      <c r="X62" s="231"/>
      <c r="Y62" s="223"/>
      <c r="Z62" s="226"/>
      <c r="AA62" s="226"/>
      <c r="AB62" s="226"/>
      <c r="AC62" s="226"/>
    </row>
    <row r="63" spans="1:29" ht="33.75" x14ac:dyDescent="0.25">
      <c r="A63" s="256"/>
      <c r="B63" s="254"/>
      <c r="C63" s="283"/>
      <c r="D63" s="291"/>
      <c r="E63" s="291"/>
      <c r="F63" s="222"/>
      <c r="G63" s="223"/>
      <c r="H63" s="223"/>
      <c r="I63" s="226"/>
      <c r="J63" s="141" t="s">
        <v>47</v>
      </c>
      <c r="K63" s="226"/>
      <c r="L63" s="223"/>
      <c r="M63" s="223"/>
      <c r="N63" s="226"/>
      <c r="O63" s="226"/>
      <c r="P63" s="233"/>
      <c r="Q63" s="233"/>
      <c r="R63" s="233"/>
      <c r="S63" s="233"/>
      <c r="T63" s="233"/>
      <c r="U63" s="233"/>
      <c r="V63" s="233"/>
      <c r="W63" s="330"/>
      <c r="X63" s="229" t="s">
        <v>110</v>
      </c>
      <c r="Y63" s="224" t="s">
        <v>105</v>
      </c>
      <c r="Z63" s="224" t="s">
        <v>105</v>
      </c>
      <c r="AA63" s="224" t="s">
        <v>105</v>
      </c>
      <c r="AB63" s="224" t="s">
        <v>105</v>
      </c>
      <c r="AC63" s="224" t="s">
        <v>105</v>
      </c>
    </row>
    <row r="64" spans="1:29" ht="45" x14ac:dyDescent="0.25">
      <c r="A64" s="256"/>
      <c r="B64" s="254"/>
      <c r="C64" s="283"/>
      <c r="D64" s="291"/>
      <c r="E64" s="290"/>
      <c r="F64" s="222"/>
      <c r="G64" s="185" t="s">
        <v>40</v>
      </c>
      <c r="H64" s="185" t="s">
        <v>48</v>
      </c>
      <c r="I64" s="184">
        <v>1</v>
      </c>
      <c r="J64" s="185" t="s">
        <v>41</v>
      </c>
      <c r="K64" s="184">
        <v>2</v>
      </c>
      <c r="L64" s="185" t="s">
        <v>91</v>
      </c>
      <c r="M64" s="185" t="s">
        <v>605</v>
      </c>
      <c r="N64" s="184">
        <v>3</v>
      </c>
      <c r="O64" s="184">
        <f t="shared" si="1"/>
        <v>6</v>
      </c>
      <c r="P64" s="233"/>
      <c r="Q64" s="233"/>
      <c r="R64" s="233"/>
      <c r="S64" s="233"/>
      <c r="T64" s="233"/>
      <c r="U64" s="233"/>
      <c r="V64" s="233"/>
      <c r="W64" s="330"/>
      <c r="X64" s="230"/>
      <c r="Y64" s="225"/>
      <c r="Z64" s="225"/>
      <c r="AA64" s="225"/>
      <c r="AB64" s="225"/>
      <c r="AC64" s="225"/>
    </row>
    <row r="65" spans="1:29" ht="2.1" customHeight="1" x14ac:dyDescent="0.25">
      <c r="A65" s="312"/>
      <c r="B65" s="313"/>
      <c r="C65" s="313"/>
      <c r="D65" s="313"/>
      <c r="E65" s="313"/>
      <c r="F65" s="313"/>
      <c r="G65" s="313"/>
      <c r="H65" s="313"/>
      <c r="I65" s="313"/>
      <c r="J65" s="313"/>
      <c r="K65" s="313"/>
      <c r="L65" s="313"/>
      <c r="M65" s="313"/>
      <c r="N65" s="313"/>
      <c r="O65" s="313"/>
      <c r="P65" s="313"/>
      <c r="Q65" s="313"/>
      <c r="R65" s="313"/>
      <c r="S65" s="313"/>
      <c r="T65" s="313"/>
      <c r="U65" s="313"/>
      <c r="V65" s="313"/>
      <c r="W65" s="313"/>
      <c r="X65" s="313"/>
      <c r="Y65" s="313"/>
      <c r="Z65" s="313"/>
      <c r="AA65" s="313"/>
      <c r="AB65" s="313"/>
      <c r="AC65" s="314"/>
    </row>
    <row r="66" spans="1:29" ht="45" x14ac:dyDescent="0.25">
      <c r="A66" s="256">
        <v>8</v>
      </c>
      <c r="B66" s="256" t="s">
        <v>525</v>
      </c>
      <c r="C66" s="288" t="s">
        <v>2</v>
      </c>
      <c r="D66" s="289" t="s">
        <v>26</v>
      </c>
      <c r="E66" s="289"/>
      <c r="F66" s="227" t="s">
        <v>999</v>
      </c>
      <c r="G66" s="324" t="s">
        <v>49</v>
      </c>
      <c r="H66" s="221" t="s">
        <v>61</v>
      </c>
      <c r="I66" s="224">
        <v>9</v>
      </c>
      <c r="J66" s="187" t="s">
        <v>68</v>
      </c>
      <c r="K66" s="224">
        <v>8</v>
      </c>
      <c r="L66" s="221" t="s">
        <v>92</v>
      </c>
      <c r="M66" s="221" t="s">
        <v>607</v>
      </c>
      <c r="N66" s="224">
        <v>2</v>
      </c>
      <c r="O66" s="224">
        <f t="shared" si="1"/>
        <v>144</v>
      </c>
      <c r="P66" s="232">
        <v>2</v>
      </c>
      <c r="Q66" s="232">
        <v>4</v>
      </c>
      <c r="R66" s="232">
        <v>5</v>
      </c>
      <c r="S66" s="232">
        <v>2</v>
      </c>
      <c r="T66" s="232">
        <v>2</v>
      </c>
      <c r="U66" s="232">
        <v>2</v>
      </c>
      <c r="V66" s="232">
        <f t="shared" si="0"/>
        <v>30</v>
      </c>
      <c r="W66" s="279">
        <v>2</v>
      </c>
      <c r="X66" s="263" t="s">
        <v>103</v>
      </c>
      <c r="Y66" s="227" t="s">
        <v>983</v>
      </c>
      <c r="Z66" s="228" t="s">
        <v>104</v>
      </c>
      <c r="AA66" s="228" t="s">
        <v>992</v>
      </c>
      <c r="AB66" s="228" t="s">
        <v>985</v>
      </c>
      <c r="AC66" s="228" t="s">
        <v>945</v>
      </c>
    </row>
    <row r="67" spans="1:29" ht="33.75" x14ac:dyDescent="0.25">
      <c r="A67" s="256"/>
      <c r="B67" s="256"/>
      <c r="C67" s="283"/>
      <c r="D67" s="291"/>
      <c r="E67" s="291"/>
      <c r="F67" s="227"/>
      <c r="G67" s="324"/>
      <c r="H67" s="223"/>
      <c r="I67" s="226"/>
      <c r="J67" s="187" t="s">
        <v>989</v>
      </c>
      <c r="K67" s="226"/>
      <c r="L67" s="223"/>
      <c r="M67" s="223"/>
      <c r="N67" s="226"/>
      <c r="O67" s="226"/>
      <c r="P67" s="233"/>
      <c r="Q67" s="233"/>
      <c r="R67" s="233"/>
      <c r="S67" s="233"/>
      <c r="T67" s="233"/>
      <c r="U67" s="233"/>
      <c r="V67" s="233"/>
      <c r="W67" s="280"/>
      <c r="X67" s="263"/>
      <c r="Y67" s="227"/>
      <c r="Z67" s="228"/>
      <c r="AA67" s="228"/>
      <c r="AB67" s="228"/>
      <c r="AC67" s="228"/>
    </row>
    <row r="68" spans="1:29" ht="33.75" x14ac:dyDescent="0.25">
      <c r="A68" s="256"/>
      <c r="B68" s="256"/>
      <c r="C68" s="283"/>
      <c r="D68" s="291"/>
      <c r="E68" s="291"/>
      <c r="F68" s="227"/>
      <c r="G68" s="324"/>
      <c r="H68" s="227" t="s">
        <v>63</v>
      </c>
      <c r="I68" s="228">
        <v>6</v>
      </c>
      <c r="J68" s="187" t="s">
        <v>70</v>
      </c>
      <c r="K68" s="228">
        <v>1</v>
      </c>
      <c r="L68" s="324" t="s">
        <v>94</v>
      </c>
      <c r="M68" s="227" t="s">
        <v>607</v>
      </c>
      <c r="N68" s="228">
        <v>1</v>
      </c>
      <c r="O68" s="228">
        <f t="shared" si="1"/>
        <v>6</v>
      </c>
      <c r="P68" s="233"/>
      <c r="Q68" s="233"/>
      <c r="R68" s="233"/>
      <c r="S68" s="233"/>
      <c r="T68" s="233"/>
      <c r="U68" s="233"/>
      <c r="V68" s="233"/>
      <c r="W68" s="280"/>
      <c r="X68" s="263"/>
      <c r="Y68" s="227"/>
      <c r="Z68" s="228"/>
      <c r="AA68" s="228"/>
      <c r="AB68" s="228"/>
      <c r="AC68" s="228"/>
    </row>
    <row r="69" spans="1:29" ht="22.5" x14ac:dyDescent="0.25">
      <c r="A69" s="256"/>
      <c r="B69" s="256"/>
      <c r="C69" s="283"/>
      <c r="D69" s="291"/>
      <c r="E69" s="291"/>
      <c r="F69" s="227"/>
      <c r="G69" s="324"/>
      <c r="H69" s="227"/>
      <c r="I69" s="228"/>
      <c r="J69" s="187" t="s">
        <v>35</v>
      </c>
      <c r="K69" s="228"/>
      <c r="L69" s="324"/>
      <c r="M69" s="227"/>
      <c r="N69" s="228"/>
      <c r="O69" s="228"/>
      <c r="P69" s="233"/>
      <c r="Q69" s="233"/>
      <c r="R69" s="233"/>
      <c r="S69" s="233"/>
      <c r="T69" s="233"/>
      <c r="U69" s="233"/>
      <c r="V69" s="233"/>
      <c r="W69" s="280"/>
      <c r="X69" s="263"/>
      <c r="Y69" s="227" t="s">
        <v>997</v>
      </c>
      <c r="Z69" s="333" t="s">
        <v>107</v>
      </c>
      <c r="AA69" s="228" t="s">
        <v>105</v>
      </c>
      <c r="AB69" s="228" t="s">
        <v>112</v>
      </c>
      <c r="AC69" s="228" t="s">
        <v>945</v>
      </c>
    </row>
    <row r="70" spans="1:29" ht="22.5" x14ac:dyDescent="0.25">
      <c r="A70" s="256"/>
      <c r="B70" s="256"/>
      <c r="C70" s="283"/>
      <c r="D70" s="291"/>
      <c r="E70" s="291"/>
      <c r="F70" s="227"/>
      <c r="G70" s="324"/>
      <c r="H70" s="2" t="s">
        <v>50</v>
      </c>
      <c r="I70" s="188">
        <v>9</v>
      </c>
      <c r="J70" s="187" t="s">
        <v>69</v>
      </c>
      <c r="K70" s="188">
        <v>1</v>
      </c>
      <c r="L70" s="2" t="s">
        <v>93</v>
      </c>
      <c r="M70" s="187" t="s">
        <v>607</v>
      </c>
      <c r="N70" s="188">
        <v>3</v>
      </c>
      <c r="O70" s="188">
        <f t="shared" si="1"/>
        <v>27</v>
      </c>
      <c r="P70" s="233"/>
      <c r="Q70" s="233"/>
      <c r="R70" s="233"/>
      <c r="S70" s="233"/>
      <c r="T70" s="233"/>
      <c r="U70" s="233"/>
      <c r="V70" s="233"/>
      <c r="W70" s="280"/>
      <c r="X70" s="263"/>
      <c r="Y70" s="227"/>
      <c r="Z70" s="333"/>
      <c r="AA70" s="228"/>
      <c r="AB70" s="228"/>
      <c r="AC70" s="228"/>
    </row>
    <row r="71" spans="1:29" ht="22.5" x14ac:dyDescent="0.25">
      <c r="A71" s="256"/>
      <c r="B71" s="256"/>
      <c r="C71" s="283"/>
      <c r="D71" s="290"/>
      <c r="E71" s="291"/>
      <c r="F71" s="227"/>
      <c r="G71" s="324"/>
      <c r="H71" s="2" t="s">
        <v>51</v>
      </c>
      <c r="I71" s="188">
        <v>9</v>
      </c>
      <c r="J71" s="187" t="s">
        <v>73</v>
      </c>
      <c r="K71" s="188">
        <v>1</v>
      </c>
      <c r="L71" s="2" t="s">
        <v>93</v>
      </c>
      <c r="M71" s="187" t="s">
        <v>607</v>
      </c>
      <c r="N71" s="188">
        <v>3</v>
      </c>
      <c r="O71" s="188">
        <f t="shared" si="1"/>
        <v>27</v>
      </c>
      <c r="P71" s="233"/>
      <c r="Q71" s="233"/>
      <c r="R71" s="233"/>
      <c r="S71" s="233"/>
      <c r="T71" s="233"/>
      <c r="U71" s="233"/>
      <c r="V71" s="233"/>
      <c r="W71" s="280"/>
      <c r="X71" s="263"/>
      <c r="Y71" s="227"/>
      <c r="Z71" s="333"/>
      <c r="AA71" s="228"/>
      <c r="AB71" s="228"/>
      <c r="AC71" s="228"/>
    </row>
    <row r="72" spans="1:29" ht="22.5" x14ac:dyDescent="0.25">
      <c r="A72" s="256"/>
      <c r="B72" s="256"/>
      <c r="C72" s="283"/>
      <c r="D72" s="289" t="s">
        <v>32</v>
      </c>
      <c r="E72" s="291"/>
      <c r="F72" s="227"/>
      <c r="G72" s="227" t="s">
        <v>52</v>
      </c>
      <c r="H72" s="2" t="s">
        <v>53</v>
      </c>
      <c r="I72" s="188">
        <v>9</v>
      </c>
      <c r="J72" s="187" t="s">
        <v>35</v>
      </c>
      <c r="K72" s="188">
        <v>1</v>
      </c>
      <c r="L72" s="2" t="s">
        <v>93</v>
      </c>
      <c r="M72" s="187" t="s">
        <v>607</v>
      </c>
      <c r="N72" s="188">
        <v>3</v>
      </c>
      <c r="O72" s="188">
        <f t="shared" si="1"/>
        <v>27</v>
      </c>
      <c r="P72" s="233"/>
      <c r="Q72" s="233"/>
      <c r="R72" s="233"/>
      <c r="S72" s="233"/>
      <c r="T72" s="233"/>
      <c r="U72" s="233"/>
      <c r="V72" s="233"/>
      <c r="W72" s="280"/>
      <c r="X72" s="263"/>
      <c r="Y72" s="227"/>
      <c r="Z72" s="333"/>
      <c r="AA72" s="228"/>
      <c r="AB72" s="228"/>
      <c r="AC72" s="228"/>
    </row>
    <row r="73" spans="1:29" ht="22.5" x14ac:dyDescent="0.25">
      <c r="A73" s="256"/>
      <c r="B73" s="256"/>
      <c r="C73" s="283"/>
      <c r="D73" s="291"/>
      <c r="E73" s="291"/>
      <c r="F73" s="227"/>
      <c r="G73" s="227"/>
      <c r="H73" s="227" t="s">
        <v>54</v>
      </c>
      <c r="I73" s="228">
        <v>6</v>
      </c>
      <c r="J73" s="187" t="s">
        <v>73</v>
      </c>
      <c r="K73" s="228">
        <v>2</v>
      </c>
      <c r="L73" s="227" t="s">
        <v>93</v>
      </c>
      <c r="M73" s="227" t="s">
        <v>608</v>
      </c>
      <c r="N73" s="228">
        <v>1</v>
      </c>
      <c r="O73" s="228">
        <f t="shared" si="1"/>
        <v>12</v>
      </c>
      <c r="P73" s="233"/>
      <c r="Q73" s="233"/>
      <c r="R73" s="233"/>
      <c r="S73" s="233"/>
      <c r="T73" s="233"/>
      <c r="U73" s="233"/>
      <c r="V73" s="233"/>
      <c r="W73" s="280"/>
      <c r="X73" s="263"/>
      <c r="Y73" s="227"/>
      <c r="Z73" s="333"/>
      <c r="AA73" s="228"/>
      <c r="AB73" s="228"/>
      <c r="AC73" s="228"/>
    </row>
    <row r="74" spans="1:29" ht="12" x14ac:dyDescent="0.25">
      <c r="A74" s="256"/>
      <c r="B74" s="256"/>
      <c r="C74" s="283"/>
      <c r="D74" s="291"/>
      <c r="E74" s="291"/>
      <c r="F74" s="227"/>
      <c r="G74" s="227"/>
      <c r="H74" s="227"/>
      <c r="I74" s="228"/>
      <c r="J74" s="187" t="s">
        <v>89</v>
      </c>
      <c r="K74" s="228"/>
      <c r="L74" s="227"/>
      <c r="M74" s="227"/>
      <c r="N74" s="228"/>
      <c r="O74" s="228"/>
      <c r="P74" s="233"/>
      <c r="Q74" s="233"/>
      <c r="R74" s="233"/>
      <c r="S74" s="233"/>
      <c r="T74" s="233"/>
      <c r="U74" s="233"/>
      <c r="V74" s="233"/>
      <c r="W74" s="280"/>
      <c r="X74" s="263"/>
      <c r="Y74" s="227" t="s">
        <v>1022</v>
      </c>
      <c r="Z74" s="228" t="s">
        <v>111</v>
      </c>
      <c r="AA74" s="228" t="s">
        <v>979</v>
      </c>
      <c r="AB74" s="228" t="s">
        <v>978</v>
      </c>
      <c r="AC74" s="228" t="s">
        <v>945</v>
      </c>
    </row>
    <row r="75" spans="1:29" ht="33.75" x14ac:dyDescent="0.25">
      <c r="A75" s="256"/>
      <c r="B75" s="256"/>
      <c r="C75" s="283"/>
      <c r="D75" s="291"/>
      <c r="E75" s="291"/>
      <c r="F75" s="227"/>
      <c r="G75" s="227"/>
      <c r="H75" s="2" t="s">
        <v>55</v>
      </c>
      <c r="I75" s="188">
        <v>7</v>
      </c>
      <c r="J75" s="187" t="s">
        <v>71</v>
      </c>
      <c r="K75" s="188">
        <v>3</v>
      </c>
      <c r="L75" s="2" t="s">
        <v>97</v>
      </c>
      <c r="M75" s="187" t="s">
        <v>607</v>
      </c>
      <c r="N75" s="188">
        <v>3</v>
      </c>
      <c r="O75" s="188">
        <f t="shared" si="1"/>
        <v>63</v>
      </c>
      <c r="P75" s="233"/>
      <c r="Q75" s="233"/>
      <c r="R75" s="233"/>
      <c r="S75" s="233"/>
      <c r="T75" s="233"/>
      <c r="U75" s="233"/>
      <c r="V75" s="233"/>
      <c r="W75" s="280"/>
      <c r="X75" s="263"/>
      <c r="Y75" s="227"/>
      <c r="Z75" s="228"/>
      <c r="AA75" s="228"/>
      <c r="AB75" s="228"/>
      <c r="AC75" s="228"/>
    </row>
    <row r="76" spans="1:29" ht="23.25" customHeight="1" x14ac:dyDescent="0.2">
      <c r="A76" s="256"/>
      <c r="B76" s="256"/>
      <c r="C76" s="288" t="s">
        <v>500</v>
      </c>
      <c r="D76" s="289" t="s">
        <v>28</v>
      </c>
      <c r="E76" s="291"/>
      <c r="F76" s="227"/>
      <c r="G76" s="227"/>
      <c r="H76" s="227" t="s">
        <v>57</v>
      </c>
      <c r="I76" s="228">
        <v>6</v>
      </c>
      <c r="J76" s="6" t="s">
        <v>74</v>
      </c>
      <c r="K76" s="228">
        <v>2</v>
      </c>
      <c r="L76" s="324" t="s">
        <v>96</v>
      </c>
      <c r="M76" s="227" t="s">
        <v>608</v>
      </c>
      <c r="N76" s="228">
        <v>1</v>
      </c>
      <c r="O76" s="228">
        <f t="shared" si="1"/>
        <v>12</v>
      </c>
      <c r="P76" s="233"/>
      <c r="Q76" s="233"/>
      <c r="R76" s="233"/>
      <c r="S76" s="233"/>
      <c r="T76" s="233"/>
      <c r="U76" s="233"/>
      <c r="V76" s="233"/>
      <c r="W76" s="280"/>
      <c r="X76" s="263"/>
      <c r="Y76" s="227"/>
      <c r="Z76" s="228"/>
      <c r="AA76" s="228"/>
      <c r="AB76" s="228"/>
      <c r="AC76" s="228"/>
    </row>
    <row r="77" spans="1:29" ht="22.5" x14ac:dyDescent="0.2">
      <c r="A77" s="256"/>
      <c r="B77" s="256"/>
      <c r="C77" s="283"/>
      <c r="D77" s="291"/>
      <c r="E77" s="291"/>
      <c r="F77" s="227"/>
      <c r="G77" s="227"/>
      <c r="H77" s="227"/>
      <c r="I77" s="228"/>
      <c r="J77" s="6" t="s">
        <v>75</v>
      </c>
      <c r="K77" s="228"/>
      <c r="L77" s="324"/>
      <c r="M77" s="227"/>
      <c r="N77" s="228"/>
      <c r="O77" s="228"/>
      <c r="P77" s="233"/>
      <c r="Q77" s="233"/>
      <c r="R77" s="233"/>
      <c r="S77" s="233"/>
      <c r="T77" s="233"/>
      <c r="U77" s="233"/>
      <c r="V77" s="233"/>
      <c r="W77" s="280"/>
      <c r="X77" s="263"/>
      <c r="Y77" s="227"/>
      <c r="Z77" s="228"/>
      <c r="AA77" s="228"/>
      <c r="AB77" s="228"/>
      <c r="AC77" s="228"/>
    </row>
    <row r="78" spans="1:29" ht="22.5" x14ac:dyDescent="0.2">
      <c r="A78" s="256"/>
      <c r="B78" s="256"/>
      <c r="C78" s="283"/>
      <c r="D78" s="290"/>
      <c r="E78" s="291"/>
      <c r="F78" s="227"/>
      <c r="G78" s="227"/>
      <c r="H78" s="227"/>
      <c r="I78" s="228"/>
      <c r="J78" s="6" t="s">
        <v>76</v>
      </c>
      <c r="K78" s="228"/>
      <c r="L78" s="324"/>
      <c r="M78" s="227"/>
      <c r="N78" s="228"/>
      <c r="O78" s="228"/>
      <c r="P78" s="233"/>
      <c r="Q78" s="233"/>
      <c r="R78" s="233"/>
      <c r="S78" s="233"/>
      <c r="T78" s="233"/>
      <c r="U78" s="233"/>
      <c r="V78" s="233"/>
      <c r="W78" s="280"/>
      <c r="X78" s="263"/>
      <c r="Y78" s="227"/>
      <c r="Z78" s="228"/>
      <c r="AA78" s="228"/>
      <c r="AB78" s="228"/>
      <c r="AC78" s="228"/>
    </row>
    <row r="79" spans="1:29" ht="22.5" customHeight="1" x14ac:dyDescent="0.25">
      <c r="A79" s="256"/>
      <c r="B79" s="256"/>
      <c r="C79" s="283"/>
      <c r="D79" s="289" t="s">
        <v>29</v>
      </c>
      <c r="E79" s="291"/>
      <c r="F79" s="227"/>
      <c r="G79" s="227" t="s">
        <v>58</v>
      </c>
      <c r="H79" s="227" t="s">
        <v>54</v>
      </c>
      <c r="I79" s="228">
        <v>7</v>
      </c>
      <c r="J79" s="187" t="s">
        <v>73</v>
      </c>
      <c r="K79" s="228">
        <v>2</v>
      </c>
      <c r="L79" s="227" t="s">
        <v>96</v>
      </c>
      <c r="M79" s="227" t="s">
        <v>608</v>
      </c>
      <c r="N79" s="228">
        <v>1</v>
      </c>
      <c r="O79" s="228">
        <f t="shared" si="1"/>
        <v>14</v>
      </c>
      <c r="P79" s="233"/>
      <c r="Q79" s="233"/>
      <c r="R79" s="233"/>
      <c r="S79" s="233"/>
      <c r="T79" s="233"/>
      <c r="U79" s="233"/>
      <c r="V79" s="233"/>
      <c r="W79" s="280"/>
      <c r="X79" s="229" t="s">
        <v>114</v>
      </c>
      <c r="Y79" s="227" t="s">
        <v>998</v>
      </c>
      <c r="Z79" s="228" t="s">
        <v>106</v>
      </c>
      <c r="AA79" s="228" t="s">
        <v>993</v>
      </c>
      <c r="AB79" s="228" t="s">
        <v>986</v>
      </c>
      <c r="AC79" s="228" t="s">
        <v>945</v>
      </c>
    </row>
    <row r="80" spans="1:29" ht="12" x14ac:dyDescent="0.25">
      <c r="A80" s="256"/>
      <c r="B80" s="256"/>
      <c r="C80" s="283"/>
      <c r="D80" s="291"/>
      <c r="E80" s="291"/>
      <c r="F80" s="227"/>
      <c r="G80" s="227"/>
      <c r="H80" s="227"/>
      <c r="I80" s="228"/>
      <c r="J80" s="187" t="s">
        <v>89</v>
      </c>
      <c r="K80" s="228"/>
      <c r="L80" s="227"/>
      <c r="M80" s="227"/>
      <c r="N80" s="228"/>
      <c r="O80" s="228"/>
      <c r="P80" s="233"/>
      <c r="Q80" s="233"/>
      <c r="R80" s="233"/>
      <c r="S80" s="233"/>
      <c r="T80" s="233"/>
      <c r="U80" s="233"/>
      <c r="V80" s="233"/>
      <c r="W80" s="280"/>
      <c r="X80" s="230"/>
      <c r="Y80" s="227"/>
      <c r="Z80" s="228"/>
      <c r="AA80" s="228"/>
      <c r="AB80" s="228"/>
      <c r="AC80" s="228"/>
    </row>
    <row r="81" spans="1:29" ht="33.75" x14ac:dyDescent="0.25">
      <c r="A81" s="256"/>
      <c r="B81" s="256"/>
      <c r="C81" s="283"/>
      <c r="D81" s="291"/>
      <c r="E81" s="291"/>
      <c r="F81" s="227"/>
      <c r="G81" s="227"/>
      <c r="H81" s="2" t="s">
        <v>78</v>
      </c>
      <c r="I81" s="188">
        <v>4</v>
      </c>
      <c r="J81" s="187" t="s">
        <v>79</v>
      </c>
      <c r="K81" s="188">
        <v>10</v>
      </c>
      <c r="L81" s="2" t="s">
        <v>98</v>
      </c>
      <c r="M81" s="187" t="s">
        <v>610</v>
      </c>
      <c r="N81" s="188">
        <v>1</v>
      </c>
      <c r="O81" s="188">
        <f t="shared" si="1"/>
        <v>40</v>
      </c>
      <c r="P81" s="233"/>
      <c r="Q81" s="233"/>
      <c r="R81" s="233"/>
      <c r="S81" s="233"/>
      <c r="T81" s="233"/>
      <c r="U81" s="233"/>
      <c r="V81" s="233"/>
      <c r="W81" s="280"/>
      <c r="X81" s="230"/>
      <c r="Y81" s="227"/>
      <c r="Z81" s="228"/>
      <c r="AA81" s="228"/>
      <c r="AB81" s="228"/>
      <c r="AC81" s="228"/>
    </row>
    <row r="82" spans="1:29" ht="22.5" customHeight="1" x14ac:dyDescent="0.2">
      <c r="A82" s="256"/>
      <c r="B82" s="256"/>
      <c r="C82" s="283"/>
      <c r="D82" s="290"/>
      <c r="E82" s="291"/>
      <c r="F82" s="227"/>
      <c r="G82" s="227"/>
      <c r="H82" s="227" t="s">
        <v>57</v>
      </c>
      <c r="I82" s="228">
        <v>7</v>
      </c>
      <c r="J82" s="6" t="s">
        <v>74</v>
      </c>
      <c r="K82" s="228">
        <v>2</v>
      </c>
      <c r="L82" s="324" t="s">
        <v>96</v>
      </c>
      <c r="M82" s="227" t="s">
        <v>608</v>
      </c>
      <c r="N82" s="228">
        <v>1</v>
      </c>
      <c r="O82" s="228">
        <f t="shared" si="1"/>
        <v>14</v>
      </c>
      <c r="P82" s="233"/>
      <c r="Q82" s="233"/>
      <c r="R82" s="233"/>
      <c r="S82" s="233"/>
      <c r="T82" s="233"/>
      <c r="U82" s="233"/>
      <c r="V82" s="233"/>
      <c r="W82" s="280"/>
      <c r="X82" s="230"/>
      <c r="Y82" s="227"/>
      <c r="Z82" s="228"/>
      <c r="AA82" s="228"/>
      <c r="AB82" s="228"/>
      <c r="AC82" s="228"/>
    </row>
    <row r="83" spans="1:29" ht="23.25" customHeight="1" x14ac:dyDescent="0.2">
      <c r="A83" s="256"/>
      <c r="B83" s="256"/>
      <c r="C83" s="283"/>
      <c r="D83" s="289" t="s">
        <v>188</v>
      </c>
      <c r="E83" s="291"/>
      <c r="F83" s="227"/>
      <c r="G83" s="227"/>
      <c r="H83" s="227"/>
      <c r="I83" s="228"/>
      <c r="J83" s="6" t="s">
        <v>75</v>
      </c>
      <c r="K83" s="228"/>
      <c r="L83" s="324"/>
      <c r="M83" s="227"/>
      <c r="N83" s="228"/>
      <c r="O83" s="228"/>
      <c r="P83" s="233"/>
      <c r="Q83" s="233"/>
      <c r="R83" s="233"/>
      <c r="S83" s="233"/>
      <c r="T83" s="233"/>
      <c r="U83" s="233"/>
      <c r="V83" s="233"/>
      <c r="W83" s="280"/>
      <c r="X83" s="230"/>
      <c r="Y83" s="227"/>
      <c r="Z83" s="228"/>
      <c r="AA83" s="228"/>
      <c r="AB83" s="228"/>
      <c r="AC83" s="228"/>
    </row>
    <row r="84" spans="1:29" ht="22.5" x14ac:dyDescent="0.2">
      <c r="A84" s="256"/>
      <c r="B84" s="256"/>
      <c r="C84" s="283"/>
      <c r="D84" s="291"/>
      <c r="E84" s="291"/>
      <c r="F84" s="227"/>
      <c r="G84" s="227"/>
      <c r="H84" s="227"/>
      <c r="I84" s="228"/>
      <c r="J84" s="6" t="s">
        <v>76</v>
      </c>
      <c r="K84" s="228"/>
      <c r="L84" s="324"/>
      <c r="M84" s="227"/>
      <c r="N84" s="228"/>
      <c r="O84" s="228"/>
      <c r="P84" s="233"/>
      <c r="Q84" s="233"/>
      <c r="R84" s="233"/>
      <c r="S84" s="233"/>
      <c r="T84" s="233"/>
      <c r="U84" s="233"/>
      <c r="V84" s="233"/>
      <c r="W84" s="280"/>
      <c r="X84" s="230"/>
      <c r="Y84" s="227"/>
      <c r="Z84" s="228"/>
      <c r="AA84" s="228"/>
      <c r="AB84" s="228"/>
      <c r="AC84" s="228"/>
    </row>
    <row r="85" spans="1:29" ht="45" x14ac:dyDescent="0.25">
      <c r="A85" s="256"/>
      <c r="B85" s="256"/>
      <c r="C85" s="283"/>
      <c r="D85" s="290"/>
      <c r="E85" s="291"/>
      <c r="F85" s="227"/>
      <c r="G85" s="227" t="s">
        <v>60</v>
      </c>
      <c r="H85" s="187" t="s">
        <v>61</v>
      </c>
      <c r="I85" s="188">
        <v>9</v>
      </c>
      <c r="J85" s="187" t="s">
        <v>68</v>
      </c>
      <c r="K85" s="188">
        <v>2</v>
      </c>
      <c r="L85" s="2" t="s">
        <v>92</v>
      </c>
      <c r="M85" s="187" t="s">
        <v>607</v>
      </c>
      <c r="N85" s="188">
        <v>3</v>
      </c>
      <c r="O85" s="188">
        <f t="shared" si="1"/>
        <v>54</v>
      </c>
      <c r="P85" s="233"/>
      <c r="Q85" s="233"/>
      <c r="R85" s="233"/>
      <c r="S85" s="233"/>
      <c r="T85" s="233"/>
      <c r="U85" s="233"/>
      <c r="V85" s="233"/>
      <c r="W85" s="280"/>
      <c r="X85" s="230"/>
      <c r="Y85" s="227"/>
      <c r="Z85" s="228"/>
      <c r="AA85" s="228"/>
      <c r="AB85" s="228"/>
      <c r="AC85" s="228"/>
    </row>
    <row r="86" spans="1:29" ht="33.75" x14ac:dyDescent="0.25">
      <c r="A86" s="256"/>
      <c r="B86" s="256"/>
      <c r="C86" s="283"/>
      <c r="D86" s="289" t="s">
        <v>23</v>
      </c>
      <c r="E86" s="291"/>
      <c r="F86" s="227"/>
      <c r="G86" s="227"/>
      <c r="H86" s="187" t="s">
        <v>62</v>
      </c>
      <c r="I86" s="188">
        <v>9</v>
      </c>
      <c r="J86" s="187" t="s">
        <v>80</v>
      </c>
      <c r="K86" s="188">
        <v>1</v>
      </c>
      <c r="L86" s="2" t="s">
        <v>99</v>
      </c>
      <c r="M86" s="187" t="s">
        <v>607</v>
      </c>
      <c r="N86" s="188">
        <v>3</v>
      </c>
      <c r="O86" s="188">
        <f t="shared" si="1"/>
        <v>27</v>
      </c>
      <c r="P86" s="233"/>
      <c r="Q86" s="233"/>
      <c r="R86" s="233"/>
      <c r="S86" s="233"/>
      <c r="T86" s="233"/>
      <c r="U86" s="233"/>
      <c r="V86" s="233"/>
      <c r="W86" s="280"/>
      <c r="X86" s="230"/>
      <c r="Y86" s="227"/>
      <c r="Z86" s="228"/>
      <c r="AA86" s="228"/>
      <c r="AB86" s="228"/>
      <c r="AC86" s="228"/>
    </row>
    <row r="87" spans="1:29" ht="33.75" x14ac:dyDescent="0.25">
      <c r="A87" s="256"/>
      <c r="B87" s="256"/>
      <c r="C87" s="283"/>
      <c r="D87" s="290"/>
      <c r="E87" s="291"/>
      <c r="F87" s="227"/>
      <c r="G87" s="227"/>
      <c r="H87" s="227" t="s">
        <v>67</v>
      </c>
      <c r="I87" s="228">
        <v>6</v>
      </c>
      <c r="J87" s="187" t="s">
        <v>81</v>
      </c>
      <c r="K87" s="228">
        <v>1</v>
      </c>
      <c r="L87" s="324" t="s">
        <v>100</v>
      </c>
      <c r="M87" s="227" t="s">
        <v>607</v>
      </c>
      <c r="N87" s="228">
        <v>3</v>
      </c>
      <c r="O87" s="228">
        <f t="shared" si="1"/>
        <v>18</v>
      </c>
      <c r="P87" s="233"/>
      <c r="Q87" s="233"/>
      <c r="R87" s="233"/>
      <c r="S87" s="233"/>
      <c r="T87" s="233"/>
      <c r="U87" s="233"/>
      <c r="V87" s="233"/>
      <c r="W87" s="280"/>
      <c r="X87" s="230"/>
      <c r="Y87" s="227"/>
      <c r="Z87" s="228"/>
      <c r="AA87" s="228"/>
      <c r="AB87" s="228"/>
      <c r="AC87" s="228"/>
    </row>
    <row r="88" spans="1:29" ht="22.5" x14ac:dyDescent="0.25">
      <c r="A88" s="256"/>
      <c r="B88" s="256"/>
      <c r="C88" s="283"/>
      <c r="D88" s="289" t="s">
        <v>30</v>
      </c>
      <c r="E88" s="291"/>
      <c r="F88" s="227"/>
      <c r="G88" s="227"/>
      <c r="H88" s="227"/>
      <c r="I88" s="228"/>
      <c r="J88" s="187" t="s">
        <v>35</v>
      </c>
      <c r="K88" s="228"/>
      <c r="L88" s="324"/>
      <c r="M88" s="227"/>
      <c r="N88" s="228"/>
      <c r="O88" s="228"/>
      <c r="P88" s="233"/>
      <c r="Q88" s="233"/>
      <c r="R88" s="233"/>
      <c r="S88" s="233"/>
      <c r="T88" s="233"/>
      <c r="U88" s="233"/>
      <c r="V88" s="233"/>
      <c r="W88" s="280"/>
      <c r="X88" s="230"/>
      <c r="Y88" s="227"/>
      <c r="Z88" s="228"/>
      <c r="AA88" s="228"/>
      <c r="AB88" s="228"/>
      <c r="AC88" s="228"/>
    </row>
    <row r="89" spans="1:29" ht="33.75" x14ac:dyDescent="0.25">
      <c r="A89" s="256"/>
      <c r="B89" s="256"/>
      <c r="C89" s="284"/>
      <c r="D89" s="290"/>
      <c r="E89" s="291"/>
      <c r="F89" s="227"/>
      <c r="G89" s="227"/>
      <c r="H89" s="227" t="s">
        <v>64</v>
      </c>
      <c r="I89" s="228">
        <v>6</v>
      </c>
      <c r="J89" s="187" t="s">
        <v>81</v>
      </c>
      <c r="K89" s="228">
        <v>1</v>
      </c>
      <c r="L89" s="324" t="s">
        <v>100</v>
      </c>
      <c r="M89" s="227" t="s">
        <v>607</v>
      </c>
      <c r="N89" s="228">
        <v>3</v>
      </c>
      <c r="O89" s="228">
        <f t="shared" si="1"/>
        <v>18</v>
      </c>
      <c r="P89" s="233"/>
      <c r="Q89" s="233"/>
      <c r="R89" s="233"/>
      <c r="S89" s="233"/>
      <c r="T89" s="233"/>
      <c r="U89" s="233"/>
      <c r="V89" s="233"/>
      <c r="W89" s="280"/>
      <c r="X89" s="230"/>
      <c r="Y89" s="227"/>
      <c r="Z89" s="228"/>
      <c r="AA89" s="228"/>
      <c r="AB89" s="228"/>
      <c r="AC89" s="228"/>
    </row>
    <row r="90" spans="1:29" ht="45" x14ac:dyDescent="0.25">
      <c r="A90" s="256"/>
      <c r="B90" s="256"/>
      <c r="C90" s="288" t="s">
        <v>1</v>
      </c>
      <c r="D90" s="289" t="s">
        <v>31</v>
      </c>
      <c r="E90" s="291"/>
      <c r="F90" s="227"/>
      <c r="G90" s="227"/>
      <c r="H90" s="227"/>
      <c r="I90" s="228"/>
      <c r="J90" s="187" t="s">
        <v>82</v>
      </c>
      <c r="K90" s="228"/>
      <c r="L90" s="324"/>
      <c r="M90" s="227"/>
      <c r="N90" s="228"/>
      <c r="O90" s="228"/>
      <c r="P90" s="233"/>
      <c r="Q90" s="233"/>
      <c r="R90" s="233"/>
      <c r="S90" s="233"/>
      <c r="T90" s="233"/>
      <c r="U90" s="233"/>
      <c r="V90" s="233"/>
      <c r="W90" s="280"/>
      <c r="X90" s="231"/>
      <c r="Y90" s="227"/>
      <c r="Z90" s="228"/>
      <c r="AA90" s="228"/>
      <c r="AB90" s="228"/>
      <c r="AC90" s="228"/>
    </row>
    <row r="91" spans="1:29" ht="37.5" customHeight="1" x14ac:dyDescent="0.25">
      <c r="A91" s="256"/>
      <c r="B91" s="256"/>
      <c r="C91" s="283"/>
      <c r="D91" s="291"/>
      <c r="E91" s="291"/>
      <c r="F91" s="227"/>
      <c r="G91" s="227"/>
      <c r="H91" s="187" t="s">
        <v>65</v>
      </c>
      <c r="I91" s="188">
        <v>3</v>
      </c>
      <c r="J91" s="187" t="s">
        <v>83</v>
      </c>
      <c r="K91" s="188">
        <v>1</v>
      </c>
      <c r="L91" s="2" t="s">
        <v>101</v>
      </c>
      <c r="M91" s="187" t="s">
        <v>607</v>
      </c>
      <c r="N91" s="188">
        <v>3</v>
      </c>
      <c r="O91" s="188">
        <f t="shared" si="1"/>
        <v>9</v>
      </c>
      <c r="P91" s="233"/>
      <c r="Q91" s="233"/>
      <c r="R91" s="233"/>
      <c r="S91" s="233"/>
      <c r="T91" s="233"/>
      <c r="U91" s="233"/>
      <c r="V91" s="233"/>
      <c r="W91" s="280"/>
      <c r="X91" s="229" t="s">
        <v>114</v>
      </c>
      <c r="Y91" s="221" t="s">
        <v>991</v>
      </c>
      <c r="Z91" s="224" t="s">
        <v>106</v>
      </c>
      <c r="AA91" s="224" t="s">
        <v>990</v>
      </c>
      <c r="AB91" s="224" t="s">
        <v>105</v>
      </c>
      <c r="AC91" s="224" t="s">
        <v>105</v>
      </c>
    </row>
    <row r="92" spans="1:29" ht="18" customHeight="1" x14ac:dyDescent="0.25">
      <c r="A92" s="256"/>
      <c r="B92" s="256"/>
      <c r="C92" s="283"/>
      <c r="D92" s="291"/>
      <c r="E92" s="291"/>
      <c r="F92" s="227"/>
      <c r="G92" s="227"/>
      <c r="H92" s="227" t="s">
        <v>66</v>
      </c>
      <c r="I92" s="228">
        <v>3</v>
      </c>
      <c r="J92" s="187" t="s">
        <v>84</v>
      </c>
      <c r="K92" s="228">
        <v>1</v>
      </c>
      <c r="L92" s="324" t="s">
        <v>101</v>
      </c>
      <c r="M92" s="227" t="s">
        <v>607</v>
      </c>
      <c r="N92" s="228">
        <v>3</v>
      </c>
      <c r="O92" s="228">
        <f t="shared" si="1"/>
        <v>9</v>
      </c>
      <c r="P92" s="233"/>
      <c r="Q92" s="233"/>
      <c r="R92" s="233"/>
      <c r="S92" s="233"/>
      <c r="T92" s="233"/>
      <c r="U92" s="233"/>
      <c r="V92" s="233"/>
      <c r="W92" s="280"/>
      <c r="X92" s="230"/>
      <c r="Y92" s="222"/>
      <c r="Z92" s="225"/>
      <c r="AA92" s="225"/>
      <c r="AB92" s="225"/>
      <c r="AC92" s="225"/>
    </row>
    <row r="93" spans="1:29" ht="25.5" customHeight="1" x14ac:dyDescent="0.25">
      <c r="A93" s="256"/>
      <c r="B93" s="256"/>
      <c r="C93" s="284"/>
      <c r="D93" s="290"/>
      <c r="E93" s="290"/>
      <c r="F93" s="227"/>
      <c r="G93" s="227"/>
      <c r="H93" s="227"/>
      <c r="I93" s="228"/>
      <c r="J93" s="187" t="s">
        <v>85</v>
      </c>
      <c r="K93" s="228"/>
      <c r="L93" s="324"/>
      <c r="M93" s="227"/>
      <c r="N93" s="228"/>
      <c r="O93" s="228"/>
      <c r="P93" s="234"/>
      <c r="Q93" s="234"/>
      <c r="R93" s="234"/>
      <c r="S93" s="234"/>
      <c r="T93" s="234"/>
      <c r="U93" s="234"/>
      <c r="V93" s="234"/>
      <c r="W93" s="281"/>
      <c r="X93" s="231"/>
      <c r="Y93" s="223"/>
      <c r="Z93" s="226"/>
      <c r="AA93" s="226"/>
      <c r="AB93" s="226"/>
      <c r="AC93" s="226"/>
    </row>
    <row r="94" spans="1:29" ht="1.5" customHeight="1" x14ac:dyDescent="0.25">
      <c r="A94" s="271"/>
      <c r="B94" s="271"/>
      <c r="C94" s="271"/>
      <c r="D94" s="271"/>
      <c r="E94" s="271"/>
      <c r="F94" s="271"/>
      <c r="G94" s="271"/>
      <c r="H94" s="271"/>
      <c r="I94" s="271"/>
      <c r="J94" s="271"/>
      <c r="K94" s="271"/>
      <c r="L94" s="271"/>
      <c r="M94" s="271"/>
      <c r="N94" s="271"/>
      <c r="O94" s="271"/>
      <c r="P94" s="271"/>
      <c r="Q94" s="271"/>
      <c r="R94" s="271"/>
      <c r="S94" s="271"/>
      <c r="T94" s="271"/>
      <c r="U94" s="271"/>
      <c r="V94" s="271"/>
      <c r="W94" s="271"/>
      <c r="X94" s="271"/>
      <c r="Y94" s="271"/>
      <c r="Z94" s="271"/>
      <c r="AA94" s="271"/>
      <c r="AB94" s="271"/>
      <c r="AC94" s="271"/>
    </row>
    <row r="95" spans="1:29" ht="51.75" customHeight="1" x14ac:dyDescent="0.25">
      <c r="A95" s="256">
        <v>9</v>
      </c>
      <c r="B95" s="256" t="s">
        <v>189</v>
      </c>
      <c r="C95" s="282" t="s">
        <v>2</v>
      </c>
      <c r="D95" s="276" t="s">
        <v>26</v>
      </c>
      <c r="E95" s="257"/>
      <c r="F95" s="227" t="s">
        <v>359</v>
      </c>
      <c r="G95" s="324" t="s">
        <v>49</v>
      </c>
      <c r="H95" s="2" t="s">
        <v>61</v>
      </c>
      <c r="I95" s="188">
        <v>1</v>
      </c>
      <c r="J95" s="187" t="s">
        <v>68</v>
      </c>
      <c r="K95" s="188">
        <v>3</v>
      </c>
      <c r="L95" s="2" t="s">
        <v>92</v>
      </c>
      <c r="M95" s="187" t="s">
        <v>607</v>
      </c>
      <c r="N95" s="188">
        <v>3</v>
      </c>
      <c r="O95" s="188">
        <f t="shared" ref="O95:O154" si="2">I95*K95*N95</f>
        <v>9</v>
      </c>
      <c r="P95" s="325">
        <v>1</v>
      </c>
      <c r="Q95" s="325">
        <v>1</v>
      </c>
      <c r="R95" s="325">
        <v>1</v>
      </c>
      <c r="S95" s="325">
        <v>1</v>
      </c>
      <c r="T95" s="325">
        <v>1</v>
      </c>
      <c r="U95" s="325">
        <v>1</v>
      </c>
      <c r="V95" s="325">
        <f>P95*SUM(Q95:U95)</f>
        <v>5</v>
      </c>
      <c r="W95" s="311">
        <v>2</v>
      </c>
      <c r="X95" s="263" t="s">
        <v>103</v>
      </c>
      <c r="Y95" s="227" t="s">
        <v>983</v>
      </c>
      <c r="Z95" s="228" t="s">
        <v>104</v>
      </c>
      <c r="AA95" s="228" t="s">
        <v>977</v>
      </c>
      <c r="AB95" s="228" t="s">
        <v>985</v>
      </c>
      <c r="AC95" s="228" t="s">
        <v>945</v>
      </c>
    </row>
    <row r="96" spans="1:29" ht="33.75" x14ac:dyDescent="0.25">
      <c r="A96" s="256"/>
      <c r="B96" s="256"/>
      <c r="C96" s="282"/>
      <c r="D96" s="276"/>
      <c r="E96" s="258"/>
      <c r="F96" s="227"/>
      <c r="G96" s="324"/>
      <c r="H96" s="227" t="s">
        <v>63</v>
      </c>
      <c r="I96" s="228">
        <v>1</v>
      </c>
      <c r="J96" s="187" t="s">
        <v>70</v>
      </c>
      <c r="K96" s="228">
        <v>3</v>
      </c>
      <c r="L96" s="324" t="s">
        <v>94</v>
      </c>
      <c r="M96" s="227" t="s">
        <v>607</v>
      </c>
      <c r="N96" s="228">
        <v>1</v>
      </c>
      <c r="O96" s="228">
        <f t="shared" si="2"/>
        <v>3</v>
      </c>
      <c r="P96" s="325"/>
      <c r="Q96" s="325"/>
      <c r="R96" s="325"/>
      <c r="S96" s="325"/>
      <c r="T96" s="325"/>
      <c r="U96" s="325"/>
      <c r="V96" s="325"/>
      <c r="W96" s="311"/>
      <c r="X96" s="263"/>
      <c r="Y96" s="227"/>
      <c r="Z96" s="228"/>
      <c r="AA96" s="228"/>
      <c r="AB96" s="228"/>
      <c r="AC96" s="228"/>
    </row>
    <row r="97" spans="1:29" ht="22.5" x14ac:dyDescent="0.25">
      <c r="A97" s="256"/>
      <c r="B97" s="256"/>
      <c r="C97" s="282"/>
      <c r="D97" s="276"/>
      <c r="E97" s="258"/>
      <c r="F97" s="227"/>
      <c r="G97" s="324"/>
      <c r="H97" s="227"/>
      <c r="I97" s="228"/>
      <c r="J97" s="187" t="s">
        <v>35</v>
      </c>
      <c r="K97" s="228"/>
      <c r="L97" s="324"/>
      <c r="M97" s="227"/>
      <c r="N97" s="228"/>
      <c r="O97" s="228"/>
      <c r="P97" s="325"/>
      <c r="Q97" s="325"/>
      <c r="R97" s="325"/>
      <c r="S97" s="325"/>
      <c r="T97" s="325"/>
      <c r="U97" s="325"/>
      <c r="V97" s="325"/>
      <c r="W97" s="311"/>
      <c r="X97" s="263"/>
      <c r="Y97" s="227"/>
      <c r="Z97" s="228"/>
      <c r="AA97" s="228"/>
      <c r="AB97" s="228"/>
      <c r="AC97" s="228"/>
    </row>
    <row r="98" spans="1:29" ht="24.95" customHeight="1" x14ac:dyDescent="0.25">
      <c r="A98" s="256"/>
      <c r="B98" s="256"/>
      <c r="C98" s="282"/>
      <c r="D98" s="276"/>
      <c r="E98" s="258"/>
      <c r="F98" s="227"/>
      <c r="G98" s="324"/>
      <c r="H98" s="2" t="s">
        <v>50</v>
      </c>
      <c r="I98" s="188">
        <v>1</v>
      </c>
      <c r="J98" s="187" t="s">
        <v>69</v>
      </c>
      <c r="K98" s="188">
        <v>1</v>
      </c>
      <c r="L98" s="2" t="s">
        <v>93</v>
      </c>
      <c r="M98" s="187" t="s">
        <v>607</v>
      </c>
      <c r="N98" s="188">
        <v>3</v>
      </c>
      <c r="O98" s="188">
        <f t="shared" si="2"/>
        <v>3</v>
      </c>
      <c r="P98" s="325"/>
      <c r="Q98" s="325"/>
      <c r="R98" s="325"/>
      <c r="S98" s="325"/>
      <c r="T98" s="325"/>
      <c r="U98" s="325"/>
      <c r="V98" s="325"/>
      <c r="W98" s="311"/>
      <c r="X98" s="263"/>
      <c r="Y98" s="227" t="s">
        <v>973</v>
      </c>
      <c r="Z98" s="333" t="s">
        <v>107</v>
      </c>
      <c r="AA98" s="228" t="s">
        <v>984</v>
      </c>
      <c r="AB98" s="228" t="s">
        <v>112</v>
      </c>
      <c r="AC98" s="228" t="s">
        <v>945</v>
      </c>
    </row>
    <row r="99" spans="1:29" ht="24.95" customHeight="1" x14ac:dyDescent="0.25">
      <c r="A99" s="256"/>
      <c r="B99" s="256"/>
      <c r="C99" s="282"/>
      <c r="D99" s="276" t="s">
        <v>352</v>
      </c>
      <c r="E99" s="258"/>
      <c r="F99" s="227"/>
      <c r="G99" s="324"/>
      <c r="H99" s="2" t="s">
        <v>51</v>
      </c>
      <c r="I99" s="188">
        <v>1</v>
      </c>
      <c r="J99" s="187" t="s">
        <v>73</v>
      </c>
      <c r="K99" s="188">
        <v>1</v>
      </c>
      <c r="L99" s="2" t="s">
        <v>93</v>
      </c>
      <c r="M99" s="187" t="s">
        <v>607</v>
      </c>
      <c r="N99" s="188">
        <v>3</v>
      </c>
      <c r="O99" s="188">
        <f t="shared" si="2"/>
        <v>3</v>
      </c>
      <c r="P99" s="325"/>
      <c r="Q99" s="325"/>
      <c r="R99" s="325"/>
      <c r="S99" s="325"/>
      <c r="T99" s="325"/>
      <c r="U99" s="325"/>
      <c r="V99" s="325"/>
      <c r="W99" s="311"/>
      <c r="X99" s="263"/>
      <c r="Y99" s="227"/>
      <c r="Z99" s="333"/>
      <c r="AA99" s="228"/>
      <c r="AB99" s="228"/>
      <c r="AC99" s="228"/>
    </row>
    <row r="100" spans="1:29" ht="22.5" x14ac:dyDescent="0.25">
      <c r="A100" s="256"/>
      <c r="B100" s="256"/>
      <c r="C100" s="282"/>
      <c r="D100" s="276"/>
      <c r="E100" s="258"/>
      <c r="F100" s="227"/>
      <c r="G100" s="227" t="s">
        <v>52</v>
      </c>
      <c r="H100" s="2" t="s">
        <v>53</v>
      </c>
      <c r="I100" s="188">
        <v>1</v>
      </c>
      <c r="J100" s="187" t="s">
        <v>35</v>
      </c>
      <c r="K100" s="188">
        <v>1</v>
      </c>
      <c r="L100" s="2" t="s">
        <v>93</v>
      </c>
      <c r="M100" s="187" t="s">
        <v>607</v>
      </c>
      <c r="N100" s="188">
        <v>3</v>
      </c>
      <c r="O100" s="188">
        <f t="shared" si="2"/>
        <v>3</v>
      </c>
      <c r="P100" s="325"/>
      <c r="Q100" s="325"/>
      <c r="R100" s="325"/>
      <c r="S100" s="325"/>
      <c r="T100" s="325"/>
      <c r="U100" s="325"/>
      <c r="V100" s="325"/>
      <c r="W100" s="311"/>
      <c r="X100" s="263"/>
      <c r="Y100" s="227"/>
      <c r="Z100" s="333"/>
      <c r="AA100" s="228"/>
      <c r="AB100" s="228"/>
      <c r="AC100" s="228"/>
    </row>
    <row r="101" spans="1:29" ht="22.5" x14ac:dyDescent="0.25">
      <c r="A101" s="256"/>
      <c r="B101" s="256"/>
      <c r="C101" s="282"/>
      <c r="D101" s="276"/>
      <c r="E101" s="258"/>
      <c r="F101" s="227"/>
      <c r="G101" s="227"/>
      <c r="H101" s="227" t="s">
        <v>54</v>
      </c>
      <c r="I101" s="228">
        <v>1</v>
      </c>
      <c r="J101" s="187" t="s">
        <v>73</v>
      </c>
      <c r="K101" s="228">
        <v>2</v>
      </c>
      <c r="L101" s="227" t="s">
        <v>93</v>
      </c>
      <c r="M101" s="227" t="s">
        <v>608</v>
      </c>
      <c r="N101" s="228">
        <v>1</v>
      </c>
      <c r="O101" s="228">
        <f t="shared" si="2"/>
        <v>2</v>
      </c>
      <c r="P101" s="325"/>
      <c r="Q101" s="325"/>
      <c r="R101" s="325"/>
      <c r="S101" s="325"/>
      <c r="T101" s="325"/>
      <c r="U101" s="325"/>
      <c r="V101" s="325"/>
      <c r="W101" s="311"/>
      <c r="X101" s="263"/>
      <c r="Y101" s="227"/>
      <c r="Z101" s="333"/>
      <c r="AA101" s="228"/>
      <c r="AB101" s="228"/>
      <c r="AC101" s="228"/>
    </row>
    <row r="102" spans="1:29" ht="12" x14ac:dyDescent="0.25">
      <c r="A102" s="256"/>
      <c r="B102" s="256"/>
      <c r="C102" s="282"/>
      <c r="D102" s="276"/>
      <c r="E102" s="258"/>
      <c r="F102" s="227"/>
      <c r="G102" s="227"/>
      <c r="H102" s="227"/>
      <c r="I102" s="228"/>
      <c r="J102" s="187" t="s">
        <v>89</v>
      </c>
      <c r="K102" s="228"/>
      <c r="L102" s="227"/>
      <c r="M102" s="227"/>
      <c r="N102" s="228"/>
      <c r="O102" s="228"/>
      <c r="P102" s="325"/>
      <c r="Q102" s="325"/>
      <c r="R102" s="325"/>
      <c r="S102" s="325"/>
      <c r="T102" s="325"/>
      <c r="U102" s="325"/>
      <c r="V102" s="325"/>
      <c r="W102" s="311"/>
      <c r="X102" s="263"/>
      <c r="Y102" s="227"/>
      <c r="Z102" s="333"/>
      <c r="AA102" s="228"/>
      <c r="AB102" s="228"/>
      <c r="AC102" s="228"/>
    </row>
    <row r="103" spans="1:29" ht="33.75" x14ac:dyDescent="0.25">
      <c r="A103" s="256"/>
      <c r="B103" s="256"/>
      <c r="C103" s="282"/>
      <c r="D103" s="276"/>
      <c r="E103" s="258"/>
      <c r="F103" s="227"/>
      <c r="G103" s="227"/>
      <c r="H103" s="2" t="s">
        <v>55</v>
      </c>
      <c r="I103" s="188">
        <v>1</v>
      </c>
      <c r="J103" s="187" t="s">
        <v>71</v>
      </c>
      <c r="K103" s="188">
        <v>1</v>
      </c>
      <c r="L103" s="2" t="s">
        <v>97</v>
      </c>
      <c r="M103" s="187" t="s">
        <v>607</v>
      </c>
      <c r="N103" s="188">
        <v>3</v>
      </c>
      <c r="O103" s="188">
        <f t="shared" si="2"/>
        <v>3</v>
      </c>
      <c r="P103" s="325"/>
      <c r="Q103" s="325"/>
      <c r="R103" s="325"/>
      <c r="S103" s="325"/>
      <c r="T103" s="325"/>
      <c r="U103" s="325"/>
      <c r="V103" s="325"/>
      <c r="W103" s="311"/>
      <c r="X103" s="263"/>
      <c r="Y103" s="227" t="s">
        <v>974</v>
      </c>
      <c r="Z103" s="228" t="s">
        <v>111</v>
      </c>
      <c r="AA103" s="228" t="s">
        <v>979</v>
      </c>
      <c r="AB103" s="228" t="s">
        <v>978</v>
      </c>
      <c r="AC103" s="228" t="s">
        <v>945</v>
      </c>
    </row>
    <row r="104" spans="1:29" ht="34.5" customHeight="1" x14ac:dyDescent="0.2">
      <c r="A104" s="256"/>
      <c r="B104" s="256"/>
      <c r="C104" s="282"/>
      <c r="D104" s="276" t="s">
        <v>32</v>
      </c>
      <c r="E104" s="258"/>
      <c r="F104" s="227"/>
      <c r="G104" s="227"/>
      <c r="H104" s="2" t="s">
        <v>56</v>
      </c>
      <c r="I104" s="188">
        <v>1</v>
      </c>
      <c r="J104" s="5" t="s">
        <v>72</v>
      </c>
      <c r="K104" s="188">
        <v>1</v>
      </c>
      <c r="L104" s="2" t="s">
        <v>95</v>
      </c>
      <c r="M104" s="187" t="s">
        <v>609</v>
      </c>
      <c r="N104" s="188">
        <v>1</v>
      </c>
      <c r="O104" s="188">
        <f t="shared" si="2"/>
        <v>1</v>
      </c>
      <c r="P104" s="325"/>
      <c r="Q104" s="325"/>
      <c r="R104" s="325"/>
      <c r="S104" s="325"/>
      <c r="T104" s="325"/>
      <c r="U104" s="325"/>
      <c r="V104" s="325"/>
      <c r="W104" s="311"/>
      <c r="X104" s="263"/>
      <c r="Y104" s="227"/>
      <c r="Z104" s="228"/>
      <c r="AA104" s="228"/>
      <c r="AB104" s="228"/>
      <c r="AC104" s="228"/>
    </row>
    <row r="105" spans="1:29" ht="22.5" x14ac:dyDescent="0.2">
      <c r="A105" s="256"/>
      <c r="B105" s="256"/>
      <c r="C105" s="282"/>
      <c r="D105" s="276"/>
      <c r="E105" s="258"/>
      <c r="F105" s="227"/>
      <c r="G105" s="227"/>
      <c r="H105" s="227" t="s">
        <v>57</v>
      </c>
      <c r="I105" s="228">
        <v>1</v>
      </c>
      <c r="J105" s="6" t="s">
        <v>74</v>
      </c>
      <c r="K105" s="228">
        <v>10</v>
      </c>
      <c r="L105" s="324" t="s">
        <v>96</v>
      </c>
      <c r="M105" s="227" t="s">
        <v>608</v>
      </c>
      <c r="N105" s="228">
        <v>1</v>
      </c>
      <c r="O105" s="228">
        <f t="shared" si="2"/>
        <v>10</v>
      </c>
      <c r="P105" s="325"/>
      <c r="Q105" s="325"/>
      <c r="R105" s="325"/>
      <c r="S105" s="325"/>
      <c r="T105" s="325"/>
      <c r="U105" s="325"/>
      <c r="V105" s="325"/>
      <c r="W105" s="311"/>
      <c r="X105" s="263"/>
      <c r="Y105" s="227"/>
      <c r="Z105" s="228"/>
      <c r="AA105" s="228"/>
      <c r="AB105" s="228"/>
      <c r="AC105" s="228"/>
    </row>
    <row r="106" spans="1:29" ht="22.5" x14ac:dyDescent="0.2">
      <c r="A106" s="256"/>
      <c r="B106" s="256"/>
      <c r="C106" s="282"/>
      <c r="D106" s="276"/>
      <c r="E106" s="258"/>
      <c r="F106" s="227"/>
      <c r="G106" s="227"/>
      <c r="H106" s="227"/>
      <c r="I106" s="228"/>
      <c r="J106" s="6" t="s">
        <v>606</v>
      </c>
      <c r="K106" s="228"/>
      <c r="L106" s="324"/>
      <c r="M106" s="227"/>
      <c r="N106" s="228"/>
      <c r="O106" s="228"/>
      <c r="P106" s="325"/>
      <c r="Q106" s="325"/>
      <c r="R106" s="325"/>
      <c r="S106" s="325"/>
      <c r="T106" s="325"/>
      <c r="U106" s="325"/>
      <c r="V106" s="325"/>
      <c r="W106" s="311"/>
      <c r="X106" s="263"/>
      <c r="Y106" s="227"/>
      <c r="Z106" s="228"/>
      <c r="AA106" s="228"/>
      <c r="AB106" s="228"/>
      <c r="AC106" s="228"/>
    </row>
    <row r="107" spans="1:29" ht="22.5" x14ac:dyDescent="0.25">
      <c r="A107" s="256"/>
      <c r="B107" s="256"/>
      <c r="C107" s="282" t="s">
        <v>500</v>
      </c>
      <c r="D107" s="276" t="s">
        <v>29</v>
      </c>
      <c r="E107" s="258"/>
      <c r="F107" s="227"/>
      <c r="G107" s="227" t="s">
        <v>58</v>
      </c>
      <c r="H107" s="227" t="s">
        <v>54</v>
      </c>
      <c r="I107" s="228">
        <v>1</v>
      </c>
      <c r="J107" s="187" t="s">
        <v>73</v>
      </c>
      <c r="K107" s="228">
        <v>3</v>
      </c>
      <c r="L107" s="227" t="s">
        <v>96</v>
      </c>
      <c r="M107" s="227" t="s">
        <v>608</v>
      </c>
      <c r="N107" s="228">
        <v>1</v>
      </c>
      <c r="O107" s="228">
        <f t="shared" si="2"/>
        <v>3</v>
      </c>
      <c r="P107" s="325"/>
      <c r="Q107" s="325"/>
      <c r="R107" s="325"/>
      <c r="S107" s="325"/>
      <c r="T107" s="325"/>
      <c r="U107" s="325"/>
      <c r="V107" s="325"/>
      <c r="W107" s="311"/>
      <c r="X107" s="263"/>
      <c r="Y107" s="227"/>
      <c r="Z107" s="228"/>
      <c r="AA107" s="228"/>
      <c r="AB107" s="228"/>
      <c r="AC107" s="228"/>
    </row>
    <row r="108" spans="1:29" ht="12" customHeight="1" x14ac:dyDescent="0.25">
      <c r="A108" s="256"/>
      <c r="B108" s="256"/>
      <c r="C108" s="282"/>
      <c r="D108" s="276"/>
      <c r="E108" s="258"/>
      <c r="F108" s="227"/>
      <c r="G108" s="227"/>
      <c r="H108" s="227"/>
      <c r="I108" s="228"/>
      <c r="J108" s="187" t="s">
        <v>89</v>
      </c>
      <c r="K108" s="228"/>
      <c r="L108" s="227"/>
      <c r="M108" s="227"/>
      <c r="N108" s="228"/>
      <c r="O108" s="228"/>
      <c r="P108" s="325"/>
      <c r="Q108" s="325"/>
      <c r="R108" s="325"/>
      <c r="S108" s="325"/>
      <c r="T108" s="325"/>
      <c r="U108" s="325"/>
      <c r="V108" s="325"/>
      <c r="W108" s="311"/>
      <c r="X108" s="229" t="s">
        <v>114</v>
      </c>
      <c r="Y108" s="332" t="s">
        <v>982</v>
      </c>
      <c r="Z108" s="282" t="s">
        <v>111</v>
      </c>
      <c r="AA108" s="282" t="s">
        <v>352</v>
      </c>
      <c r="AB108" s="282" t="s">
        <v>981</v>
      </c>
      <c r="AC108" s="282" t="s">
        <v>945</v>
      </c>
    </row>
    <row r="109" spans="1:29" ht="33.75" x14ac:dyDescent="0.25">
      <c r="A109" s="256"/>
      <c r="B109" s="256"/>
      <c r="C109" s="282"/>
      <c r="D109" s="276"/>
      <c r="E109" s="258"/>
      <c r="F109" s="227"/>
      <c r="G109" s="227"/>
      <c r="H109" s="2" t="s">
        <v>78</v>
      </c>
      <c r="I109" s="188">
        <v>1</v>
      </c>
      <c r="J109" s="187" t="s">
        <v>79</v>
      </c>
      <c r="K109" s="188">
        <v>7</v>
      </c>
      <c r="L109" s="2" t="s">
        <v>98</v>
      </c>
      <c r="M109" s="187" t="s">
        <v>609</v>
      </c>
      <c r="N109" s="188">
        <v>1</v>
      </c>
      <c r="O109" s="188">
        <f t="shared" si="2"/>
        <v>7</v>
      </c>
      <c r="P109" s="325"/>
      <c r="Q109" s="325"/>
      <c r="R109" s="325"/>
      <c r="S109" s="325"/>
      <c r="T109" s="325"/>
      <c r="U109" s="325"/>
      <c r="V109" s="325"/>
      <c r="W109" s="311"/>
      <c r="X109" s="230"/>
      <c r="Y109" s="332"/>
      <c r="Z109" s="282"/>
      <c r="AA109" s="282"/>
      <c r="AB109" s="282"/>
      <c r="AC109" s="282"/>
    </row>
    <row r="110" spans="1:29" ht="14.25" customHeight="1" x14ac:dyDescent="0.25">
      <c r="A110" s="256"/>
      <c r="B110" s="256"/>
      <c r="C110" s="282"/>
      <c r="D110" s="276" t="s">
        <v>27</v>
      </c>
      <c r="E110" s="258"/>
      <c r="F110" s="227"/>
      <c r="G110" s="227"/>
      <c r="H110" s="227" t="s">
        <v>354</v>
      </c>
      <c r="I110" s="228">
        <v>1</v>
      </c>
      <c r="J110" s="227" t="s">
        <v>79</v>
      </c>
      <c r="K110" s="228">
        <v>2</v>
      </c>
      <c r="L110" s="227" t="s">
        <v>355</v>
      </c>
      <c r="M110" s="227" t="s">
        <v>610</v>
      </c>
      <c r="N110" s="228">
        <v>1</v>
      </c>
      <c r="O110" s="228">
        <f t="shared" si="2"/>
        <v>2</v>
      </c>
      <c r="P110" s="325"/>
      <c r="Q110" s="325"/>
      <c r="R110" s="325"/>
      <c r="S110" s="325"/>
      <c r="T110" s="325"/>
      <c r="U110" s="325"/>
      <c r="V110" s="325"/>
      <c r="W110" s="311"/>
      <c r="X110" s="230"/>
      <c r="Y110" s="227" t="s">
        <v>975</v>
      </c>
      <c r="Z110" s="228" t="s">
        <v>106</v>
      </c>
      <c r="AA110" s="228" t="s">
        <v>980</v>
      </c>
      <c r="AB110" s="228" t="s">
        <v>986</v>
      </c>
      <c r="AC110" s="228" t="s">
        <v>945</v>
      </c>
    </row>
    <row r="111" spans="1:29" ht="25.5" customHeight="1" x14ac:dyDescent="0.25">
      <c r="A111" s="256"/>
      <c r="B111" s="256"/>
      <c r="C111" s="282"/>
      <c r="D111" s="276"/>
      <c r="E111" s="258"/>
      <c r="F111" s="227"/>
      <c r="G111" s="227"/>
      <c r="H111" s="227"/>
      <c r="I111" s="228"/>
      <c r="J111" s="227"/>
      <c r="K111" s="228"/>
      <c r="L111" s="227"/>
      <c r="M111" s="227"/>
      <c r="N111" s="228"/>
      <c r="O111" s="228"/>
      <c r="P111" s="325"/>
      <c r="Q111" s="325"/>
      <c r="R111" s="325"/>
      <c r="S111" s="325"/>
      <c r="T111" s="325"/>
      <c r="U111" s="325"/>
      <c r="V111" s="325"/>
      <c r="W111" s="311"/>
      <c r="X111" s="230"/>
      <c r="Y111" s="227"/>
      <c r="Z111" s="228"/>
      <c r="AA111" s="228"/>
      <c r="AB111" s="228"/>
      <c r="AC111" s="228"/>
    </row>
    <row r="112" spans="1:29" ht="23.25" customHeight="1" x14ac:dyDescent="0.2">
      <c r="A112" s="256"/>
      <c r="B112" s="256"/>
      <c r="C112" s="282"/>
      <c r="D112" s="276" t="s">
        <v>30</v>
      </c>
      <c r="E112" s="258"/>
      <c r="F112" s="227"/>
      <c r="G112" s="227"/>
      <c r="H112" s="227" t="s">
        <v>59</v>
      </c>
      <c r="I112" s="228">
        <v>1</v>
      </c>
      <c r="J112" s="5" t="s">
        <v>77</v>
      </c>
      <c r="K112" s="228">
        <v>1</v>
      </c>
      <c r="L112" s="227" t="s">
        <v>98</v>
      </c>
      <c r="M112" s="227" t="s">
        <v>610</v>
      </c>
      <c r="N112" s="228">
        <v>1</v>
      </c>
      <c r="O112" s="228">
        <f t="shared" si="2"/>
        <v>1</v>
      </c>
      <c r="P112" s="325"/>
      <c r="Q112" s="325"/>
      <c r="R112" s="325"/>
      <c r="S112" s="325"/>
      <c r="T112" s="325"/>
      <c r="U112" s="325"/>
      <c r="V112" s="325"/>
      <c r="W112" s="311"/>
      <c r="X112" s="230"/>
      <c r="Y112" s="227"/>
      <c r="Z112" s="228"/>
      <c r="AA112" s="228"/>
      <c r="AB112" s="228"/>
      <c r="AC112" s="228"/>
    </row>
    <row r="113" spans="1:29" ht="22.5" x14ac:dyDescent="0.25">
      <c r="A113" s="256"/>
      <c r="B113" s="256"/>
      <c r="C113" s="282"/>
      <c r="D113" s="276"/>
      <c r="E113" s="258"/>
      <c r="F113" s="227"/>
      <c r="G113" s="227"/>
      <c r="H113" s="227"/>
      <c r="I113" s="228"/>
      <c r="J113" s="187" t="s">
        <v>35</v>
      </c>
      <c r="K113" s="228"/>
      <c r="L113" s="227"/>
      <c r="M113" s="227"/>
      <c r="N113" s="228"/>
      <c r="O113" s="228"/>
      <c r="P113" s="325"/>
      <c r="Q113" s="325"/>
      <c r="R113" s="325"/>
      <c r="S113" s="325"/>
      <c r="T113" s="325"/>
      <c r="U113" s="325"/>
      <c r="V113" s="325"/>
      <c r="W113" s="311"/>
      <c r="X113" s="230"/>
      <c r="Y113" s="227"/>
      <c r="Z113" s="228"/>
      <c r="AA113" s="228"/>
      <c r="AB113" s="228"/>
      <c r="AC113" s="228"/>
    </row>
    <row r="114" spans="1:29" ht="23.25" customHeight="1" x14ac:dyDescent="0.2">
      <c r="A114" s="256"/>
      <c r="B114" s="256"/>
      <c r="C114" s="282"/>
      <c r="D114" s="276" t="s">
        <v>28</v>
      </c>
      <c r="E114" s="258"/>
      <c r="F114" s="227"/>
      <c r="G114" s="227"/>
      <c r="H114" s="227" t="s">
        <v>57</v>
      </c>
      <c r="I114" s="228">
        <v>1</v>
      </c>
      <c r="J114" s="6" t="s">
        <v>74</v>
      </c>
      <c r="K114" s="228">
        <v>6</v>
      </c>
      <c r="L114" s="324" t="s">
        <v>96</v>
      </c>
      <c r="M114" s="227" t="s">
        <v>608</v>
      </c>
      <c r="N114" s="228">
        <v>1</v>
      </c>
      <c r="O114" s="228">
        <f t="shared" si="2"/>
        <v>6</v>
      </c>
      <c r="P114" s="325"/>
      <c r="Q114" s="325"/>
      <c r="R114" s="325"/>
      <c r="S114" s="325"/>
      <c r="T114" s="325"/>
      <c r="U114" s="325"/>
      <c r="V114" s="325"/>
      <c r="W114" s="311"/>
      <c r="X114" s="230"/>
      <c r="Y114" s="227"/>
      <c r="Z114" s="228"/>
      <c r="AA114" s="228"/>
      <c r="AB114" s="228"/>
      <c r="AC114" s="228"/>
    </row>
    <row r="115" spans="1:29" ht="22.5" x14ac:dyDescent="0.2">
      <c r="A115" s="256"/>
      <c r="B115" s="256"/>
      <c r="C115" s="282"/>
      <c r="D115" s="276"/>
      <c r="E115" s="258"/>
      <c r="F115" s="227"/>
      <c r="G115" s="227"/>
      <c r="H115" s="227"/>
      <c r="I115" s="228"/>
      <c r="J115" s="6" t="s">
        <v>75</v>
      </c>
      <c r="K115" s="228"/>
      <c r="L115" s="324"/>
      <c r="M115" s="227"/>
      <c r="N115" s="228"/>
      <c r="O115" s="228"/>
      <c r="P115" s="325"/>
      <c r="Q115" s="325"/>
      <c r="R115" s="325"/>
      <c r="S115" s="325"/>
      <c r="T115" s="325"/>
      <c r="U115" s="325"/>
      <c r="V115" s="325"/>
      <c r="W115" s="311"/>
      <c r="X115" s="230"/>
      <c r="Y115" s="227"/>
      <c r="Z115" s="228"/>
      <c r="AA115" s="228"/>
      <c r="AB115" s="228"/>
      <c r="AC115" s="228"/>
    </row>
    <row r="116" spans="1:29" ht="22.5" x14ac:dyDescent="0.2">
      <c r="A116" s="256"/>
      <c r="B116" s="256"/>
      <c r="C116" s="282"/>
      <c r="D116" s="276"/>
      <c r="E116" s="258"/>
      <c r="F116" s="227"/>
      <c r="G116" s="227"/>
      <c r="H116" s="227"/>
      <c r="I116" s="228"/>
      <c r="J116" s="6" t="s">
        <v>76</v>
      </c>
      <c r="K116" s="228"/>
      <c r="L116" s="324"/>
      <c r="M116" s="227"/>
      <c r="N116" s="228"/>
      <c r="O116" s="228"/>
      <c r="P116" s="325"/>
      <c r="Q116" s="325"/>
      <c r="R116" s="325"/>
      <c r="S116" s="325"/>
      <c r="T116" s="325"/>
      <c r="U116" s="325"/>
      <c r="V116" s="325"/>
      <c r="W116" s="311"/>
      <c r="X116" s="230"/>
      <c r="Y116" s="227"/>
      <c r="Z116" s="228"/>
      <c r="AA116" s="228"/>
      <c r="AB116" s="228"/>
      <c r="AC116" s="228"/>
    </row>
    <row r="117" spans="1:29" ht="45" x14ac:dyDescent="0.25">
      <c r="A117" s="256"/>
      <c r="B117" s="256"/>
      <c r="C117" s="282"/>
      <c r="D117" s="276"/>
      <c r="E117" s="258"/>
      <c r="F117" s="227"/>
      <c r="G117" s="227" t="s">
        <v>60</v>
      </c>
      <c r="H117" s="187" t="s">
        <v>61</v>
      </c>
      <c r="I117" s="188">
        <v>1</v>
      </c>
      <c r="J117" s="187" t="s">
        <v>68</v>
      </c>
      <c r="K117" s="188">
        <v>1</v>
      </c>
      <c r="L117" s="2" t="s">
        <v>92</v>
      </c>
      <c r="M117" s="187" t="s">
        <v>607</v>
      </c>
      <c r="N117" s="188">
        <v>3</v>
      </c>
      <c r="O117" s="188">
        <f t="shared" si="2"/>
        <v>3</v>
      </c>
      <c r="P117" s="325"/>
      <c r="Q117" s="325"/>
      <c r="R117" s="325"/>
      <c r="S117" s="325"/>
      <c r="T117" s="325"/>
      <c r="U117" s="325"/>
      <c r="V117" s="325"/>
      <c r="W117" s="311"/>
      <c r="X117" s="230"/>
      <c r="Y117" s="227"/>
      <c r="Z117" s="228"/>
      <c r="AA117" s="228"/>
      <c r="AB117" s="228"/>
      <c r="AC117" s="228"/>
    </row>
    <row r="118" spans="1:29" ht="33.75" x14ac:dyDescent="0.25">
      <c r="A118" s="256"/>
      <c r="B118" s="256"/>
      <c r="C118" s="282" t="s">
        <v>1</v>
      </c>
      <c r="D118" s="276" t="s">
        <v>31</v>
      </c>
      <c r="E118" s="258"/>
      <c r="F118" s="227"/>
      <c r="G118" s="227"/>
      <c r="H118" s="187" t="s">
        <v>62</v>
      </c>
      <c r="I118" s="188">
        <v>1</v>
      </c>
      <c r="J118" s="187" t="s">
        <v>80</v>
      </c>
      <c r="K118" s="188">
        <v>1</v>
      </c>
      <c r="L118" s="2" t="s">
        <v>99</v>
      </c>
      <c r="M118" s="187" t="s">
        <v>607</v>
      </c>
      <c r="N118" s="188">
        <v>3</v>
      </c>
      <c r="O118" s="188">
        <f t="shared" si="2"/>
        <v>3</v>
      </c>
      <c r="P118" s="325"/>
      <c r="Q118" s="325"/>
      <c r="R118" s="325"/>
      <c r="S118" s="325"/>
      <c r="T118" s="325"/>
      <c r="U118" s="325"/>
      <c r="V118" s="325"/>
      <c r="W118" s="311"/>
      <c r="X118" s="230"/>
      <c r="Y118" s="227"/>
      <c r="Z118" s="228"/>
      <c r="AA118" s="228"/>
      <c r="AB118" s="228"/>
      <c r="AC118" s="228"/>
    </row>
    <row r="119" spans="1:29" ht="33.75" x14ac:dyDescent="0.25">
      <c r="A119" s="256"/>
      <c r="B119" s="256"/>
      <c r="C119" s="282"/>
      <c r="D119" s="276"/>
      <c r="E119" s="258"/>
      <c r="F119" s="227"/>
      <c r="G119" s="227"/>
      <c r="H119" s="227" t="s">
        <v>67</v>
      </c>
      <c r="I119" s="228">
        <v>1</v>
      </c>
      <c r="J119" s="187" t="s">
        <v>81</v>
      </c>
      <c r="K119" s="228">
        <v>1</v>
      </c>
      <c r="L119" s="324" t="s">
        <v>100</v>
      </c>
      <c r="M119" s="227" t="s">
        <v>607</v>
      </c>
      <c r="N119" s="228">
        <v>3</v>
      </c>
      <c r="O119" s="228">
        <f t="shared" si="2"/>
        <v>3</v>
      </c>
      <c r="P119" s="325"/>
      <c r="Q119" s="325"/>
      <c r="R119" s="325"/>
      <c r="S119" s="325"/>
      <c r="T119" s="325"/>
      <c r="U119" s="325"/>
      <c r="V119" s="325"/>
      <c r="W119" s="311"/>
      <c r="X119" s="230"/>
      <c r="Y119" s="227"/>
      <c r="Z119" s="228"/>
      <c r="AA119" s="228"/>
      <c r="AB119" s="228"/>
      <c r="AC119" s="228"/>
    </row>
    <row r="120" spans="1:29" ht="22.5" x14ac:dyDescent="0.25">
      <c r="A120" s="256"/>
      <c r="B120" s="256"/>
      <c r="C120" s="282"/>
      <c r="D120" s="276"/>
      <c r="E120" s="258"/>
      <c r="F120" s="227"/>
      <c r="G120" s="227"/>
      <c r="H120" s="227"/>
      <c r="I120" s="228"/>
      <c r="J120" s="187" t="s">
        <v>35</v>
      </c>
      <c r="K120" s="228"/>
      <c r="L120" s="324"/>
      <c r="M120" s="227"/>
      <c r="N120" s="228"/>
      <c r="O120" s="228"/>
      <c r="P120" s="325"/>
      <c r="Q120" s="325"/>
      <c r="R120" s="325"/>
      <c r="S120" s="325"/>
      <c r="T120" s="325"/>
      <c r="U120" s="325"/>
      <c r="V120" s="325"/>
      <c r="W120" s="311"/>
      <c r="X120" s="230"/>
      <c r="Y120" s="227"/>
      <c r="Z120" s="228"/>
      <c r="AA120" s="228"/>
      <c r="AB120" s="228"/>
      <c r="AC120" s="228"/>
    </row>
    <row r="121" spans="1:29" ht="33.75" x14ac:dyDescent="0.25">
      <c r="A121" s="256"/>
      <c r="B121" s="256"/>
      <c r="C121" s="282"/>
      <c r="D121" s="276"/>
      <c r="E121" s="258"/>
      <c r="F121" s="227"/>
      <c r="G121" s="227"/>
      <c r="H121" s="227" t="s">
        <v>64</v>
      </c>
      <c r="I121" s="228">
        <v>1</v>
      </c>
      <c r="J121" s="187" t="s">
        <v>81</v>
      </c>
      <c r="K121" s="228">
        <v>1</v>
      </c>
      <c r="L121" s="324" t="s">
        <v>100</v>
      </c>
      <c r="M121" s="227" t="s">
        <v>607</v>
      </c>
      <c r="N121" s="228">
        <v>3</v>
      </c>
      <c r="O121" s="228">
        <f t="shared" si="2"/>
        <v>3</v>
      </c>
      <c r="P121" s="325"/>
      <c r="Q121" s="325"/>
      <c r="R121" s="325"/>
      <c r="S121" s="325"/>
      <c r="T121" s="325"/>
      <c r="U121" s="325"/>
      <c r="V121" s="325"/>
      <c r="W121" s="311"/>
      <c r="X121" s="231"/>
      <c r="Y121" s="227"/>
      <c r="Z121" s="228"/>
      <c r="AA121" s="228"/>
      <c r="AB121" s="228"/>
      <c r="AC121" s="228"/>
    </row>
    <row r="122" spans="1:29" ht="45" x14ac:dyDescent="0.25">
      <c r="A122" s="256"/>
      <c r="B122" s="256"/>
      <c r="C122" s="282"/>
      <c r="D122" s="276" t="s">
        <v>353</v>
      </c>
      <c r="E122" s="258"/>
      <c r="F122" s="227"/>
      <c r="G122" s="227"/>
      <c r="H122" s="227"/>
      <c r="I122" s="228"/>
      <c r="J122" s="187" t="s">
        <v>82</v>
      </c>
      <c r="K122" s="228"/>
      <c r="L122" s="324"/>
      <c r="M122" s="227"/>
      <c r="N122" s="228"/>
      <c r="O122" s="228"/>
      <c r="P122" s="325"/>
      <c r="Q122" s="325"/>
      <c r="R122" s="325"/>
      <c r="S122" s="325"/>
      <c r="T122" s="325"/>
      <c r="U122" s="325"/>
      <c r="V122" s="325"/>
      <c r="W122" s="311"/>
      <c r="X122" s="263" t="s">
        <v>110</v>
      </c>
      <c r="Y122" s="227" t="s">
        <v>976</v>
      </c>
      <c r="Z122" s="228" t="s">
        <v>106</v>
      </c>
      <c r="AA122" s="228" t="s">
        <v>990</v>
      </c>
      <c r="AB122" s="228" t="s">
        <v>105</v>
      </c>
      <c r="AC122" s="228" t="s">
        <v>105</v>
      </c>
    </row>
    <row r="123" spans="1:29" ht="22.5" customHeight="1" x14ac:dyDescent="0.25">
      <c r="A123" s="256"/>
      <c r="B123" s="256"/>
      <c r="C123" s="282"/>
      <c r="D123" s="276"/>
      <c r="E123" s="258"/>
      <c r="F123" s="227"/>
      <c r="G123" s="227"/>
      <c r="H123" s="187" t="s">
        <v>65</v>
      </c>
      <c r="I123" s="188">
        <v>1</v>
      </c>
      <c r="J123" s="187" t="s">
        <v>83</v>
      </c>
      <c r="K123" s="188">
        <v>1</v>
      </c>
      <c r="L123" s="2" t="s">
        <v>101</v>
      </c>
      <c r="M123" s="187" t="s">
        <v>607</v>
      </c>
      <c r="N123" s="188">
        <v>3</v>
      </c>
      <c r="O123" s="188">
        <f t="shared" si="2"/>
        <v>3</v>
      </c>
      <c r="P123" s="325"/>
      <c r="Q123" s="325"/>
      <c r="R123" s="325"/>
      <c r="S123" s="325"/>
      <c r="T123" s="325"/>
      <c r="U123" s="325"/>
      <c r="V123" s="325"/>
      <c r="W123" s="311"/>
      <c r="X123" s="263"/>
      <c r="Y123" s="227"/>
      <c r="Z123" s="228"/>
      <c r="AA123" s="228"/>
      <c r="AB123" s="228"/>
      <c r="AC123" s="228"/>
    </row>
    <row r="124" spans="1:29" ht="19.5" customHeight="1" x14ac:dyDescent="0.25">
      <c r="A124" s="256"/>
      <c r="B124" s="256"/>
      <c r="C124" s="282"/>
      <c r="D124" s="276"/>
      <c r="E124" s="258"/>
      <c r="F124" s="227"/>
      <c r="G124" s="227"/>
      <c r="H124" s="227" t="s">
        <v>66</v>
      </c>
      <c r="I124" s="228">
        <v>1</v>
      </c>
      <c r="J124" s="187" t="s">
        <v>84</v>
      </c>
      <c r="K124" s="228">
        <v>1</v>
      </c>
      <c r="L124" s="227" t="s">
        <v>101</v>
      </c>
      <c r="M124" s="227" t="s">
        <v>607</v>
      </c>
      <c r="N124" s="228">
        <v>3</v>
      </c>
      <c r="O124" s="228">
        <f t="shared" si="2"/>
        <v>3</v>
      </c>
      <c r="P124" s="325"/>
      <c r="Q124" s="325"/>
      <c r="R124" s="325"/>
      <c r="S124" s="325"/>
      <c r="T124" s="325"/>
      <c r="U124" s="325"/>
      <c r="V124" s="325"/>
      <c r="W124" s="311"/>
      <c r="X124" s="263"/>
      <c r="Y124" s="227"/>
      <c r="Z124" s="228"/>
      <c r="AA124" s="228"/>
      <c r="AB124" s="228"/>
      <c r="AC124" s="228"/>
    </row>
    <row r="125" spans="1:29" ht="16.5" customHeight="1" x14ac:dyDescent="0.25">
      <c r="A125" s="256"/>
      <c r="B125" s="256"/>
      <c r="C125" s="282"/>
      <c r="D125" s="276"/>
      <c r="E125" s="259"/>
      <c r="F125" s="227"/>
      <c r="G125" s="227"/>
      <c r="H125" s="227"/>
      <c r="I125" s="228"/>
      <c r="J125" s="187" t="s">
        <v>85</v>
      </c>
      <c r="K125" s="228"/>
      <c r="L125" s="227"/>
      <c r="M125" s="227"/>
      <c r="N125" s="228"/>
      <c r="O125" s="228"/>
      <c r="P125" s="325"/>
      <c r="Q125" s="325"/>
      <c r="R125" s="325"/>
      <c r="S125" s="325"/>
      <c r="T125" s="325"/>
      <c r="U125" s="325"/>
      <c r="V125" s="325"/>
      <c r="W125" s="311"/>
      <c r="X125" s="263"/>
      <c r="Y125" s="227"/>
      <c r="Z125" s="228"/>
      <c r="AA125" s="228"/>
      <c r="AB125" s="228"/>
      <c r="AC125" s="228"/>
    </row>
    <row r="126" spans="1:29" ht="1.5" customHeight="1" x14ac:dyDescent="0.25">
      <c r="A126" s="312"/>
      <c r="B126" s="313"/>
      <c r="C126" s="313"/>
      <c r="D126" s="313"/>
      <c r="E126" s="313"/>
      <c r="F126" s="313"/>
      <c r="G126" s="313"/>
      <c r="H126" s="313"/>
      <c r="I126" s="313"/>
      <c r="J126" s="313"/>
      <c r="K126" s="313"/>
      <c r="L126" s="313"/>
      <c r="M126" s="313"/>
      <c r="N126" s="313"/>
      <c r="O126" s="313"/>
      <c r="P126" s="313"/>
      <c r="Q126" s="313"/>
      <c r="R126" s="313"/>
      <c r="S126" s="313"/>
      <c r="T126" s="313"/>
      <c r="U126" s="313"/>
      <c r="V126" s="313"/>
      <c r="W126" s="313"/>
      <c r="X126" s="313"/>
      <c r="Y126" s="313"/>
      <c r="Z126" s="313"/>
      <c r="AA126" s="313"/>
      <c r="AB126" s="313"/>
      <c r="AC126" s="314"/>
    </row>
    <row r="127" spans="1:29" ht="45" x14ac:dyDescent="0.25">
      <c r="A127" s="256">
        <v>10</v>
      </c>
      <c r="B127" s="256" t="s">
        <v>24</v>
      </c>
      <c r="C127" s="288" t="s">
        <v>500</v>
      </c>
      <c r="D127" s="320" t="s">
        <v>29</v>
      </c>
      <c r="E127" s="289"/>
      <c r="F127" s="221" t="s">
        <v>358</v>
      </c>
      <c r="G127" s="326" t="s">
        <v>49</v>
      </c>
      <c r="H127" s="141" t="s">
        <v>61</v>
      </c>
      <c r="I127" s="143">
        <v>1</v>
      </c>
      <c r="J127" s="141" t="s">
        <v>68</v>
      </c>
      <c r="K127" s="143">
        <v>1</v>
      </c>
      <c r="L127" s="2" t="s">
        <v>92</v>
      </c>
      <c r="M127" s="141" t="s">
        <v>607</v>
      </c>
      <c r="N127" s="143">
        <v>3</v>
      </c>
      <c r="O127" s="136">
        <f t="shared" si="2"/>
        <v>3</v>
      </c>
      <c r="P127" s="232">
        <v>1</v>
      </c>
      <c r="Q127" s="232">
        <v>1</v>
      </c>
      <c r="R127" s="232">
        <v>1</v>
      </c>
      <c r="S127" s="232">
        <v>1</v>
      </c>
      <c r="T127" s="232">
        <v>1</v>
      </c>
      <c r="U127" s="232">
        <v>1</v>
      </c>
      <c r="V127" s="232">
        <f>P127*SUM(Q127:U127)</f>
        <v>5</v>
      </c>
      <c r="W127" s="311">
        <v>2</v>
      </c>
      <c r="X127" s="229" t="s">
        <v>103</v>
      </c>
      <c r="Y127" s="221" t="s">
        <v>983</v>
      </c>
      <c r="Z127" s="224" t="s">
        <v>104</v>
      </c>
      <c r="AA127" s="224" t="s">
        <v>977</v>
      </c>
      <c r="AB127" s="224" t="s">
        <v>987</v>
      </c>
      <c r="AC127" s="224" t="s">
        <v>945</v>
      </c>
    </row>
    <row r="128" spans="1:29" ht="33.75" x14ac:dyDescent="0.25">
      <c r="A128" s="256"/>
      <c r="B128" s="256"/>
      <c r="C128" s="283"/>
      <c r="D128" s="321"/>
      <c r="E128" s="291"/>
      <c r="F128" s="222"/>
      <c r="G128" s="327"/>
      <c r="H128" s="221" t="s">
        <v>63</v>
      </c>
      <c r="I128" s="224">
        <v>1</v>
      </c>
      <c r="J128" s="141" t="s">
        <v>70</v>
      </c>
      <c r="K128" s="224">
        <v>2</v>
      </c>
      <c r="L128" s="315" t="s">
        <v>94</v>
      </c>
      <c r="M128" s="221" t="s">
        <v>607</v>
      </c>
      <c r="N128" s="224">
        <v>1</v>
      </c>
      <c r="O128" s="224">
        <f t="shared" si="2"/>
        <v>2</v>
      </c>
      <c r="P128" s="233"/>
      <c r="Q128" s="233"/>
      <c r="R128" s="233"/>
      <c r="S128" s="233"/>
      <c r="T128" s="233"/>
      <c r="U128" s="233"/>
      <c r="V128" s="233"/>
      <c r="W128" s="311"/>
      <c r="X128" s="230"/>
      <c r="Y128" s="222"/>
      <c r="Z128" s="225"/>
      <c r="AA128" s="225"/>
      <c r="AB128" s="225"/>
      <c r="AC128" s="225"/>
    </row>
    <row r="129" spans="1:29" ht="22.5" x14ac:dyDescent="0.25">
      <c r="A129" s="256"/>
      <c r="B129" s="256"/>
      <c r="C129" s="283"/>
      <c r="D129" s="321"/>
      <c r="E129" s="291"/>
      <c r="F129" s="222"/>
      <c r="G129" s="327"/>
      <c r="H129" s="223"/>
      <c r="I129" s="226"/>
      <c r="J129" s="141" t="s">
        <v>35</v>
      </c>
      <c r="K129" s="226"/>
      <c r="L129" s="316"/>
      <c r="M129" s="223"/>
      <c r="N129" s="226"/>
      <c r="O129" s="226"/>
      <c r="P129" s="233"/>
      <c r="Q129" s="233"/>
      <c r="R129" s="233"/>
      <c r="S129" s="233"/>
      <c r="T129" s="233"/>
      <c r="U129" s="233"/>
      <c r="V129" s="233"/>
      <c r="W129" s="311"/>
      <c r="X129" s="230"/>
      <c r="Y129" s="223"/>
      <c r="Z129" s="226"/>
      <c r="AA129" s="226"/>
      <c r="AB129" s="226"/>
      <c r="AC129" s="226"/>
    </row>
    <row r="130" spans="1:29" ht="22.5" x14ac:dyDescent="0.25">
      <c r="A130" s="256"/>
      <c r="B130" s="256"/>
      <c r="C130" s="283"/>
      <c r="D130" s="322"/>
      <c r="E130" s="291"/>
      <c r="F130" s="222"/>
      <c r="G130" s="327"/>
      <c r="H130" s="141" t="s">
        <v>50</v>
      </c>
      <c r="I130" s="143">
        <v>1</v>
      </c>
      <c r="J130" s="141" t="s">
        <v>69</v>
      </c>
      <c r="K130" s="143">
        <v>1</v>
      </c>
      <c r="L130" s="2" t="s">
        <v>93</v>
      </c>
      <c r="M130" s="141" t="s">
        <v>607</v>
      </c>
      <c r="N130" s="143">
        <v>3</v>
      </c>
      <c r="O130" s="136">
        <f t="shared" si="2"/>
        <v>3</v>
      </c>
      <c r="P130" s="233"/>
      <c r="Q130" s="233"/>
      <c r="R130" s="233"/>
      <c r="S130" s="233"/>
      <c r="T130" s="233"/>
      <c r="U130" s="233"/>
      <c r="V130" s="233"/>
      <c r="W130" s="311"/>
      <c r="X130" s="230"/>
      <c r="Y130" s="221" t="s">
        <v>973</v>
      </c>
      <c r="Z130" s="334" t="s">
        <v>107</v>
      </c>
      <c r="AA130" s="224" t="s">
        <v>994</v>
      </c>
      <c r="AB130" s="224" t="s">
        <v>112</v>
      </c>
      <c r="AC130" s="224" t="s">
        <v>945</v>
      </c>
    </row>
    <row r="131" spans="1:29" ht="22.5" x14ac:dyDescent="0.25">
      <c r="A131" s="256"/>
      <c r="B131" s="256"/>
      <c r="C131" s="283"/>
      <c r="D131" s="320" t="s">
        <v>27</v>
      </c>
      <c r="E131" s="291"/>
      <c r="F131" s="222"/>
      <c r="G131" s="328"/>
      <c r="H131" s="141" t="s">
        <v>51</v>
      </c>
      <c r="I131" s="143">
        <v>1</v>
      </c>
      <c r="J131" s="141" t="s">
        <v>73</v>
      </c>
      <c r="K131" s="143">
        <v>1</v>
      </c>
      <c r="L131" s="2" t="s">
        <v>93</v>
      </c>
      <c r="M131" s="141" t="s">
        <v>607</v>
      </c>
      <c r="N131" s="143">
        <v>3</v>
      </c>
      <c r="O131" s="136">
        <f t="shared" si="2"/>
        <v>3</v>
      </c>
      <c r="P131" s="233"/>
      <c r="Q131" s="233"/>
      <c r="R131" s="233"/>
      <c r="S131" s="233"/>
      <c r="T131" s="233"/>
      <c r="U131" s="233"/>
      <c r="V131" s="233"/>
      <c r="W131" s="311"/>
      <c r="X131" s="230"/>
      <c r="Y131" s="222"/>
      <c r="Z131" s="335"/>
      <c r="AA131" s="225"/>
      <c r="AB131" s="225"/>
      <c r="AC131" s="225"/>
    </row>
    <row r="132" spans="1:29" ht="22.5" x14ac:dyDescent="0.25">
      <c r="A132" s="256"/>
      <c r="B132" s="256"/>
      <c r="C132" s="283"/>
      <c r="D132" s="321"/>
      <c r="E132" s="291"/>
      <c r="F132" s="222"/>
      <c r="G132" s="326" t="s">
        <v>52</v>
      </c>
      <c r="H132" s="141" t="s">
        <v>53</v>
      </c>
      <c r="I132" s="143">
        <v>1</v>
      </c>
      <c r="J132" s="141" t="s">
        <v>35</v>
      </c>
      <c r="K132" s="143">
        <v>1</v>
      </c>
      <c r="L132" s="2" t="s">
        <v>93</v>
      </c>
      <c r="M132" s="141" t="s">
        <v>607</v>
      </c>
      <c r="N132" s="143">
        <v>3</v>
      </c>
      <c r="O132" s="136">
        <f t="shared" si="2"/>
        <v>3</v>
      </c>
      <c r="P132" s="233"/>
      <c r="Q132" s="233"/>
      <c r="R132" s="233"/>
      <c r="S132" s="233"/>
      <c r="T132" s="233"/>
      <c r="U132" s="233"/>
      <c r="V132" s="233"/>
      <c r="W132" s="311"/>
      <c r="X132" s="230"/>
      <c r="Y132" s="222"/>
      <c r="Z132" s="335"/>
      <c r="AA132" s="225"/>
      <c r="AB132" s="225"/>
      <c r="AC132" s="225"/>
    </row>
    <row r="133" spans="1:29" ht="22.5" x14ac:dyDescent="0.25">
      <c r="A133" s="256"/>
      <c r="B133" s="256"/>
      <c r="C133" s="283"/>
      <c r="D133" s="321"/>
      <c r="E133" s="291"/>
      <c r="F133" s="222"/>
      <c r="G133" s="327"/>
      <c r="H133" s="221" t="s">
        <v>54</v>
      </c>
      <c r="I133" s="224">
        <v>1</v>
      </c>
      <c r="J133" s="141" t="s">
        <v>73</v>
      </c>
      <c r="K133" s="224">
        <v>1</v>
      </c>
      <c r="L133" s="221" t="s">
        <v>93</v>
      </c>
      <c r="M133" s="221" t="s">
        <v>608</v>
      </c>
      <c r="N133" s="224">
        <v>1</v>
      </c>
      <c r="O133" s="224">
        <f t="shared" si="2"/>
        <v>1</v>
      </c>
      <c r="P133" s="233"/>
      <c r="Q133" s="233"/>
      <c r="R133" s="233"/>
      <c r="S133" s="233"/>
      <c r="T133" s="233"/>
      <c r="U133" s="233"/>
      <c r="V133" s="233"/>
      <c r="W133" s="311"/>
      <c r="X133" s="230"/>
      <c r="Y133" s="222"/>
      <c r="Z133" s="335"/>
      <c r="AA133" s="225"/>
      <c r="AB133" s="225"/>
      <c r="AC133" s="225"/>
    </row>
    <row r="134" spans="1:29" ht="12" x14ac:dyDescent="0.25">
      <c r="A134" s="256"/>
      <c r="B134" s="256"/>
      <c r="C134" s="283"/>
      <c r="D134" s="321"/>
      <c r="E134" s="291"/>
      <c r="F134" s="222"/>
      <c r="G134" s="327"/>
      <c r="H134" s="223"/>
      <c r="I134" s="226"/>
      <c r="J134" s="141" t="s">
        <v>89</v>
      </c>
      <c r="K134" s="226"/>
      <c r="L134" s="223"/>
      <c r="M134" s="223"/>
      <c r="N134" s="226"/>
      <c r="O134" s="226"/>
      <c r="P134" s="233"/>
      <c r="Q134" s="233"/>
      <c r="R134" s="233"/>
      <c r="S134" s="233"/>
      <c r="T134" s="233"/>
      <c r="U134" s="233"/>
      <c r="V134" s="233"/>
      <c r="W134" s="311"/>
      <c r="X134" s="230"/>
      <c r="Y134" s="223"/>
      <c r="Z134" s="336"/>
      <c r="AA134" s="226"/>
      <c r="AB134" s="226"/>
      <c r="AC134" s="226"/>
    </row>
    <row r="135" spans="1:29" ht="33.75" x14ac:dyDescent="0.25">
      <c r="A135" s="256"/>
      <c r="B135" s="256"/>
      <c r="C135" s="283"/>
      <c r="D135" s="322"/>
      <c r="E135" s="291"/>
      <c r="F135" s="222"/>
      <c r="G135" s="327"/>
      <c r="H135" s="141" t="s">
        <v>55</v>
      </c>
      <c r="I135" s="143">
        <v>1</v>
      </c>
      <c r="J135" s="141" t="s">
        <v>71</v>
      </c>
      <c r="K135" s="143">
        <v>1</v>
      </c>
      <c r="L135" s="2" t="s">
        <v>97</v>
      </c>
      <c r="M135" s="141" t="s">
        <v>607</v>
      </c>
      <c r="N135" s="143">
        <v>3</v>
      </c>
      <c r="O135" s="136">
        <f t="shared" si="2"/>
        <v>3</v>
      </c>
      <c r="P135" s="233"/>
      <c r="Q135" s="233"/>
      <c r="R135" s="233"/>
      <c r="S135" s="233"/>
      <c r="T135" s="233"/>
      <c r="U135" s="233"/>
      <c r="V135" s="233"/>
      <c r="W135" s="311"/>
      <c r="X135" s="230"/>
      <c r="Y135" s="221" t="s">
        <v>974</v>
      </c>
      <c r="Z135" s="224" t="s">
        <v>111</v>
      </c>
      <c r="AA135" s="224" t="s">
        <v>979</v>
      </c>
      <c r="AB135" s="224" t="s">
        <v>978</v>
      </c>
      <c r="AC135" s="224" t="s">
        <v>945</v>
      </c>
    </row>
    <row r="136" spans="1:29" ht="33.75" x14ac:dyDescent="0.2">
      <c r="A136" s="256"/>
      <c r="B136" s="256"/>
      <c r="C136" s="283"/>
      <c r="D136" s="320" t="s">
        <v>28</v>
      </c>
      <c r="E136" s="291"/>
      <c r="F136" s="222"/>
      <c r="G136" s="327"/>
      <c r="H136" s="141" t="s">
        <v>56</v>
      </c>
      <c r="I136" s="143">
        <v>1</v>
      </c>
      <c r="J136" s="6" t="s">
        <v>72</v>
      </c>
      <c r="K136" s="143">
        <v>1</v>
      </c>
      <c r="L136" s="2" t="s">
        <v>95</v>
      </c>
      <c r="M136" s="141" t="s">
        <v>607</v>
      </c>
      <c r="N136" s="143">
        <v>1</v>
      </c>
      <c r="O136" s="136">
        <f t="shared" si="2"/>
        <v>1</v>
      </c>
      <c r="P136" s="233"/>
      <c r="Q136" s="233"/>
      <c r="R136" s="233"/>
      <c r="S136" s="233"/>
      <c r="T136" s="233"/>
      <c r="U136" s="233"/>
      <c r="V136" s="233"/>
      <c r="W136" s="311"/>
      <c r="X136" s="230"/>
      <c r="Y136" s="222"/>
      <c r="Z136" s="225"/>
      <c r="AA136" s="225"/>
      <c r="AB136" s="225"/>
      <c r="AC136" s="225"/>
    </row>
    <row r="137" spans="1:29" ht="22.5" x14ac:dyDescent="0.2">
      <c r="A137" s="256"/>
      <c r="B137" s="256"/>
      <c r="C137" s="283"/>
      <c r="D137" s="321"/>
      <c r="E137" s="291"/>
      <c r="F137" s="222"/>
      <c r="G137" s="327"/>
      <c r="H137" s="221" t="s">
        <v>57</v>
      </c>
      <c r="I137" s="224">
        <v>1</v>
      </c>
      <c r="J137" s="6" t="s">
        <v>74</v>
      </c>
      <c r="K137" s="224">
        <v>1</v>
      </c>
      <c r="L137" s="315" t="s">
        <v>96</v>
      </c>
      <c r="M137" s="221" t="s">
        <v>608</v>
      </c>
      <c r="N137" s="224">
        <v>1</v>
      </c>
      <c r="O137" s="224">
        <f t="shared" si="2"/>
        <v>1</v>
      </c>
      <c r="P137" s="233"/>
      <c r="Q137" s="233"/>
      <c r="R137" s="233"/>
      <c r="S137" s="233"/>
      <c r="T137" s="233"/>
      <c r="U137" s="233"/>
      <c r="V137" s="233"/>
      <c r="W137" s="311"/>
      <c r="X137" s="230"/>
      <c r="Y137" s="222"/>
      <c r="Z137" s="225"/>
      <c r="AA137" s="225"/>
      <c r="AB137" s="225"/>
      <c r="AC137" s="225"/>
    </row>
    <row r="138" spans="1:29" ht="22.5" x14ac:dyDescent="0.2">
      <c r="A138" s="256"/>
      <c r="B138" s="256"/>
      <c r="C138" s="283"/>
      <c r="D138" s="321"/>
      <c r="E138" s="291"/>
      <c r="F138" s="222"/>
      <c r="G138" s="327"/>
      <c r="H138" s="222"/>
      <c r="I138" s="225"/>
      <c r="J138" s="6" t="s">
        <v>75</v>
      </c>
      <c r="K138" s="225"/>
      <c r="L138" s="323"/>
      <c r="M138" s="222"/>
      <c r="N138" s="225"/>
      <c r="O138" s="225"/>
      <c r="P138" s="233"/>
      <c r="Q138" s="233"/>
      <c r="R138" s="233"/>
      <c r="S138" s="233"/>
      <c r="T138" s="233"/>
      <c r="U138" s="233"/>
      <c r="V138" s="233"/>
      <c r="W138" s="311"/>
      <c r="X138" s="230"/>
      <c r="Y138" s="222"/>
      <c r="Z138" s="225"/>
      <c r="AA138" s="225"/>
      <c r="AB138" s="225"/>
      <c r="AC138" s="225"/>
    </row>
    <row r="139" spans="1:29" ht="22.5" x14ac:dyDescent="0.2">
      <c r="A139" s="256"/>
      <c r="B139" s="256"/>
      <c r="C139" s="283"/>
      <c r="D139" s="322"/>
      <c r="E139" s="291"/>
      <c r="F139" s="222"/>
      <c r="G139" s="328"/>
      <c r="H139" s="223"/>
      <c r="I139" s="226"/>
      <c r="J139" s="6" t="s">
        <v>76</v>
      </c>
      <c r="K139" s="226"/>
      <c r="L139" s="316"/>
      <c r="M139" s="223"/>
      <c r="N139" s="226"/>
      <c r="O139" s="226"/>
      <c r="P139" s="233"/>
      <c r="Q139" s="233"/>
      <c r="R139" s="233"/>
      <c r="S139" s="233"/>
      <c r="T139" s="233"/>
      <c r="U139" s="233"/>
      <c r="V139" s="233"/>
      <c r="W139" s="311"/>
      <c r="X139" s="231"/>
      <c r="Y139" s="223"/>
      <c r="Z139" s="226"/>
      <c r="AA139" s="226"/>
      <c r="AB139" s="226"/>
      <c r="AC139" s="226"/>
    </row>
    <row r="140" spans="1:29" ht="22.5" x14ac:dyDescent="0.25">
      <c r="A140" s="256"/>
      <c r="B140" s="256"/>
      <c r="C140" s="283"/>
      <c r="D140" s="320" t="s">
        <v>30</v>
      </c>
      <c r="E140" s="291"/>
      <c r="F140" s="222"/>
      <c r="G140" s="326" t="s">
        <v>58</v>
      </c>
      <c r="H140" s="221" t="s">
        <v>54</v>
      </c>
      <c r="I140" s="224">
        <v>1</v>
      </c>
      <c r="J140" s="141" t="s">
        <v>73</v>
      </c>
      <c r="K140" s="224">
        <v>1</v>
      </c>
      <c r="L140" s="221" t="s">
        <v>96</v>
      </c>
      <c r="M140" s="221" t="s">
        <v>608</v>
      </c>
      <c r="N140" s="224">
        <v>1</v>
      </c>
      <c r="O140" s="224">
        <f t="shared" si="2"/>
        <v>1</v>
      </c>
      <c r="P140" s="233"/>
      <c r="Q140" s="233"/>
      <c r="R140" s="233"/>
      <c r="S140" s="233"/>
      <c r="T140" s="233"/>
      <c r="U140" s="233"/>
      <c r="V140" s="233"/>
      <c r="W140" s="311"/>
      <c r="X140" s="229" t="s">
        <v>114</v>
      </c>
      <c r="Y140" s="221" t="s">
        <v>975</v>
      </c>
      <c r="Z140" s="224" t="s">
        <v>106</v>
      </c>
      <c r="AA140" s="224" t="s">
        <v>995</v>
      </c>
      <c r="AB140" s="224" t="s">
        <v>986</v>
      </c>
      <c r="AC140" s="228" t="s">
        <v>945</v>
      </c>
    </row>
    <row r="141" spans="1:29" ht="12" x14ac:dyDescent="0.25">
      <c r="A141" s="256"/>
      <c r="B141" s="256"/>
      <c r="C141" s="283"/>
      <c r="D141" s="321"/>
      <c r="E141" s="291"/>
      <c r="F141" s="222"/>
      <c r="G141" s="327"/>
      <c r="H141" s="223"/>
      <c r="I141" s="226"/>
      <c r="J141" s="141" t="s">
        <v>89</v>
      </c>
      <c r="K141" s="226"/>
      <c r="L141" s="223"/>
      <c r="M141" s="223"/>
      <c r="N141" s="226"/>
      <c r="O141" s="226"/>
      <c r="P141" s="233"/>
      <c r="Q141" s="233"/>
      <c r="R141" s="233"/>
      <c r="S141" s="233"/>
      <c r="T141" s="233"/>
      <c r="U141" s="233"/>
      <c r="V141" s="233"/>
      <c r="W141" s="311"/>
      <c r="X141" s="230"/>
      <c r="Y141" s="222"/>
      <c r="Z141" s="225"/>
      <c r="AA141" s="225"/>
      <c r="AB141" s="225"/>
      <c r="AC141" s="228"/>
    </row>
    <row r="142" spans="1:29" ht="33.75" customHeight="1" x14ac:dyDescent="0.25">
      <c r="A142" s="256"/>
      <c r="B142" s="256"/>
      <c r="C142" s="283"/>
      <c r="D142" s="321"/>
      <c r="E142" s="291"/>
      <c r="F142" s="222"/>
      <c r="G142" s="327"/>
      <c r="H142" s="141" t="s">
        <v>78</v>
      </c>
      <c r="I142" s="143">
        <v>1</v>
      </c>
      <c r="J142" s="141" t="s">
        <v>79</v>
      </c>
      <c r="K142" s="143">
        <v>1</v>
      </c>
      <c r="L142" s="2" t="s">
        <v>98</v>
      </c>
      <c r="M142" s="141" t="s">
        <v>610</v>
      </c>
      <c r="N142" s="143">
        <v>1</v>
      </c>
      <c r="O142" s="136">
        <f t="shared" si="2"/>
        <v>1</v>
      </c>
      <c r="P142" s="233"/>
      <c r="Q142" s="233"/>
      <c r="R142" s="233"/>
      <c r="S142" s="233"/>
      <c r="T142" s="233"/>
      <c r="U142" s="233"/>
      <c r="V142" s="233"/>
      <c r="W142" s="311"/>
      <c r="X142" s="230"/>
      <c r="Y142" s="222"/>
      <c r="Z142" s="225"/>
      <c r="AA142" s="225"/>
      <c r="AB142" s="225"/>
      <c r="AC142" s="228"/>
    </row>
    <row r="143" spans="1:29" ht="22.5" x14ac:dyDescent="0.2">
      <c r="A143" s="256"/>
      <c r="B143" s="256"/>
      <c r="C143" s="283"/>
      <c r="D143" s="321"/>
      <c r="E143" s="291"/>
      <c r="F143" s="222"/>
      <c r="G143" s="327"/>
      <c r="H143" s="221" t="s">
        <v>59</v>
      </c>
      <c r="I143" s="224">
        <v>1</v>
      </c>
      <c r="J143" s="6" t="s">
        <v>77</v>
      </c>
      <c r="K143" s="224">
        <v>1</v>
      </c>
      <c r="L143" s="221" t="s">
        <v>98</v>
      </c>
      <c r="M143" s="221" t="s">
        <v>610</v>
      </c>
      <c r="N143" s="224">
        <v>1</v>
      </c>
      <c r="O143" s="224">
        <f t="shared" si="2"/>
        <v>1</v>
      </c>
      <c r="P143" s="233"/>
      <c r="Q143" s="233"/>
      <c r="R143" s="233"/>
      <c r="S143" s="233"/>
      <c r="T143" s="233"/>
      <c r="U143" s="233"/>
      <c r="V143" s="233"/>
      <c r="W143" s="311"/>
      <c r="X143" s="230"/>
      <c r="Y143" s="222"/>
      <c r="Z143" s="225"/>
      <c r="AA143" s="225"/>
      <c r="AB143" s="225"/>
      <c r="AC143" s="228"/>
    </row>
    <row r="144" spans="1:29" ht="22.5" x14ac:dyDescent="0.25">
      <c r="A144" s="256"/>
      <c r="B144" s="256"/>
      <c r="C144" s="284"/>
      <c r="D144" s="322"/>
      <c r="E144" s="291"/>
      <c r="F144" s="222"/>
      <c r="G144" s="327"/>
      <c r="H144" s="223"/>
      <c r="I144" s="226"/>
      <c r="J144" s="141" t="s">
        <v>35</v>
      </c>
      <c r="K144" s="226"/>
      <c r="L144" s="223"/>
      <c r="M144" s="223"/>
      <c r="N144" s="226"/>
      <c r="O144" s="226"/>
      <c r="P144" s="233"/>
      <c r="Q144" s="233"/>
      <c r="R144" s="233"/>
      <c r="S144" s="233"/>
      <c r="T144" s="233"/>
      <c r="U144" s="233"/>
      <c r="V144" s="233"/>
      <c r="W144" s="311"/>
      <c r="X144" s="230"/>
      <c r="Y144" s="222"/>
      <c r="Z144" s="225"/>
      <c r="AA144" s="225"/>
      <c r="AB144" s="225"/>
      <c r="AC144" s="228"/>
    </row>
    <row r="145" spans="1:29" ht="23.25" customHeight="1" x14ac:dyDescent="0.2">
      <c r="A145" s="256"/>
      <c r="B145" s="256"/>
      <c r="C145" s="288" t="s">
        <v>2</v>
      </c>
      <c r="D145" s="320" t="s">
        <v>32</v>
      </c>
      <c r="E145" s="291"/>
      <c r="F145" s="222"/>
      <c r="G145" s="327"/>
      <c r="H145" s="221" t="s">
        <v>57</v>
      </c>
      <c r="I145" s="224">
        <v>1</v>
      </c>
      <c r="J145" s="6" t="s">
        <v>74</v>
      </c>
      <c r="K145" s="224">
        <v>1</v>
      </c>
      <c r="L145" s="315" t="s">
        <v>96</v>
      </c>
      <c r="M145" s="221" t="s">
        <v>608</v>
      </c>
      <c r="N145" s="224">
        <v>1</v>
      </c>
      <c r="O145" s="224">
        <f t="shared" si="2"/>
        <v>1</v>
      </c>
      <c r="P145" s="233"/>
      <c r="Q145" s="233"/>
      <c r="R145" s="233"/>
      <c r="S145" s="233"/>
      <c r="T145" s="233"/>
      <c r="U145" s="233"/>
      <c r="V145" s="233"/>
      <c r="W145" s="311"/>
      <c r="X145" s="230"/>
      <c r="Y145" s="222"/>
      <c r="Z145" s="225"/>
      <c r="AA145" s="225"/>
      <c r="AB145" s="225"/>
      <c r="AC145" s="228"/>
    </row>
    <row r="146" spans="1:29" ht="22.5" x14ac:dyDescent="0.2">
      <c r="A146" s="256"/>
      <c r="B146" s="256"/>
      <c r="C146" s="283"/>
      <c r="D146" s="321"/>
      <c r="E146" s="291"/>
      <c r="F146" s="222"/>
      <c r="G146" s="327"/>
      <c r="H146" s="222"/>
      <c r="I146" s="225"/>
      <c r="J146" s="6" t="s">
        <v>75</v>
      </c>
      <c r="K146" s="225"/>
      <c r="L146" s="323"/>
      <c r="M146" s="222"/>
      <c r="N146" s="225"/>
      <c r="O146" s="225"/>
      <c r="P146" s="233"/>
      <c r="Q146" s="233"/>
      <c r="R146" s="233"/>
      <c r="S146" s="233"/>
      <c r="T146" s="233"/>
      <c r="U146" s="233"/>
      <c r="V146" s="233"/>
      <c r="W146" s="311"/>
      <c r="X146" s="230"/>
      <c r="Y146" s="222"/>
      <c r="Z146" s="225"/>
      <c r="AA146" s="225"/>
      <c r="AB146" s="225"/>
      <c r="AC146" s="228"/>
    </row>
    <row r="147" spans="1:29" ht="22.5" x14ac:dyDescent="0.2">
      <c r="A147" s="256"/>
      <c r="B147" s="256"/>
      <c r="C147" s="283"/>
      <c r="D147" s="321"/>
      <c r="E147" s="291"/>
      <c r="F147" s="222"/>
      <c r="G147" s="328"/>
      <c r="H147" s="223"/>
      <c r="I147" s="226"/>
      <c r="J147" s="6" t="s">
        <v>76</v>
      </c>
      <c r="K147" s="226"/>
      <c r="L147" s="316"/>
      <c r="M147" s="223"/>
      <c r="N147" s="226"/>
      <c r="O147" s="226"/>
      <c r="P147" s="233"/>
      <c r="Q147" s="233"/>
      <c r="R147" s="233"/>
      <c r="S147" s="233"/>
      <c r="T147" s="233"/>
      <c r="U147" s="233"/>
      <c r="V147" s="233"/>
      <c r="W147" s="311"/>
      <c r="X147" s="230"/>
      <c r="Y147" s="222"/>
      <c r="Z147" s="225"/>
      <c r="AA147" s="225"/>
      <c r="AB147" s="225"/>
      <c r="AC147" s="228"/>
    </row>
    <row r="148" spans="1:29" ht="45" x14ac:dyDescent="0.25">
      <c r="A148" s="256"/>
      <c r="B148" s="256"/>
      <c r="C148" s="283"/>
      <c r="D148" s="322"/>
      <c r="E148" s="291"/>
      <c r="F148" s="222"/>
      <c r="G148" s="326" t="s">
        <v>60</v>
      </c>
      <c r="H148" s="141" t="s">
        <v>61</v>
      </c>
      <c r="I148" s="143">
        <v>1</v>
      </c>
      <c r="J148" s="141" t="s">
        <v>68</v>
      </c>
      <c r="K148" s="143">
        <v>1</v>
      </c>
      <c r="L148" s="2" t="s">
        <v>92</v>
      </c>
      <c r="M148" s="141" t="s">
        <v>607</v>
      </c>
      <c r="N148" s="143">
        <v>3</v>
      </c>
      <c r="O148" s="136">
        <f t="shared" si="2"/>
        <v>3</v>
      </c>
      <c r="P148" s="233"/>
      <c r="Q148" s="233"/>
      <c r="R148" s="233"/>
      <c r="S148" s="233"/>
      <c r="T148" s="233"/>
      <c r="U148" s="233"/>
      <c r="V148" s="233"/>
      <c r="W148" s="311"/>
      <c r="X148" s="230"/>
      <c r="Y148" s="222"/>
      <c r="Z148" s="225"/>
      <c r="AA148" s="225"/>
      <c r="AB148" s="225"/>
      <c r="AC148" s="228"/>
    </row>
    <row r="149" spans="1:29" ht="33.75" x14ac:dyDescent="0.25">
      <c r="A149" s="256"/>
      <c r="B149" s="256"/>
      <c r="C149" s="283"/>
      <c r="D149" s="320" t="s">
        <v>26</v>
      </c>
      <c r="E149" s="291"/>
      <c r="F149" s="222"/>
      <c r="G149" s="327"/>
      <c r="H149" s="141" t="s">
        <v>62</v>
      </c>
      <c r="I149" s="143">
        <v>1</v>
      </c>
      <c r="J149" s="141" t="s">
        <v>80</v>
      </c>
      <c r="K149" s="143">
        <v>1</v>
      </c>
      <c r="L149" s="2" t="s">
        <v>99</v>
      </c>
      <c r="M149" s="141" t="s">
        <v>607</v>
      </c>
      <c r="N149" s="143">
        <v>3</v>
      </c>
      <c r="O149" s="136">
        <f t="shared" si="2"/>
        <v>3</v>
      </c>
      <c r="P149" s="233"/>
      <c r="Q149" s="233"/>
      <c r="R149" s="233"/>
      <c r="S149" s="233"/>
      <c r="T149" s="233"/>
      <c r="U149" s="233"/>
      <c r="V149" s="233"/>
      <c r="W149" s="311"/>
      <c r="X149" s="230"/>
      <c r="Y149" s="222"/>
      <c r="Z149" s="225"/>
      <c r="AA149" s="225"/>
      <c r="AB149" s="225"/>
      <c r="AC149" s="228"/>
    </row>
    <row r="150" spans="1:29" ht="33.75" x14ac:dyDescent="0.25">
      <c r="A150" s="256"/>
      <c r="B150" s="256"/>
      <c r="C150" s="283"/>
      <c r="D150" s="321"/>
      <c r="E150" s="291"/>
      <c r="F150" s="222"/>
      <c r="G150" s="327"/>
      <c r="H150" s="221" t="s">
        <v>67</v>
      </c>
      <c r="I150" s="224">
        <v>1</v>
      </c>
      <c r="J150" s="141" t="s">
        <v>81</v>
      </c>
      <c r="K150" s="224">
        <v>1</v>
      </c>
      <c r="L150" s="315" t="s">
        <v>100</v>
      </c>
      <c r="M150" s="221" t="s">
        <v>607</v>
      </c>
      <c r="N150" s="224">
        <v>3</v>
      </c>
      <c r="O150" s="224">
        <f t="shared" si="2"/>
        <v>3</v>
      </c>
      <c r="P150" s="233"/>
      <c r="Q150" s="233"/>
      <c r="R150" s="233"/>
      <c r="S150" s="233"/>
      <c r="T150" s="233"/>
      <c r="U150" s="233"/>
      <c r="V150" s="233"/>
      <c r="W150" s="311"/>
      <c r="X150" s="230"/>
      <c r="Y150" s="222"/>
      <c r="Z150" s="225"/>
      <c r="AA150" s="225"/>
      <c r="AB150" s="225"/>
      <c r="AC150" s="228"/>
    </row>
    <row r="151" spans="1:29" ht="22.5" x14ac:dyDescent="0.25">
      <c r="A151" s="256"/>
      <c r="B151" s="256"/>
      <c r="C151" s="283"/>
      <c r="D151" s="321"/>
      <c r="E151" s="291"/>
      <c r="F151" s="222"/>
      <c r="G151" s="327"/>
      <c r="H151" s="223"/>
      <c r="I151" s="226"/>
      <c r="J151" s="141" t="s">
        <v>35</v>
      </c>
      <c r="K151" s="226"/>
      <c r="L151" s="316"/>
      <c r="M151" s="223"/>
      <c r="N151" s="226"/>
      <c r="O151" s="226"/>
      <c r="P151" s="233"/>
      <c r="Q151" s="233"/>
      <c r="R151" s="233"/>
      <c r="S151" s="233"/>
      <c r="T151" s="233"/>
      <c r="U151" s="233"/>
      <c r="V151" s="233"/>
      <c r="W151" s="311"/>
      <c r="X151" s="230"/>
      <c r="Y151" s="222"/>
      <c r="Z151" s="225"/>
      <c r="AA151" s="225"/>
      <c r="AB151" s="225"/>
      <c r="AC151" s="228"/>
    </row>
    <row r="152" spans="1:29" ht="33.75" x14ac:dyDescent="0.25">
      <c r="A152" s="256"/>
      <c r="B152" s="256"/>
      <c r="C152" s="284"/>
      <c r="D152" s="322"/>
      <c r="E152" s="291"/>
      <c r="F152" s="222"/>
      <c r="G152" s="327"/>
      <c r="H152" s="221" t="s">
        <v>64</v>
      </c>
      <c r="I152" s="224">
        <v>1</v>
      </c>
      <c r="J152" s="141" t="s">
        <v>81</v>
      </c>
      <c r="K152" s="224">
        <v>1</v>
      </c>
      <c r="L152" s="315" t="s">
        <v>100</v>
      </c>
      <c r="M152" s="221" t="s">
        <v>607</v>
      </c>
      <c r="N152" s="224">
        <v>3</v>
      </c>
      <c r="O152" s="224">
        <f t="shared" si="2"/>
        <v>3</v>
      </c>
      <c r="P152" s="233"/>
      <c r="Q152" s="233"/>
      <c r="R152" s="233"/>
      <c r="S152" s="233"/>
      <c r="T152" s="233"/>
      <c r="U152" s="233"/>
      <c r="V152" s="233"/>
      <c r="W152" s="311"/>
      <c r="X152" s="230"/>
      <c r="Y152" s="222"/>
      <c r="Z152" s="225"/>
      <c r="AA152" s="225"/>
      <c r="AB152" s="225"/>
      <c r="AC152" s="228"/>
    </row>
    <row r="153" spans="1:29" ht="45" x14ac:dyDescent="0.25">
      <c r="A153" s="256"/>
      <c r="B153" s="256"/>
      <c r="C153" s="288" t="s">
        <v>1</v>
      </c>
      <c r="D153" s="276" t="s">
        <v>31</v>
      </c>
      <c r="E153" s="291"/>
      <c r="F153" s="222"/>
      <c r="G153" s="327"/>
      <c r="H153" s="223"/>
      <c r="I153" s="226"/>
      <c r="J153" s="141" t="s">
        <v>82</v>
      </c>
      <c r="K153" s="226"/>
      <c r="L153" s="316"/>
      <c r="M153" s="223"/>
      <c r="N153" s="226"/>
      <c r="O153" s="226"/>
      <c r="P153" s="233"/>
      <c r="Q153" s="233"/>
      <c r="R153" s="233"/>
      <c r="S153" s="233"/>
      <c r="T153" s="233"/>
      <c r="U153" s="233"/>
      <c r="V153" s="233"/>
      <c r="W153" s="311"/>
      <c r="X153" s="231"/>
      <c r="Y153" s="223"/>
      <c r="Z153" s="226"/>
      <c r="AA153" s="226"/>
      <c r="AB153" s="226"/>
      <c r="AC153" s="228"/>
    </row>
    <row r="154" spans="1:29" ht="22.5" customHeight="1" x14ac:dyDescent="0.25">
      <c r="A154" s="256"/>
      <c r="B154" s="256"/>
      <c r="C154" s="283"/>
      <c r="D154" s="276"/>
      <c r="E154" s="291"/>
      <c r="F154" s="222"/>
      <c r="G154" s="327"/>
      <c r="H154" s="141" t="s">
        <v>65</v>
      </c>
      <c r="I154" s="143">
        <v>1</v>
      </c>
      <c r="J154" s="141" t="s">
        <v>83</v>
      </c>
      <c r="K154" s="143">
        <v>1</v>
      </c>
      <c r="L154" s="2" t="s">
        <v>101</v>
      </c>
      <c r="M154" s="141" t="s">
        <v>607</v>
      </c>
      <c r="N154" s="143">
        <v>3</v>
      </c>
      <c r="O154" s="136">
        <f t="shared" si="2"/>
        <v>3</v>
      </c>
      <c r="P154" s="233"/>
      <c r="Q154" s="233"/>
      <c r="R154" s="233"/>
      <c r="S154" s="233"/>
      <c r="T154" s="233"/>
      <c r="U154" s="233"/>
      <c r="V154" s="233"/>
      <c r="W154" s="311"/>
      <c r="X154" s="229" t="s">
        <v>110</v>
      </c>
      <c r="Y154" s="221" t="s">
        <v>976</v>
      </c>
      <c r="Z154" s="224" t="s">
        <v>106</v>
      </c>
      <c r="AA154" s="224" t="s">
        <v>990</v>
      </c>
      <c r="AB154" s="224" t="s">
        <v>105</v>
      </c>
      <c r="AC154" s="224" t="s">
        <v>105</v>
      </c>
    </row>
    <row r="155" spans="1:29" ht="16.5" customHeight="1" x14ac:dyDescent="0.25">
      <c r="A155" s="256"/>
      <c r="B155" s="256"/>
      <c r="C155" s="283"/>
      <c r="D155" s="276"/>
      <c r="E155" s="291"/>
      <c r="F155" s="222"/>
      <c r="G155" s="327"/>
      <c r="H155" s="221" t="s">
        <v>66</v>
      </c>
      <c r="I155" s="224">
        <v>1</v>
      </c>
      <c r="J155" s="141" t="s">
        <v>84</v>
      </c>
      <c r="K155" s="224">
        <v>2</v>
      </c>
      <c r="L155" s="315" t="s">
        <v>101</v>
      </c>
      <c r="M155" s="221" t="s">
        <v>607</v>
      </c>
      <c r="N155" s="224">
        <v>3</v>
      </c>
      <c r="O155" s="224">
        <f t="shared" ref="O155:O190" si="3">I155*K155*N155</f>
        <v>6</v>
      </c>
      <c r="P155" s="233"/>
      <c r="Q155" s="233"/>
      <c r="R155" s="233"/>
      <c r="S155" s="233"/>
      <c r="T155" s="233"/>
      <c r="U155" s="233"/>
      <c r="V155" s="233"/>
      <c r="W155" s="311"/>
      <c r="X155" s="230"/>
      <c r="Y155" s="222"/>
      <c r="Z155" s="225"/>
      <c r="AA155" s="225"/>
      <c r="AB155" s="225"/>
      <c r="AC155" s="225"/>
    </row>
    <row r="156" spans="1:29" ht="21.75" customHeight="1" x14ac:dyDescent="0.25">
      <c r="A156" s="256"/>
      <c r="B156" s="256"/>
      <c r="C156" s="283"/>
      <c r="D156" s="276"/>
      <c r="E156" s="291"/>
      <c r="F156" s="222"/>
      <c r="G156" s="328"/>
      <c r="H156" s="223"/>
      <c r="I156" s="226"/>
      <c r="J156" s="141" t="s">
        <v>85</v>
      </c>
      <c r="K156" s="226"/>
      <c r="L156" s="316"/>
      <c r="M156" s="223"/>
      <c r="N156" s="226"/>
      <c r="O156" s="226"/>
      <c r="P156" s="233"/>
      <c r="Q156" s="233"/>
      <c r="R156" s="233"/>
      <c r="S156" s="233"/>
      <c r="T156" s="233"/>
      <c r="U156" s="233"/>
      <c r="V156" s="233"/>
      <c r="W156" s="311"/>
      <c r="X156" s="230"/>
      <c r="Y156" s="222"/>
      <c r="Z156" s="225"/>
      <c r="AA156" s="225"/>
      <c r="AB156" s="225"/>
      <c r="AC156" s="225"/>
    </row>
    <row r="157" spans="1:29" ht="33.75" x14ac:dyDescent="0.25">
      <c r="A157" s="256"/>
      <c r="B157" s="256"/>
      <c r="C157" s="283"/>
      <c r="D157" s="276"/>
      <c r="E157" s="291"/>
      <c r="F157" s="222"/>
      <c r="G157" s="221" t="s">
        <v>86</v>
      </c>
      <c r="H157" s="141" t="s">
        <v>356</v>
      </c>
      <c r="I157" s="143">
        <v>2</v>
      </c>
      <c r="J157" s="141" t="s">
        <v>35</v>
      </c>
      <c r="K157" s="143">
        <v>1</v>
      </c>
      <c r="L157" s="2" t="s">
        <v>102</v>
      </c>
      <c r="M157" s="141" t="s">
        <v>607</v>
      </c>
      <c r="N157" s="143">
        <v>3</v>
      </c>
      <c r="O157" s="136">
        <f t="shared" si="3"/>
        <v>6</v>
      </c>
      <c r="P157" s="233"/>
      <c r="Q157" s="233"/>
      <c r="R157" s="233"/>
      <c r="S157" s="233"/>
      <c r="T157" s="233"/>
      <c r="U157" s="233"/>
      <c r="V157" s="233"/>
      <c r="W157" s="311"/>
      <c r="X157" s="230"/>
      <c r="Y157" s="222"/>
      <c r="Z157" s="225"/>
      <c r="AA157" s="225"/>
      <c r="AB157" s="225"/>
      <c r="AC157" s="225"/>
    </row>
    <row r="158" spans="1:29" ht="33.75" x14ac:dyDescent="0.25">
      <c r="A158" s="256"/>
      <c r="B158" s="256"/>
      <c r="C158" s="283"/>
      <c r="D158" s="276"/>
      <c r="E158" s="291"/>
      <c r="F158" s="222"/>
      <c r="G158" s="222"/>
      <c r="H158" s="141" t="s">
        <v>87</v>
      </c>
      <c r="I158" s="143">
        <v>1</v>
      </c>
      <c r="J158" s="141" t="s">
        <v>88</v>
      </c>
      <c r="K158" s="143">
        <v>1</v>
      </c>
      <c r="L158" s="2" t="s">
        <v>102</v>
      </c>
      <c r="M158" s="141" t="s">
        <v>607</v>
      </c>
      <c r="N158" s="143">
        <v>3</v>
      </c>
      <c r="O158" s="136">
        <f t="shared" si="3"/>
        <v>3</v>
      </c>
      <c r="P158" s="233"/>
      <c r="Q158" s="233"/>
      <c r="R158" s="233"/>
      <c r="S158" s="233"/>
      <c r="T158" s="233"/>
      <c r="U158" s="233"/>
      <c r="V158" s="233"/>
      <c r="W158" s="311"/>
      <c r="X158" s="230"/>
      <c r="Y158" s="222"/>
      <c r="Z158" s="225"/>
      <c r="AA158" s="225"/>
      <c r="AB158" s="225"/>
      <c r="AC158" s="225"/>
    </row>
    <row r="159" spans="1:29" ht="22.5" x14ac:dyDescent="0.25">
      <c r="A159" s="256"/>
      <c r="B159" s="256"/>
      <c r="C159" s="283"/>
      <c r="D159" s="276"/>
      <c r="E159" s="291"/>
      <c r="F159" s="222"/>
      <c r="G159" s="222"/>
      <c r="H159" s="221" t="s">
        <v>54</v>
      </c>
      <c r="I159" s="288">
        <v>1</v>
      </c>
      <c r="J159" s="141" t="s">
        <v>73</v>
      </c>
      <c r="K159" s="224">
        <v>1</v>
      </c>
      <c r="L159" s="221" t="s">
        <v>102</v>
      </c>
      <c r="M159" s="221" t="s">
        <v>608</v>
      </c>
      <c r="N159" s="224">
        <v>1</v>
      </c>
      <c r="O159" s="224">
        <f>I159*K159*N159</f>
        <v>1</v>
      </c>
      <c r="P159" s="233"/>
      <c r="Q159" s="233"/>
      <c r="R159" s="233"/>
      <c r="S159" s="233"/>
      <c r="T159" s="233"/>
      <c r="U159" s="233"/>
      <c r="V159" s="233"/>
      <c r="W159" s="311"/>
      <c r="X159" s="230"/>
      <c r="Y159" s="222"/>
      <c r="Z159" s="225"/>
      <c r="AA159" s="225"/>
      <c r="AB159" s="225"/>
      <c r="AC159" s="225"/>
    </row>
    <row r="160" spans="1:29" ht="22.5" customHeight="1" x14ac:dyDescent="0.25">
      <c r="A160" s="256"/>
      <c r="B160" s="256"/>
      <c r="C160" s="284"/>
      <c r="D160" s="276"/>
      <c r="E160" s="290"/>
      <c r="F160" s="223"/>
      <c r="G160" s="223"/>
      <c r="H160" s="223"/>
      <c r="I160" s="283"/>
      <c r="J160" s="141" t="s">
        <v>89</v>
      </c>
      <c r="K160" s="226"/>
      <c r="L160" s="223"/>
      <c r="M160" s="223"/>
      <c r="N160" s="226"/>
      <c r="O160" s="225"/>
      <c r="P160" s="233"/>
      <c r="Q160" s="233"/>
      <c r="R160" s="233"/>
      <c r="S160" s="233"/>
      <c r="T160" s="233"/>
      <c r="U160" s="233"/>
      <c r="V160" s="233"/>
      <c r="W160" s="311"/>
      <c r="X160" s="231"/>
      <c r="Y160" s="223"/>
      <c r="Z160" s="226"/>
      <c r="AA160" s="226"/>
      <c r="AB160" s="226"/>
      <c r="AC160" s="226"/>
    </row>
    <row r="161" spans="1:29" ht="2.1" customHeight="1" x14ac:dyDescent="0.25">
      <c r="A161" s="317"/>
      <c r="B161" s="318"/>
      <c r="C161" s="318"/>
      <c r="D161" s="318"/>
      <c r="E161" s="318"/>
      <c r="F161" s="318"/>
      <c r="G161" s="318"/>
      <c r="H161" s="318"/>
      <c r="I161" s="318"/>
      <c r="J161" s="318"/>
      <c r="K161" s="318"/>
      <c r="L161" s="318"/>
      <c r="M161" s="318"/>
      <c r="N161" s="318"/>
      <c r="O161" s="318"/>
      <c r="P161" s="318"/>
      <c r="Q161" s="318"/>
      <c r="R161" s="318"/>
      <c r="S161" s="318"/>
      <c r="T161" s="318"/>
      <c r="U161" s="318"/>
      <c r="V161" s="318"/>
      <c r="W161" s="318"/>
      <c r="X161" s="318"/>
      <c r="Y161" s="318"/>
      <c r="Z161" s="318"/>
      <c r="AA161" s="318"/>
      <c r="AB161" s="318"/>
      <c r="AC161" s="319"/>
    </row>
    <row r="162" spans="1:29" ht="45" x14ac:dyDescent="0.25">
      <c r="A162" s="256">
        <v>11</v>
      </c>
      <c r="B162" s="256" t="s">
        <v>357</v>
      </c>
      <c r="C162" s="288" t="s">
        <v>500</v>
      </c>
      <c r="D162" s="320" t="s">
        <v>30</v>
      </c>
      <c r="E162" s="289"/>
      <c r="F162" s="221" t="s">
        <v>360</v>
      </c>
      <c r="G162" s="315" t="s">
        <v>49</v>
      </c>
      <c r="H162" s="2" t="s">
        <v>61</v>
      </c>
      <c r="I162" s="143">
        <v>1</v>
      </c>
      <c r="J162" s="141" t="s">
        <v>68</v>
      </c>
      <c r="K162" s="143">
        <v>2</v>
      </c>
      <c r="L162" s="2" t="s">
        <v>92</v>
      </c>
      <c r="M162" s="141" t="s">
        <v>607</v>
      </c>
      <c r="N162" s="143">
        <v>3</v>
      </c>
      <c r="O162" s="136">
        <f t="shared" si="3"/>
        <v>6</v>
      </c>
      <c r="P162" s="232">
        <v>1</v>
      </c>
      <c r="Q162" s="232">
        <v>1</v>
      </c>
      <c r="R162" s="232">
        <v>1</v>
      </c>
      <c r="S162" s="232">
        <v>1</v>
      </c>
      <c r="T162" s="232">
        <v>1</v>
      </c>
      <c r="U162" s="232">
        <v>1</v>
      </c>
      <c r="V162" s="232">
        <f>P162*SUM(Q162:U162)</f>
        <v>5</v>
      </c>
      <c r="W162" s="279">
        <v>2</v>
      </c>
      <c r="X162" s="229" t="s">
        <v>103</v>
      </c>
      <c r="Y162" s="221" t="s">
        <v>983</v>
      </c>
      <c r="Z162" s="224" t="s">
        <v>104</v>
      </c>
      <c r="AA162" s="224" t="s">
        <v>988</v>
      </c>
      <c r="AB162" s="224" t="s">
        <v>987</v>
      </c>
      <c r="AC162" s="224" t="s">
        <v>945</v>
      </c>
    </row>
    <row r="163" spans="1:29" ht="33.75" x14ac:dyDescent="0.25">
      <c r="A163" s="256"/>
      <c r="B163" s="256"/>
      <c r="C163" s="283"/>
      <c r="D163" s="321"/>
      <c r="E163" s="291"/>
      <c r="F163" s="222"/>
      <c r="G163" s="323"/>
      <c r="H163" s="221" t="s">
        <v>63</v>
      </c>
      <c r="I163" s="224">
        <v>1</v>
      </c>
      <c r="J163" s="141" t="s">
        <v>70</v>
      </c>
      <c r="K163" s="224">
        <v>1</v>
      </c>
      <c r="L163" s="315" t="s">
        <v>94</v>
      </c>
      <c r="M163" s="221" t="s">
        <v>607</v>
      </c>
      <c r="N163" s="224">
        <v>1</v>
      </c>
      <c r="O163" s="224">
        <f t="shared" si="3"/>
        <v>1</v>
      </c>
      <c r="P163" s="233"/>
      <c r="Q163" s="233"/>
      <c r="R163" s="233"/>
      <c r="S163" s="233"/>
      <c r="T163" s="233"/>
      <c r="U163" s="233"/>
      <c r="V163" s="233"/>
      <c r="W163" s="280"/>
      <c r="X163" s="230"/>
      <c r="Y163" s="222"/>
      <c r="Z163" s="225"/>
      <c r="AA163" s="225"/>
      <c r="AB163" s="225"/>
      <c r="AC163" s="225"/>
    </row>
    <row r="164" spans="1:29" ht="22.5" x14ac:dyDescent="0.25">
      <c r="A164" s="256"/>
      <c r="B164" s="256"/>
      <c r="C164" s="283"/>
      <c r="D164" s="321"/>
      <c r="E164" s="291"/>
      <c r="F164" s="222"/>
      <c r="G164" s="323"/>
      <c r="H164" s="223"/>
      <c r="I164" s="226"/>
      <c r="J164" s="141" t="s">
        <v>35</v>
      </c>
      <c r="K164" s="226"/>
      <c r="L164" s="316"/>
      <c r="M164" s="223"/>
      <c r="N164" s="226"/>
      <c r="O164" s="226"/>
      <c r="P164" s="233"/>
      <c r="Q164" s="233"/>
      <c r="R164" s="233"/>
      <c r="S164" s="233"/>
      <c r="T164" s="233"/>
      <c r="U164" s="233"/>
      <c r="V164" s="233"/>
      <c r="W164" s="280"/>
      <c r="X164" s="230"/>
      <c r="Y164" s="223"/>
      <c r="Z164" s="226"/>
      <c r="AA164" s="226"/>
      <c r="AB164" s="226"/>
      <c r="AC164" s="226"/>
    </row>
    <row r="165" spans="1:29" ht="22.5" x14ac:dyDescent="0.25">
      <c r="A165" s="256"/>
      <c r="B165" s="256"/>
      <c r="C165" s="283"/>
      <c r="D165" s="322"/>
      <c r="E165" s="291"/>
      <c r="F165" s="222"/>
      <c r="G165" s="323"/>
      <c r="H165" s="2" t="s">
        <v>50</v>
      </c>
      <c r="I165" s="143">
        <v>1</v>
      </c>
      <c r="J165" s="141" t="s">
        <v>69</v>
      </c>
      <c r="K165" s="143">
        <v>1</v>
      </c>
      <c r="L165" s="2" t="s">
        <v>93</v>
      </c>
      <c r="M165" s="141" t="s">
        <v>607</v>
      </c>
      <c r="N165" s="143">
        <v>3</v>
      </c>
      <c r="O165" s="136">
        <f t="shared" si="3"/>
        <v>3</v>
      </c>
      <c r="P165" s="233"/>
      <c r="Q165" s="233"/>
      <c r="R165" s="233"/>
      <c r="S165" s="233"/>
      <c r="T165" s="233"/>
      <c r="U165" s="233"/>
      <c r="V165" s="233"/>
      <c r="W165" s="280"/>
      <c r="X165" s="230"/>
      <c r="Y165" s="221" t="s">
        <v>973</v>
      </c>
      <c r="Z165" s="334" t="s">
        <v>107</v>
      </c>
      <c r="AA165" s="224" t="s">
        <v>994</v>
      </c>
      <c r="AB165" s="224" t="s">
        <v>112</v>
      </c>
      <c r="AC165" s="224" t="s">
        <v>945</v>
      </c>
    </row>
    <row r="166" spans="1:29" ht="22.5" x14ac:dyDescent="0.25">
      <c r="A166" s="256"/>
      <c r="B166" s="256"/>
      <c r="C166" s="283"/>
      <c r="D166" s="320" t="s">
        <v>27</v>
      </c>
      <c r="E166" s="291"/>
      <c r="F166" s="222"/>
      <c r="G166" s="316"/>
      <c r="H166" s="2" t="s">
        <v>51</v>
      </c>
      <c r="I166" s="143">
        <v>1</v>
      </c>
      <c r="J166" s="141" t="s">
        <v>73</v>
      </c>
      <c r="K166" s="143">
        <v>1</v>
      </c>
      <c r="L166" s="2" t="s">
        <v>93</v>
      </c>
      <c r="M166" s="141" t="s">
        <v>607</v>
      </c>
      <c r="N166" s="143">
        <v>3</v>
      </c>
      <c r="O166" s="136">
        <f t="shared" si="3"/>
        <v>3</v>
      </c>
      <c r="P166" s="233"/>
      <c r="Q166" s="233"/>
      <c r="R166" s="233"/>
      <c r="S166" s="233"/>
      <c r="T166" s="233"/>
      <c r="U166" s="233"/>
      <c r="V166" s="233"/>
      <c r="W166" s="280"/>
      <c r="X166" s="230"/>
      <c r="Y166" s="222"/>
      <c r="Z166" s="335"/>
      <c r="AA166" s="225"/>
      <c r="AB166" s="225"/>
      <c r="AC166" s="225"/>
    </row>
    <row r="167" spans="1:29" ht="22.5" x14ac:dyDescent="0.25">
      <c r="A167" s="256"/>
      <c r="B167" s="256"/>
      <c r="C167" s="283"/>
      <c r="D167" s="321"/>
      <c r="E167" s="291"/>
      <c r="F167" s="222"/>
      <c r="G167" s="221" t="s">
        <v>52</v>
      </c>
      <c r="H167" s="2" t="s">
        <v>53</v>
      </c>
      <c r="I167" s="143">
        <v>1</v>
      </c>
      <c r="J167" s="141" t="s">
        <v>35</v>
      </c>
      <c r="K167" s="143">
        <v>1</v>
      </c>
      <c r="L167" s="2" t="s">
        <v>93</v>
      </c>
      <c r="M167" s="141" t="s">
        <v>607</v>
      </c>
      <c r="N167" s="143">
        <v>3</v>
      </c>
      <c r="O167" s="136">
        <f t="shared" si="3"/>
        <v>3</v>
      </c>
      <c r="P167" s="233"/>
      <c r="Q167" s="233"/>
      <c r="R167" s="233"/>
      <c r="S167" s="233"/>
      <c r="T167" s="233"/>
      <c r="U167" s="233"/>
      <c r="V167" s="233"/>
      <c r="W167" s="280"/>
      <c r="X167" s="230"/>
      <c r="Y167" s="222"/>
      <c r="Z167" s="335"/>
      <c r="AA167" s="225"/>
      <c r="AB167" s="225"/>
      <c r="AC167" s="225"/>
    </row>
    <row r="168" spans="1:29" ht="22.5" x14ac:dyDescent="0.25">
      <c r="A168" s="256"/>
      <c r="B168" s="256"/>
      <c r="C168" s="283"/>
      <c r="D168" s="321"/>
      <c r="E168" s="291"/>
      <c r="F168" s="222"/>
      <c r="G168" s="222"/>
      <c r="H168" s="221" t="s">
        <v>54</v>
      </c>
      <c r="I168" s="224">
        <v>1</v>
      </c>
      <c r="J168" s="141" t="s">
        <v>73</v>
      </c>
      <c r="K168" s="224">
        <v>2</v>
      </c>
      <c r="L168" s="221" t="s">
        <v>93</v>
      </c>
      <c r="M168" s="221" t="s">
        <v>608</v>
      </c>
      <c r="N168" s="224">
        <v>1</v>
      </c>
      <c r="O168" s="224">
        <f t="shared" si="3"/>
        <v>2</v>
      </c>
      <c r="P168" s="233"/>
      <c r="Q168" s="233"/>
      <c r="R168" s="233"/>
      <c r="S168" s="233"/>
      <c r="T168" s="233"/>
      <c r="U168" s="233"/>
      <c r="V168" s="233"/>
      <c r="W168" s="280"/>
      <c r="X168" s="230"/>
      <c r="Y168" s="222"/>
      <c r="Z168" s="335"/>
      <c r="AA168" s="225"/>
      <c r="AB168" s="225"/>
      <c r="AC168" s="225"/>
    </row>
    <row r="169" spans="1:29" ht="12" x14ac:dyDescent="0.25">
      <c r="A169" s="256"/>
      <c r="B169" s="256"/>
      <c r="C169" s="283"/>
      <c r="D169" s="321"/>
      <c r="E169" s="291"/>
      <c r="F169" s="222"/>
      <c r="G169" s="222"/>
      <c r="H169" s="223"/>
      <c r="I169" s="226"/>
      <c r="J169" s="141" t="s">
        <v>89</v>
      </c>
      <c r="K169" s="226"/>
      <c r="L169" s="223"/>
      <c r="M169" s="223"/>
      <c r="N169" s="226"/>
      <c r="O169" s="226"/>
      <c r="P169" s="233"/>
      <c r="Q169" s="233"/>
      <c r="R169" s="233"/>
      <c r="S169" s="233"/>
      <c r="T169" s="233"/>
      <c r="U169" s="233"/>
      <c r="V169" s="233"/>
      <c r="W169" s="280"/>
      <c r="X169" s="230"/>
      <c r="Y169" s="223"/>
      <c r="Z169" s="336"/>
      <c r="AA169" s="226"/>
      <c r="AB169" s="226"/>
      <c r="AC169" s="226"/>
    </row>
    <row r="170" spans="1:29" ht="33.75" x14ac:dyDescent="0.25">
      <c r="A170" s="256"/>
      <c r="B170" s="256"/>
      <c r="C170" s="283"/>
      <c r="D170" s="322"/>
      <c r="E170" s="291"/>
      <c r="F170" s="222"/>
      <c r="G170" s="222"/>
      <c r="H170" s="2" t="s">
        <v>55</v>
      </c>
      <c r="I170" s="143">
        <v>1</v>
      </c>
      <c r="J170" s="141" t="s">
        <v>71</v>
      </c>
      <c r="K170" s="143">
        <v>3</v>
      </c>
      <c r="L170" s="2" t="s">
        <v>97</v>
      </c>
      <c r="M170" s="141" t="s">
        <v>607</v>
      </c>
      <c r="N170" s="143">
        <v>3</v>
      </c>
      <c r="O170" s="136">
        <f t="shared" si="3"/>
        <v>9</v>
      </c>
      <c r="P170" s="233"/>
      <c r="Q170" s="233"/>
      <c r="R170" s="233"/>
      <c r="S170" s="233"/>
      <c r="T170" s="233"/>
      <c r="U170" s="233"/>
      <c r="V170" s="233"/>
      <c r="W170" s="280"/>
      <c r="X170" s="230"/>
      <c r="Y170" s="221" t="s">
        <v>974</v>
      </c>
      <c r="Z170" s="224" t="s">
        <v>111</v>
      </c>
      <c r="AA170" s="224" t="s">
        <v>979</v>
      </c>
      <c r="AB170" s="224" t="s">
        <v>978</v>
      </c>
      <c r="AC170" s="224" t="s">
        <v>945</v>
      </c>
    </row>
    <row r="171" spans="1:29" ht="34.5" customHeight="1" x14ac:dyDescent="0.2">
      <c r="A171" s="256"/>
      <c r="B171" s="256"/>
      <c r="C171" s="283"/>
      <c r="D171" s="320" t="s">
        <v>28</v>
      </c>
      <c r="E171" s="291"/>
      <c r="F171" s="222"/>
      <c r="G171" s="222"/>
      <c r="H171" s="2" t="s">
        <v>56</v>
      </c>
      <c r="I171" s="143">
        <v>1</v>
      </c>
      <c r="J171" s="5" t="s">
        <v>72</v>
      </c>
      <c r="K171" s="143">
        <v>1</v>
      </c>
      <c r="L171" s="2" t="s">
        <v>95</v>
      </c>
      <c r="M171" s="141" t="s">
        <v>610</v>
      </c>
      <c r="N171" s="143">
        <v>1</v>
      </c>
      <c r="O171" s="136">
        <f t="shared" si="3"/>
        <v>1</v>
      </c>
      <c r="P171" s="233"/>
      <c r="Q171" s="233"/>
      <c r="R171" s="233"/>
      <c r="S171" s="233"/>
      <c r="T171" s="233"/>
      <c r="U171" s="233"/>
      <c r="V171" s="233"/>
      <c r="W171" s="280"/>
      <c r="X171" s="230"/>
      <c r="Y171" s="222"/>
      <c r="Z171" s="225"/>
      <c r="AA171" s="225"/>
      <c r="AB171" s="225"/>
      <c r="AC171" s="225"/>
    </row>
    <row r="172" spans="1:29" ht="22.5" x14ac:dyDescent="0.2">
      <c r="A172" s="256"/>
      <c r="B172" s="256"/>
      <c r="C172" s="283"/>
      <c r="D172" s="321"/>
      <c r="E172" s="291"/>
      <c r="F172" s="222"/>
      <c r="G172" s="222"/>
      <c r="H172" s="221" t="s">
        <v>57</v>
      </c>
      <c r="I172" s="224">
        <v>1</v>
      </c>
      <c r="J172" s="6" t="s">
        <v>74</v>
      </c>
      <c r="K172" s="224">
        <v>2</v>
      </c>
      <c r="L172" s="315" t="s">
        <v>96</v>
      </c>
      <c r="M172" s="221" t="s">
        <v>608</v>
      </c>
      <c r="N172" s="224">
        <v>1</v>
      </c>
      <c r="O172" s="224">
        <f t="shared" si="3"/>
        <v>2</v>
      </c>
      <c r="P172" s="233"/>
      <c r="Q172" s="233"/>
      <c r="R172" s="233"/>
      <c r="S172" s="233"/>
      <c r="T172" s="233"/>
      <c r="U172" s="233"/>
      <c r="V172" s="233"/>
      <c r="W172" s="280"/>
      <c r="X172" s="230"/>
      <c r="Y172" s="222"/>
      <c r="Z172" s="225"/>
      <c r="AA172" s="225"/>
      <c r="AB172" s="225"/>
      <c r="AC172" s="225"/>
    </row>
    <row r="173" spans="1:29" ht="22.5" x14ac:dyDescent="0.2">
      <c r="A173" s="256"/>
      <c r="B173" s="256"/>
      <c r="C173" s="283"/>
      <c r="D173" s="321"/>
      <c r="E173" s="291"/>
      <c r="F173" s="222"/>
      <c r="G173" s="222"/>
      <c r="H173" s="222"/>
      <c r="I173" s="225"/>
      <c r="J173" s="6" t="s">
        <v>75</v>
      </c>
      <c r="K173" s="225"/>
      <c r="L173" s="323"/>
      <c r="M173" s="222"/>
      <c r="N173" s="225"/>
      <c r="O173" s="225"/>
      <c r="P173" s="233"/>
      <c r="Q173" s="233"/>
      <c r="R173" s="233"/>
      <c r="S173" s="233"/>
      <c r="T173" s="233"/>
      <c r="U173" s="233"/>
      <c r="V173" s="233"/>
      <c r="W173" s="280"/>
      <c r="X173" s="230"/>
      <c r="Y173" s="222"/>
      <c r="Z173" s="225"/>
      <c r="AA173" s="225"/>
      <c r="AB173" s="225"/>
      <c r="AC173" s="225"/>
    </row>
    <row r="174" spans="1:29" ht="22.5" x14ac:dyDescent="0.2">
      <c r="A174" s="256"/>
      <c r="B174" s="256"/>
      <c r="C174" s="283"/>
      <c r="D174" s="322"/>
      <c r="E174" s="291"/>
      <c r="F174" s="222"/>
      <c r="G174" s="223"/>
      <c r="H174" s="223"/>
      <c r="I174" s="226"/>
      <c r="J174" s="6" t="s">
        <v>76</v>
      </c>
      <c r="K174" s="226"/>
      <c r="L174" s="316"/>
      <c r="M174" s="223"/>
      <c r="N174" s="226"/>
      <c r="O174" s="226"/>
      <c r="P174" s="233"/>
      <c r="Q174" s="233"/>
      <c r="R174" s="233"/>
      <c r="S174" s="233"/>
      <c r="T174" s="233"/>
      <c r="U174" s="233"/>
      <c r="V174" s="233"/>
      <c r="W174" s="280"/>
      <c r="X174" s="231"/>
      <c r="Y174" s="223"/>
      <c r="Z174" s="226"/>
      <c r="AA174" s="226"/>
      <c r="AB174" s="226"/>
      <c r="AC174" s="226"/>
    </row>
    <row r="175" spans="1:29" ht="22.5" customHeight="1" x14ac:dyDescent="0.25">
      <c r="A175" s="256"/>
      <c r="B175" s="256"/>
      <c r="C175" s="283"/>
      <c r="D175" s="320" t="s">
        <v>29</v>
      </c>
      <c r="E175" s="291"/>
      <c r="F175" s="222"/>
      <c r="G175" s="221" t="s">
        <v>58</v>
      </c>
      <c r="H175" s="221" t="s">
        <v>54</v>
      </c>
      <c r="I175" s="224">
        <v>1</v>
      </c>
      <c r="J175" s="141" t="s">
        <v>73</v>
      </c>
      <c r="K175" s="224">
        <v>2</v>
      </c>
      <c r="L175" s="221" t="s">
        <v>96</v>
      </c>
      <c r="M175" s="221" t="s">
        <v>608</v>
      </c>
      <c r="N175" s="224">
        <v>1</v>
      </c>
      <c r="O175" s="224">
        <f t="shared" si="3"/>
        <v>2</v>
      </c>
      <c r="P175" s="233"/>
      <c r="Q175" s="233"/>
      <c r="R175" s="233"/>
      <c r="S175" s="233"/>
      <c r="T175" s="233"/>
      <c r="U175" s="233"/>
      <c r="V175" s="233"/>
      <c r="W175" s="280"/>
      <c r="X175" s="229" t="s">
        <v>114</v>
      </c>
      <c r="Y175" s="221" t="s">
        <v>975</v>
      </c>
      <c r="Z175" s="224" t="s">
        <v>106</v>
      </c>
      <c r="AA175" s="224" t="s">
        <v>996</v>
      </c>
      <c r="AB175" s="224" t="s">
        <v>986</v>
      </c>
      <c r="AC175" s="224" t="s">
        <v>945</v>
      </c>
    </row>
    <row r="176" spans="1:29" ht="12" x14ac:dyDescent="0.25">
      <c r="A176" s="256"/>
      <c r="B176" s="256"/>
      <c r="C176" s="283"/>
      <c r="D176" s="321"/>
      <c r="E176" s="291"/>
      <c r="F176" s="222"/>
      <c r="G176" s="222"/>
      <c r="H176" s="223"/>
      <c r="I176" s="226"/>
      <c r="J176" s="141" t="s">
        <v>89</v>
      </c>
      <c r="K176" s="226"/>
      <c r="L176" s="223"/>
      <c r="M176" s="223"/>
      <c r="N176" s="226"/>
      <c r="O176" s="226"/>
      <c r="P176" s="233"/>
      <c r="Q176" s="233"/>
      <c r="R176" s="233"/>
      <c r="S176" s="233"/>
      <c r="T176" s="233"/>
      <c r="U176" s="233"/>
      <c r="V176" s="233"/>
      <c r="W176" s="280"/>
      <c r="X176" s="230"/>
      <c r="Y176" s="222"/>
      <c r="Z176" s="225"/>
      <c r="AA176" s="225"/>
      <c r="AB176" s="225"/>
      <c r="AC176" s="225"/>
    </row>
    <row r="177" spans="1:29" ht="33.75" x14ac:dyDescent="0.25">
      <c r="A177" s="256"/>
      <c r="B177" s="256"/>
      <c r="C177" s="283"/>
      <c r="D177" s="321"/>
      <c r="E177" s="291"/>
      <c r="F177" s="222"/>
      <c r="G177" s="222"/>
      <c r="H177" s="2" t="s">
        <v>78</v>
      </c>
      <c r="I177" s="143">
        <v>1</v>
      </c>
      <c r="J177" s="141" t="s">
        <v>79</v>
      </c>
      <c r="K177" s="143">
        <v>10</v>
      </c>
      <c r="L177" s="2" t="s">
        <v>98</v>
      </c>
      <c r="M177" s="141" t="s">
        <v>610</v>
      </c>
      <c r="N177" s="143">
        <v>1</v>
      </c>
      <c r="O177" s="136">
        <f t="shared" si="3"/>
        <v>10</v>
      </c>
      <c r="P177" s="233"/>
      <c r="Q177" s="233"/>
      <c r="R177" s="233"/>
      <c r="S177" s="233"/>
      <c r="T177" s="233"/>
      <c r="U177" s="233"/>
      <c r="V177" s="233"/>
      <c r="W177" s="280"/>
      <c r="X177" s="230"/>
      <c r="Y177" s="222"/>
      <c r="Z177" s="225"/>
      <c r="AA177" s="225"/>
      <c r="AB177" s="225"/>
      <c r="AC177" s="225"/>
    </row>
    <row r="178" spans="1:29" ht="22.5" x14ac:dyDescent="0.2">
      <c r="A178" s="256"/>
      <c r="B178" s="256"/>
      <c r="C178" s="283"/>
      <c r="D178" s="321"/>
      <c r="E178" s="291"/>
      <c r="F178" s="222"/>
      <c r="G178" s="222"/>
      <c r="H178" s="221" t="s">
        <v>59</v>
      </c>
      <c r="I178" s="224">
        <v>1</v>
      </c>
      <c r="J178" s="5" t="s">
        <v>77</v>
      </c>
      <c r="K178" s="224">
        <v>1</v>
      </c>
      <c r="L178" s="221" t="s">
        <v>98</v>
      </c>
      <c r="M178" s="221" t="s">
        <v>610</v>
      </c>
      <c r="N178" s="224">
        <v>1</v>
      </c>
      <c r="O178" s="224">
        <f t="shared" si="3"/>
        <v>1</v>
      </c>
      <c r="P178" s="233"/>
      <c r="Q178" s="233"/>
      <c r="R178" s="233"/>
      <c r="S178" s="233"/>
      <c r="T178" s="233"/>
      <c r="U178" s="233"/>
      <c r="V178" s="233"/>
      <c r="W178" s="280"/>
      <c r="X178" s="230"/>
      <c r="Y178" s="222"/>
      <c r="Z178" s="225"/>
      <c r="AA178" s="225"/>
      <c r="AB178" s="225"/>
      <c r="AC178" s="225"/>
    </row>
    <row r="179" spans="1:29" ht="22.5" x14ac:dyDescent="0.25">
      <c r="A179" s="256"/>
      <c r="B179" s="256"/>
      <c r="C179" s="284"/>
      <c r="D179" s="322"/>
      <c r="E179" s="291"/>
      <c r="F179" s="222"/>
      <c r="G179" s="222"/>
      <c r="H179" s="223"/>
      <c r="I179" s="226"/>
      <c r="J179" s="141" t="s">
        <v>35</v>
      </c>
      <c r="K179" s="226"/>
      <c r="L179" s="223"/>
      <c r="M179" s="223"/>
      <c r="N179" s="226"/>
      <c r="O179" s="226"/>
      <c r="P179" s="233"/>
      <c r="Q179" s="233"/>
      <c r="R179" s="233"/>
      <c r="S179" s="233"/>
      <c r="T179" s="233"/>
      <c r="U179" s="233"/>
      <c r="V179" s="233"/>
      <c r="W179" s="280"/>
      <c r="X179" s="230"/>
      <c r="Y179" s="222"/>
      <c r="Z179" s="225"/>
      <c r="AA179" s="225"/>
      <c r="AB179" s="225"/>
      <c r="AC179" s="225"/>
    </row>
    <row r="180" spans="1:29" ht="23.25" customHeight="1" x14ac:dyDescent="0.2">
      <c r="A180" s="256"/>
      <c r="B180" s="256"/>
      <c r="C180" s="288" t="s">
        <v>2</v>
      </c>
      <c r="D180" s="320" t="s">
        <v>32</v>
      </c>
      <c r="E180" s="291"/>
      <c r="F180" s="222"/>
      <c r="G180" s="222"/>
      <c r="H180" s="221" t="s">
        <v>57</v>
      </c>
      <c r="I180" s="224">
        <v>1</v>
      </c>
      <c r="J180" s="6" t="s">
        <v>74</v>
      </c>
      <c r="K180" s="224">
        <v>2</v>
      </c>
      <c r="L180" s="315" t="s">
        <v>96</v>
      </c>
      <c r="M180" s="221" t="s">
        <v>608</v>
      </c>
      <c r="N180" s="224">
        <v>1</v>
      </c>
      <c r="O180" s="224">
        <f t="shared" si="3"/>
        <v>2</v>
      </c>
      <c r="P180" s="233"/>
      <c r="Q180" s="233"/>
      <c r="R180" s="233"/>
      <c r="S180" s="233"/>
      <c r="T180" s="233"/>
      <c r="U180" s="233"/>
      <c r="V180" s="233"/>
      <c r="W180" s="280"/>
      <c r="X180" s="230"/>
      <c r="Y180" s="222"/>
      <c r="Z180" s="225"/>
      <c r="AA180" s="225"/>
      <c r="AB180" s="225"/>
      <c r="AC180" s="225"/>
    </row>
    <row r="181" spans="1:29" ht="23.25" customHeight="1" x14ac:dyDescent="0.2">
      <c r="A181" s="256"/>
      <c r="B181" s="256"/>
      <c r="C181" s="283"/>
      <c r="D181" s="321"/>
      <c r="E181" s="291"/>
      <c r="F181" s="222"/>
      <c r="G181" s="222"/>
      <c r="H181" s="222"/>
      <c r="I181" s="225"/>
      <c r="J181" s="6" t="s">
        <v>75</v>
      </c>
      <c r="K181" s="225"/>
      <c r="L181" s="323"/>
      <c r="M181" s="222"/>
      <c r="N181" s="225"/>
      <c r="O181" s="225"/>
      <c r="P181" s="233"/>
      <c r="Q181" s="233"/>
      <c r="R181" s="233"/>
      <c r="S181" s="233"/>
      <c r="T181" s="233"/>
      <c r="U181" s="233"/>
      <c r="V181" s="233"/>
      <c r="W181" s="280"/>
      <c r="X181" s="230"/>
      <c r="Y181" s="222"/>
      <c r="Z181" s="225"/>
      <c r="AA181" s="225"/>
      <c r="AB181" s="225"/>
      <c r="AC181" s="225"/>
    </row>
    <row r="182" spans="1:29" ht="22.5" x14ac:dyDescent="0.2">
      <c r="A182" s="256"/>
      <c r="B182" s="256"/>
      <c r="C182" s="283"/>
      <c r="D182" s="321"/>
      <c r="E182" s="291"/>
      <c r="F182" s="222"/>
      <c r="G182" s="223"/>
      <c r="H182" s="223"/>
      <c r="I182" s="226"/>
      <c r="J182" s="6" t="s">
        <v>76</v>
      </c>
      <c r="K182" s="226"/>
      <c r="L182" s="316"/>
      <c r="M182" s="223"/>
      <c r="N182" s="226"/>
      <c r="O182" s="226"/>
      <c r="P182" s="233"/>
      <c r="Q182" s="233"/>
      <c r="R182" s="233"/>
      <c r="S182" s="233"/>
      <c r="T182" s="233"/>
      <c r="U182" s="233"/>
      <c r="V182" s="233"/>
      <c r="W182" s="280"/>
      <c r="X182" s="230"/>
      <c r="Y182" s="222"/>
      <c r="Z182" s="225"/>
      <c r="AA182" s="225"/>
      <c r="AB182" s="225"/>
      <c r="AC182" s="225"/>
    </row>
    <row r="183" spans="1:29" ht="45" x14ac:dyDescent="0.25">
      <c r="A183" s="256"/>
      <c r="B183" s="256"/>
      <c r="C183" s="283"/>
      <c r="D183" s="322"/>
      <c r="E183" s="291"/>
      <c r="F183" s="222"/>
      <c r="G183" s="221" t="s">
        <v>60</v>
      </c>
      <c r="H183" s="141" t="s">
        <v>61</v>
      </c>
      <c r="I183" s="143">
        <v>1</v>
      </c>
      <c r="J183" s="141" t="s">
        <v>68</v>
      </c>
      <c r="K183" s="143">
        <v>2</v>
      </c>
      <c r="L183" s="2" t="s">
        <v>92</v>
      </c>
      <c r="M183" s="141" t="s">
        <v>607</v>
      </c>
      <c r="N183" s="143">
        <v>3</v>
      </c>
      <c r="O183" s="136">
        <f t="shared" si="3"/>
        <v>6</v>
      </c>
      <c r="P183" s="233"/>
      <c r="Q183" s="233"/>
      <c r="R183" s="233"/>
      <c r="S183" s="233"/>
      <c r="T183" s="233"/>
      <c r="U183" s="233"/>
      <c r="V183" s="233"/>
      <c r="W183" s="280"/>
      <c r="X183" s="230"/>
      <c r="Y183" s="222"/>
      <c r="Z183" s="225"/>
      <c r="AA183" s="225"/>
      <c r="AB183" s="225"/>
      <c r="AC183" s="225"/>
    </row>
    <row r="184" spans="1:29" ht="33.75" x14ac:dyDescent="0.25">
      <c r="A184" s="256"/>
      <c r="B184" s="256"/>
      <c r="C184" s="283"/>
      <c r="D184" s="320" t="s">
        <v>26</v>
      </c>
      <c r="E184" s="291"/>
      <c r="F184" s="222"/>
      <c r="G184" s="222"/>
      <c r="H184" s="141" t="s">
        <v>62</v>
      </c>
      <c r="I184" s="143">
        <v>1</v>
      </c>
      <c r="J184" s="141" t="s">
        <v>80</v>
      </c>
      <c r="K184" s="143">
        <v>1</v>
      </c>
      <c r="L184" s="2" t="s">
        <v>99</v>
      </c>
      <c r="M184" s="141" t="s">
        <v>607</v>
      </c>
      <c r="N184" s="143">
        <v>3</v>
      </c>
      <c r="O184" s="136">
        <f t="shared" si="3"/>
        <v>3</v>
      </c>
      <c r="P184" s="233"/>
      <c r="Q184" s="233"/>
      <c r="R184" s="233"/>
      <c r="S184" s="233"/>
      <c r="T184" s="233"/>
      <c r="U184" s="233"/>
      <c r="V184" s="233"/>
      <c r="W184" s="280"/>
      <c r="X184" s="230"/>
      <c r="Y184" s="222"/>
      <c r="Z184" s="225"/>
      <c r="AA184" s="225"/>
      <c r="AB184" s="225"/>
      <c r="AC184" s="225"/>
    </row>
    <row r="185" spans="1:29" ht="33.75" x14ac:dyDescent="0.25">
      <c r="A185" s="256"/>
      <c r="B185" s="256"/>
      <c r="C185" s="283"/>
      <c r="D185" s="321"/>
      <c r="E185" s="291"/>
      <c r="F185" s="222"/>
      <c r="G185" s="222"/>
      <c r="H185" s="221" t="s">
        <v>67</v>
      </c>
      <c r="I185" s="224">
        <v>1</v>
      </c>
      <c r="J185" s="141" t="s">
        <v>81</v>
      </c>
      <c r="K185" s="224">
        <v>1</v>
      </c>
      <c r="L185" s="315" t="s">
        <v>100</v>
      </c>
      <c r="M185" s="221" t="s">
        <v>607</v>
      </c>
      <c r="N185" s="224">
        <v>3</v>
      </c>
      <c r="O185" s="224">
        <f t="shared" si="3"/>
        <v>3</v>
      </c>
      <c r="P185" s="233"/>
      <c r="Q185" s="233"/>
      <c r="R185" s="233"/>
      <c r="S185" s="233"/>
      <c r="T185" s="233"/>
      <c r="U185" s="233"/>
      <c r="V185" s="233"/>
      <c r="W185" s="280"/>
      <c r="X185" s="230"/>
      <c r="Y185" s="222"/>
      <c r="Z185" s="225"/>
      <c r="AA185" s="225"/>
      <c r="AB185" s="225"/>
      <c r="AC185" s="225"/>
    </row>
    <row r="186" spans="1:29" ht="22.5" x14ac:dyDescent="0.25">
      <c r="A186" s="256"/>
      <c r="B186" s="256"/>
      <c r="C186" s="283"/>
      <c r="D186" s="321"/>
      <c r="E186" s="291"/>
      <c r="F186" s="222"/>
      <c r="G186" s="222"/>
      <c r="H186" s="223"/>
      <c r="I186" s="226"/>
      <c r="J186" s="141" t="s">
        <v>35</v>
      </c>
      <c r="K186" s="226"/>
      <c r="L186" s="316"/>
      <c r="M186" s="223"/>
      <c r="N186" s="226"/>
      <c r="O186" s="226"/>
      <c r="P186" s="233"/>
      <c r="Q186" s="233"/>
      <c r="R186" s="233"/>
      <c r="S186" s="233"/>
      <c r="T186" s="233"/>
      <c r="U186" s="233"/>
      <c r="V186" s="233"/>
      <c r="W186" s="280"/>
      <c r="X186" s="231"/>
      <c r="Y186" s="223"/>
      <c r="Z186" s="226"/>
      <c r="AA186" s="226"/>
      <c r="AB186" s="226"/>
      <c r="AC186" s="226"/>
    </row>
    <row r="187" spans="1:29" ht="33.75" x14ac:dyDescent="0.25">
      <c r="A187" s="256"/>
      <c r="B187" s="256"/>
      <c r="C187" s="284"/>
      <c r="D187" s="322"/>
      <c r="E187" s="291"/>
      <c r="F187" s="222"/>
      <c r="G187" s="222"/>
      <c r="H187" s="221" t="s">
        <v>64</v>
      </c>
      <c r="I187" s="224">
        <v>1</v>
      </c>
      <c r="J187" s="141" t="s">
        <v>81</v>
      </c>
      <c r="K187" s="224">
        <v>1</v>
      </c>
      <c r="L187" s="315" t="s">
        <v>100</v>
      </c>
      <c r="M187" s="221" t="s">
        <v>607</v>
      </c>
      <c r="N187" s="224">
        <v>3</v>
      </c>
      <c r="O187" s="224">
        <f t="shared" si="3"/>
        <v>3</v>
      </c>
      <c r="P187" s="233"/>
      <c r="Q187" s="233"/>
      <c r="R187" s="233"/>
      <c r="S187" s="233"/>
      <c r="T187" s="233"/>
      <c r="U187" s="233"/>
      <c r="V187" s="233"/>
      <c r="W187" s="280"/>
      <c r="X187" s="229" t="s">
        <v>110</v>
      </c>
      <c r="Y187" s="221" t="s">
        <v>976</v>
      </c>
      <c r="Z187" s="224" t="s">
        <v>106</v>
      </c>
      <c r="AA187" s="224" t="s">
        <v>990</v>
      </c>
      <c r="AB187" s="224" t="s">
        <v>105</v>
      </c>
      <c r="AC187" s="224" t="s">
        <v>105</v>
      </c>
    </row>
    <row r="188" spans="1:29" ht="45" x14ac:dyDescent="0.25">
      <c r="A188" s="256"/>
      <c r="B188" s="256"/>
      <c r="C188" s="288" t="s">
        <v>1</v>
      </c>
      <c r="D188" s="289" t="s">
        <v>31</v>
      </c>
      <c r="E188" s="291"/>
      <c r="F188" s="222"/>
      <c r="G188" s="222"/>
      <c r="H188" s="223"/>
      <c r="I188" s="226"/>
      <c r="J188" s="141" t="s">
        <v>82</v>
      </c>
      <c r="K188" s="226"/>
      <c r="L188" s="316"/>
      <c r="M188" s="223"/>
      <c r="N188" s="226"/>
      <c r="O188" s="226"/>
      <c r="P188" s="233"/>
      <c r="Q188" s="233"/>
      <c r="R188" s="233"/>
      <c r="S188" s="233"/>
      <c r="T188" s="233"/>
      <c r="U188" s="233"/>
      <c r="V188" s="233"/>
      <c r="W188" s="280"/>
      <c r="X188" s="230"/>
      <c r="Y188" s="222"/>
      <c r="Z188" s="225"/>
      <c r="AA188" s="225"/>
      <c r="AB188" s="225"/>
      <c r="AC188" s="225"/>
    </row>
    <row r="189" spans="1:29" ht="22.5" x14ac:dyDescent="0.25">
      <c r="A189" s="256"/>
      <c r="B189" s="256"/>
      <c r="C189" s="283"/>
      <c r="D189" s="291"/>
      <c r="E189" s="291"/>
      <c r="F189" s="222"/>
      <c r="G189" s="222"/>
      <c r="H189" s="141" t="s">
        <v>65</v>
      </c>
      <c r="I189" s="143">
        <v>1</v>
      </c>
      <c r="J189" s="141" t="s">
        <v>83</v>
      </c>
      <c r="K189" s="143">
        <v>1</v>
      </c>
      <c r="L189" s="2" t="s">
        <v>101</v>
      </c>
      <c r="M189" s="141" t="s">
        <v>607</v>
      </c>
      <c r="N189" s="143">
        <v>3</v>
      </c>
      <c r="O189" s="136">
        <f t="shared" si="3"/>
        <v>3</v>
      </c>
      <c r="P189" s="233"/>
      <c r="Q189" s="233"/>
      <c r="R189" s="233"/>
      <c r="S189" s="233"/>
      <c r="T189" s="233"/>
      <c r="U189" s="233"/>
      <c r="V189" s="233"/>
      <c r="W189" s="280"/>
      <c r="X189" s="230"/>
      <c r="Y189" s="222"/>
      <c r="Z189" s="225"/>
      <c r="AA189" s="225"/>
      <c r="AB189" s="225"/>
      <c r="AC189" s="225"/>
    </row>
    <row r="190" spans="1:29" ht="20.25" customHeight="1" x14ac:dyDescent="0.25">
      <c r="A190" s="256"/>
      <c r="B190" s="256"/>
      <c r="C190" s="283"/>
      <c r="D190" s="291"/>
      <c r="E190" s="291"/>
      <c r="F190" s="222"/>
      <c r="G190" s="222"/>
      <c r="H190" s="221" t="s">
        <v>66</v>
      </c>
      <c r="I190" s="224">
        <v>1</v>
      </c>
      <c r="J190" s="141" t="s">
        <v>84</v>
      </c>
      <c r="K190" s="224">
        <v>1</v>
      </c>
      <c r="L190" s="315" t="s">
        <v>101</v>
      </c>
      <c r="M190" s="221" t="s">
        <v>607</v>
      </c>
      <c r="N190" s="224">
        <v>3</v>
      </c>
      <c r="O190" s="224">
        <f t="shared" si="3"/>
        <v>3</v>
      </c>
      <c r="P190" s="233"/>
      <c r="Q190" s="233"/>
      <c r="R190" s="233"/>
      <c r="S190" s="233"/>
      <c r="T190" s="233"/>
      <c r="U190" s="233"/>
      <c r="V190" s="233"/>
      <c r="W190" s="280"/>
      <c r="X190" s="230"/>
      <c r="Y190" s="222"/>
      <c r="Z190" s="225"/>
      <c r="AA190" s="225"/>
      <c r="AB190" s="225"/>
      <c r="AC190" s="225"/>
    </row>
    <row r="191" spans="1:29" ht="21.75" customHeight="1" x14ac:dyDescent="0.25">
      <c r="A191" s="256"/>
      <c r="B191" s="256"/>
      <c r="C191" s="284"/>
      <c r="D191" s="290"/>
      <c r="E191" s="290"/>
      <c r="F191" s="223"/>
      <c r="G191" s="223"/>
      <c r="H191" s="223"/>
      <c r="I191" s="226"/>
      <c r="J191" s="141" t="s">
        <v>85</v>
      </c>
      <c r="K191" s="226"/>
      <c r="L191" s="316"/>
      <c r="M191" s="223"/>
      <c r="N191" s="226"/>
      <c r="O191" s="226"/>
      <c r="P191" s="234"/>
      <c r="Q191" s="234"/>
      <c r="R191" s="234"/>
      <c r="S191" s="234"/>
      <c r="T191" s="234"/>
      <c r="U191" s="234"/>
      <c r="V191" s="234"/>
      <c r="W191" s="281"/>
      <c r="X191" s="231"/>
      <c r="Y191" s="223"/>
      <c r="Z191" s="226"/>
      <c r="AA191" s="226"/>
      <c r="AB191" s="226"/>
      <c r="AC191" s="226"/>
    </row>
    <row r="192" spans="1:29" ht="2.1" customHeight="1" x14ac:dyDescent="0.25">
      <c r="A192" s="262"/>
      <c r="B192" s="262"/>
      <c r="C192" s="262"/>
      <c r="D192" s="262"/>
      <c r="E192" s="262"/>
      <c r="F192" s="262"/>
      <c r="G192" s="262"/>
      <c r="H192" s="262"/>
      <c r="I192" s="262"/>
      <c r="J192" s="262"/>
      <c r="K192" s="262"/>
      <c r="L192" s="262"/>
      <c r="M192" s="262"/>
      <c r="N192" s="262"/>
      <c r="O192" s="262"/>
      <c r="P192" s="262"/>
      <c r="Q192" s="262"/>
      <c r="R192" s="262"/>
      <c r="S192" s="262"/>
      <c r="T192" s="262"/>
      <c r="U192" s="262"/>
      <c r="V192" s="262"/>
      <c r="W192" s="262"/>
      <c r="X192" s="262"/>
      <c r="Y192" s="262"/>
      <c r="Z192" s="262"/>
      <c r="AA192" s="262"/>
      <c r="AB192" s="262"/>
      <c r="AC192" s="262"/>
    </row>
  </sheetData>
  <mergeCells count="845">
    <mergeCell ref="AA91:AA93"/>
    <mergeCell ref="AB91:AB93"/>
    <mergeCell ref="AC91:AC93"/>
    <mergeCell ref="AA66:AA68"/>
    <mergeCell ref="AB66:AB68"/>
    <mergeCell ref="AC66:AC68"/>
    <mergeCell ref="Y69:Y73"/>
    <mergeCell ref="Z69:Z73"/>
    <mergeCell ref="AA69:AA73"/>
    <mergeCell ref="AB69:AB73"/>
    <mergeCell ref="AC69:AC73"/>
    <mergeCell ref="Y74:Y78"/>
    <mergeCell ref="Z74:Z78"/>
    <mergeCell ref="AA74:AA78"/>
    <mergeCell ref="AB74:AB78"/>
    <mergeCell ref="AC74:AC78"/>
    <mergeCell ref="AA79:AA90"/>
    <mergeCell ref="AB79:AB90"/>
    <mergeCell ref="AC79:AC90"/>
    <mergeCell ref="Q66:Q93"/>
    <mergeCell ref="R66:R93"/>
    <mergeCell ref="S66:S93"/>
    <mergeCell ref="T66:T93"/>
    <mergeCell ref="U66:U93"/>
    <mergeCell ref="V66:V93"/>
    <mergeCell ref="W66:W93"/>
    <mergeCell ref="N66:N67"/>
    <mergeCell ref="O66:O67"/>
    <mergeCell ref="O92:O93"/>
    <mergeCell ref="P66:P93"/>
    <mergeCell ref="L66:L67"/>
    <mergeCell ref="M66:M67"/>
    <mergeCell ref="O68:O69"/>
    <mergeCell ref="O73:O74"/>
    <mergeCell ref="O76:O78"/>
    <mergeCell ref="O79:O80"/>
    <mergeCell ref="O82:O84"/>
    <mergeCell ref="O87:O88"/>
    <mergeCell ref="O89:O90"/>
    <mergeCell ref="N87:N88"/>
    <mergeCell ref="L89:L90"/>
    <mergeCell ref="M89:M90"/>
    <mergeCell ref="N89:N90"/>
    <mergeCell ref="D66:D71"/>
    <mergeCell ref="D76:D78"/>
    <mergeCell ref="D83:D85"/>
    <mergeCell ref="D88:D89"/>
    <mergeCell ref="D86:D87"/>
    <mergeCell ref="C76:C89"/>
    <mergeCell ref="H92:H93"/>
    <mergeCell ref="I92:I93"/>
    <mergeCell ref="K92:K93"/>
    <mergeCell ref="I73:I74"/>
    <mergeCell ref="K73:K74"/>
    <mergeCell ref="C90:C93"/>
    <mergeCell ref="D90:D93"/>
    <mergeCell ref="H66:H67"/>
    <mergeCell ref="I66:I67"/>
    <mergeCell ref="K66:K67"/>
    <mergeCell ref="G85:G93"/>
    <mergeCell ref="H89:H90"/>
    <mergeCell ref="I89:I90"/>
    <mergeCell ref="K89:K90"/>
    <mergeCell ref="C66:C75"/>
    <mergeCell ref="D72:D75"/>
    <mergeCell ref="L92:L93"/>
    <mergeCell ref="M92:M93"/>
    <mergeCell ref="N92:N93"/>
    <mergeCell ref="G79:G84"/>
    <mergeCell ref="H79:H80"/>
    <mergeCell ref="I79:I80"/>
    <mergeCell ref="K79:K80"/>
    <mergeCell ref="L79:L80"/>
    <mergeCell ref="M79:M80"/>
    <mergeCell ref="N79:N80"/>
    <mergeCell ref="H82:H84"/>
    <mergeCell ref="I82:I84"/>
    <mergeCell ref="K82:K84"/>
    <mergeCell ref="L82:L84"/>
    <mergeCell ref="M82:M84"/>
    <mergeCell ref="N82:N84"/>
    <mergeCell ref="H87:H88"/>
    <mergeCell ref="I87:I88"/>
    <mergeCell ref="K87:K88"/>
    <mergeCell ref="L87:L88"/>
    <mergeCell ref="M87:M88"/>
    <mergeCell ref="L73:L74"/>
    <mergeCell ref="M73:M74"/>
    <mergeCell ref="N73:N74"/>
    <mergeCell ref="H76:H78"/>
    <mergeCell ref="I76:I78"/>
    <mergeCell ref="K76:K78"/>
    <mergeCell ref="L76:L78"/>
    <mergeCell ref="M76:M78"/>
    <mergeCell ref="N76:N78"/>
    <mergeCell ref="X175:X186"/>
    <mergeCell ref="Y175:Y186"/>
    <mergeCell ref="Z175:Z186"/>
    <mergeCell ref="AA175:AA186"/>
    <mergeCell ref="AB175:AB186"/>
    <mergeCell ref="AC175:AC186"/>
    <mergeCell ref="X187:X191"/>
    <mergeCell ref="Y187:Y191"/>
    <mergeCell ref="Z187:Z191"/>
    <mergeCell ref="AA187:AA191"/>
    <mergeCell ref="AB187:AB191"/>
    <mergeCell ref="AC187:AC191"/>
    <mergeCell ref="AC140:AC153"/>
    <mergeCell ref="X162:X174"/>
    <mergeCell ref="Y162:Y164"/>
    <mergeCell ref="Z162:Z164"/>
    <mergeCell ref="AA162:AA164"/>
    <mergeCell ref="AB162:AB164"/>
    <mergeCell ref="AC162:AC164"/>
    <mergeCell ref="Y165:Y169"/>
    <mergeCell ref="Z165:Z169"/>
    <mergeCell ref="AA165:AA169"/>
    <mergeCell ref="AB165:AB169"/>
    <mergeCell ref="AC165:AC169"/>
    <mergeCell ref="Y170:Y174"/>
    <mergeCell ref="Z170:Z174"/>
    <mergeCell ref="AA170:AA174"/>
    <mergeCell ref="AB170:AB174"/>
    <mergeCell ref="AC170:AC174"/>
    <mergeCell ref="X154:X160"/>
    <mergeCell ref="Y154:Y160"/>
    <mergeCell ref="Z154:Z160"/>
    <mergeCell ref="AA154:AA160"/>
    <mergeCell ref="AB154:AB160"/>
    <mergeCell ref="AC154:AC160"/>
    <mergeCell ref="X140:X153"/>
    <mergeCell ref="Y140:Y153"/>
    <mergeCell ref="Z140:Z153"/>
    <mergeCell ref="AA140:AA153"/>
    <mergeCell ref="AB140:AB153"/>
    <mergeCell ref="X127:X139"/>
    <mergeCell ref="Y127:Y129"/>
    <mergeCell ref="Z127:Z129"/>
    <mergeCell ref="AA127:AA129"/>
    <mergeCell ref="AB127:AB129"/>
    <mergeCell ref="AC127:AC129"/>
    <mergeCell ref="Y130:Y134"/>
    <mergeCell ref="Z130:Z134"/>
    <mergeCell ref="AA130:AA134"/>
    <mergeCell ref="AB130:AB134"/>
    <mergeCell ref="AC130:AC134"/>
    <mergeCell ref="Y135:Y139"/>
    <mergeCell ref="Z135:Z139"/>
    <mergeCell ref="AA135:AA139"/>
    <mergeCell ref="AB135:AB139"/>
    <mergeCell ref="AC135:AC139"/>
    <mergeCell ref="AA95:AA97"/>
    <mergeCell ref="AB95:AB97"/>
    <mergeCell ref="AC95:AC97"/>
    <mergeCell ref="AA98:AA102"/>
    <mergeCell ref="AB98:AB102"/>
    <mergeCell ref="AC98:AC102"/>
    <mergeCell ref="AA103:AA107"/>
    <mergeCell ref="AB103:AB107"/>
    <mergeCell ref="AC103:AC107"/>
    <mergeCell ref="Y98:Y102"/>
    <mergeCell ref="Y95:Y97"/>
    <mergeCell ref="X95:X107"/>
    <mergeCell ref="Z103:Z107"/>
    <mergeCell ref="Z98:Z102"/>
    <mergeCell ref="Z95:Z97"/>
    <mergeCell ref="X66:X78"/>
    <mergeCell ref="Y66:Y68"/>
    <mergeCell ref="Z66:Z68"/>
    <mergeCell ref="Z79:Z90"/>
    <mergeCell ref="Y79:Y90"/>
    <mergeCell ref="X91:X93"/>
    <mergeCell ref="Y91:Y93"/>
    <mergeCell ref="Z91:Z93"/>
    <mergeCell ref="Y63:Y64"/>
    <mergeCell ref="AA63:AA64"/>
    <mergeCell ref="Z63:Z64"/>
    <mergeCell ref="AB63:AB64"/>
    <mergeCell ref="AC63:AC64"/>
    <mergeCell ref="X63:X64"/>
    <mergeCell ref="Y122:Y125"/>
    <mergeCell ref="Z122:Z125"/>
    <mergeCell ref="AA122:AA125"/>
    <mergeCell ref="AB122:AB125"/>
    <mergeCell ref="AC122:AC125"/>
    <mergeCell ref="X108:X121"/>
    <mergeCell ref="Y110:Y121"/>
    <mergeCell ref="Z110:Z121"/>
    <mergeCell ref="AA110:AA121"/>
    <mergeCell ref="AB110:AB121"/>
    <mergeCell ref="AC110:AC121"/>
    <mergeCell ref="Y108:Y109"/>
    <mergeCell ref="Z108:Z109"/>
    <mergeCell ref="AA108:AA109"/>
    <mergeCell ref="AB108:AB109"/>
    <mergeCell ref="AC108:AC109"/>
    <mergeCell ref="X122:X125"/>
    <mergeCell ref="Y103:Y107"/>
    <mergeCell ref="X41:X46"/>
    <mergeCell ref="Y41:Y42"/>
    <mergeCell ref="Z41:Z42"/>
    <mergeCell ref="AA41:AA42"/>
    <mergeCell ref="AB41:AB42"/>
    <mergeCell ref="AC41:AC42"/>
    <mergeCell ref="Y43:Y46"/>
    <mergeCell ref="Z43:Z46"/>
    <mergeCell ref="AA43:AA46"/>
    <mergeCell ref="AB43:AB46"/>
    <mergeCell ref="AC43:AC46"/>
    <mergeCell ref="AC30:AC31"/>
    <mergeCell ref="X24:X25"/>
    <mergeCell ref="Y24:Y25"/>
    <mergeCell ref="Z24:Z25"/>
    <mergeCell ref="AA24:AA25"/>
    <mergeCell ref="AB24:AB25"/>
    <mergeCell ref="AC24:AC25"/>
    <mergeCell ref="X34:X37"/>
    <mergeCell ref="Y35:Y37"/>
    <mergeCell ref="Z35:Z37"/>
    <mergeCell ref="AA35:AA37"/>
    <mergeCell ref="AB35:AB37"/>
    <mergeCell ref="AC35:AC37"/>
    <mergeCell ref="AA30:AA31"/>
    <mergeCell ref="AB30:AB31"/>
    <mergeCell ref="M45:M47"/>
    <mergeCell ref="N40:N42"/>
    <mergeCell ref="N43:N44"/>
    <mergeCell ref="N45:N47"/>
    <mergeCell ref="O40:O42"/>
    <mergeCell ref="O43:O44"/>
    <mergeCell ref="O45:O47"/>
    <mergeCell ref="P40:P47"/>
    <mergeCell ref="I36:I38"/>
    <mergeCell ref="K36:K38"/>
    <mergeCell ref="L36:L38"/>
    <mergeCell ref="M36:M38"/>
    <mergeCell ref="N36:N38"/>
    <mergeCell ref="O36:O38"/>
    <mergeCell ref="W40:W47"/>
    <mergeCell ref="G40:G42"/>
    <mergeCell ref="H40:H42"/>
    <mergeCell ref="I40:I42"/>
    <mergeCell ref="G43:G44"/>
    <mergeCell ref="H43:H44"/>
    <mergeCell ref="I43:I44"/>
    <mergeCell ref="K40:K42"/>
    <mergeCell ref="K43:K44"/>
    <mergeCell ref="K45:K47"/>
    <mergeCell ref="I45:I47"/>
    <mergeCell ref="H45:H47"/>
    <mergeCell ref="G45:G47"/>
    <mergeCell ref="L40:L42"/>
    <mergeCell ref="L43:L44"/>
    <mergeCell ref="L45:L47"/>
    <mergeCell ref="M40:M42"/>
    <mergeCell ref="Q40:Q47"/>
    <mergeCell ref="R40:R47"/>
    <mergeCell ref="S40:S47"/>
    <mergeCell ref="T40:T47"/>
    <mergeCell ref="U40:U47"/>
    <mergeCell ref="V40:V47"/>
    <mergeCell ref="M43:M44"/>
    <mergeCell ref="W33:W38"/>
    <mergeCell ref="V33:V38"/>
    <mergeCell ref="P33:P38"/>
    <mergeCell ref="Q33:Q38"/>
    <mergeCell ref="R33:R38"/>
    <mergeCell ref="S33:S38"/>
    <mergeCell ref="T33:T38"/>
    <mergeCell ref="U33:U38"/>
    <mergeCell ref="S24:S31"/>
    <mergeCell ref="T24:T31"/>
    <mergeCell ref="U24:U31"/>
    <mergeCell ref="V24:V31"/>
    <mergeCell ref="P24:P31"/>
    <mergeCell ref="Q24:Q31"/>
    <mergeCell ref="R24:R31"/>
    <mergeCell ref="K33:K34"/>
    <mergeCell ref="L33:L34"/>
    <mergeCell ref="M33:M34"/>
    <mergeCell ref="N33:N34"/>
    <mergeCell ref="O33:O34"/>
    <mergeCell ref="J29:J31"/>
    <mergeCell ref="K29:K31"/>
    <mergeCell ref="L29:L31"/>
    <mergeCell ref="M29:M31"/>
    <mergeCell ref="N29:N31"/>
    <mergeCell ref="O29:O31"/>
    <mergeCell ref="P16:P22"/>
    <mergeCell ref="Q16:Q22"/>
    <mergeCell ref="R16:R22"/>
    <mergeCell ref="S16:S22"/>
    <mergeCell ref="T16:T22"/>
    <mergeCell ref="U16:U22"/>
    <mergeCell ref="V16:V22"/>
    <mergeCell ref="W16:W22"/>
    <mergeCell ref="E24:E31"/>
    <mergeCell ref="W24:W31"/>
    <mergeCell ref="G24:G25"/>
    <mergeCell ref="H24:H25"/>
    <mergeCell ref="I24:I25"/>
    <mergeCell ref="J24:J25"/>
    <mergeCell ref="L24:L25"/>
    <mergeCell ref="K24:K25"/>
    <mergeCell ref="M24:M25"/>
    <mergeCell ref="N24:N25"/>
    <mergeCell ref="G26:G28"/>
    <mergeCell ref="H26:H28"/>
    <mergeCell ref="I26:I28"/>
    <mergeCell ref="K26:K28"/>
    <mergeCell ref="L26:L28"/>
    <mergeCell ref="M26:M28"/>
    <mergeCell ref="N187:N188"/>
    <mergeCell ref="O187:O188"/>
    <mergeCell ref="M190:M191"/>
    <mergeCell ref="I16:I17"/>
    <mergeCell ref="K16:K17"/>
    <mergeCell ref="L16:L17"/>
    <mergeCell ref="M16:M17"/>
    <mergeCell ref="N16:N17"/>
    <mergeCell ref="G19:G22"/>
    <mergeCell ref="H19:H22"/>
    <mergeCell ref="I19:I22"/>
    <mergeCell ref="K19:K22"/>
    <mergeCell ref="L19:L22"/>
    <mergeCell ref="M19:M22"/>
    <mergeCell ref="O16:O17"/>
    <mergeCell ref="O19:O22"/>
    <mergeCell ref="N19:N22"/>
    <mergeCell ref="N26:N28"/>
    <mergeCell ref="O24:O25"/>
    <mergeCell ref="O26:O28"/>
    <mergeCell ref="G29:G31"/>
    <mergeCell ref="H29:H31"/>
    <mergeCell ref="I29:I31"/>
    <mergeCell ref="I33:I34"/>
    <mergeCell ref="M163:M164"/>
    <mergeCell ref="N163:N164"/>
    <mergeCell ref="L178:L179"/>
    <mergeCell ref="O190:O191"/>
    <mergeCell ref="V162:V191"/>
    <mergeCell ref="M168:M169"/>
    <mergeCell ref="N168:N169"/>
    <mergeCell ref="O168:O169"/>
    <mergeCell ref="M172:M174"/>
    <mergeCell ref="N172:N174"/>
    <mergeCell ref="O172:O174"/>
    <mergeCell ref="M175:M176"/>
    <mergeCell ref="N175:N176"/>
    <mergeCell ref="O175:O176"/>
    <mergeCell ref="M178:M179"/>
    <mergeCell ref="N178:N179"/>
    <mergeCell ref="O178:O179"/>
    <mergeCell ref="M180:M182"/>
    <mergeCell ref="O180:O182"/>
    <mergeCell ref="N180:N182"/>
    <mergeCell ref="M185:M186"/>
    <mergeCell ref="O185:O186"/>
    <mergeCell ref="N185:N186"/>
    <mergeCell ref="M187:M188"/>
    <mergeCell ref="V127:V160"/>
    <mergeCell ref="O128:O129"/>
    <mergeCell ref="O159:O160"/>
    <mergeCell ref="O133:O134"/>
    <mergeCell ref="L137:L139"/>
    <mergeCell ref="L143:L144"/>
    <mergeCell ref="M140:M141"/>
    <mergeCell ref="N190:N191"/>
    <mergeCell ref="I185:I186"/>
    <mergeCell ref="I187:I188"/>
    <mergeCell ref="I190:I191"/>
    <mergeCell ref="K163:K164"/>
    <mergeCell ref="K168:K169"/>
    <mergeCell ref="K172:K174"/>
    <mergeCell ref="K175:K176"/>
    <mergeCell ref="K178:K179"/>
    <mergeCell ref="K180:K182"/>
    <mergeCell ref="K185:K186"/>
    <mergeCell ref="K187:K188"/>
    <mergeCell ref="K190:K191"/>
    <mergeCell ref="L190:L191"/>
    <mergeCell ref="L185:L186"/>
    <mergeCell ref="I163:I164"/>
    <mergeCell ref="I168:I169"/>
    <mergeCell ref="I128:I129"/>
    <mergeCell ref="I133:I134"/>
    <mergeCell ref="I137:I139"/>
    <mergeCell ref="I140:I141"/>
    <mergeCell ref="I143:I144"/>
    <mergeCell ref="I145:I147"/>
    <mergeCell ref="I150:I151"/>
    <mergeCell ref="K128:K129"/>
    <mergeCell ref="K133:K134"/>
    <mergeCell ref="K137:K139"/>
    <mergeCell ref="K140:K141"/>
    <mergeCell ref="K143:K144"/>
    <mergeCell ref="K145:K147"/>
    <mergeCell ref="K150:K151"/>
    <mergeCell ref="N140:N141"/>
    <mergeCell ref="M143:M144"/>
    <mergeCell ref="O163:O164"/>
    <mergeCell ref="L168:L169"/>
    <mergeCell ref="L175:L176"/>
    <mergeCell ref="A1:B5"/>
    <mergeCell ref="C1:D5"/>
    <mergeCell ref="A192:AC192"/>
    <mergeCell ref="A32:AC32"/>
    <mergeCell ref="C16:C22"/>
    <mergeCell ref="C24:C31"/>
    <mergeCell ref="C40:C47"/>
    <mergeCell ref="C49:C57"/>
    <mergeCell ref="C95:C106"/>
    <mergeCell ref="C107:C117"/>
    <mergeCell ref="C118:C125"/>
    <mergeCell ref="C145:C152"/>
    <mergeCell ref="C127:C144"/>
    <mergeCell ref="C180:C187"/>
    <mergeCell ref="C162:C179"/>
    <mergeCell ref="A23:AC23"/>
    <mergeCell ref="W162:W191"/>
    <mergeCell ref="P162:P191"/>
    <mergeCell ref="Q162:Q191"/>
    <mergeCell ref="R162:R191"/>
    <mergeCell ref="K121:K122"/>
    <mergeCell ref="K124:K125"/>
    <mergeCell ref="H1:H5"/>
    <mergeCell ref="F9:F14"/>
    <mergeCell ref="G9:G11"/>
    <mergeCell ref="G12:G14"/>
    <mergeCell ref="H13:H14"/>
    <mergeCell ref="F16:F22"/>
    <mergeCell ref="F24:F31"/>
    <mergeCell ref="F33:F38"/>
    <mergeCell ref="G16:G17"/>
    <mergeCell ref="H16:H17"/>
    <mergeCell ref="G33:G34"/>
    <mergeCell ref="H33:H34"/>
    <mergeCell ref="G36:G38"/>
    <mergeCell ref="H36:H38"/>
    <mergeCell ref="E1:G5"/>
    <mergeCell ref="Q9:Q14"/>
    <mergeCell ref="R9:R14"/>
    <mergeCell ref="H172:H174"/>
    <mergeCell ref="L172:L174"/>
    <mergeCell ref="L124:L125"/>
    <mergeCell ref="M124:M125"/>
    <mergeCell ref="L13:L14"/>
    <mergeCell ref="D7:D8"/>
    <mergeCell ref="C7:C8"/>
    <mergeCell ref="C9:C14"/>
    <mergeCell ref="M7:M8"/>
    <mergeCell ref="N7:N8"/>
    <mergeCell ref="V7:V8"/>
    <mergeCell ref="G7:G8"/>
    <mergeCell ref="J7:J8"/>
    <mergeCell ref="L7:L8"/>
    <mergeCell ref="K7:K8"/>
    <mergeCell ref="I7:I8"/>
    <mergeCell ref="H7:H8"/>
    <mergeCell ref="B7:B8"/>
    <mergeCell ref="A7:A8"/>
    <mergeCell ref="C33:C38"/>
    <mergeCell ref="C59:C64"/>
    <mergeCell ref="G95:G99"/>
    <mergeCell ref="G107:G116"/>
    <mergeCell ref="G62:G63"/>
    <mergeCell ref="B16:B22"/>
    <mergeCell ref="A40:A47"/>
    <mergeCell ref="B40:B47"/>
    <mergeCell ref="A15:AC15"/>
    <mergeCell ref="A39:AC39"/>
    <mergeCell ref="E7:E8"/>
    <mergeCell ref="F7:F8"/>
    <mergeCell ref="E9:E14"/>
    <mergeCell ref="E16:E22"/>
    <mergeCell ref="A9:A14"/>
    <mergeCell ref="A33:A38"/>
    <mergeCell ref="B33:B38"/>
    <mergeCell ref="E33:E38"/>
    <mergeCell ref="S9:S14"/>
    <mergeCell ref="T9:T14"/>
    <mergeCell ref="U9:U14"/>
    <mergeCell ref="V9:V14"/>
    <mergeCell ref="D171:D174"/>
    <mergeCell ref="D175:D179"/>
    <mergeCell ref="D136:D139"/>
    <mergeCell ref="D140:D144"/>
    <mergeCell ref="D145:D148"/>
    <mergeCell ref="D149:D152"/>
    <mergeCell ref="G132:G139"/>
    <mergeCell ref="G140:G147"/>
    <mergeCell ref="F162:F191"/>
    <mergeCell ref="D180:D183"/>
    <mergeCell ref="G183:G191"/>
    <mergeCell ref="D184:D187"/>
    <mergeCell ref="D162:D165"/>
    <mergeCell ref="D188:D191"/>
    <mergeCell ref="G162:G166"/>
    <mergeCell ref="G167:G174"/>
    <mergeCell ref="G175:G182"/>
    <mergeCell ref="D166:D170"/>
    <mergeCell ref="E127:E160"/>
    <mergeCell ref="E162:E191"/>
    <mergeCell ref="B66:B93"/>
    <mergeCell ref="B49:B57"/>
    <mergeCell ref="A94:AC94"/>
    <mergeCell ref="A65:AC65"/>
    <mergeCell ref="L107:L108"/>
    <mergeCell ref="W95:W125"/>
    <mergeCell ref="H110:H111"/>
    <mergeCell ref="L119:L120"/>
    <mergeCell ref="M119:M120"/>
    <mergeCell ref="N119:N120"/>
    <mergeCell ref="O107:O108"/>
    <mergeCell ref="O110:O111"/>
    <mergeCell ref="O112:O113"/>
    <mergeCell ref="O114:O116"/>
    <mergeCell ref="M110:M111"/>
    <mergeCell ref="N110:N111"/>
    <mergeCell ref="V95:V125"/>
    <mergeCell ref="X59:X60"/>
    <mergeCell ref="X61:X62"/>
    <mergeCell ref="Y61:Y62"/>
    <mergeCell ref="Z61:Z62"/>
    <mergeCell ref="AA61:AA62"/>
    <mergeCell ref="AB61:AB62"/>
    <mergeCell ref="AC61:AC62"/>
    <mergeCell ref="N133:N134"/>
    <mergeCell ref="N143:N144"/>
    <mergeCell ref="M128:M129"/>
    <mergeCell ref="N128:N129"/>
    <mergeCell ref="O137:O139"/>
    <mergeCell ref="B9:B14"/>
    <mergeCell ref="A16:A22"/>
    <mergeCell ref="A58:AC58"/>
    <mergeCell ref="L112:L113"/>
    <mergeCell ref="D122:D125"/>
    <mergeCell ref="A59:A64"/>
    <mergeCell ref="B59:B64"/>
    <mergeCell ref="H62:H63"/>
    <mergeCell ref="I13:I14"/>
    <mergeCell ref="K13:K14"/>
    <mergeCell ref="N13:N14"/>
    <mergeCell ref="O13:O14"/>
    <mergeCell ref="M13:M14"/>
    <mergeCell ref="P9:P14"/>
    <mergeCell ref="D131:D135"/>
    <mergeCell ref="B24:B31"/>
    <mergeCell ref="A24:A31"/>
    <mergeCell ref="E40:E47"/>
    <mergeCell ref="F40:F47"/>
    <mergeCell ref="H190:H191"/>
    <mergeCell ref="H168:H169"/>
    <mergeCell ref="S162:S191"/>
    <mergeCell ref="T162:T191"/>
    <mergeCell ref="U162:U191"/>
    <mergeCell ref="M121:M122"/>
    <mergeCell ref="G127:G131"/>
    <mergeCell ref="U59:U64"/>
    <mergeCell ref="V59:V64"/>
    <mergeCell ref="U95:U125"/>
    <mergeCell ref="P127:P160"/>
    <mergeCell ref="Q127:Q160"/>
    <mergeCell ref="R127:R160"/>
    <mergeCell ref="S127:S160"/>
    <mergeCell ref="O145:O147"/>
    <mergeCell ref="O143:O144"/>
    <mergeCell ref="O140:O141"/>
    <mergeCell ref="N155:N156"/>
    <mergeCell ref="N145:N147"/>
    <mergeCell ref="N152:N153"/>
    <mergeCell ref="N124:N125"/>
    <mergeCell ref="M150:M151"/>
    <mergeCell ref="M155:M156"/>
    <mergeCell ref="L155:L156"/>
    <mergeCell ref="Q95:Q125"/>
    <mergeCell ref="O121:O122"/>
    <mergeCell ref="O124:O125"/>
    <mergeCell ref="D104:D106"/>
    <mergeCell ref="D62:D64"/>
    <mergeCell ref="L96:L97"/>
    <mergeCell ref="W49:W57"/>
    <mergeCell ref="O119:O120"/>
    <mergeCell ref="G59:G61"/>
    <mergeCell ref="G100:G106"/>
    <mergeCell ref="R95:R125"/>
    <mergeCell ref="S95:S125"/>
    <mergeCell ref="T95:T125"/>
    <mergeCell ref="O96:O97"/>
    <mergeCell ref="O101:O102"/>
    <mergeCell ref="G66:G71"/>
    <mergeCell ref="H68:H69"/>
    <mergeCell ref="I68:I69"/>
    <mergeCell ref="K68:K69"/>
    <mergeCell ref="L68:L69"/>
    <mergeCell ref="M68:M69"/>
    <mergeCell ref="N68:N69"/>
    <mergeCell ref="G72:G78"/>
    <mergeCell ref="H73:H74"/>
    <mergeCell ref="D118:D121"/>
    <mergeCell ref="N114:N116"/>
    <mergeCell ref="K101:K102"/>
    <mergeCell ref="K105:K106"/>
    <mergeCell ref="K107:K108"/>
    <mergeCell ref="I121:I122"/>
    <mergeCell ref="J110:J111"/>
    <mergeCell ref="N112:N113"/>
    <mergeCell ref="M114:M116"/>
    <mergeCell ref="D107:D109"/>
    <mergeCell ref="I105:I106"/>
    <mergeCell ref="I107:I108"/>
    <mergeCell ref="N101:N102"/>
    <mergeCell ref="M105:M106"/>
    <mergeCell ref="H105:H106"/>
    <mergeCell ref="E95:E125"/>
    <mergeCell ref="M101:M102"/>
    <mergeCell ref="I119:I120"/>
    <mergeCell ref="K96:K97"/>
    <mergeCell ref="D95:D98"/>
    <mergeCell ref="AC7:AC8"/>
    <mergeCell ref="Z7:Z8"/>
    <mergeCell ref="N121:N122"/>
    <mergeCell ref="X53:X55"/>
    <mergeCell ref="W9:W14"/>
    <mergeCell ref="W59:W64"/>
    <mergeCell ref="W7:W8"/>
    <mergeCell ref="X7:X8"/>
    <mergeCell ref="Y7:Y8"/>
    <mergeCell ref="AA7:AA8"/>
    <mergeCell ref="AB7:AB8"/>
    <mergeCell ref="O7:O8"/>
    <mergeCell ref="P7:P8"/>
    <mergeCell ref="Q7:Q8"/>
    <mergeCell ref="R7:R8"/>
    <mergeCell ref="S7:S8"/>
    <mergeCell ref="T7:T8"/>
    <mergeCell ref="U7:U8"/>
    <mergeCell ref="N105:N106"/>
    <mergeCell ref="N107:N108"/>
    <mergeCell ref="O62:O63"/>
    <mergeCell ref="P59:P64"/>
    <mergeCell ref="Q59:Q64"/>
    <mergeCell ref="R59:R64"/>
    <mergeCell ref="A95:A125"/>
    <mergeCell ref="B95:B125"/>
    <mergeCell ref="L114:L116"/>
    <mergeCell ref="H128:H129"/>
    <mergeCell ref="G157:G160"/>
    <mergeCell ref="H159:H160"/>
    <mergeCell ref="H155:H156"/>
    <mergeCell ref="F127:F160"/>
    <mergeCell ref="L152:L153"/>
    <mergeCell ref="H140:H141"/>
    <mergeCell ref="H137:H139"/>
    <mergeCell ref="L159:L160"/>
    <mergeCell ref="A126:AC126"/>
    <mergeCell ref="D153:D160"/>
    <mergeCell ref="G148:G156"/>
    <mergeCell ref="D114:D117"/>
    <mergeCell ref="H101:H102"/>
    <mergeCell ref="H107:H108"/>
    <mergeCell ref="D110:D111"/>
    <mergeCell ref="D112:D113"/>
    <mergeCell ref="G117:G125"/>
    <mergeCell ref="H124:H125"/>
    <mergeCell ref="L121:L122"/>
    <mergeCell ref="M152:M153"/>
    <mergeCell ref="F62:F64"/>
    <mergeCell ref="F59:F61"/>
    <mergeCell ref="P49:P57"/>
    <mergeCell ref="Q49:Q57"/>
    <mergeCell ref="R49:R57"/>
    <mergeCell ref="M62:M63"/>
    <mergeCell ref="N62:N63"/>
    <mergeCell ref="I62:I63"/>
    <mergeCell ref="K62:K63"/>
    <mergeCell ref="L62:L63"/>
    <mergeCell ref="H49:H51"/>
    <mergeCell ref="I49:I51"/>
    <mergeCell ref="K55:K57"/>
    <mergeCell ref="L55:L57"/>
    <mergeCell ref="M55:M57"/>
    <mergeCell ref="N55:N57"/>
    <mergeCell ref="O55:O57"/>
    <mergeCell ref="M159:M160"/>
    <mergeCell ref="M112:M113"/>
    <mergeCell ref="M107:M108"/>
    <mergeCell ref="N96:N97"/>
    <mergeCell ref="M96:M97"/>
    <mergeCell ref="H96:H97"/>
    <mergeCell ref="P95:P125"/>
    <mergeCell ref="H187:H188"/>
    <mergeCell ref="L187:L188"/>
    <mergeCell ref="I152:I153"/>
    <mergeCell ref="K155:K156"/>
    <mergeCell ref="K159:K160"/>
    <mergeCell ref="H143:H144"/>
    <mergeCell ref="H150:H151"/>
    <mergeCell ref="H152:H153"/>
    <mergeCell ref="H163:H164"/>
    <mergeCell ref="I155:I156"/>
    <mergeCell ref="I159:I160"/>
    <mergeCell ref="K152:K153"/>
    <mergeCell ref="H185:H186"/>
    <mergeCell ref="H175:H176"/>
    <mergeCell ref="H178:H179"/>
    <mergeCell ref="H180:H182"/>
    <mergeCell ref="H145:H147"/>
    <mergeCell ref="L180:L182"/>
    <mergeCell ref="L163:L164"/>
    <mergeCell ref="I172:I174"/>
    <mergeCell ref="I175:I176"/>
    <mergeCell ref="I178:I179"/>
    <mergeCell ref="I180:I182"/>
    <mergeCell ref="A127:A160"/>
    <mergeCell ref="F66:F93"/>
    <mergeCell ref="H114:H116"/>
    <mergeCell ref="H112:H113"/>
    <mergeCell ref="H119:H120"/>
    <mergeCell ref="L105:L106"/>
    <mergeCell ref="L101:L102"/>
    <mergeCell ref="K110:K111"/>
    <mergeCell ref="K112:K113"/>
    <mergeCell ref="K114:K116"/>
    <mergeCell ref="K119:K120"/>
    <mergeCell ref="L110:L111"/>
    <mergeCell ref="I96:I97"/>
    <mergeCell ref="I101:I102"/>
    <mergeCell ref="I110:I111"/>
    <mergeCell ref="I112:I113"/>
    <mergeCell ref="I114:I116"/>
    <mergeCell ref="D79:D82"/>
    <mergeCell ref="M145:M147"/>
    <mergeCell ref="L150:L151"/>
    <mergeCell ref="D99:D103"/>
    <mergeCell ref="L128:L129"/>
    <mergeCell ref="C188:C191"/>
    <mergeCell ref="C153:C160"/>
    <mergeCell ref="A161:AC161"/>
    <mergeCell ref="D127:D130"/>
    <mergeCell ref="B127:B160"/>
    <mergeCell ref="N150:N151"/>
    <mergeCell ref="M137:M139"/>
    <mergeCell ref="N137:N139"/>
    <mergeCell ref="F95:F125"/>
    <mergeCell ref="N159:N160"/>
    <mergeCell ref="A162:A191"/>
    <mergeCell ref="B162:B191"/>
    <mergeCell ref="H121:H122"/>
    <mergeCell ref="L145:L147"/>
    <mergeCell ref="L133:L134"/>
    <mergeCell ref="M133:M134"/>
    <mergeCell ref="L140:L141"/>
    <mergeCell ref="I124:I125"/>
    <mergeCell ref="H133:H134"/>
    <mergeCell ref="T127:T160"/>
    <mergeCell ref="W127:W160"/>
    <mergeCell ref="O155:O156"/>
    <mergeCell ref="O152:O153"/>
    <mergeCell ref="O150:O151"/>
    <mergeCell ref="U127:U160"/>
    <mergeCell ref="O105:O106"/>
    <mergeCell ref="X9:X11"/>
    <mergeCell ref="Y9:Y10"/>
    <mergeCell ref="Z9:Z10"/>
    <mergeCell ref="X30:X31"/>
    <mergeCell ref="Y30:Y31"/>
    <mergeCell ref="Z30:Z31"/>
    <mergeCell ref="X79:X90"/>
    <mergeCell ref="A48:AC48"/>
    <mergeCell ref="D40:D47"/>
    <mergeCell ref="D36:D38"/>
    <mergeCell ref="A49:A57"/>
    <mergeCell ref="A66:A93"/>
    <mergeCell ref="M49:M51"/>
    <mergeCell ref="N49:N51"/>
    <mergeCell ref="O49:O51"/>
    <mergeCell ref="G55:G57"/>
    <mergeCell ref="H55:H57"/>
    <mergeCell ref="I55:I57"/>
    <mergeCell ref="AA9:AA10"/>
    <mergeCell ref="AB9:AB10"/>
    <mergeCell ref="AC9:AC10"/>
    <mergeCell ref="X12:X13"/>
    <mergeCell ref="X26:X29"/>
    <mergeCell ref="Y27:Y29"/>
    <mergeCell ref="Z27:Z29"/>
    <mergeCell ref="AA27:AA29"/>
    <mergeCell ref="AB27:AB29"/>
    <mergeCell ref="AC27:AC29"/>
    <mergeCell ref="X17:X20"/>
    <mergeCell ref="X21:X22"/>
    <mergeCell ref="Y21:Y22"/>
    <mergeCell ref="Z21:Z22"/>
    <mergeCell ref="AA21:AA22"/>
    <mergeCell ref="AB21:AB22"/>
    <mergeCell ref="AC21:AC22"/>
    <mergeCell ref="Y18:Y20"/>
    <mergeCell ref="Z18:Z20"/>
    <mergeCell ref="AA18:AA20"/>
    <mergeCell ref="AB18:AB20"/>
    <mergeCell ref="AC18:AC20"/>
    <mergeCell ref="E59:E64"/>
    <mergeCell ref="E66:E93"/>
    <mergeCell ref="E49:E57"/>
    <mergeCell ref="F49:F57"/>
    <mergeCell ref="S49:S57"/>
    <mergeCell ref="T49:T57"/>
    <mergeCell ref="U49:U57"/>
    <mergeCell ref="V49:V57"/>
    <mergeCell ref="D59:D61"/>
    <mergeCell ref="S59:S64"/>
    <mergeCell ref="T59:T64"/>
    <mergeCell ref="D49:D51"/>
    <mergeCell ref="G52:G54"/>
    <mergeCell ref="H52:H54"/>
    <mergeCell ref="I52:I54"/>
    <mergeCell ref="K52:K54"/>
    <mergeCell ref="L52:L54"/>
    <mergeCell ref="M52:M54"/>
    <mergeCell ref="N52:N54"/>
    <mergeCell ref="O52:O54"/>
    <mergeCell ref="D52:D53"/>
    <mergeCell ref="K49:K51"/>
    <mergeCell ref="L49:L51"/>
    <mergeCell ref="D56:D57"/>
    <mergeCell ref="D54:D55"/>
    <mergeCell ref="X56:X57"/>
    <mergeCell ref="X49:X52"/>
    <mergeCell ref="Y49:Y52"/>
    <mergeCell ref="Z49:Z52"/>
    <mergeCell ref="AC49:AC52"/>
    <mergeCell ref="Y54:Y55"/>
    <mergeCell ref="Z54:Z55"/>
    <mergeCell ref="Y56:Y57"/>
    <mergeCell ref="Z56:Z57"/>
    <mergeCell ref="AA56:AA57"/>
    <mergeCell ref="AB56:AB57"/>
    <mergeCell ref="AC56:AC57"/>
    <mergeCell ref="AC54:AC55"/>
    <mergeCell ref="AA54:AA55"/>
    <mergeCell ref="AB54:AB55"/>
    <mergeCell ref="AA49:AA52"/>
    <mergeCell ref="AB49:AB52"/>
    <mergeCell ref="G49:G51"/>
  </mergeCells>
  <conditionalFormatting sqref="W127:W160 W16 W162 W59:W64 W9:W14 W95:W125 W49:W57">
    <cfRule type="cellIs" dxfId="59" priority="154" stopIfTrue="1" operator="equal">
      <formula>1</formula>
    </cfRule>
  </conditionalFormatting>
  <conditionalFormatting sqref="W127:W160 W16 W162 W59:W64 W9:W14 W95:W125 W49:W57">
    <cfRule type="cellIs" dxfId="58" priority="153" stopIfTrue="1" operator="equal">
      <formula>2</formula>
    </cfRule>
  </conditionalFormatting>
  <conditionalFormatting sqref="W127:W160 W16 W162 W59:W64 W9:W14 W95:W125 W49:W57">
    <cfRule type="cellIs" dxfId="57" priority="152" stopIfTrue="1" operator="equal">
      <formula>3</formula>
    </cfRule>
  </conditionalFormatting>
  <conditionalFormatting sqref="O9:O13 O95:O96 O98:O101 O103:O105 O107 O109:O110 O112 O114 O117:O119 O121 O123:O124 O16 O18:O19 O29 O35:O37 O75:O76">
    <cfRule type="cellIs" dxfId="56" priority="112" operator="greaterThan">
      <formula>200</formula>
    </cfRule>
    <cfRule type="cellIs" dxfId="55" priority="113" operator="between">
      <formula>101</formula>
      <formula>200</formula>
    </cfRule>
    <cfRule type="cellIs" dxfId="54" priority="114" operator="between">
      <formula>1</formula>
      <formula>100</formula>
    </cfRule>
  </conditionalFormatting>
  <conditionalFormatting sqref="O24 O26 O33">
    <cfRule type="cellIs" dxfId="53" priority="109" operator="greaterThan">
      <formula>200</formula>
    </cfRule>
    <cfRule type="cellIs" dxfId="52" priority="110" operator="between">
      <formula>101</formula>
      <formula>200</formula>
    </cfRule>
    <cfRule type="cellIs" dxfId="51" priority="111" operator="between">
      <formula>1</formula>
      <formula>100</formula>
    </cfRule>
  </conditionalFormatting>
  <conditionalFormatting sqref="O40 O43 O45">
    <cfRule type="cellIs" dxfId="50" priority="106" operator="greaterThan">
      <formula>200</formula>
    </cfRule>
    <cfRule type="cellIs" dxfId="49" priority="107" operator="between">
      <formula>101</formula>
      <formula>200</formula>
    </cfRule>
    <cfRule type="cellIs" dxfId="48" priority="108" operator="between">
      <formula>1</formula>
      <formula>100</formula>
    </cfRule>
  </conditionalFormatting>
  <conditionalFormatting sqref="O49 O52 O55">
    <cfRule type="cellIs" dxfId="47" priority="103" operator="greaterThan">
      <formula>200</formula>
    </cfRule>
    <cfRule type="cellIs" dxfId="46" priority="104" operator="between">
      <formula>101</formula>
      <formula>200</formula>
    </cfRule>
    <cfRule type="cellIs" dxfId="45" priority="105" operator="between">
      <formula>1</formula>
      <formula>100</formula>
    </cfRule>
  </conditionalFormatting>
  <conditionalFormatting sqref="O59:O62 O64">
    <cfRule type="cellIs" dxfId="44" priority="100" operator="greaterThan">
      <formula>200</formula>
    </cfRule>
    <cfRule type="cellIs" dxfId="43" priority="101" operator="between">
      <formula>101</formula>
      <formula>200</formula>
    </cfRule>
    <cfRule type="cellIs" dxfId="42" priority="102" operator="between">
      <formula>1</formula>
      <formula>100</formula>
    </cfRule>
  </conditionalFormatting>
  <conditionalFormatting sqref="O66 O70:O73 O79 O81:O82 O85:O87 O89 O91:O92 O68">
    <cfRule type="cellIs" dxfId="41" priority="97" operator="greaterThan">
      <formula>200</formula>
    </cfRule>
    <cfRule type="cellIs" dxfId="40" priority="98" operator="between">
      <formula>101</formula>
      <formula>200</formula>
    </cfRule>
    <cfRule type="cellIs" dxfId="39" priority="99" operator="between">
      <formula>1</formula>
      <formula>100</formula>
    </cfRule>
  </conditionalFormatting>
  <conditionalFormatting sqref="O127:O128 O130:O133 O157:O159 O154:O155 O152 O148:O150 O145 O142:O143 O140 O135:O137">
    <cfRule type="cellIs" dxfId="38" priority="91" operator="greaterThan">
      <formula>200</formula>
    </cfRule>
    <cfRule type="cellIs" dxfId="37" priority="92" operator="between">
      <formula>101</formula>
      <formula>200</formula>
    </cfRule>
    <cfRule type="cellIs" dxfId="36" priority="93" operator="between">
      <formula>1</formula>
      <formula>100</formula>
    </cfRule>
  </conditionalFormatting>
  <conditionalFormatting sqref="O162:O163 O165:O168 O170:O172 O175 O177:O178 O180 O183:O185 O187 O189:O190">
    <cfRule type="cellIs" dxfId="35" priority="88" operator="greaterThan">
      <formula>200</formula>
    </cfRule>
    <cfRule type="cellIs" dxfId="34" priority="89" operator="between">
      <formula>101</formula>
      <formula>200</formula>
    </cfRule>
    <cfRule type="cellIs" dxfId="33" priority="90" operator="between">
      <formula>1</formula>
      <formula>100</formula>
    </cfRule>
  </conditionalFormatting>
  <conditionalFormatting sqref="V162 V9 V95 V16 V24">
    <cfRule type="cellIs" dxfId="32" priority="13" stopIfTrue="1" operator="between">
      <formula>50</formula>
      <formula>125</formula>
    </cfRule>
    <cfRule type="cellIs" dxfId="31" priority="14" stopIfTrue="1" operator="between">
      <formula>30</formula>
      <formula>49</formula>
    </cfRule>
    <cfRule type="cellIs" dxfId="30" priority="15" stopIfTrue="1" operator="between">
      <formula>1</formula>
      <formula>29</formula>
    </cfRule>
  </conditionalFormatting>
  <conditionalFormatting sqref="V33">
    <cfRule type="cellIs" dxfId="29" priority="34" stopIfTrue="1" operator="between">
      <formula>50</formula>
      <formula>125</formula>
    </cfRule>
    <cfRule type="cellIs" dxfId="28" priority="35" stopIfTrue="1" operator="between">
      <formula>30</formula>
      <formula>49</formula>
    </cfRule>
    <cfRule type="cellIs" dxfId="27" priority="36" stopIfTrue="1" operator="between">
      <formula>1</formula>
      <formula>29</formula>
    </cfRule>
  </conditionalFormatting>
  <conditionalFormatting sqref="V40">
    <cfRule type="cellIs" dxfId="26" priority="31" stopIfTrue="1" operator="between">
      <formula>50</formula>
      <formula>125</formula>
    </cfRule>
    <cfRule type="cellIs" dxfId="25" priority="32" stopIfTrue="1" operator="between">
      <formula>30</formula>
      <formula>49</formula>
    </cfRule>
    <cfRule type="cellIs" dxfId="24" priority="33" stopIfTrue="1" operator="between">
      <formula>1</formula>
      <formula>29</formula>
    </cfRule>
  </conditionalFormatting>
  <conditionalFormatting sqref="V49">
    <cfRule type="cellIs" dxfId="23" priority="28" stopIfTrue="1" operator="between">
      <formula>50</formula>
      <formula>125</formula>
    </cfRule>
    <cfRule type="cellIs" dxfId="22" priority="29" stopIfTrue="1" operator="between">
      <formula>30</formula>
      <formula>49</formula>
    </cfRule>
    <cfRule type="cellIs" dxfId="21" priority="30" stopIfTrue="1" operator="between">
      <formula>1</formula>
      <formula>29</formula>
    </cfRule>
  </conditionalFormatting>
  <conditionalFormatting sqref="V59">
    <cfRule type="cellIs" dxfId="20" priority="25" stopIfTrue="1" operator="between">
      <formula>50</formula>
      <formula>125</formula>
    </cfRule>
    <cfRule type="cellIs" dxfId="19" priority="26" stopIfTrue="1" operator="between">
      <formula>30</formula>
      <formula>49</formula>
    </cfRule>
    <cfRule type="cellIs" dxfId="18" priority="27" stopIfTrue="1" operator="between">
      <formula>1</formula>
      <formula>29</formula>
    </cfRule>
  </conditionalFormatting>
  <conditionalFormatting sqref="V66:V67">
    <cfRule type="cellIs" dxfId="17" priority="22" stopIfTrue="1" operator="between">
      <formula>50</formula>
      <formula>125</formula>
    </cfRule>
    <cfRule type="cellIs" dxfId="16" priority="23" stopIfTrue="1" operator="between">
      <formula>30</formula>
      <formula>49</formula>
    </cfRule>
    <cfRule type="cellIs" dxfId="15" priority="24" stopIfTrue="1" operator="between">
      <formula>1</formula>
      <formula>29</formula>
    </cfRule>
  </conditionalFormatting>
  <conditionalFormatting sqref="V127">
    <cfRule type="cellIs" dxfId="14" priority="16" stopIfTrue="1" operator="between">
      <formula>50</formula>
      <formula>125</formula>
    </cfRule>
    <cfRule type="cellIs" dxfId="13" priority="17" stopIfTrue="1" operator="between">
      <formula>30</formula>
      <formula>49</formula>
    </cfRule>
    <cfRule type="cellIs" dxfId="12" priority="18" stopIfTrue="1" operator="between">
      <formula>1</formula>
      <formula>29</formula>
    </cfRule>
  </conditionalFormatting>
  <conditionalFormatting sqref="W24">
    <cfRule type="cellIs" dxfId="11" priority="12" stopIfTrue="1" operator="equal">
      <formula>1</formula>
    </cfRule>
  </conditionalFormatting>
  <conditionalFormatting sqref="W24">
    <cfRule type="cellIs" dxfId="10" priority="11" stopIfTrue="1" operator="equal">
      <formula>2</formula>
    </cfRule>
  </conditionalFormatting>
  <conditionalFormatting sqref="W24">
    <cfRule type="cellIs" dxfId="9" priority="10" stopIfTrue="1" operator="equal">
      <formula>3</formula>
    </cfRule>
  </conditionalFormatting>
  <conditionalFormatting sqref="W33">
    <cfRule type="cellIs" dxfId="8" priority="9" stopIfTrue="1" operator="equal">
      <formula>1</formula>
    </cfRule>
  </conditionalFormatting>
  <conditionalFormatting sqref="W33">
    <cfRule type="cellIs" dxfId="7" priority="8" stopIfTrue="1" operator="equal">
      <formula>2</formula>
    </cfRule>
  </conditionalFormatting>
  <conditionalFormatting sqref="W33">
    <cfRule type="cellIs" dxfId="6" priority="7" stopIfTrue="1" operator="equal">
      <formula>3</formula>
    </cfRule>
  </conditionalFormatting>
  <conditionalFormatting sqref="W40">
    <cfRule type="cellIs" dxfId="5" priority="6" stopIfTrue="1" operator="equal">
      <formula>1</formula>
    </cfRule>
  </conditionalFormatting>
  <conditionalFormatting sqref="W40">
    <cfRule type="cellIs" dxfId="4" priority="5" stopIfTrue="1" operator="equal">
      <formula>2</formula>
    </cfRule>
  </conditionalFormatting>
  <conditionalFormatting sqref="W40">
    <cfRule type="cellIs" dxfId="3" priority="4" stopIfTrue="1" operator="equal">
      <formula>3</formula>
    </cfRule>
  </conditionalFormatting>
  <conditionalFormatting sqref="W66:W67">
    <cfRule type="cellIs" dxfId="2" priority="3" stopIfTrue="1" operator="equal">
      <formula>1</formula>
    </cfRule>
  </conditionalFormatting>
  <conditionalFormatting sqref="W66:W67">
    <cfRule type="cellIs" dxfId="1" priority="2" stopIfTrue="1" operator="equal">
      <formula>2</formula>
    </cfRule>
  </conditionalFormatting>
  <conditionalFormatting sqref="W66:W67">
    <cfRule type="cellIs" dxfId="0" priority="1" stopIfTrue="1" operator="equal">
      <formula>3</formula>
    </cfRule>
  </conditionalFormatting>
  <pageMargins left="0.7" right="0.7" top="0.75" bottom="0.75" header="0.3" footer="0.3"/>
  <pageSetup scale="1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Nivel de Criticidad</vt:lpstr>
      <vt:lpstr>Diagrama Pareto</vt:lpstr>
      <vt:lpstr>Sistema Estructural</vt:lpstr>
      <vt:lpstr>Sistema Motriz</vt:lpstr>
      <vt:lpstr>Sistema Neumático</vt:lpstr>
      <vt:lpstr>Sistema Hidráulico</vt:lpstr>
      <vt:lpstr>Sistema Eléctrico</vt:lpstr>
      <vt:lpstr>'Nivel de Criticidad'!Área_de_impresión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ccortes</dc:creator>
  <cp:lastModifiedBy>Julio Cesar Ramirez Ortiz</cp:lastModifiedBy>
  <cp:lastPrinted>2015-10-05T14:39:31Z</cp:lastPrinted>
  <dcterms:created xsi:type="dcterms:W3CDTF">2015-06-13T20:49:54Z</dcterms:created>
  <dcterms:modified xsi:type="dcterms:W3CDTF">2017-10-24T20:53:00Z</dcterms:modified>
</cp:coreProperties>
</file>