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orge\Downloads\"/>
    </mc:Choice>
  </mc:AlternateContent>
  <bookViews>
    <workbookView xWindow="0" yWindow="0" windowWidth="15375" windowHeight="3360" activeTab="1"/>
  </bookViews>
  <sheets>
    <sheet name="FINCA_SIN_RONDA " sheetId="3" r:id="rId1"/>
    <sheet name="FINCA_CON_RONDA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" l="1"/>
  <c r="B14" i="3"/>
  <c r="B16" i="3" s="1"/>
  <c r="B17" i="3" s="1"/>
  <c r="B19" i="3" s="1"/>
  <c r="B21" i="3" s="1"/>
  <c r="B9" i="3"/>
  <c r="B9" i="1"/>
  <c r="B16" i="1" l="1"/>
  <c r="B18" i="1" s="1"/>
  <c r="B19" i="1" s="1"/>
  <c r="B21" i="1" s="1"/>
  <c r="B23" i="1" s="1"/>
  <c r="B25" i="1" s="1"/>
</calcChain>
</file>

<file path=xl/sharedStrings.xml><?xml version="1.0" encoding="utf-8"?>
<sst xmlns="http://schemas.openxmlformats.org/spreadsheetml/2006/main" count="46" uniqueCount="28">
  <si>
    <t xml:space="preserve">TOTAL EGRESOS </t>
  </si>
  <si>
    <t>EGRESOS MENSUALES DE FINCA GANADERA DE CARNE</t>
  </si>
  <si>
    <t>CÁLCULO DE INGRESOS DE FINCA GANADERA DE CARNE</t>
  </si>
  <si>
    <t>FLUJO DE CAJA DE FINCA SIN RONDA HÍDRICA</t>
  </si>
  <si>
    <t>ÁREA [ha]</t>
  </si>
  <si>
    <t>CANTIDAD DE ANIMALES</t>
  </si>
  <si>
    <t>VALOR DEL [Kg] EN FINCA</t>
  </si>
  <si>
    <t>INGRESOS DIARIOS</t>
  </si>
  <si>
    <t>INGRESOS MENSUALES</t>
  </si>
  <si>
    <t xml:space="preserve">CÁLCULO DE RENTA LÍQUIDA </t>
  </si>
  <si>
    <t>DIFERENCIA DE INGRESOS Y EGRESOS</t>
  </si>
  <si>
    <t>TASA DE INTERES REGIONAL AL SECTOR GANADERO DE CARNE</t>
  </si>
  <si>
    <t>VALOR INCLUYENDO EL GANADO</t>
  </si>
  <si>
    <t>GANANCIA DE PESO DIARIO [Kg]</t>
  </si>
  <si>
    <t>GANANCIA DE PESO [Kg] POR ANIMAL</t>
  </si>
  <si>
    <t>SERVICIOS PUBLICOS</t>
  </si>
  <si>
    <t>VACUNAS AFTOSA, RAYO VACUNA Y LA PENTAVALENTE O CLOSTRIDIUM</t>
  </si>
  <si>
    <t>SAL MINERALIZADA</t>
  </si>
  <si>
    <t>LIMPIAS Y RELIMPIAS</t>
  </si>
  <si>
    <t>IMPUESTOS</t>
  </si>
  <si>
    <t>ÁREA REAL DE LA FINCA [ha]</t>
  </si>
  <si>
    <t>ÁREA PROYECTADA [ha]</t>
  </si>
  <si>
    <t>CANTIDAD REAL DE ANIMALES</t>
  </si>
  <si>
    <t>CANTIDAD PROYECTADA DE ANIMALES</t>
  </si>
  <si>
    <t>VALOR INCLUYENDO EL GANADO DE LA FINCA SIN RONDA</t>
  </si>
  <si>
    <t>FACTOR DE PONDERACIÓN ASOCIADO AL USO ACTUAL DEL SUELO</t>
  </si>
  <si>
    <t>FLUJO DE CAJA DE FINCA CON RONDA HÍDRICA</t>
  </si>
  <si>
    <t>SALARIO ADMINISTRADOR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</si>
</sst>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_-;\-* #,##0_-;_-* &quot;-&quot;_-;_-@_-"/>
    <numFmt numFmtId="165" formatCode="_-&quot;$&quot;\ * #,##0.00_-;\-&quot;$&quot;\ * #,##0.00_-;_-&quot;$&quot;\ * &quot;-&quot;??_-;_-@_-"/>
    <numFmt numFmtId="167" formatCode="_-&quot;$&quot;\ * #,##0_-;\-&quot;$&quot;\ * #,##0_-;_-&quot;$&quot;\ * &quot;-&quot;??_-;_-@_-"/>
    <numFmt numFmtId="168" formatCode="0.000"/>
    <numFmt numFmtId="170" formatCode="_-[$$-80A]* #,##0_-;\-[$$-80A]* #,##0_-;_-[$$-80A]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80E0EA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vertical="center"/>
    </xf>
    <xf numFmtId="167" fontId="0" fillId="0" borderId="0" xfId="0" applyNumberFormat="1" applyAlignment="1">
      <alignment vertical="center"/>
    </xf>
    <xf numFmtId="0" fontId="0" fillId="0" borderId="4" xfId="0" applyBorder="1" applyAlignment="1">
      <alignment vertical="center"/>
    </xf>
    <xf numFmtId="167" fontId="0" fillId="0" borderId="4" xfId="0" applyNumberFormat="1" applyBorder="1" applyAlignment="1">
      <alignment vertical="center"/>
    </xf>
    <xf numFmtId="168" fontId="0" fillId="0" borderId="4" xfId="1" applyNumberFormat="1" applyFont="1" applyBorder="1" applyAlignment="1">
      <alignment vertical="center"/>
    </xf>
    <xf numFmtId="2" fontId="3" fillId="0" borderId="6" xfId="0" applyNumberFormat="1" applyFont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2" borderId="3" xfId="0" applyFill="1" applyBorder="1" applyAlignment="1">
      <alignment vertical="center" wrapText="1"/>
    </xf>
    <xf numFmtId="167" fontId="0" fillId="0" borderId="4" xfId="2" applyNumberFormat="1" applyFont="1" applyBorder="1" applyAlignment="1"/>
    <xf numFmtId="0" fontId="0" fillId="0" borderId="0" xfId="0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 wrapText="1"/>
    </xf>
    <xf numFmtId="0" fontId="0" fillId="0" borderId="4" xfId="0" applyBorder="1" applyAlignment="1">
      <alignment horizontal="right" vertical="center"/>
    </xf>
    <xf numFmtId="167" fontId="0" fillId="0" borderId="4" xfId="2" applyNumberFormat="1" applyFont="1" applyBorder="1" applyAlignment="1">
      <alignment horizontal="right"/>
    </xf>
    <xf numFmtId="167" fontId="0" fillId="0" borderId="4" xfId="0" applyNumberFormat="1" applyBorder="1" applyAlignment="1">
      <alignment horizontal="right" vertical="center"/>
    </xf>
    <xf numFmtId="168" fontId="0" fillId="0" borderId="4" xfId="1" applyNumberFormat="1" applyFont="1" applyBorder="1" applyAlignment="1">
      <alignment horizontal="right" vertical="center"/>
    </xf>
    <xf numFmtId="167" fontId="3" fillId="0" borderId="6" xfId="0" applyNumberFormat="1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170" fontId="0" fillId="0" borderId="4" xfId="0" applyNumberFormat="1" applyBorder="1" applyAlignment="1">
      <alignment horizontal="right" vertical="center"/>
    </xf>
    <xf numFmtId="170" fontId="0" fillId="0" borderId="4" xfId="0" applyNumberFormat="1" applyBorder="1" applyAlignment="1">
      <alignment vertical="center"/>
    </xf>
  </cellXfs>
  <cellStyles count="3">
    <cellStyle name="Millares [0]" xfId="1" builtinId="6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80E0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topLeftCell="A3" workbookViewId="0">
      <selection activeCell="D19" sqref="D19"/>
    </sheetView>
  </sheetViews>
  <sheetFormatPr baseColWidth="10" defaultRowHeight="15" x14ac:dyDescent="0.25"/>
  <cols>
    <col min="1" max="1" width="33.7109375" style="10" customWidth="1"/>
    <col min="2" max="2" width="21.28515625" style="18" customWidth="1"/>
    <col min="3" max="16384" width="11.42578125" style="10"/>
  </cols>
  <sheetData>
    <row r="1" spans="1:2" x14ac:dyDescent="0.25">
      <c r="A1" s="19" t="s">
        <v>3</v>
      </c>
      <c r="B1" s="20"/>
    </row>
    <row r="2" spans="1:2" x14ac:dyDescent="0.25">
      <c r="A2" s="21" t="s">
        <v>1</v>
      </c>
      <c r="B2" s="22"/>
    </row>
    <row r="3" spans="1:2" x14ac:dyDescent="0.25">
      <c r="A3" s="11" t="s">
        <v>27</v>
      </c>
      <c r="B3" s="26">
        <v>1300000</v>
      </c>
    </row>
    <row r="4" spans="1:2" x14ac:dyDescent="0.25">
      <c r="A4" s="11" t="s">
        <v>15</v>
      </c>
      <c r="B4" s="26">
        <v>150000</v>
      </c>
    </row>
    <row r="5" spans="1:2" ht="28.5" customHeight="1" x14ac:dyDescent="0.25">
      <c r="A5" s="12" t="s">
        <v>16</v>
      </c>
      <c r="B5" s="26">
        <v>400000</v>
      </c>
    </row>
    <row r="6" spans="1:2" x14ac:dyDescent="0.25">
      <c r="A6" s="11" t="s">
        <v>17</v>
      </c>
      <c r="B6" s="26">
        <v>135000</v>
      </c>
    </row>
    <row r="7" spans="1:2" x14ac:dyDescent="0.25">
      <c r="A7" s="11" t="s">
        <v>18</v>
      </c>
      <c r="B7" s="26">
        <v>1000000</v>
      </c>
    </row>
    <row r="8" spans="1:2" x14ac:dyDescent="0.25">
      <c r="A8" s="11" t="s">
        <v>19</v>
      </c>
      <c r="B8" s="26">
        <v>1000000</v>
      </c>
    </row>
    <row r="9" spans="1:2" x14ac:dyDescent="0.25">
      <c r="A9" s="11" t="s">
        <v>0</v>
      </c>
      <c r="B9" s="26">
        <f>SUM(B3:B8)</f>
        <v>3985000</v>
      </c>
    </row>
    <row r="10" spans="1:2" x14ac:dyDescent="0.25">
      <c r="A10" s="21" t="s">
        <v>2</v>
      </c>
      <c r="B10" s="22"/>
    </row>
    <row r="11" spans="1:2" x14ac:dyDescent="0.25">
      <c r="A11" s="11" t="s">
        <v>4</v>
      </c>
      <c r="B11" s="13">
        <v>100</v>
      </c>
    </row>
    <row r="12" spans="1:2" x14ac:dyDescent="0.25">
      <c r="A12" s="11" t="s">
        <v>5</v>
      </c>
      <c r="B12" s="13">
        <v>142</v>
      </c>
    </row>
    <row r="13" spans="1:2" x14ac:dyDescent="0.25">
      <c r="A13" s="11" t="s">
        <v>14</v>
      </c>
      <c r="B13" s="13">
        <v>0.6</v>
      </c>
    </row>
    <row r="14" spans="1:2" x14ac:dyDescent="0.25">
      <c r="A14" s="11" t="s">
        <v>13</v>
      </c>
      <c r="B14" s="13">
        <f>B13*B12</f>
        <v>85.2</v>
      </c>
    </row>
    <row r="15" spans="1:2" x14ac:dyDescent="0.25">
      <c r="A15" s="11" t="s">
        <v>6</v>
      </c>
      <c r="B15" s="14">
        <v>4500</v>
      </c>
    </row>
    <row r="16" spans="1:2" x14ac:dyDescent="0.25">
      <c r="A16" s="11" t="s">
        <v>7</v>
      </c>
      <c r="B16" s="15">
        <f>B15*B14</f>
        <v>383400</v>
      </c>
    </row>
    <row r="17" spans="1:2" x14ac:dyDescent="0.25">
      <c r="A17" s="11" t="s">
        <v>8</v>
      </c>
      <c r="B17" s="15">
        <f>B16*30</f>
        <v>11502000</v>
      </c>
    </row>
    <row r="18" spans="1:2" x14ac:dyDescent="0.25">
      <c r="A18" s="21" t="s">
        <v>9</v>
      </c>
      <c r="B18" s="22"/>
    </row>
    <row r="19" spans="1:2" ht="30" customHeight="1" x14ac:dyDescent="0.25">
      <c r="A19" s="12" t="s">
        <v>10</v>
      </c>
      <c r="B19" s="15">
        <f>B17-B9</f>
        <v>7517000</v>
      </c>
    </row>
    <row r="20" spans="1:2" ht="30.75" customHeight="1" x14ac:dyDescent="0.25">
      <c r="A20" s="12" t="s">
        <v>11</v>
      </c>
      <c r="B20" s="16">
        <v>8.0000000000000002E-3</v>
      </c>
    </row>
    <row r="21" spans="1:2" ht="30.75" customHeight="1" thickBot="1" x14ac:dyDescent="0.3">
      <c r="A21" s="25" t="s">
        <v>12</v>
      </c>
      <c r="B21" s="17">
        <f>B19/B20</f>
        <v>939625000</v>
      </c>
    </row>
  </sheetData>
  <mergeCells count="4">
    <mergeCell ref="A1:B1"/>
    <mergeCell ref="A2:B2"/>
    <mergeCell ref="A10:B10"/>
    <mergeCell ref="A18:B18"/>
  </mergeCells>
  <pageMargins left="0.7" right="0.7" top="0.75" bottom="0.75" header="0.3" footer="0.3"/>
  <pageSetup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abSelected="1" topLeftCell="A8" workbookViewId="0">
      <selection activeCell="L14" sqref="L14"/>
    </sheetView>
  </sheetViews>
  <sheetFormatPr baseColWidth="10" defaultRowHeight="15" x14ac:dyDescent="0.25"/>
  <cols>
    <col min="1" max="1" width="35.85546875" style="1" customWidth="1"/>
    <col min="2" max="2" width="21.28515625" style="1" customWidth="1"/>
    <col min="3" max="16384" width="11.42578125" style="1"/>
  </cols>
  <sheetData>
    <row r="1" spans="1:2" x14ac:dyDescent="0.25">
      <c r="A1" s="19" t="s">
        <v>26</v>
      </c>
      <c r="B1" s="20"/>
    </row>
    <row r="2" spans="1:2" x14ac:dyDescent="0.25">
      <c r="A2" s="21" t="s">
        <v>1</v>
      </c>
      <c r="B2" s="22"/>
    </row>
    <row r="3" spans="1:2" x14ac:dyDescent="0.25">
      <c r="A3" s="11" t="s">
        <v>27</v>
      </c>
      <c r="B3" s="27">
        <v>1300000</v>
      </c>
    </row>
    <row r="4" spans="1:2" x14ac:dyDescent="0.25">
      <c r="A4" s="7" t="s">
        <v>15</v>
      </c>
      <c r="B4" s="27">
        <v>150000</v>
      </c>
    </row>
    <row r="5" spans="1:2" ht="28.5" customHeight="1" x14ac:dyDescent="0.25">
      <c r="A5" s="8" t="s">
        <v>16</v>
      </c>
      <c r="B5" s="27">
        <v>400000</v>
      </c>
    </row>
    <row r="6" spans="1:2" x14ac:dyDescent="0.25">
      <c r="A6" s="7" t="s">
        <v>17</v>
      </c>
      <c r="B6" s="27">
        <v>135000</v>
      </c>
    </row>
    <row r="7" spans="1:2" x14ac:dyDescent="0.25">
      <c r="A7" s="7" t="s">
        <v>18</v>
      </c>
      <c r="B7" s="27">
        <v>1000000</v>
      </c>
    </row>
    <row r="8" spans="1:2" x14ac:dyDescent="0.25">
      <c r="A8" s="7" t="s">
        <v>19</v>
      </c>
      <c r="B8" s="27">
        <v>1000000</v>
      </c>
    </row>
    <row r="9" spans="1:2" x14ac:dyDescent="0.25">
      <c r="A9" s="7" t="s">
        <v>0</v>
      </c>
      <c r="B9" s="27">
        <f>SUM(B3:B8)</f>
        <v>3985000</v>
      </c>
    </row>
    <row r="10" spans="1:2" x14ac:dyDescent="0.25">
      <c r="A10" s="21" t="s">
        <v>2</v>
      </c>
      <c r="B10" s="22"/>
    </row>
    <row r="11" spans="1:2" x14ac:dyDescent="0.25">
      <c r="A11" s="7" t="s">
        <v>20</v>
      </c>
      <c r="B11" s="3">
        <v>186.08500000000001</v>
      </c>
    </row>
    <row r="12" spans="1:2" x14ac:dyDescent="0.25">
      <c r="A12" s="7" t="s">
        <v>21</v>
      </c>
      <c r="B12" s="3">
        <v>100</v>
      </c>
    </row>
    <row r="13" spans="1:2" x14ac:dyDescent="0.25">
      <c r="A13" s="7" t="s">
        <v>22</v>
      </c>
      <c r="B13" s="3">
        <v>241</v>
      </c>
    </row>
    <row r="14" spans="1:2" x14ac:dyDescent="0.25">
      <c r="A14" s="7" t="s">
        <v>23</v>
      </c>
      <c r="B14" s="3">
        <f>ROUNDDOWN(((B13*B12)/B11),0)</f>
        <v>129</v>
      </c>
    </row>
    <row r="15" spans="1:2" x14ac:dyDescent="0.25">
      <c r="A15" s="7" t="s">
        <v>14</v>
      </c>
      <c r="B15" s="3">
        <v>0.6</v>
      </c>
    </row>
    <row r="16" spans="1:2" x14ac:dyDescent="0.25">
      <c r="A16" s="7" t="s">
        <v>13</v>
      </c>
      <c r="B16" s="3">
        <f>B15*B14</f>
        <v>77.399999999999991</v>
      </c>
    </row>
    <row r="17" spans="1:4" x14ac:dyDescent="0.25">
      <c r="A17" s="7" t="s">
        <v>6</v>
      </c>
      <c r="B17" s="9">
        <v>4500</v>
      </c>
    </row>
    <row r="18" spans="1:4" x14ac:dyDescent="0.25">
      <c r="A18" s="7" t="s">
        <v>7</v>
      </c>
      <c r="B18" s="4">
        <f>B17*B16</f>
        <v>348299.99999999994</v>
      </c>
    </row>
    <row r="19" spans="1:4" x14ac:dyDescent="0.25">
      <c r="A19" s="7" t="s">
        <v>8</v>
      </c>
      <c r="B19" s="4">
        <f>B18*30</f>
        <v>10448999.999999998</v>
      </c>
    </row>
    <row r="20" spans="1:4" x14ac:dyDescent="0.25">
      <c r="A20" s="21" t="s">
        <v>9</v>
      </c>
      <c r="B20" s="22"/>
    </row>
    <row r="21" spans="1:4" ht="30" customHeight="1" x14ac:dyDescent="0.25">
      <c r="A21" s="8" t="s">
        <v>10</v>
      </c>
      <c r="B21" s="4">
        <f>B19-B9</f>
        <v>6463999.9999999981</v>
      </c>
    </row>
    <row r="22" spans="1:4" ht="30.75" customHeight="1" x14ac:dyDescent="0.25">
      <c r="A22" s="8" t="s">
        <v>11</v>
      </c>
      <c r="B22" s="5">
        <v>8.0000000000000002E-3</v>
      </c>
    </row>
    <row r="23" spans="1:4" ht="30.75" customHeight="1" x14ac:dyDescent="0.25">
      <c r="A23" s="23" t="s">
        <v>12</v>
      </c>
      <c r="B23" s="4">
        <f>B21/B22</f>
        <v>807999999.99999976</v>
      </c>
    </row>
    <row r="24" spans="1:4" ht="30" customHeight="1" x14ac:dyDescent="0.25">
      <c r="A24" s="23" t="s">
        <v>24</v>
      </c>
      <c r="B24" s="4">
        <v>939625000</v>
      </c>
      <c r="D24" s="2"/>
    </row>
    <row r="25" spans="1:4" ht="29.25" customHeight="1" thickBot="1" x14ac:dyDescent="0.3">
      <c r="A25" s="24" t="s">
        <v>25</v>
      </c>
      <c r="B25" s="6">
        <f>B23/B24</f>
        <v>0.85991752028734847</v>
      </c>
    </row>
  </sheetData>
  <mergeCells count="4">
    <mergeCell ref="A2:B2"/>
    <mergeCell ref="A10:B10"/>
    <mergeCell ref="A1:B1"/>
    <mergeCell ref="A20:B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FINCA_SIN_RONDA </vt:lpstr>
      <vt:lpstr>FINCA_CON_RONDA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Eduardo Forero</dc:creator>
  <cp:lastModifiedBy>Jorge</cp:lastModifiedBy>
  <dcterms:created xsi:type="dcterms:W3CDTF">2018-07-25T14:02:25Z</dcterms:created>
  <dcterms:modified xsi:type="dcterms:W3CDTF">2018-07-25T21:51:17Z</dcterms:modified>
</cp:coreProperties>
</file>