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r\Desktop\TRABAJO DE GRADO ESPECIALIZACIÓN\DOCUMENTO TRABAJO FINAL\DOCUMENTOS CD\"/>
    </mc:Choice>
  </mc:AlternateContent>
  <bookViews>
    <workbookView xWindow="0" yWindow="0" windowWidth="20490" windowHeight="7155"/>
  </bookViews>
  <sheets>
    <sheet name="Hoja2" sheetId="2"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96" i="2" l="1"/>
  <c r="C96" i="2"/>
  <c r="B96" i="2"/>
  <c r="D85" i="2"/>
  <c r="C85" i="2"/>
  <c r="B85" i="2"/>
  <c r="D68" i="2"/>
  <c r="C68" i="2"/>
  <c r="B68" i="2"/>
  <c r="D31" i="2"/>
  <c r="B98" i="2" l="1"/>
  <c r="B104" i="2" s="1"/>
  <c r="B70" i="2"/>
  <c r="B102" i="2" s="1"/>
  <c r="B32" i="2"/>
  <c r="B69" i="2"/>
  <c r="B86" i="2"/>
  <c r="B97" i="2"/>
  <c r="B33" i="2"/>
  <c r="B101" i="2" s="1"/>
  <c r="B87" i="2"/>
  <c r="B103" i="2" s="1"/>
</calcChain>
</file>

<file path=xl/sharedStrings.xml><?xml version="1.0" encoding="utf-8"?>
<sst xmlns="http://schemas.openxmlformats.org/spreadsheetml/2006/main" count="124" uniqueCount="108">
  <si>
    <t xml:space="preserve">1. INFORMACIÓN GENERAL </t>
  </si>
  <si>
    <t>1. PLANIFICACIÓN</t>
  </si>
  <si>
    <t>ASPECTO A EVALUAR</t>
  </si>
  <si>
    <t>CALIFICACIÓN</t>
  </si>
  <si>
    <t>ACCIONES PARA LA MEJORA</t>
  </si>
  <si>
    <t>1.2. ¿Se tiene documentado el diagnóstico de condiciones de trabajo (matriz de peligros y riesgos o panorama de factores de riesgo) y su actualización es permanente?</t>
  </si>
  <si>
    <t>1.3. ¿Se tiene documentado el diagnóstico de condiciones de salud (caracterización de la accidentalidad y ausentismo) y su actualización es permanente?</t>
  </si>
  <si>
    <t>1.4. ¿Se tiene documentado, divulgado y exhibido al menos en un sitio de la empresa el reglamento de higiene y seguridad industrial?</t>
  </si>
  <si>
    <t xml:space="preserve">1.5. ¿Se tiene documentado el perfil sociodemográfico de la población de la empresa y su actualización es permanente? </t>
  </si>
  <si>
    <t>1.6. ¿Se tienen identificados los requisitos legales aplicables a la empresa para el control de los factores de riesgo y se da cumplimiento a estos?</t>
  </si>
  <si>
    <t>1.7. ¿Se definieron, documentaron y divulgaron los objetivos y metas de Seguridad y Salud en el Trabajo SST acordes con el diagnostico de las condiciones de trabajo y salud?</t>
  </si>
  <si>
    <t>1.8. ¿Se definieron, documentaron y divulgaron las actividades transversales vinculadas al cumplimiento de objetivos y metas de Seguridad y Salud en el Trabajo SST?</t>
  </si>
  <si>
    <t>1.9. ¿Se elaboró un plan de trabajo anual que identifica responsables, recursos e indicadores, para alcanzar cada uno de los objetivos y metas propuestos?</t>
  </si>
  <si>
    <t>VALOR OBTENIDO</t>
  </si>
  <si>
    <t>PORCENTAJE DE CUMPLIMIENTO</t>
  </si>
  <si>
    <t>2. IMPLEMENTACIÓN Y OPERACIÓN</t>
  </si>
  <si>
    <t xml:space="preserve">2.1. ¿Se ha definido la estructura responsable de liderar el Sistema de Seguridad y Salud en el Trabajo SST? </t>
  </si>
  <si>
    <t>2.2. ¿La persona o equipo definido para liderar el Sistema de Seguridad y Salud en el Trabajo SST tiene formación en el tema, es competente?</t>
  </si>
  <si>
    <t>2.3. ¿Se han definido y comunicado los roles y responsabilidades que avalados por un nivel alto de dirección lideran el Sistema de Seguridad y Salud en el Trabajo SST y estas responsabilidades hacen parte de la evaluación de desempeño?</t>
  </si>
  <si>
    <t>2.4. ¿Se han definido los recursos financieros para la implementación del plan de trabajo, estos tienen cobertura sobre todos los trabajadores independientemente de la forma de contratación y vinculación y sobre todos los centros de trabajo y todas las jornadas laborales?</t>
  </si>
  <si>
    <t>2.5. ¿Se ha conformado el Comité Paritario de Salud Ocupacional democráticamente o se ha elegido al Vigía Ocupacional de acuerdo con las exigencias de legislación colombiana y este se encuentra informado del desarrollo del Sistema de Seguridad y Salud en el Trabajo SST?</t>
  </si>
  <si>
    <t>2.6. ¿Se ha conformado el Comité de Convivencia y se ha elegido al Coordinador de Alturas de acuerdo con las exigencias de legislación colombiana y se han vinculado al Sistema de Seguridad y Salud en el Trabajo SST?</t>
  </si>
  <si>
    <t>2.7. ¿Se ha conformado otros grupos de trabajo como apoyo al Sistema de Gestión de Seguridad y Salud en el Trabajo SST?</t>
  </si>
  <si>
    <t>2.8. ¿Se consulta y promueve la participación de los trabajadores en la identificación de peligros y control de los riesgos propios de sus puestos de trabajo?</t>
  </si>
  <si>
    <t>2.9. ¿Se garantiza información oportuna sobre la gestión del Sistema de Seguridad y Salud en el Trabajo SST a los trabajadores y canales de información que permitan recolectar inquietudes, ideas y aportes de los trabajadores en el tema?</t>
  </si>
  <si>
    <t>2.10. ¿Se garantiza la supervisión del Sistema de Seguridad y Salud en el Trabajo SST, con cobertura en todos los centros y jornadas de trabajo?</t>
  </si>
  <si>
    <t>2.11. ¿Se evalúa por lo menos una vez al año la gestión del Sistema de Seguridad y Salud en el Trabajo SST y se implementan los correctivos necesarios para el cumplimiento de metas y objetivos?</t>
  </si>
  <si>
    <t>2.12. ¿Se realiza inducción y entrenamiento en aspectos generales y específicos de su cargo que incluya entre otros, la identificación y el control de peligros y riesgos en su trabajo y la prevención de lesiones y enfermedades laborales a todo trabajador que ingrese por primera vez a la empresa independientemente de su forma de contratación y vinculación  y de manera previa al inicio de sus labores?</t>
  </si>
  <si>
    <t xml:space="preserve"> 2.13. ¿Se ha definido, documentado y divulgado el plan de capacitación en SST acorde con el diagnostico de las condiciones de trabajo y salud y este es revisado como mínimo una vez al año con la participación del Comité Paritario de Salud Ocupacional o Vigía de Salud Ocupacional?</t>
  </si>
  <si>
    <t>2.14. ¿Se han definido, documentado e implementado las acciones para eliminar los peligros prioritarios o controlar sus riesgos incluyendo el monitoreo ambientan?</t>
  </si>
  <si>
    <t>2.15. ¿Se tienen identificadas las tareas de alto riesgo (trabajos en alturas, trabajos en caliente y trabajo en espacios confinados) y se han definido, documentado y divulgado medidas de prevención y control de accidentes para estas actividades?</t>
  </si>
  <si>
    <t>2.16. ¿Se tienen identificados procedimientos críticos (manejo de sustancias químicas y energías peligrosas) y se han definido, documentado y divulgado medidas de prevención y control de accidentes para estas actividades?</t>
  </si>
  <si>
    <t>2.17. ¿Se ha definido, documentado y divulgado los estándares de seguridad para otros procesos y oficios críticos?</t>
  </si>
  <si>
    <t>2.18. ¿Se tienen documentado e implementada la matriz de exámenes médico ocupacionales de ingreso, control y retiro del personal acordes con el diagnostico de las condiciones de trabajo?</t>
  </si>
  <si>
    <t>2.19. ¿Se tiene documentado e implementado sistemas de vigilancia epidemiológica de acuerdo con los peligros prioritarios identificados, incluido el riesgo psicosocial y la identificación de enfermedades que puedan agravarse por las condiciones de trabajo?</t>
  </si>
  <si>
    <t>2.20. ¿Se tiene documentado e implementado la realización de inspecciones de seguridad y se hace seguimiento a las medidas de prevención y control recomendadas?</t>
  </si>
  <si>
    <t>2.21. ¿Se tiene implementado un programa de mantenimiento preventivo, predictivo y correctivo?</t>
  </si>
  <si>
    <t>2.22. ¿Se tiene implementado la delimitación, demarcación y señalización de las áreas en el lugar de trabajo?</t>
  </si>
  <si>
    <t>2.23. ¿Se tiene documentado e implementado el suministro de Elementos de Protección Personal EPP y el mantenimiento de los mismos de manera complementaria con las medidas de prevención y control acorde con el diagnostico de las condiciones de trabajo?</t>
  </si>
  <si>
    <t>2.24. ¿Se tienen definidos, documentados y divulgados los programas para promover los estilos de vida y trabajo saludable donde se fomente entre otros, la prevención y el control de la fármaco dependencia, el alcoholismo y el tabaquismo?</t>
  </si>
  <si>
    <t>2.25. ¿Se tiene definido e implementado un programa de saneamiento básico ambiental?</t>
  </si>
  <si>
    <t>2.26. ¿Se tiene definido e implementado la identificación de peligros y la evaluación de riesgos que puedan derivarse de cambios internos y externos y la adopción de las medidas de prevención y control antes de su implementación?</t>
  </si>
  <si>
    <t>2.27. ¿Se tiene definido e implementado el plan de preparación y respuesta ante emergencias con cobertura en cada centro de trabajo y jornadas laborales?</t>
  </si>
  <si>
    <t>2.28. Se tiene conformado y en funcionamiento la brigada de emergencias con cobertura en cada centro de trabajo y jornadas laborales?</t>
  </si>
  <si>
    <t>2.29. ¿Se tiene documentadas e implementadas acciones para reducir la vulnerabilidad frente a las amenazas prioritarias y también para la prevención y atención de emergencias con cobertura en cada centro de trabajo y jornadas laborales?</t>
  </si>
  <si>
    <t>2.30. ¿Se tiene documentado, implementado y divulgado un procedimiento para el manejo de contratistas?</t>
  </si>
  <si>
    <t>3. VERIFICACIÓN Y EVALUACIÓN</t>
  </si>
  <si>
    <t>3.1. ¿Se comparan los indicadores que evalúan la estructura con los que se documentaron y divulgaron?
Política de SST
Asignación de responsabilidades
Documentos que soportan el programa de SST
Política de conservación de documentos
Asignación de recursos humanos, físicos y financieros
Evaluación inicial del programa (línea base)
Definición de objetivos de SST
Plan de trabajo anual y cronograma</t>
  </si>
  <si>
    <t>3.2. ¿Se calculan los indicadores que evalúan el proceso y se comparan con las metas definidas?
Cumplimientos de objetivos
Cronogramas
Acciones preventivas, correctivas y de mejora
Monitoreos ambientales y resultados
Programas de vigilancia a la salud de los trabajadores
Requisitos legales aplicables</t>
  </si>
  <si>
    <t xml:space="preserve">3.3. ¿Se calculan los indicadores que evalúan el resultado y se compara con las metas definidas? 
Incidentes, accidentes, enfermedades y ausentismo relacionadas con el trabajo
Otras pérdidas como daños a la propiedad derivadas de eventos laborales
Resultados de los programas de rehabilitación y recuperación de la salud de los trabajadores
De las no conformidades detectadas en el seguimiento al programa de Seguridad y Salud en el Trabajo SST
</t>
  </si>
  <si>
    <t>3.4. ¿Los indicadores que evalúan la estructura, el proceso y los resultados cuentan con una ficha técnica?
Definición del indicador
Interpretación del indicador
Límites para el indicador
Método de cálculo
Fuente de la información para el cálculo
Periodicidad del reporte
Personas que deben conocer el resultado</t>
  </si>
  <si>
    <t>3.5. ¿Se realiza la investigación de todos incidentes, accidentes y enfermedades laborales, para determinar las causas y establecer las medidas de prevención y control necesarias?</t>
  </si>
  <si>
    <t>3.6. ¿Se realiza seguimiento al cumplimiento de las medidas de prevención y control surgidas de la investigación de incidentes, accidentes y enfermedades laborales.</t>
  </si>
  <si>
    <t>3.7. ¿Se tienen definidos e implementados los procesos de rehabilitación, reincorporación y reubicación de los trabajadores acorde con las responsabilidades estipuladas por la legislación colombiana?</t>
  </si>
  <si>
    <t>3.8. ¿Se evalúa periódicamente con la participación del Comité Paritario de Salud Ocupacional (COPASO) o el Vigía Ocupacional el cumplimiento de todos los componentes del Sistema de Gestión Seguridad y Salud en el Trabajo y se determina si las acciones implementadas fueron adecuadas y eficaces?</t>
  </si>
  <si>
    <t>3.9. ¿Se divulgan los resultados de la verificación a los niveles pertinentes de la empresa para tomar las medidas preventivas, correctivas o de mejora?</t>
  </si>
  <si>
    <t>3.10. ¿La alta dirección realiza la evaluación mínimo una vez al año del Sistema de Gestión de Seguridad y Salud en el Trabajo SG SST y las conclusiones de esta evaluación son documentadas y divulgadas al Comité Paritario de Salud Ocupacional (COPASO) o Vigía de Salud Ocupacional y a cada uno de los niveles pertinentes de la empresa para tomar medidas preventivas, correctivas o de mejora?</t>
  </si>
  <si>
    <t>4. ACTUACIÓN</t>
  </si>
  <si>
    <t>4.1. ¿Se definen acciones preventivas y correctivas necesarias con base en la identificación y análisis de las causas fundamentales de las no conformidades, responsables y fechas de cumplimiento?</t>
  </si>
  <si>
    <t>4.2. ¿El empleador garantiza los recursos necesarios para el perfeccionamiento del Sistema de Gestión de Seguridad y Salud en el Trabajo SG SST?</t>
  </si>
  <si>
    <t>4.3. ¿Se implementan los ajustes al Sistema de Gestión de Seguridad y Salud en el Trabajo SG-SST?</t>
  </si>
  <si>
    <t>PHVA</t>
  </si>
  <si>
    <t>PLANIFICACIÓN</t>
  </si>
  <si>
    <t>IMPLEMENTACIÓN Y OPERACIÓN</t>
  </si>
  <si>
    <t>VERIFICACIÓN Y EVALUACIÓN</t>
  </si>
  <si>
    <t>ACTUACIÓN</t>
  </si>
  <si>
    <t>1.1. ¿Existe una política actualizada de Seguridad y Salud en el Trabajo SST?</t>
  </si>
  <si>
    <t xml:space="preserve">2.  CRITERIOS DE EVALUACIÓN </t>
  </si>
  <si>
    <r>
      <t xml:space="preserve">RAZÓN SOCIAL DE LA EMPRESA: </t>
    </r>
    <r>
      <rPr>
        <sz val="12"/>
        <color theme="1"/>
        <rFont val="Arial"/>
        <family val="2"/>
      </rPr>
      <t>Compañía Nacional de Productos de Panificación Conalpan Ltda.</t>
    </r>
  </si>
  <si>
    <r>
      <t xml:space="preserve">ACTIVIDAD ECONÓMICA PRINCIPAL: </t>
    </r>
    <r>
      <rPr>
        <sz val="12"/>
        <color theme="1"/>
        <rFont val="Arial"/>
        <family val="2"/>
      </rPr>
      <t xml:space="preserve">Fabricación de Productos de Panaderia </t>
    </r>
  </si>
  <si>
    <r>
      <t xml:space="preserve">DIRECCIÓN: </t>
    </r>
    <r>
      <rPr>
        <sz val="12"/>
        <color theme="1"/>
        <rFont val="Arial"/>
        <family val="2"/>
      </rPr>
      <t>Carrera 32 C n. 01 D 07</t>
    </r>
  </si>
  <si>
    <r>
      <t xml:space="preserve">CIUDAD/MUNICIPIO: </t>
    </r>
    <r>
      <rPr>
        <sz val="12"/>
        <color theme="1"/>
        <rFont val="Arial"/>
        <family val="2"/>
      </rPr>
      <t>Bogotá D.C.</t>
    </r>
  </si>
  <si>
    <r>
      <t xml:space="preserve">DEPARTAMENTO : </t>
    </r>
    <r>
      <rPr>
        <sz val="12"/>
        <color theme="1"/>
        <rFont val="Arial"/>
        <family val="2"/>
      </rPr>
      <t>Bogotá D.C.</t>
    </r>
  </si>
  <si>
    <r>
      <t xml:space="preserve">NÚMERO TOTAL DE TRABAJADORES: </t>
    </r>
    <r>
      <rPr>
        <sz val="12"/>
        <color theme="1"/>
        <rFont val="Arial"/>
        <family val="2"/>
      </rPr>
      <t>77 trabajadores</t>
    </r>
  </si>
  <si>
    <r>
      <t xml:space="preserve">NIT: </t>
    </r>
    <r>
      <rPr>
        <sz val="12"/>
        <color theme="1"/>
        <rFont val="Arial"/>
        <family val="2"/>
      </rPr>
      <t>830.006.586-6</t>
    </r>
  </si>
  <si>
    <r>
      <t xml:space="preserve">CÓDIGO ACTIVIDAD ECONÓMICA: </t>
    </r>
    <r>
      <rPr>
        <sz val="12"/>
        <color theme="1"/>
        <rFont val="Arial"/>
        <family val="2"/>
      </rPr>
      <t>1081</t>
    </r>
  </si>
  <si>
    <r>
      <t xml:space="preserve">TELEFONO: </t>
    </r>
    <r>
      <rPr>
        <sz val="12"/>
        <color theme="1"/>
        <rFont val="Arial"/>
        <family val="2"/>
      </rPr>
      <t>3605015-  3713225</t>
    </r>
  </si>
  <si>
    <t xml:space="preserve">
Es necesario actualizar la matriz de peligros</t>
  </si>
  <si>
    <t xml:space="preserve">
Es necesario complementar este diagnostico</t>
  </si>
  <si>
    <t xml:space="preserve">
Se tiene el documento pero no se encuentra publicado el documento actualizado</t>
  </si>
  <si>
    <t xml:space="preserve">
Se definierón objetivos pero estos no han sido divulgados</t>
  </si>
  <si>
    <t xml:space="preserve">
No se han divulgado</t>
  </si>
  <si>
    <t xml:space="preserve">
No cuentan con un plan de trabajo anual</t>
  </si>
  <si>
    <t>La persona encargada de liderar el sistema es 
Tecnologa en Seguridad y Salud en el Trabajo del 
SENA.</t>
  </si>
  <si>
    <t>Se han comunicado las responsabilidades por cada área y jefes de área pero estas no se encuentran firmadas</t>
  </si>
  <si>
    <t xml:space="preserve">
No se ha realizado el presupuesto para la implementación del plan de trabajo</t>
  </si>
  <si>
    <t xml:space="preserve">
Se formo el COPASST pero este no esta en funcionamiento</t>
  </si>
  <si>
    <t xml:space="preserve">
Se formo el Comité de convivencia pero este no esta en funcionamiento</t>
  </si>
  <si>
    <t>Es poca la participación de los trabajadores en la identificación de peligros y control de los riesgos propios de sus puestos de trabajo, hasta el momento se han realizado 2 capacitaciones en este tema</t>
  </si>
  <si>
    <t xml:space="preserve">
No se cuenta con un programa de capacitacitación, inducción y entrenamiento que incluya estos temas, a los trabajadores que ingresen por primera vez </t>
  </si>
  <si>
    <t xml:space="preserve">
La compañoa no cuenta con un plan de capacitación anual</t>
  </si>
  <si>
    <t xml:space="preserve">
Se tienen identificadas las tareas criticas pero no se han diculgado las medidas de prevención</t>
  </si>
  <si>
    <t xml:space="preserve">
No se cuentan con procedimientos seguros de trabajo</t>
  </si>
  <si>
    <t xml:space="preserve">
No se realizan examenes medicos de control</t>
  </si>
  <si>
    <t xml:space="preserve">
Se realizan inspecciones de seguridad en el momento se han realizado tres inspecciones pero no se tiene una frecuencia establecida para las mismas.</t>
  </si>
  <si>
    <t xml:space="preserve">No se tiene implementado un programa de mantenimiento preventivo, predictivo y correctivo para la maquinaria; en el momento se esta implementando un programa para los carros escabiladeros </t>
  </si>
  <si>
    <t xml:space="preserve">
No se tienen regisros de la entrega de EPP </t>
  </si>
  <si>
    <t xml:space="preserve">
No se cuenta con un programa de estilos de vida saludables</t>
  </si>
  <si>
    <t xml:space="preserve">
Se evidencia  que hay que mejorar la señalización </t>
  </si>
  <si>
    <t xml:space="preserve">
No se cuenta con un plan de emergencias</t>
  </si>
  <si>
    <t xml:space="preserve">
Se tiene conformada la brigada de emergencias pero esta no esta en funcionamiento</t>
  </si>
  <si>
    <t xml:space="preserve">
No hay indicadores de resultado</t>
  </si>
  <si>
    <t xml:space="preserve">
No hay indicadores de proceso</t>
  </si>
  <si>
    <t xml:space="preserve">
No hay indicadores de estructura, proceso y resultado</t>
  </si>
  <si>
    <t xml:space="preserve">
</t>
  </si>
  <si>
    <t xml:space="preserve">
En el momento se tienen como recursos tecnicos el videobeam</t>
  </si>
  <si>
    <t xml:space="preserve">EVALUACIÓN INICIAL EN SEGURIDAD Y SALUD EN EL TRABAJO
COMPAÑÍA NACIONAL DE PRODUCTOS DE PANIFICACIÓN CONALPAN LTDA
</t>
  </si>
  <si>
    <r>
      <t xml:space="preserve">De acuerdo con la gestión en Seguridad y Salud en el Trabajo que tenga la Compaña Nacional de Productos de Panificación Conalpan Ltda. La evaluación de da la siguiente manera: 
</t>
    </r>
    <r>
      <rPr>
        <b/>
        <sz val="12"/>
        <color theme="1"/>
        <rFont val="Arial"/>
        <family val="2"/>
      </rPr>
      <t xml:space="preserve">1- </t>
    </r>
    <r>
      <rPr>
        <sz val="12"/>
        <color theme="1"/>
        <rFont val="Arial"/>
        <family val="2"/>
      </rPr>
      <t xml:space="preserve">No se cumple con el criterio evaluado
</t>
    </r>
    <r>
      <rPr>
        <b/>
        <sz val="12"/>
        <color theme="1"/>
        <rFont val="Arial"/>
        <family val="2"/>
      </rPr>
      <t>5-</t>
    </r>
    <r>
      <rPr>
        <sz val="12"/>
        <color theme="1"/>
        <rFont val="Arial"/>
        <family val="2"/>
      </rPr>
      <t xml:space="preserve"> Se cumple parcialmente con el aspecto evaluado o esta en proceso
</t>
    </r>
    <r>
      <rPr>
        <b/>
        <sz val="12"/>
        <color theme="1"/>
        <rFont val="Arial"/>
        <family val="2"/>
      </rPr>
      <t xml:space="preserve">10- </t>
    </r>
    <r>
      <rPr>
        <sz val="12"/>
        <color theme="1"/>
        <rFont val="Arial"/>
        <family val="2"/>
      </rPr>
      <t xml:space="preserve">Se cumple con el aspecto evaluado </t>
    </r>
  </si>
</sst>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0"/>
      <color indexed="8"/>
      <name val="Arial"/>
      <family val="2"/>
    </font>
    <font>
      <sz val="10"/>
      <color indexed="8"/>
      <name val="Arial"/>
      <family val="2"/>
    </font>
    <font>
      <b/>
      <sz val="14"/>
      <color theme="1"/>
      <name val="Arial"/>
      <family val="2"/>
    </font>
    <font>
      <sz val="12"/>
      <color theme="1"/>
      <name val="Arial"/>
      <family val="2"/>
    </font>
    <font>
      <b/>
      <sz val="12"/>
      <color theme="1"/>
      <name val="Arial"/>
      <family val="2"/>
    </font>
    <font>
      <b/>
      <sz val="12"/>
      <color indexed="8"/>
      <name val="Arial"/>
      <family val="2"/>
    </font>
    <font>
      <b/>
      <sz val="16"/>
      <color theme="1"/>
      <name val="Arial"/>
      <family val="2"/>
    </font>
  </fonts>
  <fills count="4">
    <fill>
      <patternFill patternType="none"/>
    </fill>
    <fill>
      <patternFill patternType="gray125"/>
    </fill>
    <fill>
      <patternFill patternType="solid">
        <fgColor theme="7" tint="0.79998168889431442"/>
        <bgColor indexed="64"/>
      </patternFill>
    </fill>
    <fill>
      <patternFill patternType="solid">
        <fgColor indexed="65"/>
        <bgColor indexed="64"/>
      </patternFill>
    </fill>
  </fills>
  <borders count="4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s>
  <cellStyleXfs count="1">
    <xf numFmtId="0" fontId="0" fillId="0" borderId="0"/>
  </cellStyleXfs>
  <cellXfs count="108">
    <xf numFmtId="0" fontId="0" fillId="0" borderId="0" xfId="0"/>
    <xf numFmtId="0" fontId="2" fillId="3" borderId="14" xfId="0" applyFont="1" applyFill="1" applyBorder="1" applyAlignment="1">
      <alignment horizontal="center" vertical="center" wrapText="1"/>
    </xf>
    <xf numFmtId="0" fontId="2" fillId="3" borderId="0" xfId="0" applyFont="1" applyFill="1" applyAlignment="1">
      <alignment horizontal="justify" vertical="top" wrapText="1"/>
    </xf>
    <xf numFmtId="0" fontId="2" fillId="3" borderId="14" xfId="0" applyFont="1" applyFill="1" applyBorder="1" applyAlignment="1">
      <alignment horizontal="center" vertical="center"/>
    </xf>
    <xf numFmtId="0" fontId="2" fillId="3" borderId="28" xfId="0" applyFont="1" applyFill="1" applyBorder="1" applyAlignment="1">
      <alignment horizontal="justify" vertical="top" wrapText="1"/>
    </xf>
    <xf numFmtId="0" fontId="2" fillId="3" borderId="13" xfId="0" applyFont="1" applyFill="1" applyBorder="1" applyAlignment="1">
      <alignment horizontal="justify" vertical="top" wrapText="1"/>
    </xf>
    <xf numFmtId="0" fontId="1" fillId="3" borderId="13" xfId="0" applyFont="1" applyFill="1" applyBorder="1" applyAlignment="1">
      <alignment horizontal="justify" vertical="top" wrapText="1"/>
    </xf>
    <xf numFmtId="0" fontId="1" fillId="3" borderId="28" xfId="0" applyFont="1" applyFill="1" applyBorder="1" applyAlignment="1">
      <alignment horizontal="center" vertical="center"/>
    </xf>
    <xf numFmtId="0" fontId="2" fillId="3" borderId="33" xfId="0" applyFont="1" applyFill="1" applyBorder="1" applyAlignment="1">
      <alignment horizontal="justify" vertical="top" wrapText="1"/>
    </xf>
    <xf numFmtId="0" fontId="2" fillId="3" borderId="23" xfId="0" applyFont="1" applyFill="1" applyBorder="1" applyAlignment="1">
      <alignment horizontal="center" vertical="center" wrapText="1"/>
    </xf>
    <xf numFmtId="0" fontId="2" fillId="3" borderId="24" xfId="0" applyFont="1" applyFill="1" applyBorder="1" applyAlignment="1">
      <alignment horizontal="justify" vertical="top" wrapText="1"/>
    </xf>
    <xf numFmtId="0" fontId="6" fillId="2" borderId="41"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6" fillId="2" borderId="47" xfId="0" applyFont="1" applyFill="1" applyBorder="1" applyAlignment="1">
      <alignment horizontal="center" vertical="center" wrapText="1"/>
    </xf>
    <xf numFmtId="0" fontId="0" fillId="0" borderId="19" xfId="0" applyBorder="1"/>
    <xf numFmtId="0" fontId="6" fillId="2" borderId="39"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 fillId="3" borderId="4" xfId="0" applyFont="1" applyFill="1" applyBorder="1" applyAlignment="1">
      <alignment horizontal="justify" vertical="top" wrapText="1"/>
    </xf>
    <xf numFmtId="0" fontId="1" fillId="3" borderId="5" xfId="0" applyFont="1" applyFill="1" applyBorder="1" applyAlignment="1">
      <alignment horizontal="justify" vertical="top" wrapText="1"/>
    </xf>
    <xf numFmtId="0" fontId="1" fillId="3" borderId="6" xfId="0" applyFont="1" applyFill="1" applyBorder="1" applyAlignment="1">
      <alignment horizontal="justify" vertical="top" wrapText="1"/>
    </xf>
    <xf numFmtId="0" fontId="2" fillId="3" borderId="4" xfId="0" applyFont="1" applyFill="1" applyBorder="1"/>
    <xf numFmtId="0" fontId="2" fillId="3" borderId="5" xfId="0" applyFont="1" applyFill="1" applyBorder="1"/>
    <xf numFmtId="0" fontId="2" fillId="3" borderId="6" xfId="0" applyFont="1" applyFill="1" applyBorder="1"/>
    <xf numFmtId="0" fontId="6" fillId="2" borderId="43" xfId="0" applyFont="1" applyFill="1" applyBorder="1" applyAlignment="1">
      <alignment horizontal="center" vertical="center"/>
    </xf>
    <xf numFmtId="0" fontId="2" fillId="3" borderId="33" xfId="0" applyFont="1" applyFill="1" applyBorder="1"/>
    <xf numFmtId="0" fontId="2" fillId="3" borderId="28" xfId="0" applyFont="1" applyFill="1" applyBorder="1"/>
    <xf numFmtId="0" fontId="2" fillId="3" borderId="29" xfId="0" applyFont="1" applyFill="1" applyBorder="1"/>
    <xf numFmtId="0" fontId="5" fillId="0" borderId="4" xfId="0" applyFont="1" applyBorder="1" applyAlignment="1"/>
    <xf numFmtId="0" fontId="5" fillId="0" borderId="27" xfId="0" applyFont="1" applyBorder="1" applyAlignment="1">
      <alignment horizontal="left"/>
    </xf>
    <xf numFmtId="0" fontId="5" fillId="0" borderId="28" xfId="0" applyFont="1" applyBorder="1" applyAlignment="1">
      <alignment horizontal="left"/>
    </xf>
    <xf numFmtId="0" fontId="5" fillId="0" borderId="9" xfId="0" applyFont="1" applyBorder="1" applyAlignment="1">
      <alignment horizontal="left"/>
    </xf>
    <xf numFmtId="0" fontId="4" fillId="0" borderId="1" xfId="0" applyFont="1" applyBorder="1" applyAlignment="1">
      <alignment horizontal="center" wrapText="1"/>
    </xf>
    <xf numFmtId="0" fontId="0" fillId="0" borderId="2" xfId="0" applyBorder="1" applyAlignment="1">
      <alignment horizontal="center"/>
    </xf>
    <xf numFmtId="0" fontId="0" fillId="0" borderId="3" xfId="0" applyBorder="1" applyAlignment="1">
      <alignment horizontal="center"/>
    </xf>
    <xf numFmtId="0" fontId="0" fillId="0" borderId="37" xfId="0" applyBorder="1" applyAlignment="1">
      <alignment horizontal="center"/>
    </xf>
    <xf numFmtId="0" fontId="0" fillId="0" borderId="0" xfId="0" applyBorder="1" applyAlignment="1">
      <alignment horizontal="center"/>
    </xf>
    <xf numFmtId="0" fontId="0" fillId="0" borderId="38"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5" fillId="0" borderId="35" xfId="0" applyFont="1" applyBorder="1" applyAlignment="1">
      <alignment horizontal="left" vertical="center"/>
    </xf>
    <xf numFmtId="0" fontId="5" fillId="0" borderId="36" xfId="0" applyFont="1" applyBorder="1" applyAlignment="1">
      <alignment horizontal="left" vertical="center"/>
    </xf>
    <xf numFmtId="0" fontId="5" fillId="0" borderId="48" xfId="0" applyFont="1" applyBorder="1" applyAlignment="1">
      <alignment horizontal="left" vertical="center"/>
    </xf>
    <xf numFmtId="0" fontId="5" fillId="0" borderId="47"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8" xfId="0" applyFont="1" applyBorder="1" applyAlignment="1">
      <alignment horizontal="left" vertical="center"/>
    </xf>
    <xf numFmtId="0" fontId="5" fillId="0" borderId="7" xfId="0" applyFont="1" applyBorder="1" applyAlignment="1">
      <alignment horizontal="left" vertical="center"/>
    </xf>
    <xf numFmtId="0" fontId="5" fillId="0" borderId="34" xfId="0" applyFont="1" applyBorder="1" applyAlignment="1">
      <alignment horizontal="left" vertical="center"/>
    </xf>
    <xf numFmtId="0" fontId="5" fillId="0" borderId="0" xfId="0" applyFont="1" applyBorder="1" applyAlignment="1">
      <alignment horizontal="left" vertical="center"/>
    </xf>
    <xf numFmtId="0" fontId="5" fillId="0" borderId="38" xfId="0" applyFont="1" applyBorder="1" applyAlignment="1">
      <alignment horizontal="left" vertical="center"/>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5" fillId="0" borderId="25" xfId="0" applyFont="1" applyBorder="1" applyAlignment="1">
      <alignment horizontal="left" vertical="center"/>
    </xf>
    <xf numFmtId="4" fontId="2" fillId="3" borderId="12" xfId="0" applyNumberFormat="1" applyFont="1" applyFill="1" applyBorder="1" applyAlignment="1">
      <alignment horizontal="center" vertical="center"/>
    </xf>
    <xf numFmtId="4" fontId="2" fillId="3" borderId="10" xfId="0" applyNumberFormat="1" applyFont="1" applyFill="1" applyBorder="1" applyAlignment="1">
      <alignment horizontal="center" vertical="center"/>
    </xf>
    <xf numFmtId="4" fontId="2" fillId="3" borderId="25" xfId="0" applyNumberFormat="1" applyFont="1" applyFill="1" applyBorder="1" applyAlignment="1">
      <alignment horizontal="center" vertical="center"/>
    </xf>
    <xf numFmtId="4" fontId="2" fillId="3" borderId="17" xfId="0" applyNumberFormat="1" applyFont="1" applyFill="1" applyBorder="1" applyAlignment="1">
      <alignment horizontal="center" vertical="center"/>
    </xf>
    <xf numFmtId="4" fontId="2" fillId="3" borderId="16" xfId="0" applyNumberFormat="1" applyFont="1" applyFill="1" applyBorder="1" applyAlignment="1">
      <alignment horizontal="center" vertical="center"/>
    </xf>
    <xf numFmtId="4" fontId="2" fillId="3" borderId="18" xfId="0" applyNumberFormat="1" applyFont="1" applyFill="1" applyBorder="1" applyAlignment="1">
      <alignment horizontal="center" vertical="center"/>
    </xf>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xf numFmtId="0" fontId="7" fillId="0" borderId="1" xfId="0" applyFont="1" applyBorder="1" applyAlignment="1">
      <alignment horizont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37" xfId="0" applyFont="1" applyBorder="1" applyAlignment="1">
      <alignment horizontal="center"/>
    </xf>
    <xf numFmtId="0" fontId="3" fillId="0" borderId="0" xfId="0" applyFont="1" applyBorder="1" applyAlignment="1">
      <alignment horizontal="center"/>
    </xf>
    <xf numFmtId="0" fontId="3" fillId="0" borderId="38"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6" xfId="0" applyFont="1" applyFill="1" applyBorder="1" applyAlignment="1">
      <alignment horizontal="center"/>
    </xf>
    <xf numFmtId="4" fontId="2" fillId="3" borderId="14" xfId="0" applyNumberFormat="1" applyFont="1" applyFill="1" applyBorder="1" applyAlignment="1">
      <alignment horizontal="center" vertical="center"/>
    </xf>
    <xf numFmtId="4" fontId="2" fillId="3" borderId="12" xfId="0" applyNumberFormat="1" applyFont="1" applyFill="1" applyBorder="1" applyAlignment="1">
      <alignment horizontal="center" vertical="center" wrapText="1"/>
    </xf>
    <xf numFmtId="4" fontId="2" fillId="3" borderId="10" xfId="0" applyNumberFormat="1" applyFont="1" applyFill="1" applyBorder="1" applyAlignment="1">
      <alignment horizontal="center" vertical="center" wrapText="1"/>
    </xf>
    <xf numFmtId="4" fontId="2" fillId="3" borderId="11" xfId="0" applyNumberFormat="1" applyFont="1" applyFill="1" applyBorder="1" applyAlignment="1">
      <alignment horizontal="center" vertical="center" wrapText="1"/>
    </xf>
    <xf numFmtId="0" fontId="6" fillId="2" borderId="20" xfId="0" applyFont="1" applyFill="1" applyBorder="1" applyAlignment="1">
      <alignment horizontal="justify" vertical="center" wrapText="1"/>
    </xf>
    <xf numFmtId="0" fontId="6" fillId="2" borderId="21" xfId="0" applyFont="1" applyFill="1" applyBorder="1" applyAlignment="1">
      <alignment horizontal="justify" vertical="center" wrapText="1"/>
    </xf>
    <xf numFmtId="0" fontId="6" fillId="2" borderId="22" xfId="0" applyFont="1" applyFill="1" applyBorder="1" applyAlignment="1">
      <alignment horizontal="justify" vertical="center" wrapText="1"/>
    </xf>
    <xf numFmtId="0" fontId="6" fillId="2" borderId="30"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top" wrapText="1"/>
    </xf>
    <xf numFmtId="0" fontId="2" fillId="3" borderId="16" xfId="0" applyFont="1" applyFill="1" applyBorder="1" applyAlignment="1">
      <alignment horizontal="center" vertical="top" wrapText="1"/>
    </xf>
    <xf numFmtId="0" fontId="2" fillId="3" borderId="18" xfId="0" applyFont="1" applyFill="1" applyBorder="1" applyAlignment="1">
      <alignment horizontal="center" vertical="top" wrapText="1"/>
    </xf>
    <xf numFmtId="4" fontId="2" fillId="3" borderId="11" xfId="0" applyNumberFormat="1" applyFont="1" applyFill="1" applyBorder="1" applyAlignment="1">
      <alignment horizontal="center" vertical="center"/>
    </xf>
    <xf numFmtId="0" fontId="2" fillId="3" borderId="14" xfId="0" applyFont="1" applyFill="1" applyBorder="1" applyAlignment="1">
      <alignment horizontal="center" vertical="center"/>
    </xf>
    <xf numFmtId="0" fontId="6" fillId="2" borderId="46"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4" fontId="2" fillId="3" borderId="8" xfId="0" applyNumberFormat="1" applyFont="1" applyFill="1" applyBorder="1" applyAlignment="1">
      <alignment horizontal="center" vertical="center"/>
    </xf>
    <xf numFmtId="4" fontId="2" fillId="3" borderId="7" xfId="0" applyNumberFormat="1" applyFont="1" applyFill="1" applyBorder="1" applyAlignment="1">
      <alignment horizontal="center" vertical="center"/>
    </xf>
    <xf numFmtId="4" fontId="2" fillId="3" borderId="34" xfId="0" applyNumberFormat="1" applyFont="1" applyFill="1" applyBorder="1" applyAlignment="1">
      <alignment horizontal="center" vertical="center"/>
    </xf>
    <xf numFmtId="4" fontId="2" fillId="3" borderId="14" xfId="0" applyNumberFormat="1" applyFont="1" applyFill="1" applyBorder="1" applyAlignment="1">
      <alignment horizontal="center" vertical="center" wrapText="1"/>
    </xf>
    <xf numFmtId="0" fontId="6" fillId="2" borderId="32"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40"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ysClr val="windowText" lastClr="000000"/>
                </a:solidFill>
                <a:latin typeface="+mn-lt"/>
                <a:ea typeface="+mn-ea"/>
                <a:cs typeface="+mn-cs"/>
              </a:defRPr>
            </a:pPr>
            <a:r>
              <a:rPr lang="es-CO"/>
              <a:t>RESULTADOS CUMPLIMIENTO PHVA</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ysClr val="windowText" lastClr="000000"/>
              </a:solidFill>
              <a:latin typeface="+mn-lt"/>
              <a:ea typeface="+mn-ea"/>
              <a:cs typeface="+mn-cs"/>
            </a:defRPr>
          </a:pPr>
          <a:endParaRPr lang="es-CO"/>
        </a:p>
      </c:txPr>
    </c:title>
    <c:autoTitleDeleted val="0"/>
    <c:plotArea>
      <c:layout/>
      <c:barChart>
        <c:barDir val="bar"/>
        <c:grouping val="clustered"/>
        <c:varyColors val="0"/>
        <c:ser>
          <c:idx val="0"/>
          <c:order val="0"/>
          <c:spPr>
            <a:pattFill prst="narVert">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(Hoja2!$A$101,Hoja2!$A$102,Hoja2!$A$103,Hoja2!$A$104)</c:f>
              <c:strCache>
                <c:ptCount val="4"/>
                <c:pt idx="0">
                  <c:v>PLANIFICACIÓN</c:v>
                </c:pt>
                <c:pt idx="1">
                  <c:v>IMPLEMENTACIÓN Y OPERACIÓN</c:v>
                </c:pt>
                <c:pt idx="2">
                  <c:v>VERIFICACIÓN Y EVALUACIÓN</c:v>
                </c:pt>
                <c:pt idx="3">
                  <c:v>ACTUACIÓN</c:v>
                </c:pt>
              </c:strCache>
            </c:strRef>
          </c:cat>
          <c:val>
            <c:numRef>
              <c:f>(Hoja2!$B$101,Hoja2!$B$102,Hoja2!$B$103,Hoja2!$B$104)</c:f>
              <c:numCache>
                <c:formatCode>#,##0.00</c:formatCode>
                <c:ptCount val="4"/>
                <c:pt idx="0">
                  <c:v>62.222222222222221</c:v>
                </c:pt>
                <c:pt idx="1">
                  <c:v>28.000000000000004</c:v>
                </c:pt>
                <c:pt idx="2">
                  <c:v>18</c:v>
                </c:pt>
                <c:pt idx="3">
                  <c:v>36.666666666666664</c:v>
                </c:pt>
              </c:numCache>
            </c:numRef>
          </c:val>
        </c:ser>
        <c:dLbls>
          <c:dLblPos val="outEnd"/>
          <c:showLegendKey val="0"/>
          <c:showVal val="1"/>
          <c:showCatName val="0"/>
          <c:showSerName val="0"/>
          <c:showPercent val="0"/>
          <c:showBubbleSize val="0"/>
        </c:dLbls>
        <c:gapWidth val="227"/>
        <c:overlap val="-48"/>
        <c:axId val="187837136"/>
        <c:axId val="187834392"/>
      </c:barChart>
      <c:catAx>
        <c:axId val="187837136"/>
        <c:scaling>
          <c:orientation val="minMax"/>
        </c:scaling>
        <c:delete val="0"/>
        <c:axPos val="l"/>
        <c:numFmt formatCode="General" sourceLinked="1"/>
        <c:majorTickMark val="out"/>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87834392"/>
        <c:crosses val="autoZero"/>
        <c:auto val="1"/>
        <c:lblAlgn val="ctr"/>
        <c:lblOffset val="100"/>
        <c:noMultiLvlLbl val="0"/>
      </c:catAx>
      <c:valAx>
        <c:axId val="187834392"/>
        <c:scaling>
          <c:orientation val="minMax"/>
        </c:scaling>
        <c:delete val="0"/>
        <c:axPos val="b"/>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878371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4021667</xdr:colOff>
      <xdr:row>106</xdr:row>
      <xdr:rowOff>62441</xdr:rowOff>
    </xdr:from>
    <xdr:to>
      <xdr:col>3</xdr:col>
      <xdr:colOff>306917</xdr:colOff>
      <xdr:row>120</xdr:row>
      <xdr:rowOff>138641</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1026582</xdr:colOff>
      <xdr:row>0</xdr:row>
      <xdr:rowOff>21166</xdr:rowOff>
    </xdr:from>
    <xdr:to>
      <xdr:col>4</xdr:col>
      <xdr:colOff>3132667</xdr:colOff>
      <xdr:row>2</xdr:row>
      <xdr:rowOff>1074454</xdr:rowOff>
    </xdr:to>
    <xdr:pic>
      <xdr:nvPicPr>
        <xdr:cNvPr id="3" name="Imagen 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3115" t="13442" r="16394" b="9180"/>
        <a:stretch/>
      </xdr:blipFill>
      <xdr:spPr>
        <a:xfrm>
          <a:off x="10551582" y="21166"/>
          <a:ext cx="2106085" cy="144487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4"/>
  <sheetViews>
    <sheetView tabSelected="1" zoomScale="80" zoomScaleNormal="80" workbookViewId="0">
      <selection activeCell="A44" sqref="A44"/>
    </sheetView>
  </sheetViews>
  <sheetFormatPr baseColWidth="10" defaultRowHeight="15" x14ac:dyDescent="0.25"/>
  <cols>
    <col min="1" max="1" width="102.85546875" customWidth="1"/>
    <col min="2" max="2" width="10" customWidth="1"/>
    <col min="3" max="3" width="11.42578125" customWidth="1"/>
    <col min="4" max="4" width="18.5703125" customWidth="1"/>
    <col min="5" max="5" width="57" customWidth="1"/>
  </cols>
  <sheetData>
    <row r="1" spans="1:5" ht="15" customHeight="1" x14ac:dyDescent="0.25">
      <c r="A1" s="64" t="s">
        <v>106</v>
      </c>
      <c r="B1" s="65"/>
      <c r="C1" s="65"/>
      <c r="D1" s="65"/>
      <c r="E1" s="66"/>
    </row>
    <row r="2" spans="1:5" ht="15.75" customHeight="1" x14ac:dyDescent="0.25">
      <c r="A2" s="67"/>
      <c r="B2" s="68"/>
      <c r="C2" s="68"/>
      <c r="D2" s="68"/>
      <c r="E2" s="69"/>
    </row>
    <row r="3" spans="1:5" ht="86.25" customHeight="1" thickBot="1" x14ac:dyDescent="0.3">
      <c r="A3" s="70"/>
      <c r="B3" s="71"/>
      <c r="C3" s="71"/>
      <c r="D3" s="71"/>
      <c r="E3" s="72"/>
    </row>
    <row r="4" spans="1:5" ht="21" customHeight="1" thickBot="1" x14ac:dyDescent="0.3">
      <c r="A4" s="61" t="s">
        <v>0</v>
      </c>
      <c r="B4" s="62"/>
      <c r="C4" s="62"/>
      <c r="D4" s="62"/>
      <c r="E4" s="63"/>
    </row>
    <row r="5" spans="1:5" ht="15.75" x14ac:dyDescent="0.25">
      <c r="A5" s="29" t="s">
        <v>68</v>
      </c>
      <c r="B5" s="47" t="s">
        <v>74</v>
      </c>
      <c r="C5" s="48"/>
      <c r="D5" s="48"/>
      <c r="E5" s="49"/>
    </row>
    <row r="6" spans="1:5" ht="15.75" x14ac:dyDescent="0.25">
      <c r="A6" s="30" t="s">
        <v>69</v>
      </c>
      <c r="B6" s="52" t="s">
        <v>75</v>
      </c>
      <c r="C6" s="53"/>
      <c r="D6" s="53"/>
      <c r="E6" s="54"/>
    </row>
    <row r="7" spans="1:5" ht="15.75" x14ac:dyDescent="0.25">
      <c r="A7" s="30" t="s">
        <v>70</v>
      </c>
      <c r="B7" s="50" t="s">
        <v>76</v>
      </c>
      <c r="C7" s="50"/>
      <c r="D7" s="50"/>
      <c r="E7" s="51"/>
    </row>
    <row r="8" spans="1:5" ht="15.75" x14ac:dyDescent="0.25">
      <c r="A8" s="31" t="s">
        <v>71</v>
      </c>
      <c r="B8" s="41" t="s">
        <v>72</v>
      </c>
      <c r="C8" s="42"/>
      <c r="D8" s="42"/>
      <c r="E8" s="43"/>
    </row>
    <row r="9" spans="1:5" ht="16.5" thickBot="1" x14ac:dyDescent="0.3">
      <c r="A9" s="28" t="s">
        <v>73</v>
      </c>
      <c r="B9" s="44"/>
      <c r="C9" s="45"/>
      <c r="D9" s="45"/>
      <c r="E9" s="46"/>
    </row>
    <row r="10" spans="1:5" ht="7.5" customHeight="1" thickBot="1" x14ac:dyDescent="0.3"/>
    <row r="11" spans="1:5" ht="7.5" customHeight="1" x14ac:dyDescent="0.25">
      <c r="A11" s="61" t="s">
        <v>67</v>
      </c>
      <c r="B11" s="62"/>
      <c r="C11" s="62"/>
      <c r="D11" s="62"/>
      <c r="E11" s="63"/>
    </row>
    <row r="12" spans="1:5" ht="12.75" customHeight="1" thickBot="1" x14ac:dyDescent="0.3">
      <c r="A12" s="73"/>
      <c r="B12" s="74"/>
      <c r="C12" s="74"/>
      <c r="D12" s="74"/>
      <c r="E12" s="75"/>
    </row>
    <row r="13" spans="1:5" ht="7.5" customHeight="1" x14ac:dyDescent="0.25">
      <c r="A13" s="32" t="s">
        <v>107</v>
      </c>
      <c r="B13" s="33"/>
      <c r="C13" s="33"/>
      <c r="D13" s="33"/>
      <c r="E13" s="34"/>
    </row>
    <row r="14" spans="1:5" ht="7.5" customHeight="1" x14ac:dyDescent="0.25">
      <c r="A14" s="35"/>
      <c r="B14" s="36"/>
      <c r="C14" s="36"/>
      <c r="D14" s="36"/>
      <c r="E14" s="37"/>
    </row>
    <row r="15" spans="1:5" ht="7.5" customHeight="1" x14ac:dyDescent="0.25">
      <c r="A15" s="35"/>
      <c r="B15" s="36"/>
      <c r="C15" s="36"/>
      <c r="D15" s="36"/>
      <c r="E15" s="37"/>
    </row>
    <row r="16" spans="1:5" ht="7.5" customHeight="1" x14ac:dyDescent="0.25">
      <c r="A16" s="35"/>
      <c r="B16" s="36"/>
      <c r="C16" s="36"/>
      <c r="D16" s="36"/>
      <c r="E16" s="37"/>
    </row>
    <row r="17" spans="1:6" ht="41.25" customHeight="1" thickBot="1" x14ac:dyDescent="0.3">
      <c r="A17" s="38"/>
      <c r="B17" s="39"/>
      <c r="C17" s="39"/>
      <c r="D17" s="39"/>
      <c r="E17" s="40"/>
    </row>
    <row r="18" spans="1:6" ht="7.5" customHeight="1" thickBot="1" x14ac:dyDescent="0.3"/>
    <row r="19" spans="1:6" ht="16.5" thickBot="1" x14ac:dyDescent="0.3">
      <c r="A19" s="80" t="s">
        <v>1</v>
      </c>
      <c r="B19" s="81"/>
      <c r="C19" s="81"/>
      <c r="D19" s="81"/>
      <c r="E19" s="82"/>
    </row>
    <row r="20" spans="1:6" ht="16.5" thickBot="1" x14ac:dyDescent="0.3">
      <c r="A20" s="106" t="s">
        <v>2</v>
      </c>
      <c r="B20" s="85" t="s">
        <v>3</v>
      </c>
      <c r="C20" s="86"/>
      <c r="D20" s="95"/>
      <c r="E20" s="106" t="s">
        <v>4</v>
      </c>
      <c r="F20" s="14"/>
    </row>
    <row r="21" spans="1:6" ht="16.5" thickBot="1" x14ac:dyDescent="0.3">
      <c r="A21" s="107"/>
      <c r="B21" s="11">
        <v>1</v>
      </c>
      <c r="C21" s="12">
        <v>5</v>
      </c>
      <c r="D21" s="13">
        <v>10</v>
      </c>
      <c r="E21" s="107"/>
    </row>
    <row r="22" spans="1:6" ht="18" customHeight="1" x14ac:dyDescent="0.25">
      <c r="A22" s="8" t="s">
        <v>66</v>
      </c>
      <c r="B22" s="9"/>
      <c r="C22" s="9"/>
      <c r="D22" s="9">
        <v>10</v>
      </c>
      <c r="E22" s="10"/>
    </row>
    <row r="23" spans="1:6" ht="39" customHeight="1" x14ac:dyDescent="0.25">
      <c r="A23" s="4" t="s">
        <v>5</v>
      </c>
      <c r="B23" s="1"/>
      <c r="C23" s="1">
        <v>5</v>
      </c>
      <c r="D23" s="1"/>
      <c r="E23" s="5" t="s">
        <v>77</v>
      </c>
    </row>
    <row r="24" spans="1:6" ht="43.5" customHeight="1" x14ac:dyDescent="0.25">
      <c r="A24" s="4" t="s">
        <v>6</v>
      </c>
      <c r="B24" s="1"/>
      <c r="C24" s="1">
        <v>5</v>
      </c>
      <c r="D24" s="1"/>
      <c r="E24" s="5" t="s">
        <v>78</v>
      </c>
    </row>
    <row r="25" spans="1:6" ht="39.75" customHeight="1" x14ac:dyDescent="0.25">
      <c r="A25" s="4" t="s">
        <v>7</v>
      </c>
      <c r="B25" s="1"/>
      <c r="C25" s="1">
        <v>5</v>
      </c>
      <c r="D25" s="1"/>
      <c r="E25" s="5" t="s">
        <v>79</v>
      </c>
    </row>
    <row r="26" spans="1:6" ht="30.75" customHeight="1" x14ac:dyDescent="0.25">
      <c r="A26" s="4" t="s">
        <v>8</v>
      </c>
      <c r="B26" s="1"/>
      <c r="C26" s="1"/>
      <c r="D26" s="1">
        <v>10</v>
      </c>
      <c r="E26" s="5"/>
    </row>
    <row r="27" spans="1:6" ht="34.5" customHeight="1" x14ac:dyDescent="0.25">
      <c r="A27" s="4" t="s">
        <v>9</v>
      </c>
      <c r="B27" s="1"/>
      <c r="C27" s="1"/>
      <c r="D27" s="1">
        <v>10</v>
      </c>
      <c r="E27" s="5"/>
    </row>
    <row r="28" spans="1:6" ht="42" customHeight="1" x14ac:dyDescent="0.25">
      <c r="A28" s="4" t="s">
        <v>10</v>
      </c>
      <c r="B28" s="1"/>
      <c r="C28" s="1">
        <v>5</v>
      </c>
      <c r="D28" s="1"/>
      <c r="E28" s="5" t="s">
        <v>80</v>
      </c>
    </row>
    <row r="29" spans="1:6" ht="35.25" customHeight="1" x14ac:dyDescent="0.25">
      <c r="A29" s="4" t="s">
        <v>11</v>
      </c>
      <c r="B29" s="1"/>
      <c r="C29" s="1">
        <v>5</v>
      </c>
      <c r="D29" s="1"/>
      <c r="E29" s="5" t="s">
        <v>81</v>
      </c>
    </row>
    <row r="30" spans="1:6" ht="36" customHeight="1" x14ac:dyDescent="0.25">
      <c r="A30" s="4" t="s">
        <v>12</v>
      </c>
      <c r="B30" s="1">
        <v>1</v>
      </c>
      <c r="C30" s="1"/>
      <c r="D30" s="1"/>
      <c r="E30" s="5" t="s">
        <v>82</v>
      </c>
    </row>
    <row r="31" spans="1:6" x14ac:dyDescent="0.25">
      <c r="A31" s="88" t="s">
        <v>13</v>
      </c>
      <c r="B31" s="1">
        <v>1</v>
      </c>
      <c r="C31" s="1">
        <v>25</v>
      </c>
      <c r="D31" s="1">
        <f>SUM(D22:D30)</f>
        <v>30</v>
      </c>
      <c r="E31" s="6"/>
    </row>
    <row r="32" spans="1:6" x14ac:dyDescent="0.25">
      <c r="A32" s="88"/>
      <c r="B32" s="103">
        <f>SUM(B31:D31)</f>
        <v>56</v>
      </c>
      <c r="C32" s="104"/>
      <c r="D32" s="105"/>
      <c r="E32" s="6"/>
    </row>
    <row r="33" spans="1:5" x14ac:dyDescent="0.25">
      <c r="A33" s="7" t="s">
        <v>14</v>
      </c>
      <c r="B33" s="77">
        <f>SUM(B31:D31)/90*100</f>
        <v>62.222222222222221</v>
      </c>
      <c r="C33" s="56"/>
      <c r="D33" s="93"/>
      <c r="E33" s="6"/>
    </row>
    <row r="34" spans="1:5" ht="6.75" customHeight="1" thickBot="1" x14ac:dyDescent="0.3">
      <c r="A34" s="90"/>
      <c r="B34" s="91"/>
      <c r="C34" s="91"/>
      <c r="D34" s="91"/>
      <c r="E34" s="92"/>
    </row>
    <row r="35" spans="1:5" ht="16.5" thickBot="1" x14ac:dyDescent="0.3">
      <c r="A35" s="80" t="s">
        <v>15</v>
      </c>
      <c r="B35" s="81"/>
      <c r="C35" s="81"/>
      <c r="D35" s="81"/>
      <c r="E35" s="82"/>
    </row>
    <row r="36" spans="1:5" ht="16.5" thickBot="1" x14ac:dyDescent="0.3">
      <c r="A36" s="83" t="s">
        <v>2</v>
      </c>
      <c r="B36" s="85" t="s">
        <v>3</v>
      </c>
      <c r="C36" s="86"/>
      <c r="D36" s="95"/>
      <c r="E36" s="83" t="s">
        <v>4</v>
      </c>
    </row>
    <row r="37" spans="1:5" ht="16.5" thickBot="1" x14ac:dyDescent="0.3">
      <c r="A37" s="84"/>
      <c r="B37" s="16">
        <v>1</v>
      </c>
      <c r="C37" s="16">
        <v>5</v>
      </c>
      <c r="D37" s="15">
        <v>10</v>
      </c>
      <c r="E37" s="84"/>
    </row>
    <row r="38" spans="1:5" ht="23.25" customHeight="1" x14ac:dyDescent="0.25">
      <c r="A38" s="8" t="s">
        <v>16</v>
      </c>
      <c r="B38" s="9"/>
      <c r="C38" s="9"/>
      <c r="D38" s="1">
        <v>10</v>
      </c>
      <c r="E38" s="10"/>
    </row>
    <row r="39" spans="1:5" ht="43.5" customHeight="1" x14ac:dyDescent="0.25">
      <c r="A39" s="4" t="s">
        <v>17</v>
      </c>
      <c r="B39" s="1"/>
      <c r="C39" s="1"/>
      <c r="D39" s="1">
        <v>10</v>
      </c>
      <c r="E39" s="5" t="s">
        <v>83</v>
      </c>
    </row>
    <row r="40" spans="1:5" ht="48.75" customHeight="1" x14ac:dyDescent="0.25">
      <c r="A40" s="4" t="s">
        <v>18</v>
      </c>
      <c r="B40" s="1"/>
      <c r="C40" s="1">
        <v>5</v>
      </c>
      <c r="D40" s="1"/>
      <c r="E40" s="5" t="s">
        <v>84</v>
      </c>
    </row>
    <row r="41" spans="1:5" ht="50.25" customHeight="1" x14ac:dyDescent="0.25">
      <c r="A41" s="4" t="s">
        <v>19</v>
      </c>
      <c r="B41" s="1">
        <v>1</v>
      </c>
      <c r="C41" s="1"/>
      <c r="D41" s="1"/>
      <c r="E41" s="5" t="s">
        <v>85</v>
      </c>
    </row>
    <row r="42" spans="1:5" ht="57" customHeight="1" x14ac:dyDescent="0.25">
      <c r="A42" s="4" t="s">
        <v>20</v>
      </c>
      <c r="B42" s="1"/>
      <c r="C42" s="1">
        <v>5</v>
      </c>
      <c r="D42" s="1"/>
      <c r="E42" s="5" t="s">
        <v>86</v>
      </c>
    </row>
    <row r="43" spans="1:5" ht="43.5" customHeight="1" x14ac:dyDescent="0.25">
      <c r="A43" s="4" t="s">
        <v>21</v>
      </c>
      <c r="B43" s="1"/>
      <c r="C43" s="1">
        <v>5</v>
      </c>
      <c r="D43" s="1"/>
      <c r="E43" s="5" t="s">
        <v>87</v>
      </c>
    </row>
    <row r="44" spans="1:5" ht="41.25" customHeight="1" x14ac:dyDescent="0.25">
      <c r="A44" s="4" t="s">
        <v>22</v>
      </c>
      <c r="B44" s="1">
        <v>1</v>
      </c>
      <c r="C44" s="1"/>
      <c r="D44" s="1"/>
      <c r="E44" s="5"/>
    </row>
    <row r="45" spans="1:5" ht="55.5" customHeight="1" x14ac:dyDescent="0.25">
      <c r="A45" s="4" t="s">
        <v>23</v>
      </c>
      <c r="B45" s="1"/>
      <c r="C45" s="1">
        <v>5</v>
      </c>
      <c r="D45" s="1"/>
      <c r="E45" s="5" t="s">
        <v>88</v>
      </c>
    </row>
    <row r="46" spans="1:5" ht="48.75" customHeight="1" x14ac:dyDescent="0.25">
      <c r="A46" s="4" t="s">
        <v>24</v>
      </c>
      <c r="B46" s="1">
        <v>1</v>
      </c>
      <c r="C46" s="1"/>
      <c r="D46" s="1"/>
      <c r="E46" s="5"/>
    </row>
    <row r="47" spans="1:5" ht="39" customHeight="1" x14ac:dyDescent="0.25">
      <c r="A47" s="4" t="s">
        <v>25</v>
      </c>
      <c r="B47" s="1">
        <v>1</v>
      </c>
      <c r="C47" s="1"/>
      <c r="D47" s="1"/>
      <c r="E47" s="5"/>
    </row>
    <row r="48" spans="1:5" ht="45.75" customHeight="1" x14ac:dyDescent="0.25">
      <c r="A48" s="4" t="s">
        <v>26</v>
      </c>
      <c r="B48" s="1">
        <v>1</v>
      </c>
      <c r="C48" s="1"/>
      <c r="D48" s="1"/>
      <c r="E48" s="5"/>
    </row>
    <row r="49" spans="1:5" ht="59.25" customHeight="1" x14ac:dyDescent="0.25">
      <c r="A49" s="4" t="s">
        <v>27</v>
      </c>
      <c r="B49" s="1">
        <v>1</v>
      </c>
      <c r="C49" s="1"/>
      <c r="D49" s="1"/>
      <c r="E49" s="5" t="s">
        <v>89</v>
      </c>
    </row>
    <row r="50" spans="1:5" ht="51" customHeight="1" x14ac:dyDescent="0.25">
      <c r="A50" s="4" t="s">
        <v>28</v>
      </c>
      <c r="B50" s="1">
        <v>1</v>
      </c>
      <c r="C50" s="1"/>
      <c r="D50" s="1"/>
      <c r="E50" s="5" t="s">
        <v>90</v>
      </c>
    </row>
    <row r="51" spans="1:5" ht="39" customHeight="1" x14ac:dyDescent="0.25">
      <c r="A51" s="4" t="s">
        <v>29</v>
      </c>
      <c r="B51" s="1">
        <v>1</v>
      </c>
      <c r="C51" s="1"/>
      <c r="D51" s="1"/>
      <c r="E51" s="5"/>
    </row>
    <row r="52" spans="1:5" ht="39" customHeight="1" x14ac:dyDescent="0.25">
      <c r="A52" s="4" t="s">
        <v>30</v>
      </c>
      <c r="B52" s="1"/>
      <c r="C52" s="1">
        <v>5</v>
      </c>
      <c r="D52" s="1"/>
      <c r="E52" s="5" t="s">
        <v>91</v>
      </c>
    </row>
    <row r="53" spans="1:5" ht="38.25" customHeight="1" x14ac:dyDescent="0.25">
      <c r="A53" s="4" t="s">
        <v>31</v>
      </c>
      <c r="B53" s="1">
        <v>1</v>
      </c>
      <c r="C53" s="1"/>
      <c r="D53" s="1"/>
      <c r="E53" s="5" t="s">
        <v>92</v>
      </c>
    </row>
    <row r="54" spans="1:5" ht="26.25" customHeight="1" x14ac:dyDescent="0.25">
      <c r="A54" s="4" t="s">
        <v>32</v>
      </c>
      <c r="B54" s="1">
        <v>1</v>
      </c>
      <c r="C54" s="1"/>
      <c r="D54" s="1"/>
      <c r="E54" s="5"/>
    </row>
    <row r="55" spans="1:5" ht="39" customHeight="1" x14ac:dyDescent="0.25">
      <c r="A55" s="4" t="s">
        <v>33</v>
      </c>
      <c r="B55" s="1">
        <v>1</v>
      </c>
      <c r="C55" s="1"/>
      <c r="D55" s="1"/>
      <c r="E55" s="5" t="s">
        <v>93</v>
      </c>
    </row>
    <row r="56" spans="1:5" ht="46.5" customHeight="1" x14ac:dyDescent="0.25">
      <c r="A56" s="4" t="s">
        <v>34</v>
      </c>
      <c r="B56" s="1">
        <v>1</v>
      </c>
      <c r="C56" s="1"/>
      <c r="D56" s="1"/>
      <c r="E56" s="5"/>
    </row>
    <row r="57" spans="1:5" ht="53.25" customHeight="1" x14ac:dyDescent="0.25">
      <c r="A57" s="4" t="s">
        <v>35</v>
      </c>
      <c r="B57" s="1"/>
      <c r="C57" s="1">
        <v>5</v>
      </c>
      <c r="D57" s="1"/>
      <c r="E57" s="5" t="s">
        <v>94</v>
      </c>
    </row>
    <row r="58" spans="1:5" ht="61.5" customHeight="1" x14ac:dyDescent="0.25">
      <c r="A58" s="4" t="s">
        <v>36</v>
      </c>
      <c r="B58" s="1"/>
      <c r="C58" s="1">
        <v>5</v>
      </c>
      <c r="D58" s="1"/>
      <c r="E58" s="5" t="s">
        <v>95</v>
      </c>
    </row>
    <row r="59" spans="1:5" ht="25.5" customHeight="1" x14ac:dyDescent="0.25">
      <c r="A59" s="4" t="s">
        <v>37</v>
      </c>
      <c r="B59" s="1"/>
      <c r="C59" s="1">
        <v>5</v>
      </c>
      <c r="D59" s="1"/>
      <c r="E59" s="5" t="s">
        <v>98</v>
      </c>
    </row>
    <row r="60" spans="1:5" ht="48.75" customHeight="1" x14ac:dyDescent="0.25">
      <c r="A60" s="4" t="s">
        <v>38</v>
      </c>
      <c r="B60" s="1">
        <v>1</v>
      </c>
      <c r="C60" s="1"/>
      <c r="D60" s="1"/>
      <c r="E60" s="5" t="s">
        <v>96</v>
      </c>
    </row>
    <row r="61" spans="1:5" ht="51" customHeight="1" x14ac:dyDescent="0.25">
      <c r="A61" s="4" t="s">
        <v>39</v>
      </c>
      <c r="B61" s="1">
        <v>1</v>
      </c>
      <c r="C61" s="1"/>
      <c r="D61" s="1"/>
      <c r="E61" s="5" t="s">
        <v>97</v>
      </c>
    </row>
    <row r="62" spans="1:5" ht="25.5" customHeight="1" x14ac:dyDescent="0.25">
      <c r="A62" s="4" t="s">
        <v>40</v>
      </c>
      <c r="B62" s="1">
        <v>1</v>
      </c>
      <c r="C62" s="1"/>
      <c r="D62" s="1"/>
      <c r="E62" s="5"/>
    </row>
    <row r="63" spans="1:5" ht="37.5" customHeight="1" x14ac:dyDescent="0.25">
      <c r="A63" s="4" t="s">
        <v>41</v>
      </c>
      <c r="B63" s="1">
        <v>1</v>
      </c>
      <c r="C63" s="1"/>
      <c r="D63" s="1"/>
      <c r="E63" s="5"/>
    </row>
    <row r="64" spans="1:5" ht="33.75" customHeight="1" x14ac:dyDescent="0.25">
      <c r="A64" s="4" t="s">
        <v>42</v>
      </c>
      <c r="B64" s="1">
        <v>1</v>
      </c>
      <c r="C64" s="1"/>
      <c r="D64" s="1"/>
      <c r="E64" s="5" t="s">
        <v>99</v>
      </c>
    </row>
    <row r="65" spans="1:5" ht="41.25" customHeight="1" x14ac:dyDescent="0.25">
      <c r="A65" s="4" t="s">
        <v>43</v>
      </c>
      <c r="B65" s="1"/>
      <c r="C65" s="1">
        <v>5</v>
      </c>
      <c r="D65" s="1"/>
      <c r="E65" s="5" t="s">
        <v>100</v>
      </c>
    </row>
    <row r="66" spans="1:5" ht="42" customHeight="1" x14ac:dyDescent="0.25">
      <c r="A66" s="4" t="s">
        <v>44</v>
      </c>
      <c r="B66" s="1">
        <v>1</v>
      </c>
      <c r="C66" s="1"/>
      <c r="D66" s="1"/>
      <c r="E66" s="5"/>
    </row>
    <row r="67" spans="1:5" ht="26.25" customHeight="1" x14ac:dyDescent="0.25">
      <c r="A67" s="4" t="s">
        <v>45</v>
      </c>
      <c r="B67" s="1">
        <v>1</v>
      </c>
      <c r="C67" s="1"/>
      <c r="D67" s="1"/>
      <c r="E67" s="5"/>
    </row>
    <row r="68" spans="1:5" x14ac:dyDescent="0.25">
      <c r="A68" s="88" t="s">
        <v>13</v>
      </c>
      <c r="B68" s="1">
        <f>SUM(B38:B67)</f>
        <v>19</v>
      </c>
      <c r="C68" s="1">
        <f>SUM(C38:C67)</f>
        <v>45</v>
      </c>
      <c r="D68" s="1">
        <f>SUM(D38:D67)</f>
        <v>20</v>
      </c>
      <c r="E68" s="5"/>
    </row>
    <row r="69" spans="1:5" x14ac:dyDescent="0.25">
      <c r="A69" s="88"/>
      <c r="B69" s="103">
        <f>SUM(B68:D68)</f>
        <v>84</v>
      </c>
      <c r="C69" s="104"/>
      <c r="D69" s="105"/>
      <c r="E69" s="5"/>
    </row>
    <row r="70" spans="1:5" x14ac:dyDescent="0.25">
      <c r="A70" s="7" t="s">
        <v>14</v>
      </c>
      <c r="B70" s="77">
        <f>SUM(B68:D68)/300*100</f>
        <v>28.000000000000004</v>
      </c>
      <c r="C70" s="78"/>
      <c r="D70" s="79"/>
      <c r="E70" s="5"/>
    </row>
    <row r="71" spans="1:5" ht="7.5" customHeight="1" thickBot="1" x14ac:dyDescent="0.3">
      <c r="A71" s="90"/>
      <c r="B71" s="91"/>
      <c r="C71" s="91"/>
      <c r="D71" s="91"/>
      <c r="E71" s="92"/>
    </row>
    <row r="72" spans="1:5" ht="16.5" thickBot="1" x14ac:dyDescent="0.3">
      <c r="A72" s="80" t="s">
        <v>46</v>
      </c>
      <c r="B72" s="81"/>
      <c r="C72" s="81"/>
      <c r="D72" s="81"/>
      <c r="E72" s="82"/>
    </row>
    <row r="73" spans="1:5" ht="16.5" thickBot="1" x14ac:dyDescent="0.3">
      <c r="A73" s="83" t="s">
        <v>2</v>
      </c>
      <c r="B73" s="85" t="s">
        <v>3</v>
      </c>
      <c r="C73" s="86"/>
      <c r="D73" s="87"/>
      <c r="E73" s="83" t="s">
        <v>4</v>
      </c>
    </row>
    <row r="74" spans="1:5" ht="16.5" thickBot="1" x14ac:dyDescent="0.3">
      <c r="A74" s="84"/>
      <c r="B74" s="17">
        <v>1</v>
      </c>
      <c r="C74" s="16">
        <v>5</v>
      </c>
      <c r="D74" s="17">
        <v>10</v>
      </c>
      <c r="E74" s="84"/>
    </row>
    <row r="75" spans="1:5" ht="125.25" customHeight="1" x14ac:dyDescent="0.25">
      <c r="A75" s="8" t="s">
        <v>47</v>
      </c>
      <c r="B75" s="9">
        <v>1</v>
      </c>
      <c r="C75" s="9"/>
      <c r="D75" s="9"/>
      <c r="E75" s="10"/>
    </row>
    <row r="76" spans="1:5" ht="100.5" customHeight="1" x14ac:dyDescent="0.25">
      <c r="A76" s="4" t="s">
        <v>48</v>
      </c>
      <c r="B76" s="1">
        <v>1</v>
      </c>
      <c r="C76" s="1"/>
      <c r="D76" s="1"/>
      <c r="E76" s="5" t="s">
        <v>102</v>
      </c>
    </row>
    <row r="77" spans="1:5" ht="79.5" customHeight="1" x14ac:dyDescent="0.25">
      <c r="A77" s="4" t="s">
        <v>49</v>
      </c>
      <c r="B77" s="1">
        <v>1</v>
      </c>
      <c r="C77" s="1"/>
      <c r="D77" s="1"/>
      <c r="E77" s="5" t="s">
        <v>101</v>
      </c>
    </row>
    <row r="78" spans="1:5" ht="110.25" customHeight="1" x14ac:dyDescent="0.25">
      <c r="A78" s="4" t="s">
        <v>50</v>
      </c>
      <c r="B78" s="1">
        <v>1</v>
      </c>
      <c r="C78" s="1"/>
      <c r="D78" s="1"/>
      <c r="E78" s="5" t="s">
        <v>103</v>
      </c>
    </row>
    <row r="79" spans="1:5" ht="35.25" customHeight="1" x14ac:dyDescent="0.25">
      <c r="A79" s="4" t="s">
        <v>51</v>
      </c>
      <c r="B79" s="1"/>
      <c r="C79" s="1">
        <v>5</v>
      </c>
      <c r="D79" s="1"/>
      <c r="E79" s="5" t="s">
        <v>104</v>
      </c>
    </row>
    <row r="80" spans="1:5" ht="33" customHeight="1" x14ac:dyDescent="0.25">
      <c r="A80" s="4" t="s">
        <v>52</v>
      </c>
      <c r="B80" s="1"/>
      <c r="C80" s="1">
        <v>5</v>
      </c>
      <c r="D80" s="1"/>
      <c r="E80" s="5"/>
    </row>
    <row r="81" spans="1:5" ht="34.5" customHeight="1" x14ac:dyDescent="0.25">
      <c r="A81" s="4" t="s">
        <v>53</v>
      </c>
      <c r="B81" s="1">
        <v>1</v>
      </c>
      <c r="C81" s="1"/>
      <c r="D81" s="1"/>
      <c r="E81" s="5"/>
    </row>
    <row r="82" spans="1:5" ht="49.5" customHeight="1" x14ac:dyDescent="0.25">
      <c r="A82" s="4" t="s">
        <v>54</v>
      </c>
      <c r="B82" s="1">
        <v>1</v>
      </c>
      <c r="C82" s="1"/>
      <c r="D82" s="1"/>
      <c r="E82" s="5"/>
    </row>
    <row r="83" spans="1:5" ht="36" customHeight="1" x14ac:dyDescent="0.25">
      <c r="A83" s="4" t="s">
        <v>55</v>
      </c>
      <c r="B83" s="1">
        <v>1</v>
      </c>
      <c r="C83" s="1"/>
      <c r="D83" s="1"/>
      <c r="E83" s="5"/>
    </row>
    <row r="84" spans="1:5" ht="61.5" customHeight="1" x14ac:dyDescent="0.25">
      <c r="A84" s="4" t="s">
        <v>56</v>
      </c>
      <c r="B84" s="1">
        <v>1</v>
      </c>
      <c r="C84" s="1"/>
      <c r="D84" s="1"/>
      <c r="E84" s="5"/>
    </row>
    <row r="85" spans="1:5" x14ac:dyDescent="0.25">
      <c r="A85" s="88" t="s">
        <v>13</v>
      </c>
      <c r="B85" s="1">
        <f>SUM(B75:B84)</f>
        <v>8</v>
      </c>
      <c r="C85" s="1">
        <f>SUM(C75:C84)</f>
        <v>10</v>
      </c>
      <c r="D85" s="1">
        <f>SUM(D75:D84)</f>
        <v>0</v>
      </c>
      <c r="E85" s="5"/>
    </row>
    <row r="86" spans="1:5" x14ac:dyDescent="0.25">
      <c r="A86" s="88"/>
      <c r="B86" s="89">
        <f>SUM(B85:D85)</f>
        <v>18</v>
      </c>
      <c r="C86" s="89"/>
      <c r="D86" s="89"/>
      <c r="E86" s="5"/>
    </row>
    <row r="87" spans="1:5" x14ac:dyDescent="0.25">
      <c r="A87" s="7" t="s">
        <v>14</v>
      </c>
      <c r="B87" s="101">
        <f>SUM(B85:D85)/100*100</f>
        <v>18</v>
      </c>
      <c r="C87" s="101"/>
      <c r="D87" s="101"/>
      <c r="E87" s="5"/>
    </row>
    <row r="88" spans="1:5" ht="7.5" customHeight="1" thickBot="1" x14ac:dyDescent="0.3">
      <c r="A88" s="18"/>
      <c r="B88" s="19"/>
      <c r="C88" s="19"/>
      <c r="D88" s="19"/>
      <c r="E88" s="20"/>
    </row>
    <row r="89" spans="1:5" hidden="1" x14ac:dyDescent="0.25">
      <c r="A89" s="2"/>
      <c r="B89" s="2"/>
      <c r="C89" s="2"/>
      <c r="D89" s="2"/>
      <c r="E89" s="2"/>
    </row>
    <row r="90" spans="1:5" ht="16.5" thickBot="1" x14ac:dyDescent="0.3">
      <c r="A90" s="80" t="s">
        <v>57</v>
      </c>
      <c r="B90" s="81"/>
      <c r="C90" s="81"/>
      <c r="D90" s="81"/>
      <c r="E90" s="82"/>
    </row>
    <row r="91" spans="1:5" ht="16.5" thickBot="1" x14ac:dyDescent="0.3">
      <c r="A91" s="83" t="s">
        <v>2</v>
      </c>
      <c r="B91" s="85" t="s">
        <v>3</v>
      </c>
      <c r="C91" s="86"/>
      <c r="D91" s="87"/>
      <c r="E91" s="102" t="s">
        <v>4</v>
      </c>
    </row>
    <row r="92" spans="1:5" ht="16.5" thickBot="1" x14ac:dyDescent="0.3">
      <c r="A92" s="84"/>
      <c r="B92" s="17">
        <v>1</v>
      </c>
      <c r="C92" s="16">
        <v>5</v>
      </c>
      <c r="D92" s="17">
        <v>10</v>
      </c>
      <c r="E92" s="84"/>
    </row>
    <row r="93" spans="1:5" ht="37.5" customHeight="1" x14ac:dyDescent="0.25">
      <c r="A93" s="8" t="s">
        <v>58</v>
      </c>
      <c r="B93" s="9">
        <v>1</v>
      </c>
      <c r="C93" s="9"/>
      <c r="D93" s="9"/>
      <c r="E93" s="10"/>
    </row>
    <row r="94" spans="1:5" ht="39" customHeight="1" x14ac:dyDescent="0.25">
      <c r="A94" s="4" t="s">
        <v>59</v>
      </c>
      <c r="B94" s="1"/>
      <c r="C94" s="1">
        <v>5</v>
      </c>
      <c r="D94" s="1"/>
      <c r="E94" s="5" t="s">
        <v>105</v>
      </c>
    </row>
    <row r="95" spans="1:5" ht="21.75" customHeight="1" x14ac:dyDescent="0.25">
      <c r="A95" s="4" t="s">
        <v>60</v>
      </c>
      <c r="B95" s="1"/>
      <c r="C95" s="1">
        <v>5</v>
      </c>
      <c r="D95" s="1"/>
      <c r="E95" s="5"/>
    </row>
    <row r="96" spans="1:5" x14ac:dyDescent="0.25">
      <c r="A96" s="88" t="s">
        <v>13</v>
      </c>
      <c r="B96" s="3">
        <f>SUM(B93:B95)</f>
        <v>1</v>
      </c>
      <c r="C96" s="3">
        <f>SUM(C93:C95)</f>
        <v>10</v>
      </c>
      <c r="D96" s="3">
        <f>SUM(D93:D95)</f>
        <v>0</v>
      </c>
      <c r="E96" s="5"/>
    </row>
    <row r="97" spans="1:5" x14ac:dyDescent="0.25">
      <c r="A97" s="88"/>
      <c r="B97" s="94">
        <f>SUM(B96:D96)</f>
        <v>11</v>
      </c>
      <c r="C97" s="94"/>
      <c r="D97" s="94"/>
      <c r="E97" s="5"/>
    </row>
    <row r="98" spans="1:5" x14ac:dyDescent="0.25">
      <c r="A98" s="7" t="s">
        <v>14</v>
      </c>
      <c r="B98" s="76">
        <f>SUM(B96:D96)/30*100</f>
        <v>36.666666666666664</v>
      </c>
      <c r="C98" s="76"/>
      <c r="D98" s="76"/>
      <c r="E98" s="5"/>
    </row>
    <row r="99" spans="1:5" ht="9" customHeight="1" thickBot="1" x14ac:dyDescent="0.3">
      <c r="A99" s="21"/>
      <c r="B99" s="22"/>
      <c r="C99" s="22"/>
      <c r="D99" s="22"/>
      <c r="E99" s="23"/>
    </row>
    <row r="100" spans="1:5" ht="16.5" customHeight="1" thickBot="1" x14ac:dyDescent="0.3">
      <c r="A100" s="24" t="s">
        <v>61</v>
      </c>
      <c r="B100" s="95" t="s">
        <v>14</v>
      </c>
      <c r="C100" s="96"/>
      <c r="D100" s="96"/>
      <c r="E100" s="97"/>
    </row>
    <row r="101" spans="1:5" x14ac:dyDescent="0.25">
      <c r="A101" s="25" t="s">
        <v>62</v>
      </c>
      <c r="B101" s="98">
        <f>B33</f>
        <v>62.222222222222221</v>
      </c>
      <c r="C101" s="99"/>
      <c r="D101" s="99"/>
      <c r="E101" s="100"/>
    </row>
    <row r="102" spans="1:5" x14ac:dyDescent="0.25">
      <c r="A102" s="26" t="s">
        <v>63</v>
      </c>
      <c r="B102" s="55">
        <f>B70</f>
        <v>28.000000000000004</v>
      </c>
      <c r="C102" s="56"/>
      <c r="D102" s="56"/>
      <c r="E102" s="57"/>
    </row>
    <row r="103" spans="1:5" x14ac:dyDescent="0.25">
      <c r="A103" s="26" t="s">
        <v>64</v>
      </c>
      <c r="B103" s="55">
        <f>B87</f>
        <v>18</v>
      </c>
      <c r="C103" s="56"/>
      <c r="D103" s="56"/>
      <c r="E103" s="57"/>
    </row>
    <row r="104" spans="1:5" ht="15.75" thickBot="1" x14ac:dyDescent="0.3">
      <c r="A104" s="27" t="s">
        <v>65</v>
      </c>
      <c r="B104" s="58">
        <f>B98</f>
        <v>36.666666666666664</v>
      </c>
      <c r="C104" s="59"/>
      <c r="D104" s="59"/>
      <c r="E104" s="60"/>
    </row>
  </sheetData>
  <mergeCells count="43">
    <mergeCell ref="A19:E19"/>
    <mergeCell ref="A20:A21"/>
    <mergeCell ref="B20:D20"/>
    <mergeCell ref="E20:E21"/>
    <mergeCell ref="A31:A32"/>
    <mergeCell ref="B32:D32"/>
    <mergeCell ref="B36:D36"/>
    <mergeCell ref="E36:E37"/>
    <mergeCell ref="A68:A69"/>
    <mergeCell ref="B69:D69"/>
    <mergeCell ref="A34:E34"/>
    <mergeCell ref="A36:A37"/>
    <mergeCell ref="B87:D87"/>
    <mergeCell ref="A90:E90"/>
    <mergeCell ref="A91:A92"/>
    <mergeCell ref="B91:D91"/>
    <mergeCell ref="E91:E92"/>
    <mergeCell ref="A96:A97"/>
    <mergeCell ref="B97:D97"/>
    <mergeCell ref="B100:E100"/>
    <mergeCell ref="B102:E102"/>
    <mergeCell ref="B101:E101"/>
    <mergeCell ref="B103:E103"/>
    <mergeCell ref="B104:E104"/>
    <mergeCell ref="A4:E4"/>
    <mergeCell ref="A1:E3"/>
    <mergeCell ref="A11:E12"/>
    <mergeCell ref="B98:D98"/>
    <mergeCell ref="B70:D70"/>
    <mergeCell ref="A72:E72"/>
    <mergeCell ref="A73:A74"/>
    <mergeCell ref="B73:D73"/>
    <mergeCell ref="E73:E74"/>
    <mergeCell ref="A85:A86"/>
    <mergeCell ref="B86:D86"/>
    <mergeCell ref="A71:E71"/>
    <mergeCell ref="B33:D33"/>
    <mergeCell ref="A35:E35"/>
    <mergeCell ref="A13:E17"/>
    <mergeCell ref="B8:E9"/>
    <mergeCell ref="B5:E5"/>
    <mergeCell ref="B7:E7"/>
    <mergeCell ref="B6:E6"/>
  </mergeCells>
  <pageMargins left="0.7" right="0.7" top="0.75" bottom="0.75" header="0.3" footer="0.3"/>
  <pageSetup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2016-10-04T14:42:07Z</dcterms:created>
  <dcterms:modified xsi:type="dcterms:W3CDTF">2016-11-04T17:09:24Z</dcterms:modified>
</cp:coreProperties>
</file>