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/>
  <bookViews>
    <workbookView xWindow="0" yWindow="0" windowWidth="20490" windowHeight="8115" tabRatio="785" activeTab="2"/>
  </bookViews>
  <sheets>
    <sheet name="VALORES" sheetId="1" r:id="rId1"/>
    <sheet name="REQUISITOS" sheetId="2" r:id="rId2"/>
    <sheet name="ANÁLISIS DATOS GLOBAL" sheetId="3" r:id="rId3"/>
    <sheet name="ANÁLISIS 4" sheetId="4" r:id="rId4"/>
    <sheet name="ANÁLISIS 5" sheetId="5" r:id="rId5"/>
    <sheet name="ANÁLISIS 6" sheetId="6" r:id="rId6"/>
    <sheet name="ANÁLISIS 7" sheetId="7" r:id="rId7"/>
    <sheet name="ANÁLISIS 8" sheetId="8" r:id="rId8"/>
    <sheet name="ANÁLISIS 9" sheetId="9" r:id="rId9"/>
    <sheet name="ANÁLISIS 10" sheetId="10" r:id="rId10"/>
  </sheets>
  <calcPr calcId="145621"/>
  <fileRecoveryPr repairLoad="1"/>
</workbook>
</file>

<file path=xl/calcChain.xml><?xml version="1.0" encoding="utf-8"?>
<calcChain xmlns="http://schemas.openxmlformats.org/spreadsheetml/2006/main">
  <c r="D9" i="3" l="1"/>
  <c r="E9" i="3"/>
  <c r="F9" i="3"/>
  <c r="G9" i="3"/>
  <c r="H9" i="3"/>
  <c r="D10" i="3"/>
  <c r="E10" i="3"/>
  <c r="F10" i="3"/>
  <c r="G10" i="3"/>
  <c r="H10" i="3"/>
  <c r="D11" i="3"/>
  <c r="E11" i="3"/>
  <c r="F11" i="3"/>
  <c r="G11" i="3"/>
  <c r="H11" i="3"/>
  <c r="D12" i="3"/>
  <c r="E12" i="3"/>
  <c r="F12" i="3"/>
  <c r="G12" i="3"/>
  <c r="H12" i="3"/>
  <c r="C12" i="3"/>
  <c r="C11" i="3"/>
  <c r="C10" i="3"/>
  <c r="C9" i="3"/>
  <c r="K10" i="3" l="1"/>
  <c r="D13" i="10" l="1"/>
  <c r="E13" i="10"/>
  <c r="F13" i="10"/>
  <c r="G13" i="10"/>
  <c r="H13" i="10"/>
  <c r="C13" i="10"/>
  <c r="D12" i="10"/>
  <c r="E12" i="10"/>
  <c r="F12" i="10"/>
  <c r="G12" i="10"/>
  <c r="H12" i="10"/>
  <c r="C12" i="10"/>
  <c r="D11" i="10"/>
  <c r="E11" i="10"/>
  <c r="F11" i="10"/>
  <c r="G11" i="10"/>
  <c r="H11" i="10"/>
  <c r="C11" i="10"/>
  <c r="D14" i="9"/>
  <c r="E14" i="9"/>
  <c r="F14" i="9"/>
  <c r="G14" i="9"/>
  <c r="H14" i="9"/>
  <c r="C14" i="9"/>
  <c r="D13" i="9"/>
  <c r="E13" i="9"/>
  <c r="F13" i="9"/>
  <c r="G13" i="9"/>
  <c r="H13" i="9"/>
  <c r="C13" i="9"/>
  <c r="D12" i="9"/>
  <c r="E12" i="9"/>
  <c r="F12" i="9"/>
  <c r="G12" i="9"/>
  <c r="H12" i="9"/>
  <c r="C12" i="9"/>
  <c r="D16" i="8"/>
  <c r="E16" i="8"/>
  <c r="F16" i="8"/>
  <c r="G16" i="8"/>
  <c r="H16" i="8"/>
  <c r="C16" i="8"/>
  <c r="D15" i="8"/>
  <c r="E15" i="8"/>
  <c r="F15" i="8"/>
  <c r="G15" i="8"/>
  <c r="H15" i="8"/>
  <c r="C15" i="8"/>
  <c r="D14" i="8"/>
  <c r="E14" i="8"/>
  <c r="F14" i="8"/>
  <c r="G14" i="8"/>
  <c r="H14" i="8"/>
  <c r="C14" i="8"/>
  <c r="D13" i="8"/>
  <c r="E13" i="8"/>
  <c r="F13" i="8"/>
  <c r="G13" i="8"/>
  <c r="H13" i="8"/>
  <c r="C13" i="8"/>
  <c r="D12" i="8"/>
  <c r="E12" i="8"/>
  <c r="F12" i="8"/>
  <c r="G12" i="8"/>
  <c r="H12" i="8"/>
  <c r="C12" i="8"/>
  <c r="D11" i="8"/>
  <c r="E11" i="8"/>
  <c r="F11" i="8"/>
  <c r="G11" i="8"/>
  <c r="H11" i="8"/>
  <c r="C11" i="8"/>
  <c r="D10" i="8"/>
  <c r="E10" i="8"/>
  <c r="F10" i="8"/>
  <c r="G10" i="8"/>
  <c r="H10" i="8"/>
  <c r="C10" i="8"/>
  <c r="D15" i="7"/>
  <c r="E15" i="7"/>
  <c r="F15" i="7"/>
  <c r="G15" i="7"/>
  <c r="H15" i="7"/>
  <c r="C15" i="7"/>
  <c r="D14" i="7"/>
  <c r="E14" i="7"/>
  <c r="F14" i="7"/>
  <c r="G14" i="7"/>
  <c r="H14" i="7"/>
  <c r="C14" i="7"/>
  <c r="D13" i="7"/>
  <c r="E13" i="7"/>
  <c r="F13" i="7"/>
  <c r="G13" i="7"/>
  <c r="H13" i="7"/>
  <c r="C13" i="7"/>
  <c r="D12" i="7"/>
  <c r="E12" i="7"/>
  <c r="F12" i="7"/>
  <c r="G12" i="7"/>
  <c r="H12" i="7"/>
  <c r="C12" i="7"/>
  <c r="D11" i="7"/>
  <c r="E11" i="7"/>
  <c r="F11" i="7"/>
  <c r="G11" i="7"/>
  <c r="H11" i="7"/>
  <c r="C11" i="7"/>
  <c r="D13" i="6"/>
  <c r="E13" i="6"/>
  <c r="F13" i="6"/>
  <c r="G13" i="6"/>
  <c r="H13" i="6"/>
  <c r="C13" i="6"/>
  <c r="D12" i="6"/>
  <c r="E12" i="6"/>
  <c r="F12" i="6"/>
  <c r="G12" i="6"/>
  <c r="H12" i="6"/>
  <c r="C12" i="6"/>
  <c r="D11" i="6"/>
  <c r="E11" i="6"/>
  <c r="F11" i="6"/>
  <c r="G11" i="6"/>
  <c r="H11" i="6"/>
  <c r="C11" i="6"/>
  <c r="D13" i="5"/>
  <c r="E13" i="5"/>
  <c r="F13" i="5"/>
  <c r="G13" i="5"/>
  <c r="H13" i="5"/>
  <c r="C13" i="5"/>
  <c r="D12" i="5"/>
  <c r="E12" i="5"/>
  <c r="F12" i="5"/>
  <c r="G12" i="5"/>
  <c r="H12" i="5"/>
  <c r="C12" i="5"/>
  <c r="C11" i="5"/>
  <c r="D11" i="5"/>
  <c r="E11" i="5"/>
  <c r="F11" i="5"/>
  <c r="G11" i="5"/>
  <c r="H11" i="5"/>
  <c r="D14" i="4"/>
  <c r="E14" i="4"/>
  <c r="F14" i="4"/>
  <c r="G14" i="4"/>
  <c r="H14" i="4"/>
  <c r="C14" i="4"/>
  <c r="D13" i="4"/>
  <c r="E13" i="4"/>
  <c r="F13" i="4"/>
  <c r="G13" i="4"/>
  <c r="C13" i="4"/>
  <c r="C11" i="4"/>
  <c r="D12" i="4"/>
  <c r="E12" i="4"/>
  <c r="F12" i="4"/>
  <c r="G12" i="4"/>
  <c r="C12" i="4"/>
  <c r="D11" i="4"/>
  <c r="E11" i="4"/>
  <c r="F11" i="4"/>
  <c r="G11" i="4"/>
  <c r="H11" i="4"/>
  <c r="G14" i="10" l="1"/>
  <c r="I13" i="10"/>
  <c r="F14" i="10"/>
  <c r="C14" i="10"/>
  <c r="E14" i="10"/>
  <c r="H14" i="10"/>
  <c r="D14" i="10"/>
  <c r="C14" i="6"/>
  <c r="I13" i="5"/>
  <c r="I12" i="5"/>
  <c r="H14" i="5"/>
  <c r="G14" i="5"/>
  <c r="F14" i="5"/>
  <c r="E14" i="5"/>
  <c r="D14" i="5"/>
  <c r="I11" i="5" l="1"/>
  <c r="I14" i="5" s="1"/>
  <c r="C14" i="5"/>
  <c r="I10" i="8"/>
  <c r="I16" i="8"/>
  <c r="I15" i="8"/>
  <c r="I14" i="8"/>
  <c r="I13" i="8"/>
  <c r="I12" i="8"/>
  <c r="I11" i="8"/>
  <c r="H17" i="8"/>
  <c r="G17" i="8"/>
  <c r="F17" i="8"/>
  <c r="E17" i="8"/>
  <c r="D17" i="8"/>
  <c r="C19" i="3"/>
  <c r="H13" i="3"/>
  <c r="I12" i="10"/>
  <c r="I14" i="9"/>
  <c r="I13" i="9"/>
  <c r="H15" i="9"/>
  <c r="G15" i="9"/>
  <c r="F15" i="9"/>
  <c r="E15" i="9"/>
  <c r="D15" i="9"/>
  <c r="I12" i="9"/>
  <c r="I15" i="7"/>
  <c r="I14" i="7"/>
  <c r="I13" i="7"/>
  <c r="I12" i="7"/>
  <c r="H16" i="7"/>
  <c r="G16" i="7"/>
  <c r="F16" i="7"/>
  <c r="E16" i="7"/>
  <c r="D16" i="7"/>
  <c r="I11" i="7"/>
  <c r="I13" i="6"/>
  <c r="I12" i="6"/>
  <c r="H14" i="6"/>
  <c r="G14" i="6"/>
  <c r="F14" i="6"/>
  <c r="E14" i="6"/>
  <c r="D14" i="6"/>
  <c r="I11" i="6"/>
  <c r="C15" i="4"/>
  <c r="H15" i="4"/>
  <c r="G15" i="4"/>
  <c r="F15" i="4"/>
  <c r="E15" i="4"/>
  <c r="D15" i="4"/>
  <c r="I14" i="4"/>
  <c r="I13" i="4"/>
  <c r="I12" i="4"/>
  <c r="I11" i="4"/>
  <c r="D73" i="3"/>
  <c r="E73" i="3"/>
  <c r="F73" i="3"/>
  <c r="G73" i="3"/>
  <c r="H73" i="3"/>
  <c r="C73" i="3"/>
  <c r="D72" i="3"/>
  <c r="E72" i="3"/>
  <c r="F72" i="3"/>
  <c r="G72" i="3"/>
  <c r="H72" i="3"/>
  <c r="C72" i="3"/>
  <c r="D65" i="3"/>
  <c r="E65" i="3"/>
  <c r="F65" i="3"/>
  <c r="G65" i="3"/>
  <c r="H65" i="3"/>
  <c r="C65" i="3"/>
  <c r="D64" i="3"/>
  <c r="E64" i="3"/>
  <c r="F64" i="3"/>
  <c r="G64" i="3"/>
  <c r="H64" i="3"/>
  <c r="C64" i="3"/>
  <c r="D63" i="3"/>
  <c r="E63" i="3"/>
  <c r="F63" i="3"/>
  <c r="G63" i="3"/>
  <c r="H63" i="3"/>
  <c r="C63" i="3"/>
  <c r="D54" i="3"/>
  <c r="E54" i="3"/>
  <c r="F54" i="3"/>
  <c r="G54" i="3"/>
  <c r="H54" i="3"/>
  <c r="C54" i="3"/>
  <c r="D53" i="3"/>
  <c r="E53" i="3"/>
  <c r="F53" i="3"/>
  <c r="G53" i="3"/>
  <c r="H53" i="3"/>
  <c r="C53" i="3"/>
  <c r="D52" i="3"/>
  <c r="E52" i="3"/>
  <c r="F52" i="3"/>
  <c r="G52" i="3"/>
  <c r="H52" i="3"/>
  <c r="C52" i="3"/>
  <c r="D30" i="3"/>
  <c r="E30" i="3"/>
  <c r="F30" i="3"/>
  <c r="G30" i="3"/>
  <c r="H30" i="3"/>
  <c r="C30" i="3"/>
  <c r="D29" i="3"/>
  <c r="E29" i="3"/>
  <c r="F29" i="3"/>
  <c r="G29" i="3"/>
  <c r="H29" i="3"/>
  <c r="C29" i="3"/>
  <c r="D28" i="3"/>
  <c r="E28" i="3"/>
  <c r="F28" i="3"/>
  <c r="G28" i="3"/>
  <c r="H28" i="3"/>
  <c r="C28" i="3"/>
  <c r="D56" i="3"/>
  <c r="E56" i="3"/>
  <c r="F56" i="3"/>
  <c r="G56" i="3"/>
  <c r="H56" i="3"/>
  <c r="C56" i="3"/>
  <c r="C55" i="3"/>
  <c r="D55" i="3"/>
  <c r="E55" i="3"/>
  <c r="F55" i="3"/>
  <c r="G55" i="3"/>
  <c r="H55" i="3"/>
  <c r="I54" i="3" l="1"/>
  <c r="I30" i="3"/>
  <c r="C31" i="3"/>
  <c r="I29" i="3"/>
  <c r="I28" i="3"/>
  <c r="I16" i="7"/>
  <c r="I14" i="6"/>
  <c r="B16" i="6" s="1"/>
  <c r="I15" i="4"/>
  <c r="B17" i="4" s="1"/>
  <c r="I15" i="9"/>
  <c r="B16" i="5"/>
  <c r="I17" i="8"/>
  <c r="C17" i="8"/>
  <c r="I11" i="10"/>
  <c r="I14" i="10" s="1"/>
  <c r="B16" i="10" s="1"/>
  <c r="C15" i="9"/>
  <c r="C16" i="7"/>
  <c r="I55" i="3"/>
  <c r="I56" i="3"/>
  <c r="I53" i="3"/>
  <c r="D51" i="3"/>
  <c r="E51" i="3"/>
  <c r="F51" i="3"/>
  <c r="G51" i="3"/>
  <c r="H51" i="3"/>
  <c r="C51" i="3"/>
  <c r="D50" i="3"/>
  <c r="E50" i="3"/>
  <c r="F50" i="3"/>
  <c r="G50" i="3"/>
  <c r="H50" i="3"/>
  <c r="C50" i="3"/>
  <c r="D43" i="3"/>
  <c r="E43" i="3"/>
  <c r="F43" i="3"/>
  <c r="G43" i="3"/>
  <c r="H43" i="3"/>
  <c r="C43" i="3"/>
  <c r="C42" i="3"/>
  <c r="D42" i="3"/>
  <c r="E42" i="3"/>
  <c r="F42" i="3"/>
  <c r="G42" i="3"/>
  <c r="H42" i="3"/>
  <c r="D41" i="3"/>
  <c r="E41" i="3"/>
  <c r="F41" i="3"/>
  <c r="G41" i="3"/>
  <c r="H41" i="3"/>
  <c r="C41" i="3"/>
  <c r="D40" i="3"/>
  <c r="E40" i="3"/>
  <c r="F40" i="3"/>
  <c r="G40" i="3"/>
  <c r="H40" i="3"/>
  <c r="C40" i="3"/>
  <c r="D39" i="3"/>
  <c r="E39" i="3"/>
  <c r="F39" i="3"/>
  <c r="G39" i="3"/>
  <c r="H39" i="3"/>
  <c r="C39" i="3"/>
  <c r="D38" i="3"/>
  <c r="E38" i="3"/>
  <c r="F38" i="3"/>
  <c r="G38" i="3"/>
  <c r="H38" i="3"/>
  <c r="C38" i="3"/>
  <c r="D37" i="3"/>
  <c r="E37" i="3"/>
  <c r="F37" i="3"/>
  <c r="G37" i="3"/>
  <c r="H37" i="3"/>
  <c r="C37" i="3"/>
  <c r="D21" i="3"/>
  <c r="E21" i="3"/>
  <c r="F21" i="3"/>
  <c r="G21" i="3"/>
  <c r="H21" i="3"/>
  <c r="C21" i="3"/>
  <c r="D20" i="3"/>
  <c r="E20" i="3"/>
  <c r="F20" i="3"/>
  <c r="G20" i="3"/>
  <c r="H20" i="3"/>
  <c r="C20" i="3"/>
  <c r="D19" i="3"/>
  <c r="E19" i="3"/>
  <c r="F19" i="3"/>
  <c r="G19" i="3"/>
  <c r="H19" i="3"/>
  <c r="B17" i="9" l="1"/>
  <c r="B19" i="8"/>
  <c r="I21" i="3"/>
  <c r="C57" i="3"/>
  <c r="I37" i="3"/>
  <c r="B18" i="7"/>
  <c r="I39" i="3"/>
  <c r="I40" i="3"/>
  <c r="I38" i="3"/>
  <c r="I43" i="3"/>
  <c r="I42" i="3"/>
  <c r="I41" i="3"/>
  <c r="C13" i="3"/>
  <c r="D44" i="3" l="1"/>
  <c r="C44" i="3"/>
  <c r="H31" i="3"/>
  <c r="I31" i="3" s="1"/>
  <c r="G31" i="3"/>
  <c r="F31" i="3"/>
  <c r="E31" i="3"/>
  <c r="D31" i="3"/>
  <c r="I20" i="3"/>
  <c r="I19" i="3"/>
  <c r="I9" i="3"/>
  <c r="I10" i="3"/>
  <c r="I11" i="3"/>
  <c r="I12" i="3"/>
  <c r="H44" i="3"/>
  <c r="I44" i="3" s="1"/>
  <c r="G44" i="3"/>
  <c r="F44" i="3"/>
  <c r="E44" i="3"/>
  <c r="C22" i="3"/>
  <c r="D22" i="3"/>
  <c r="E22" i="3"/>
  <c r="F22" i="3"/>
  <c r="G22" i="3"/>
  <c r="H22" i="3"/>
  <c r="G13" i="3"/>
  <c r="F13" i="3"/>
  <c r="E13" i="3"/>
  <c r="D13" i="3"/>
  <c r="I13" i="3" l="1"/>
  <c r="I22" i="3"/>
  <c r="B24" i="3" s="1"/>
  <c r="L9" i="3" s="1"/>
  <c r="B15" i="3"/>
  <c r="L8" i="3" s="1"/>
  <c r="B46" i="3"/>
  <c r="L11" i="3" s="1"/>
  <c r="B33" i="3"/>
  <c r="F74" i="3"/>
  <c r="E74" i="3"/>
  <c r="K14" i="3"/>
  <c r="H66" i="3"/>
  <c r="E66" i="3"/>
  <c r="D66" i="3"/>
  <c r="K13" i="3"/>
  <c r="I52" i="3"/>
  <c r="H57" i="3"/>
  <c r="G57" i="3"/>
  <c r="F57" i="3"/>
  <c r="E57" i="3"/>
  <c r="D57" i="3"/>
  <c r="K12" i="3"/>
  <c r="K11" i="3"/>
  <c r="K9" i="3"/>
  <c r="K8" i="3"/>
  <c r="F66" i="3" l="1"/>
  <c r="F81" i="3" s="1"/>
  <c r="C74" i="3"/>
  <c r="G74" i="3"/>
  <c r="G66" i="3"/>
  <c r="D74" i="3"/>
  <c r="D81" i="3" s="1"/>
  <c r="H74" i="3"/>
  <c r="L10" i="3"/>
  <c r="I63" i="3"/>
  <c r="C66" i="3"/>
  <c r="I50" i="3"/>
  <c r="I65" i="3"/>
  <c r="E81" i="3"/>
  <c r="I73" i="3"/>
  <c r="H81" i="3"/>
  <c r="I72" i="3"/>
  <c r="I64" i="3"/>
  <c r="I51" i="3"/>
  <c r="G81" i="3" l="1"/>
  <c r="C81" i="3"/>
  <c r="I74" i="3"/>
  <c r="I57" i="3"/>
  <c r="B59" i="3" s="1"/>
  <c r="I66" i="3"/>
  <c r="B68" i="3" s="1"/>
  <c r="L13" i="3" s="1"/>
  <c r="I81" i="3" l="1"/>
  <c r="B83" i="3" s="1"/>
  <c r="B76" i="3"/>
  <c r="L14" i="3" s="1"/>
  <c r="L12" i="3"/>
  <c r="L38" i="3" l="1"/>
  <c r="L40" i="3" s="1"/>
</calcChain>
</file>

<file path=xl/sharedStrings.xml><?xml version="1.0" encoding="utf-8"?>
<sst xmlns="http://schemas.openxmlformats.org/spreadsheetml/2006/main" count="940" uniqueCount="435">
  <si>
    <t>VALORES DE CUMPLIMIENTO</t>
  </si>
  <si>
    <t>% De cumplimiento</t>
  </si>
  <si>
    <t>Detalle</t>
  </si>
  <si>
    <t>No documentado / No existente</t>
  </si>
  <si>
    <t>Aplicado / No documentado</t>
  </si>
  <si>
    <t>Documentado / No aplicado</t>
  </si>
  <si>
    <t>Aplicado y documentado</t>
  </si>
  <si>
    <t>Aplicado, documentado y controlado</t>
  </si>
  <si>
    <t>N/A</t>
  </si>
  <si>
    <t>No aplica</t>
  </si>
  <si>
    <t>ANÁLISIS DEL GRADO DE IMPLEMENTACIÓN DE LA NORMA ISO 9001:2015</t>
  </si>
  <si>
    <r>
      <rPr>
        <b/>
        <sz val="12"/>
        <color theme="1"/>
        <rFont val="Arial"/>
        <family val="2"/>
      </rPr>
      <t>Modo de uso:</t>
    </r>
    <r>
      <rPr>
        <sz val="12"/>
        <color theme="1"/>
        <rFont val="Arial"/>
        <family val="2"/>
      </rPr>
      <t xml:space="preserve"> Con el texto de la norma ISO 9001:2015 en mano y para cada punto normativo, responsa con total honestidad marcando con una X si cumple totalmente o parcialmente el requisito y de un % conforme a los valores de cumplimiento. Puede agregar un comentario para justificar su evaluación. En las demás hojas de calculo se mostrara la brecha en forma visual y los análisis por numeral de la norma.</t>
    </r>
  </si>
  <si>
    <t>4. Contexto de la organización</t>
  </si>
  <si>
    <t>La organización Debe:</t>
  </si>
  <si>
    <t>Observaciones</t>
  </si>
  <si>
    <t>Realizar el seguimiento y la revisión de
la información sobre estas cuestiones externas e internas.</t>
  </si>
  <si>
    <t>4.2 Comprensión de las necesidades y expectativas de las partes interesadas</t>
  </si>
  <si>
    <t>La organización Debe:</t>
  </si>
  <si>
    <t>Determinar las partes interesadas que son pertinentes al SGC.</t>
  </si>
  <si>
    <t>Determinar los requisitos pertinentes de estas partes interesadas para
el SGC</t>
  </si>
  <si>
    <t>4.3 Determinación del alcance del SGC</t>
  </si>
  <si>
    <t>Determinar los limites y la aplicabilidad del SGC para establecer su alcance.</t>
  </si>
  <si>
    <t>Considerar las cuestiones externas e internas indicadas en al apartado 4.1.</t>
  </si>
  <si>
    <t>Considerar los requisitos de las partes interesadas pertinentes indicados en el apartado 4.2.</t>
  </si>
  <si>
    <t>4.4 SGC y sus procesos</t>
  </si>
  <si>
    <t>Establecer, implementar, mantener y mejorar continuamente un SGC, incluidos los procesos necesarios y sus interacciones, de acuerdo con los requisitos de esta Norma Internacional.</t>
  </si>
  <si>
    <t>Determinar los procesos necesarios para el SGC y su aplicación a través de la organización</t>
  </si>
  <si>
    <t>Realizar el seguimiento y la revisión de la información sobre estas partes interesadas y sus requisitos pertinentes.</t>
  </si>
  <si>
    <t>Mejorar los procesos y el SGC.</t>
  </si>
  <si>
    <t>Conservar la información documentada para tener la confianza de que los procesos se realizan según lo planificado.</t>
  </si>
  <si>
    <t>5. Liderazgo</t>
  </si>
  <si>
    <t>4.4.1 La organización Debe:</t>
  </si>
  <si>
    <t>4.4.2 En la medida en que sea necesario la organización debe:</t>
  </si>
  <si>
    <t>5.1 Liderazgo y compromiso</t>
  </si>
  <si>
    <t>5.1.1 Generalidades. La alta dirección Debe:</t>
  </si>
  <si>
    <t>Demostrar liderazgo y compromiso con respecto al SGC:</t>
  </si>
  <si>
    <t>4.1 Comprensión de la organización y su contexto</t>
  </si>
  <si>
    <t>Determinar las cuestiones externas e
internas que son pertinentes para su propósito y su dirección estratégica, y que afectan su capacidad para lograr los resultados previstos de su SGC.</t>
  </si>
  <si>
    <t>Considerar los productos y servicios de la organización</t>
  </si>
  <si>
    <t>Establecer los tipos de productos y servicios cubiertos, y proporcionar una justificación para cualquier requisito de esta Norma Internacional que la organización determine que no es aplicable para el alcance de su SGC.</t>
  </si>
  <si>
    <t>5.1.2 Enfoque al cliente. La alta dirección Debe:</t>
  </si>
  <si>
    <t>Demostrar liderazgo y compromiso con respecto al enfoque al cliente</t>
  </si>
  <si>
    <t>5.2 Política</t>
  </si>
  <si>
    <t>5.2.1 Establecimiento de la política de calidad. La alta dirección Debe:</t>
  </si>
  <si>
    <t>Establecer, implementar y mantener una política de la calidad que incluya un compromiso de mejora continua del SGC.</t>
  </si>
  <si>
    <t>5.2.2 Comunicación de la política de calidad. La política de calidad Debe:</t>
  </si>
  <si>
    <t>Estar disponible para las partes interesadas pertinentes, según corresponda.</t>
  </si>
  <si>
    <t>5.3 Roles, responsabilidades y autoridades en la organización</t>
  </si>
  <si>
    <t>La alta dirección Debe:</t>
  </si>
  <si>
    <t>Establecer, implementar y mantener una política de la calidad</t>
  </si>
  <si>
    <t>Asignar la responsabilidad y autoridad para asegurarse de que la integridad del SGC se mantiene cuando se planifican e implementan cambios en el SGC</t>
  </si>
  <si>
    <t>6. Planificación</t>
  </si>
  <si>
    <t>6.1 Acciones para abordar riesgos y oportunidades</t>
  </si>
  <si>
    <t>Considerar las cuestiones referidas en el apartado 4,1 y los requisitos referidos en el apartado 4,2 y determinar los riesgos y oportunidades que es necesario abordar.</t>
  </si>
  <si>
    <t>Determinar los riesgos y oportunidades que es necesario abordar con el fin de lograr la mejora.</t>
  </si>
  <si>
    <t xml:space="preserve">6.1.2 La organización Debe planificar: </t>
  </si>
  <si>
    <t>La manera de integrar e implementar las acciones en sus procesos del SGC (véase 4,4)</t>
  </si>
  <si>
    <t xml:space="preserve">6.1.1 Al planificar el SGC la organización Debe: </t>
  </si>
  <si>
    <t>La manera de evaluar la eficacia de estas acciones.</t>
  </si>
  <si>
    <t>6.2 Objetivos de la calidad y planificación para lograrlos</t>
  </si>
  <si>
    <t xml:space="preserve">6.2.1 La organización Debe: </t>
  </si>
  <si>
    <t>Establecer objetivos de la calidad para las funciones y niveles pertinentes y los procesos necesarios para el SGC.</t>
  </si>
  <si>
    <t>Los objetivos de la calidad Deben:</t>
  </si>
  <si>
    <t>Actualizarse, según corresponda</t>
  </si>
  <si>
    <t>Mantener información documentada sobre los objetivos de la calidad.</t>
  </si>
  <si>
    <t>6.2.2 Al planificar como lograr sus objetivos de la calidad, la organización Debe:</t>
  </si>
  <si>
    <t>6.3 Planificación de los cambios</t>
  </si>
  <si>
    <t xml:space="preserve">La organización Debe: </t>
  </si>
  <si>
    <t>Cuando la organización determine la necesidad de cambios en el SGC, estos cambios se deben llevar a cabo de manera planificada (véase 4,4)</t>
  </si>
  <si>
    <t>Considerar la disponibilidad o reasignación de responsabilidades y autoridades.</t>
  </si>
  <si>
    <t>7. Apoyo</t>
  </si>
  <si>
    <t>7.1 Recurso</t>
  </si>
  <si>
    <t>7.1.1 Generalidades.   La organización Debe:</t>
  </si>
  <si>
    <t>Determinar y proporcionar los recursos necesarios para el establecimiento, implementación, mantenimiento y mejora continua del SGC.</t>
  </si>
  <si>
    <t>Considerar que se necesita obtener de los proveedores externos.</t>
  </si>
  <si>
    <t>7.1.2 Personas.   La organización Debe:</t>
  </si>
  <si>
    <t>Determinar y proporcionar las personas necesarias para la implementación eficaz de su SGC y para la operación y control de sus procesos.</t>
  </si>
  <si>
    <t>7.1.3 Infraestructura.   La organización Debe:</t>
  </si>
  <si>
    <t>Determinar, proporcionar y mantener la infraestructura necesaria para la operación de sus procesos y lograr la conformidad de los productos y servicios.</t>
  </si>
  <si>
    <t>7.1.4 Ambiente para la operación de los procesos.   La organización Debe:</t>
  </si>
  <si>
    <t>Determinar, proporcionar y mantener el ambiente necesario para la operación de sus procesos y para lograr la conformidad de los productos y servicios.</t>
  </si>
  <si>
    <t>8.1 Planificación y control operacional</t>
  </si>
  <si>
    <t>8. Operación</t>
  </si>
  <si>
    <t>La organizaciòn debe</t>
  </si>
  <si>
    <t>Planificar, implementar y controlar procesos</t>
  </si>
  <si>
    <t>Determinar los requisitos para los productos y servicios</t>
  </si>
  <si>
    <t>Asegurarse de que se promueve el enfoque al cliente en toda la organización</t>
  </si>
  <si>
    <t>Observacion</t>
  </si>
  <si>
    <t>La organización debe:</t>
  </si>
  <si>
    <t>La organización debe asegurarse de que las personas que realizan el trabajo bajo el control de la organización tomen conciencia de:</t>
  </si>
  <si>
    <t>La organización debe determinar las comunicaciones internas y externas pertinentes al SGC, que incluyan:</t>
  </si>
  <si>
    <t>Al crear y actualizar información documentada, la organización debe asegurarse de que lo siguiente sea apropiado:</t>
  </si>
  <si>
    <t>7.2 Competencia</t>
  </si>
  <si>
    <t>7.3 Toma de Conciencia</t>
  </si>
  <si>
    <t>7.4 Comunicación</t>
  </si>
  <si>
    <t>7.5 Informacion Documentada</t>
  </si>
  <si>
    <t>7.5.2 Creacion y actualizacion</t>
  </si>
  <si>
    <t>7.5.3 Control de la Informacion Documentada</t>
  </si>
  <si>
    <t>7.5.3.1La información documentada requerida por el SGC y por esta Norma Internacional se debe controlar para asegurarse de que:</t>
  </si>
  <si>
    <t>7.5.3.2 Para el control de la información documentada, la
organización debe abordar las siguientes actividades, según corresponda:</t>
  </si>
  <si>
    <t>7.1.5 Recursos de Seguemiento y Medicion. La organización Debe:</t>
  </si>
  <si>
    <t>7.1.5.1 Generalidades. La organización Debe:</t>
  </si>
  <si>
    <t xml:space="preserve">8.2 Requisitos para los productos y servicios
</t>
  </si>
  <si>
    <t>8.2.1 Comunicación con el cliente</t>
  </si>
  <si>
    <t>Establecer los requisitos específicos para las acciones de contingencia, cuando sea pertinente.</t>
  </si>
  <si>
    <t>8.2.2 Determinación de los requisitos para los productos y servicios</t>
  </si>
  <si>
    <t>La organización puede cumplir con las declaraciones acerca de los productos y servicios que ofrece.</t>
  </si>
  <si>
    <t>8.2.3 Revisión de los requisitos para los productos y servicios</t>
  </si>
  <si>
    <t>Los requisitos especificados por el cliente, incluyendo los requisitos para las actividades de entrega y las posteriores a la misma</t>
  </si>
  <si>
    <t>Los requisitos no establecidos por el cliente, pero necesarios para el uso especificado o previsto cuando sea conocido.</t>
  </si>
  <si>
    <t>Los requisitos especificados por la organización</t>
  </si>
  <si>
    <t>8.2.3.1 la organización debe</t>
  </si>
  <si>
    <t>Las diferencias existentes entre los requisitos del contrato o pedido y los expresados previamente</t>
  </si>
  <si>
    <t>La organización debe asegurarse de que se resuelven las diferencias existentes entre los requisitos del contrato o pedido y los expresados previamente</t>
  </si>
  <si>
    <t>La organización debe confirmar los requisitos del cliente antes de la aceptación, cuando el cliente no proporcione una declaración documentada de sus requisitos.</t>
  </si>
  <si>
    <t>8.2.3.2 La organización debe conservar la información documentada, cuando sea aplicable</t>
  </si>
  <si>
    <t>Sobre los resultados de la revisión</t>
  </si>
  <si>
    <t>Sobre cualquier requisito nuevo para los productos y servicios</t>
  </si>
  <si>
    <t>8.2.4 Cambios en los requisitos para los productos y servicios</t>
  </si>
  <si>
    <t>8.4.1 Generalidades</t>
  </si>
  <si>
    <t>conservar la información documentada de estas actividades y de cualquier acción necesario que surja de las evaluaciones.</t>
  </si>
  <si>
    <t>8.4.2 Tipo y alcance del control</t>
  </si>
  <si>
    <t>Asegurarse de que los procesos suministrados externamente permanecen dentro del control de su SGC</t>
  </si>
  <si>
    <t>Definir los controles que pretende aplicar a un proveedor externo y los que pretende aplicar a las salidas resultantes</t>
  </si>
  <si>
    <t>Determinar la verificación, u otras actividades necesarias para asegurarse de que los procesos, productos y servicios suministrados externamente cumplen los requisitos</t>
  </si>
  <si>
    <t>8.4.3 Información para los proveedores externos</t>
  </si>
  <si>
    <t>La aprobación de Métodos, procesos y equipos</t>
  </si>
  <si>
    <t>Las actividades de verificación o validación que la organización, o su cliente, pretende llevar a cabo en las instalaciones del proveedor externo.</t>
  </si>
  <si>
    <t>8.5 producción y provisión del servicio</t>
  </si>
  <si>
    <t>8.5.1 Control de la producción y de la provisión del servicio</t>
  </si>
  <si>
    <t>La organización debe implementar la producción y provisión del servicio bajo condiciones controladas</t>
  </si>
  <si>
    <t>La disponibilidad y el uso de los recursos de seguimiento y medición adecuados</t>
  </si>
  <si>
    <t>La implementación de actividades de liberación, entrega y posteriores a la entrega.</t>
  </si>
  <si>
    <t>8.5.2 Identificación y trazabilidad</t>
  </si>
  <si>
    <t>8.5.3 Propiedad perteneciente a los clientes o proveedores externos</t>
  </si>
  <si>
    <t>8.5.4 Preservación</t>
  </si>
  <si>
    <t>La organización debe preservar las salidas durante la producción y prestación del servicio, en la medida necesaria para asegurarse de la conformidad con los requisitos.</t>
  </si>
  <si>
    <t>8.5.5 Actividades posteriores a la entrega</t>
  </si>
  <si>
    <t>8.5.6 Controles de los cambios</t>
  </si>
  <si>
    <t>8.6 Liberación de los productos y servicios</t>
  </si>
  <si>
    <t>Trazabilidad a las personas que autorizan la liberación.</t>
  </si>
  <si>
    <t>8.7 Control de las salidas no conformes</t>
  </si>
  <si>
    <t xml:space="preserve">8.7.1 La organización debe </t>
  </si>
  <si>
    <t>8.7.2 La organización debe conservar la información documentada que</t>
  </si>
  <si>
    <t>Describa la no conformidad</t>
  </si>
  <si>
    <t>Describa las acciones tomadas</t>
  </si>
  <si>
    <t>Describa todas las concesiones obtenidas</t>
  </si>
  <si>
    <t>Identifique la autoridad que decide la acción con respecto a la no conformidad.</t>
  </si>
  <si>
    <t>9 Evaluación del desempeño</t>
  </si>
  <si>
    <t>9.1 Seguimiento, medición, análisis y evaluación</t>
  </si>
  <si>
    <t>9.1.1 Generalidades la organización debe</t>
  </si>
  <si>
    <t>Qué necesita seguimiento y medición</t>
  </si>
  <si>
    <t>9.1.2 Satisfacción del cliente</t>
  </si>
  <si>
    <t>9.1.3 Análisis y evaluación</t>
  </si>
  <si>
    <t>El desempeño y la eficacia del SGC</t>
  </si>
  <si>
    <t>Si lo planificado se ha implementado de forma eficaz</t>
  </si>
  <si>
    <t>La necesidad de mejoras en el SGC</t>
  </si>
  <si>
    <t>9.2 Auditoría interna</t>
  </si>
  <si>
    <t xml:space="preserve">9.2.1 La organización debe </t>
  </si>
  <si>
    <t>Se implementa y mantiene eficazmente</t>
  </si>
  <si>
    <t>9.2.2 La organización debe:</t>
  </si>
  <si>
    <t>Definir los criterios de la auditoría y el alcance para cada auditoría</t>
  </si>
  <si>
    <t>Planificar, establecer, implementar y mantener uno o varios programas de auditoría que incluyan la frecuencia, los métodos, las responsabilidades, los requisitos de planificación y la elaboración de informes, que deben tener en consideración la importancia de los procesos involucrados, los cambios que afecten a la organización y los resultados de las auditorías previas.</t>
  </si>
  <si>
    <t>Seleccionar los auditores y llevar a cabo auditorias para asegurarse de la objetividad y la imparcialidad del proceso de auditoría</t>
  </si>
  <si>
    <t>Asegurarse de que los resultados de las auditorías se informen a la dirección pertinente</t>
  </si>
  <si>
    <t>Realizar las correcciones y tomar las acciones correctivas adecuadas sin demora injustificada</t>
  </si>
  <si>
    <t>Conservar información documentada como evidencia de la implementación del programa de auditoría y de los resultados de las auditorías</t>
  </si>
  <si>
    <t>9.3.1 Generalidades</t>
  </si>
  <si>
    <t>9.3 Revisión por la dirección</t>
  </si>
  <si>
    <t>La adecuación de los recursos</t>
  </si>
  <si>
    <t>La eficacia de las acciones tomadas para abordar los riesgos y las oportunidades (Véase 6.1)</t>
  </si>
  <si>
    <t>Las oportunidades de mejora</t>
  </si>
  <si>
    <t>10 Mejora</t>
  </si>
  <si>
    <t xml:space="preserve">10.1 Generalidades, la organización debe </t>
  </si>
  <si>
    <t>10.2 No conformidad y acción correctiva</t>
  </si>
  <si>
    <t>10.2.1 Cuando ocurra una no conformidad, incluida cualquiera originada por quejas, la organización debe:</t>
  </si>
  <si>
    <t>Reaccionar ante la no conformidad y, cuando sea aplicable Tomar acciones para controlarla y corregirla</t>
  </si>
  <si>
    <t>Reaccionar ante la no conformidad y, cuando sea aplicable Hacer frente a las consecuencias</t>
  </si>
  <si>
    <t>Evaluar la necesidad de acciones para eliminar las causas de la no conformidad, con el fin de que no vuelva a ocurrir en otra parte La revisión y el análisis de la no conformidad</t>
  </si>
  <si>
    <t>Evaluar la necesidad de acciones para eliminar las causas de la no conformidad, con el fin de que no vuelva a ocurrir en otra parte La determinación de las causas de la no conformidad</t>
  </si>
  <si>
    <t>Evaluar la necesidad de acciones para eliminar las causas de la no conformidad, con el fin de que no vuelva a ocurrir en otra parte La determinación de si existen no conformidad similares,  que potencialmente puedan ocurrir</t>
  </si>
  <si>
    <t>Implementar cualquier acción necesaria</t>
  </si>
  <si>
    <t>Revisar la eficacia de cualquier acción correctiva tomada</t>
  </si>
  <si>
    <t>Si fuera necesario, actualizar los riesgos y oportunidades determinados durante la planificación</t>
  </si>
  <si>
    <t>Si fuera necesario, hacer cambios al SGC</t>
  </si>
  <si>
    <t>Las acciones correctivas deben ser apropiadas a los efectos de las no conformidades encontradas</t>
  </si>
  <si>
    <t>10.2.2 La organización debe conservar información documentada como evidencia de</t>
  </si>
  <si>
    <t>La naturaleza de las no conformidades y cualquier acción tomada posteriormente</t>
  </si>
  <si>
    <t>Los resultados de cualquier acción correctiva</t>
  </si>
  <si>
    <t>10.3 Mejora continua</t>
  </si>
  <si>
    <t>La organización debe mejorar continuamente la conveniencia, adecuación y eficacia del SGC</t>
  </si>
  <si>
    <t>NUMERAL</t>
  </si>
  <si>
    <t>TOTALES</t>
  </si>
  <si>
    <t>4.1</t>
  </si>
  <si>
    <t>4.2</t>
  </si>
  <si>
    <t>4.3</t>
  </si>
  <si>
    <t>4.4</t>
  </si>
  <si>
    <t>PORCENTAJE DE IMPLEMENTACIÓN</t>
  </si>
  <si>
    <t>5.1</t>
  </si>
  <si>
    <t>5.2</t>
  </si>
  <si>
    <t>5.3</t>
  </si>
  <si>
    <t>6.2</t>
  </si>
  <si>
    <t>7.1</t>
  </si>
  <si>
    <t>7.2</t>
  </si>
  <si>
    <t>PORCENTAJE OBTENIDO</t>
  </si>
  <si>
    <t>7.3</t>
  </si>
  <si>
    <t>MINIMO NORMA</t>
  </si>
  <si>
    <t>7.4</t>
  </si>
  <si>
    <t>BRECHA</t>
  </si>
  <si>
    <t>7.5.2</t>
  </si>
  <si>
    <t>7.5.3</t>
  </si>
  <si>
    <t>8.1</t>
  </si>
  <si>
    <t>8.2</t>
  </si>
  <si>
    <t>8.3</t>
  </si>
  <si>
    <t>9.1</t>
  </si>
  <si>
    <t>9.2</t>
  </si>
  <si>
    <t>9.3</t>
  </si>
  <si>
    <t>10.1</t>
  </si>
  <si>
    <t>10.2</t>
  </si>
  <si>
    <t>SGC</t>
  </si>
  <si>
    <t>TOTAL</t>
  </si>
  <si>
    <t>&gt;&gt;&gt;&gt;&gt;&gt;</t>
  </si>
  <si>
    <t xml:space="preserve"> </t>
  </si>
  <si>
    <t>7. SOPORTE</t>
  </si>
  <si>
    <t>10. MEJORA</t>
  </si>
  <si>
    <t>6.3</t>
  </si>
  <si>
    <t>Determinar cuándo se finalizará</t>
  </si>
  <si>
    <t>Determinar cómo se evaluarán los resultados</t>
  </si>
  <si>
    <t>Determinar quién será responsable</t>
  </si>
  <si>
    <t>Determinar qué recursos se requerirán</t>
  </si>
  <si>
    <t>Determinar qué se va a hacer</t>
  </si>
  <si>
    <t>Comunicarse</t>
  </si>
  <si>
    <t>Ser objeto de seguimiento</t>
  </si>
  <si>
    <t>Ser pertinentes para la conformidad de los productos y servicios y para el aumento de la satisfacción del cliente</t>
  </si>
  <si>
    <t>Tener en cuenta los requisitos aplicables</t>
  </si>
  <si>
    <t>Ser medibles</t>
  </si>
  <si>
    <t>Ser coherentes con la política de calidad</t>
  </si>
  <si>
    <t>Las acciones para abordar estos riesgos y oportunidades</t>
  </si>
  <si>
    <t>Determinar los riesgos y oportunidades que es necesario abordar con el fin de prevenir o reducir efectos no deseados</t>
  </si>
  <si>
    <t>Determinar los riesgos y oportunidades que es necesario abordar con el fin de aumentar los efectos deseables</t>
  </si>
  <si>
    <t>Determinar los riesgos y oportunidades que es necesario abordar con el fin de asegurar que el SGC pueda lograr sus resultados previstos</t>
  </si>
  <si>
    <t>Asignar la responsabilidad y autoridad para Informar, en particular, a la alta dirección sobre el desempeño del SGC y sobre las oportunidades de mejora (véase 10.1)</t>
  </si>
  <si>
    <t>A signar la responsabilidad y autoridad para asegurarse de que el SGC es conforme con los requisitos de esta Norma Internacional</t>
  </si>
  <si>
    <t>Comunicarse, entenderse y aplicarse dentro de la organización</t>
  </si>
  <si>
    <t>Estar disponible y mantenerse como información documentada</t>
  </si>
  <si>
    <t>Establecer, implementar y mantener una política de la calidad que incluya un compromiso de cumplir los requisitos aplicables</t>
  </si>
  <si>
    <t>Establecer, implementar y mantener una política de la calidad que sea apropiada al propósito y contexto de la organización y apoye su dirección estratégica</t>
  </si>
  <si>
    <t>Asegurarse que se determinan, se comprenden y se cumplen regularmente los requisitos del cliente y los legales y reglamentarios aplicables</t>
  </si>
  <si>
    <t>Apoyar a otros roles pertinentes de la dirección, para demostrar su liderazgo en la forma en la que aplique a sus áreas de responsabilidad</t>
  </si>
  <si>
    <t>Determinar las entradas requeridas y las salidas esperadas de estos procesos</t>
  </si>
  <si>
    <t>Determinar la secuencia e interacción de estos procesos</t>
  </si>
  <si>
    <t>Determinar y aplicar los criterios y los métodos (incluyendo el seguimiento, las mediciones y los indicadores del desempeño relacionado)</t>
  </si>
  <si>
    <t>Determinar los recursos necesarios para estos procesos y asegurarse de su disponibilidad</t>
  </si>
  <si>
    <t>Asignar las responsabilidades y autoridades para estos procesos</t>
  </si>
  <si>
    <t>Abordar los riesgos y oportunidades determinados de acuerdo con los requisitos del apartado 6.1</t>
  </si>
  <si>
    <t>Evaluar estos procesos e implementar cualquier cambio necesario para asegurarse de que estos procesos logran los resultados previstos</t>
  </si>
  <si>
    <t>Mantener información documentada para apoyar la operación de sus procesos</t>
  </si>
  <si>
    <t>Asumir la responsabilidad y obligación de rendir cuentas con relación a la eficacia del SGC</t>
  </si>
  <si>
    <t>Promover el uso del enfoque a procesos y el pensamiento basado en riesgos</t>
  </si>
  <si>
    <t>Comunicar la importancia de una gestión de la calidad eficaz y conforme con los requisitos del SGC</t>
  </si>
  <si>
    <t>Asegurarse de que el SGC logre los resultados previstos</t>
  </si>
  <si>
    <t>Comprometer, dirigir y apoyar a las personas, para contribuir a la eficacia del SGC</t>
  </si>
  <si>
    <t>Promover la mejora</t>
  </si>
  <si>
    <t>Establecer, implementar y mantener una política de la calidad que proporcione un marco de referencia para el establecimiento de los objetivos de la calidad</t>
  </si>
  <si>
    <t>Asignar la responsabilidad y autoridad para asegurarse de que los procesos están generando y proporcionando las salidas previstas</t>
  </si>
  <si>
    <t>Considerar el propósito de los cambios y sus consecuencias potenciales</t>
  </si>
  <si>
    <t>Considerar la integridad del SGC</t>
  </si>
  <si>
    <t>Considerar las capacidades y limitaciones de los recursos internos existentes</t>
  </si>
  <si>
    <t>Establecer criterios para sus procesos</t>
  </si>
  <si>
    <t>Implementar el control de los procesos de acuerdo con los criterios</t>
  </si>
  <si>
    <t>Ser adecuada para las operaciones de la organización.</t>
  </si>
  <si>
    <t>Controlar los cambios planificados y revisar las consecuencias de los cambios no previstos, tomando acciones para mitigar cualquier efecto adverso, según sea necesario.</t>
  </si>
  <si>
    <t>Asegurarse de que los procesos contratados externamente estén controlados (Véase 8.4)</t>
  </si>
  <si>
    <t>No debe llevarse a cabo hasta que se haya completado satisfactoriamente las disposiciones planificadas, a menos que sea aprobado de otra manera por una autoridad pertinente y, cuando sea aplicable por el cliente.</t>
  </si>
  <si>
    <t>Tratar las salidas no conformes a través de corrección</t>
  </si>
  <si>
    <t>Tratar las salidas no conformes a través de Separación, contención, devolución o suspensión de provisión de productos y servicios</t>
  </si>
  <si>
    <t>Tratar las salidas no conformes a través de información al cliente</t>
  </si>
  <si>
    <t>Tratar las salidas no conformes a través de Obtención de autorización para su aceptación bajo concesión</t>
  </si>
  <si>
    <t xml:space="preserve"> Verificar la conformidad con los requisitos cuando se corrigen las salidas no conformes.</t>
  </si>
  <si>
    <t>La alta dirección debe revisar el SGC de la organización a intervalos planificados, para asegurarse de su conveniencia, adecuación, eficacia y alineación continuas con la dirección estratégica de la organización</t>
  </si>
  <si>
    <t>9.3.2 La revisión por la dirección debe planificarse y llevarse a cabo incluyendo consideraciones sobre</t>
  </si>
  <si>
    <t>Oportunidades de mejora</t>
  </si>
  <si>
    <t>Necesidad de cambio en el SGC</t>
  </si>
  <si>
    <t>Necesidades de recursos</t>
  </si>
  <si>
    <t>Conservar la información documentada como evidencia de los resultados de las revisiones por la dirección</t>
  </si>
  <si>
    <t>9.3.3 Las salidas de la revisión por la dirección deben incluir las decisiones y acciones relacionadas con</t>
  </si>
  <si>
    <t>Determinar y proporcionar los recursos necesarios para asegurarse de la validez y fiabilidad de los resultados cuando se realice el seguimiento o la medición para verificar la conformidad de los productos y servicios con los requisitos</t>
  </si>
  <si>
    <t>Asegurarse de que los recursos proporcionados son apropiados para el tipo específico de actividades de seguimiento y medición realizadas</t>
  </si>
  <si>
    <t>Asegurarse de que los recursos proporcionado se mantienen para asegurarse de la idoneidad continua para su propósito</t>
  </si>
  <si>
    <t>Conservar la información documentada apropiada como evidencia de que los recursos de seguimiento y medición son idóneos para su propósito</t>
  </si>
  <si>
    <t>7.1.5.2 Trazabilidad de la Medicion, el equipo de medición debe</t>
  </si>
  <si>
    <t>Calibrar o verificar, o ambas, a intervalos especificados, o antes de su utilización, contra patrones de medición trazables a patrones de medición internacionales o nacionales; cuando no existan tales patrones, debe conservarse como información documentada la base utilizada para la calibración o verificación</t>
  </si>
  <si>
    <t xml:space="preserve">Identificar para determinar su estado
</t>
  </si>
  <si>
    <t>Proteger contra ajustes, daño o deterioro que pudiera invalidar el estado de calibración y los posteriores resultados de la medición</t>
  </si>
  <si>
    <t>Determinar si la validez de los resultados de medición previos se ha visto afectada de manera adversa cuando el equipo de medición se considere no apto para su propósito previsto, y debe tomar las acciones adecuadas cuando sea necesario.</t>
  </si>
  <si>
    <t>7.1.6 Conocimientos de la Organización</t>
  </si>
  <si>
    <t>Determinar los conocimientos necesarios para la operación de sus procesos y para lograr la conformidad de los productos y servicios.</t>
  </si>
  <si>
    <t>Mantener y poner a disposición en la medida que sea necesario</t>
  </si>
  <si>
    <t>Considerar sus conocimientos actuales y determinar como adquirir o acceder a los conocimientos adicionales necesarios y a las actualizaciones requeridas</t>
  </si>
  <si>
    <t xml:space="preserve">Determinar la competencia necesaria de las personas que
realizan, bajo su control, un trabajo que afecta al
desempeño y eficacia del SGC
</t>
  </si>
  <si>
    <t>Conservar la Información documentada apropiada como
evidencia de la competencia.</t>
  </si>
  <si>
    <t>Tomar acciones para adquirir competencia necesaria y evaluar la eficacia de las acciones tomadas cuando se requieran</t>
  </si>
  <si>
    <t>Política de calidad</t>
  </si>
  <si>
    <t>Objetivos de la calidad pertinentes</t>
  </si>
  <si>
    <t xml:space="preserve">Contribuir a la eficacia del SGC, incluidos los
beneficios de una mejora del desempeño
</t>
  </si>
  <si>
    <t>Implicaciones del incumplimiento de los requisitos del
SGC.</t>
  </si>
  <si>
    <t>Qué comunicar</t>
  </si>
  <si>
    <t>Cuándo comunicar</t>
  </si>
  <si>
    <t>A quién comunicar</t>
  </si>
  <si>
    <t>Cómo comunicar</t>
  </si>
  <si>
    <t>Quién comunica</t>
  </si>
  <si>
    <t>La información documentada que la organización
determina como necesaria para la eficacia del SGC.</t>
  </si>
  <si>
    <t>La información documentada requerida por esta Norma Internacional</t>
  </si>
  <si>
    <t>7.5.1 Generalidades:                                                                     
El SGC de la organización debe incluir</t>
  </si>
  <si>
    <t>La revisión y aprobación con respecto a la conveniencia y adecuación.</t>
  </si>
  <si>
    <t>Asegurar la identificacion y descripción de la informacion (por ejemplo, título, fecha, autor o número de referencia)</t>
  </si>
  <si>
    <t>Asegurar el formato (por ejemplo, idioma, versión del software,gráficos) y los medios de soporte (por ejemplo, papel,electrónico).</t>
  </si>
  <si>
    <t>Esté protegida adecuadamente (por ejemplo, contra
pérdida de la confidencialidad, uso inadecuado pérdida de integridad)</t>
  </si>
  <si>
    <t>Estar disponible y sea idóneo para su uso, donde y cuando se necesite</t>
  </si>
  <si>
    <t>Distribución, acceso, recuperación y uso</t>
  </si>
  <si>
    <t>Almacenamiento y preservación, incluida la preservación de la legibilidad</t>
  </si>
  <si>
    <t>Control de cambios (por ejemplo, control de versión)</t>
  </si>
  <si>
    <t xml:space="preserve">Conservación y disposición.
</t>
  </si>
  <si>
    <t>Identificar y controlar la documentada de origen externo, que la organización determina como necesaria para la planificación y operación del SGC</t>
  </si>
  <si>
    <t>Proteger la información documentada conservada como evidencia de la conformidad</t>
  </si>
  <si>
    <t>Determinar los recursos necesarios para lograr la conformidad con los requisitos de los productos y servicios</t>
  </si>
  <si>
    <t>Establecer criterios para la aceptación de los productos y servicios</t>
  </si>
  <si>
    <t xml:space="preserve">Determinar, el mantenimiento y la conservación de la información documentada en la extensión necesaria para tener confianza en que los procesos se han llevado a cabo según lo planificado
</t>
  </si>
  <si>
    <t xml:space="preserve">Determinar, el mantenimiento y la conservación de la información documentada en la extensión necesaria para demostrar la conformidad de los productos y servicios con sus requisitos
</t>
  </si>
  <si>
    <t>Proporcionar la información relativa a los productos y servicios</t>
  </si>
  <si>
    <t>Tratar las consultas, los contratos o los pedidos incluyendo los cambios</t>
  </si>
  <si>
    <t>Obtener la retroalimentación de los clientes relativa a los productos y servicios, incluyendo las quejas de los clientes</t>
  </si>
  <si>
    <t>Manipular o controlar la propiedad del cliente</t>
  </si>
  <si>
    <t xml:space="preserve">Los requisitos para los productos y servicios se definen, incluyendo Aquellos considerados necesarios por la organización
</t>
  </si>
  <si>
    <t xml:space="preserve">Los requisitos para los productos y servicios se definen, incluyendo Cualquier requisito legal y reglamentario aplicable
</t>
  </si>
  <si>
    <t>Los requisitos legales y reglamentarios aplicables a los productos y servicios</t>
  </si>
  <si>
    <t>Asegurar de que tiene la capacidad de cumplir los requisitos para los productos y servicios que se van a ofrecer a los clientes</t>
  </si>
  <si>
    <t>Llevar a cabo una revisión antes de comprometerse a suministrar productos y servicios a un cliente</t>
  </si>
  <si>
    <t>Asegurarse de que, cuando se cambien los requisitos para los productos y servicios, la información documentada pertinente sea modificada, y de que las personas pertinentes sean conscientes de los requisitos modificados.</t>
  </si>
  <si>
    <t>Asegurar que los procesos, productos y servicios suministrados externamente son conformes a los requisitos.</t>
  </si>
  <si>
    <t xml:space="preserve">Determinar los controles a aplicar a los procesos, productos y servicios suministrados externamente cuando Los productos y servicios de proveedores externos están destinados a incorporarse dentro de los propios productos y servicios de la organización;
</t>
  </si>
  <si>
    <t>Determinar y aplicar criterios para la evaluación, la selección, el seguimiento del desempeño y la reevaluación de los proveedores externos, basándose en su capacidad para proporcionar procesos o productos y servicios de acuerdo con los requisitos</t>
  </si>
  <si>
    <t>Asegurarse de que los procesos, productos y servicios suministrados externamente no afectan de manera adversa a la capacidad de la organización de entregar productos y servicios conformes de manera coherente a sus clientes.</t>
  </si>
  <si>
    <t>Tener en consideración el impacto potencial de los procesos, productos y servicios suministrados externamente en la capacidad de la organización de cumplir regularmente los requisitos del cliente y los legales y reglamentarios aplicables</t>
  </si>
  <si>
    <t>Considerar la eficacia de los controles aplicados por el proveedor externo</t>
  </si>
  <si>
    <t>Asegurarse de la educación de los requisitos antes de su comunicación al proveedor externo</t>
  </si>
  <si>
    <t xml:space="preserve">Comunicar a los proveedores externos sus requisitos para Los procesos, productos y servicios a proporcionar
</t>
  </si>
  <si>
    <t xml:space="preserve">La aprobación de Productos y servicios
</t>
  </si>
  <si>
    <t xml:space="preserve">La aprobación de la liberación de productos y servicios
</t>
  </si>
  <si>
    <t>La competencia, incluyendo cualquier calificación requerida de las personas</t>
  </si>
  <si>
    <t>Las interacciones del proveedor externo con la organización</t>
  </si>
  <si>
    <t>El control y el seguimiento del desempeño del proveedor externo a aplicar por parte de la organización</t>
  </si>
  <si>
    <t>La implementación de actividades de seguimiento y medición en las etapas apropiadas para verificar que se cumplen los criterios para el control de los procesos o sus salidas, y los criterios de aceptación para los productos y servicios</t>
  </si>
  <si>
    <t>El uso de la infraestructura y el entorno adecuados para la operación de los procesos</t>
  </si>
  <si>
    <t>La designación de personas competentes incluyendo cualquier calificación requerida</t>
  </si>
  <si>
    <t>La validación y re validación periódica de la capacidad para alcanzar los resultados planificados de los procesos de producción y de prestación del servicio, cuando las salidas resultantes no puedan verificarse mediante actividades de seguimiento o medición posteriores</t>
  </si>
  <si>
    <t>La implementación de acciones para prevenir los errores humanos</t>
  </si>
  <si>
    <t xml:space="preserve">La disponibilidad de información documentada que defina las características de los productos a producir, los servicios a prestar, o las actividades a desempeñar
</t>
  </si>
  <si>
    <t xml:space="preserve">La disponibilidad de información documentada que defina los resultados a alcanzar
</t>
  </si>
  <si>
    <t>Utilizar los medios apropiados para identificar las salidas, cuando sea necesario, para asegurar la conformidad de los productos y servicios.</t>
  </si>
  <si>
    <t>Identificar el estado de las salidas con respecto a los requisitos de seguimiento y medición a través de la producción y prestación del servicio.</t>
  </si>
  <si>
    <t>Controlar la identificación única de las salidas cuando la trazabilidad sea un requisito, y debe conservar la información necesaria para permitir la trazabilidad.</t>
  </si>
  <si>
    <t xml:space="preserve">8.4 Control de los procesos, productos y servicios suministrados externamente
</t>
  </si>
  <si>
    <t>8.3 Diseño y desarrollo de los productos y servicios</t>
  </si>
  <si>
    <t>Establecer, implementar y mantener un proceso de diseño y desarrollo que sea adecuado para asegurarse de la posterior de productos y servicios</t>
  </si>
  <si>
    <t>Determinar los controles a aplicar a los procesos, productos y servicios suministrados externamente cuando los productos y servicios son proporcionados directamente a los clientes por proveedores externos en nombre de la organización</t>
  </si>
  <si>
    <t>Determinar los controles a aplicar a los procesos, productos y servicios suministrados externamente cuando un proceso, o una parte de un proceso, es proporcionado por un proveedor externo como resultado de una decisión de la organización</t>
  </si>
  <si>
    <t>Cuidar la propiedad perteneciente a los clientes o a proveedores externos mientras esté bajo el control de la organización o esté siendo utilizado por la misma.</t>
  </si>
  <si>
    <t>Identificar, verificar, proteger y salvaguardar la propiedad de los clientes o de los proveedores externos suministrada para su utilización o incorporación dentro de los productos y servicios.</t>
  </si>
  <si>
    <t>Informar de esto al cliente o proveedor externo y conservar la información documentada sobre lo ocurrido.</t>
  </si>
  <si>
    <t>Cumplir los requisitos para las actividades posteriores a la entrega asociadas con los productos y servicios.</t>
  </si>
  <si>
    <t xml:space="preserve">Determinar el alcance de las actividades posteriores a la entrega que se requieren, la organización debe considerar las consecuencias potenciales no deseabas asociadas a sus productos y servicios
</t>
  </si>
  <si>
    <t xml:space="preserve">Determinar el alcance de las actividades posteriores a la entrega que se requieren, la organización debe considerar los requisitos legales y reglamentarios
</t>
  </si>
  <si>
    <t>Determinar el alcance de las actividades posteriores a la entrega que se requieren, la organización debe considerar los requisitos del cliente</t>
  </si>
  <si>
    <t>Determinar el alcance de las actividades posteriores a la entrega que se requieren, la organización debe considerar la retroalimentación del cliente</t>
  </si>
  <si>
    <t>Revisar y controlar los cambios para la producción o la prestación del servicio, en la extensión necesaria para asegurarse de la continuidad en la conformidad con los requisitos.</t>
  </si>
  <si>
    <t>Conservar información documentada que describa los resultados de la revisión de los cambios, las personas que autorizan el cambio y de cualquier acción necesaria que surja de la revisión.</t>
  </si>
  <si>
    <t>Implementar las disposiciones planificadas, en las etapas adecuadas, para verificar que se cumplen los requisitos de los productos y servicios.</t>
  </si>
  <si>
    <t>Conservar la información documentada sobre la liberación de los productos y servicios</t>
  </si>
  <si>
    <t>Evidencia de la conformidad con los criterios de aceptación</t>
  </si>
  <si>
    <t>Asegurarse de que las salidas que no sean conformes con sus requisitos se identifican y se controlan para prevenir su uso o entrega no intencionada.</t>
  </si>
  <si>
    <t>Tomar las acciones adecuadas basándose en la naturaleza de la no conformidad y en su efecto sobre la conformidad de los productos y servicios.</t>
  </si>
  <si>
    <t>Evaluar el desempeño y la eficacia del SGC.</t>
  </si>
  <si>
    <t>Analizar y evaluar los resultados del seguimiento y la medición.</t>
  </si>
  <si>
    <t>Conservar información documentada apropiada como evidencia de los resultados.</t>
  </si>
  <si>
    <t>Realizar el seguimiento de las percepciones de los clientes del grado en que se cumplen sus necesidades y expectativas.</t>
  </si>
  <si>
    <t>Determinar los métodos para obtener, realizar el seguimiento y revisar esta información.</t>
  </si>
  <si>
    <t>Los métodos de seguimiento, medición, análisis y evaluación necesarios para asegurar resultados válidos</t>
  </si>
  <si>
    <t>Llevar a cabo el seguimiento y la medición</t>
  </si>
  <si>
    <t>La conformidad de los productos y servicios</t>
  </si>
  <si>
    <t>El grado de satisfacción del cliente</t>
  </si>
  <si>
    <t>Analizar y evaluar los datos y la información apropiados que surgen por el seguimiento y la medición.</t>
  </si>
  <si>
    <t>La eficacia de las acciones tomadas para abordar los riesgos y oportunidades</t>
  </si>
  <si>
    <t>El desempeño de los proveedores externos</t>
  </si>
  <si>
    <t>Llevar a cabo auditorías internas a intervalos planificados para proporcionar información acerca de si el SGC</t>
  </si>
  <si>
    <t>Es conforme con los requisitos de esta Norma Internacional</t>
  </si>
  <si>
    <t>Es conforme con los requisitos propios de la organización para su sistema de gestión de la calidad</t>
  </si>
  <si>
    <t>Incluidas las tendencias relativas a los resultados de seguimiento y medición</t>
  </si>
  <si>
    <t xml:space="preserve">Incluidas las tendencias relativas a los resultados de las auditorías
</t>
  </si>
  <si>
    <t>Incluidas las tendencias relativas a el desempeño de los proveedores externos</t>
  </si>
  <si>
    <t>Determinar y seleccionar las oportunidades de mejora e implementar cualquier acción para cumplir los requisitos del cliente y aumentar la satisfacción del cliente.</t>
  </si>
  <si>
    <t>Mejorar los productos y servicios para cumplir los requisitos, así como considerar las necesidades y expectativas futuras</t>
  </si>
  <si>
    <t>Corregir, prevenir o reducir los efectos no deseados</t>
  </si>
  <si>
    <t>Mejorar el desempeño y la eficacia del SGC</t>
  </si>
  <si>
    <t>Considerar los resultados del análisis y la evaluación, y las salidas de la revisión por la dirección, para determinar si hay necesidades u oportunidades que deben considerarse como parte de la mejora continua</t>
  </si>
  <si>
    <t>8.4</t>
  </si>
  <si>
    <t>8.5</t>
  </si>
  <si>
    <t>8.6</t>
  </si>
  <si>
    <t>8.7</t>
  </si>
  <si>
    <t>6.1</t>
  </si>
  <si>
    <t>7.5</t>
  </si>
  <si>
    <t>5. LIDERAZGO</t>
  </si>
  <si>
    <t>6. PLANIFICACION</t>
  </si>
  <si>
    <t>7.SOPORTE</t>
  </si>
  <si>
    <t>8. OPERACIÓN</t>
  </si>
  <si>
    <t>9. EVALUACION DEL DESEMPEÑO</t>
  </si>
  <si>
    <t>4. CONTEXTO DE LA ORGANIZACIÓN</t>
  </si>
  <si>
    <t>Asegurar que se establezcan la política de calidad y los objetivos de la calidad para el SGC, y que estos sean compatibles con el contexto y la dirección estratégica de la organización</t>
  </si>
  <si>
    <t>Asegurar de la integración de los requisitos del SGC en los procesos de negocio de la organización</t>
  </si>
  <si>
    <t>Asegurar de que los recursos necesarios para el SGC estén disponibles</t>
  </si>
  <si>
    <t>Asegurar que se determinan y se consideran los riesgos y oportunidades que pueden afectar a la conformidad de los productos y servicios y a la capacidad del cliente</t>
  </si>
  <si>
    <t>Asegurar que se mantiene el enfoque en el aumento de la satisfacción del cliente.</t>
  </si>
  <si>
    <t>Asegurar de que las responsabilidades y autoridades para los roles pertinentes se asignan, se comuniquen y se entiendan en toda la organización.</t>
  </si>
  <si>
    <t>10.3</t>
  </si>
  <si>
    <t>%IMPLEMENTACIÓN SGC</t>
  </si>
  <si>
    <t>TOTAL IMPLEMENTACIÓN SGC</t>
  </si>
  <si>
    <t>ANÁLISIS DE INFORMACIÓN</t>
  </si>
  <si>
    <t>6. PLANIFICACIÓN</t>
  </si>
  <si>
    <t>% IMPLEMENTACIÓN POR CLÁUSULA</t>
  </si>
  <si>
    <t>9. EVALUACIÓN DEL DESEMPEÑO</t>
  </si>
  <si>
    <t>X</t>
  </si>
  <si>
    <t>Asegurar de que estas personas sean competentes,
basándose en la educación, formación o experiencia
apropiadas</t>
  </si>
  <si>
    <t>EMPRESA: ABRAZADERAS FORTEC</t>
  </si>
  <si>
    <t>FECHA APLICACIÓN: 9 DE MARZO DEL 2018</t>
  </si>
  <si>
    <t>RESPONSABLE: VIVIANA TORRES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</si>
</sst>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;@"/>
    <numFmt numFmtId="165" formatCode="0.0%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4"/>
      <name val="Arial"/>
      <family val="2"/>
    </font>
    <font>
      <b/>
      <sz val="16"/>
      <color theme="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2"/>
      <color indexed="1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/>
      <top style="thick">
        <color theme="4"/>
      </top>
      <bottom style="thick">
        <color theme="4" tint="0.499984740745262"/>
      </bottom>
      <diagonal/>
    </border>
    <border>
      <left style="thick">
        <color theme="4"/>
      </left>
      <right style="thin">
        <color theme="4"/>
      </right>
      <top style="thick">
        <color theme="4"/>
      </top>
      <bottom style="thick">
        <color theme="4" tint="0.499984740745262"/>
      </bottom>
      <diagonal/>
    </border>
    <border>
      <left style="thin">
        <color theme="4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4"/>
      </left>
      <right style="thin">
        <color theme="4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4"/>
      </left>
      <right/>
      <top/>
      <bottom style="thick">
        <color theme="4"/>
      </bottom>
      <diagonal/>
    </border>
    <border>
      <left/>
      <right style="thin">
        <color theme="4"/>
      </right>
      <top/>
      <bottom style="thick">
        <color theme="4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theme="3" tint="0.39997558519241921"/>
      </left>
      <right/>
      <top style="thin">
        <color theme="3" tint="0.39997558519241921"/>
      </top>
      <bottom style="thin">
        <color theme="3" tint="0.39997558519241921"/>
      </bottom>
      <diagonal/>
    </border>
    <border>
      <left/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/>
      <right/>
      <top style="thin">
        <color theme="3" tint="0.39997558519241921"/>
      </top>
      <bottom style="thin">
        <color theme="3" tint="0.39997558519241921"/>
      </bottom>
      <diagonal/>
    </border>
    <border>
      <left/>
      <right/>
      <top/>
      <bottom style="double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7558519241921"/>
      </left>
      <right/>
      <top style="thin">
        <color theme="3" tint="0.399975585192419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/>
      <diagonal/>
    </border>
    <border>
      <left style="thin">
        <color theme="3" tint="0.39997558519241921"/>
      </left>
      <right/>
      <top/>
      <bottom style="thin">
        <color theme="3" tint="0.39997558519241921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 style="thin">
        <color theme="3" tint="0.39997558519241921"/>
      </bottom>
      <diagonal/>
    </border>
    <border>
      <left style="thin">
        <color theme="3" tint="0.39997558519241921"/>
      </left>
      <right/>
      <top/>
      <bottom/>
      <diagonal/>
    </border>
    <border>
      <left style="thin">
        <color theme="3" tint="0.39997558519241921"/>
      </left>
      <right style="thin">
        <color theme="3" tint="0.3999755851924192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rgb="FFFF8001"/>
      </top>
      <bottom/>
      <diagonal/>
    </border>
    <border>
      <left/>
      <right/>
      <top/>
      <bottom style="thin">
        <color theme="3" tint="0.3999755851924192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theme="3" tint="0.39997558519241921"/>
      </right>
      <top/>
      <bottom style="thin">
        <color theme="3" tint="0.3999755851924192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1" fillId="2" borderId="0" applyNumberFormat="0" applyBorder="0" applyAlignment="0" applyProtection="0"/>
    <xf numFmtId="9" fontId="1" fillId="0" borderId="0" applyFont="0" applyFill="0" applyBorder="0" applyAlignment="0" applyProtection="0"/>
  </cellStyleXfs>
  <cellXfs count="150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/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10" xfId="0" applyFont="1" applyBorder="1"/>
    <xf numFmtId="0" fontId="7" fillId="0" borderId="10" xfId="0" applyFont="1" applyBorder="1" applyAlignment="1">
      <alignment horizontal="justify" vertical="top" wrapText="1"/>
    </xf>
    <xf numFmtId="0" fontId="8" fillId="0" borderId="1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8" fillId="0" borderId="10" xfId="0" applyFont="1" applyBorder="1" applyAlignment="1">
      <alignment horizontal="justify" vertical="top" wrapText="1"/>
    </xf>
    <xf numFmtId="0" fontId="7" fillId="0" borderId="10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left" vertical="center" wrapText="1"/>
    </xf>
    <xf numFmtId="0" fontId="0" fillId="0" borderId="0" xfId="0" applyProtection="1">
      <protection hidden="1"/>
    </xf>
    <xf numFmtId="0" fontId="14" fillId="0" borderId="0" xfId="0" applyFont="1" applyBorder="1" applyProtection="1">
      <protection hidden="1"/>
    </xf>
    <xf numFmtId="3" fontId="0" fillId="0" borderId="0" xfId="0" applyNumberFormat="1" applyProtection="1">
      <protection hidden="1"/>
    </xf>
    <xf numFmtId="9" fontId="16" fillId="0" borderId="28" xfId="0" applyNumberFormat="1" applyFont="1" applyBorder="1" applyAlignment="1" applyProtection="1">
      <alignment horizontal="center"/>
      <protection hidden="1"/>
    </xf>
    <xf numFmtId="0" fontId="16" fillId="0" borderId="28" xfId="0" applyFont="1" applyBorder="1" applyAlignment="1" applyProtection="1">
      <alignment horizontal="center"/>
      <protection hidden="1"/>
    </xf>
    <xf numFmtId="0" fontId="13" fillId="0" borderId="28" xfId="0" applyFont="1" applyBorder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3" fontId="17" fillId="0" borderId="29" xfId="0" applyNumberFormat="1" applyFont="1" applyBorder="1" applyProtection="1">
      <protection hidden="1"/>
    </xf>
    <xf numFmtId="10" fontId="0" fillId="0" borderId="30" xfId="0" applyNumberFormat="1" applyBorder="1" applyProtection="1">
      <protection hidden="1"/>
    </xf>
    <xf numFmtId="3" fontId="17" fillId="0" borderId="31" xfId="0" applyNumberFormat="1" applyFont="1" applyBorder="1" applyProtection="1">
      <protection hidden="1"/>
    </xf>
    <xf numFmtId="9" fontId="17" fillId="0" borderId="32" xfId="0" applyNumberFormat="1" applyFont="1" applyBorder="1" applyProtection="1">
      <protection hidden="1"/>
    </xf>
    <xf numFmtId="10" fontId="0" fillId="0" borderId="33" xfId="0" applyNumberFormat="1" applyBorder="1" applyProtection="1">
      <protection hidden="1"/>
    </xf>
    <xf numFmtId="0" fontId="14" fillId="0" borderId="0" xfId="0" applyFont="1" applyBorder="1" applyAlignment="1" applyProtection="1">
      <alignment wrapText="1"/>
      <protection hidden="1"/>
    </xf>
    <xf numFmtId="1" fontId="17" fillId="0" borderId="34" xfId="0" applyNumberFormat="1" applyFont="1" applyBorder="1" applyProtection="1">
      <protection hidden="1"/>
    </xf>
    <xf numFmtId="3" fontId="17" fillId="0" borderId="34" xfId="0" applyNumberFormat="1" applyFont="1" applyBorder="1" applyProtection="1">
      <protection hidden="1"/>
    </xf>
    <xf numFmtId="3" fontId="0" fillId="0" borderId="34" xfId="0" applyNumberFormat="1" applyBorder="1" applyProtection="1">
      <protection hidden="1"/>
    </xf>
    <xf numFmtId="9" fontId="17" fillId="0" borderId="35" xfId="0" applyNumberFormat="1" applyFont="1" applyBorder="1" applyProtection="1">
      <protection hidden="1"/>
    </xf>
    <xf numFmtId="10" fontId="0" fillId="0" borderId="36" xfId="0" applyNumberFormat="1" applyBorder="1" applyProtection="1">
      <protection hidden="1"/>
    </xf>
    <xf numFmtId="1" fontId="17" fillId="0" borderId="0" xfId="0" applyNumberFormat="1" applyFont="1" applyProtection="1">
      <protection hidden="1"/>
    </xf>
    <xf numFmtId="3" fontId="17" fillId="0" borderId="0" xfId="0" applyNumberFormat="1" applyFont="1" applyProtection="1">
      <protection hidden="1"/>
    </xf>
    <xf numFmtId="0" fontId="16" fillId="0" borderId="0" xfId="0" applyFont="1" applyBorder="1" applyProtection="1">
      <protection hidden="1"/>
    </xf>
    <xf numFmtId="2" fontId="0" fillId="0" borderId="0" xfId="0" applyNumberFormat="1" applyProtection="1">
      <protection hidden="1"/>
    </xf>
    <xf numFmtId="9" fontId="17" fillId="0" borderId="0" xfId="0" applyNumberFormat="1" applyFont="1" applyProtection="1">
      <protection hidden="1"/>
    </xf>
    <xf numFmtId="1" fontId="17" fillId="0" borderId="37" xfId="0" applyNumberFormat="1" applyFont="1" applyBorder="1" applyProtection="1">
      <protection hidden="1"/>
    </xf>
    <xf numFmtId="3" fontId="17" fillId="0" borderId="37" xfId="0" applyNumberFormat="1" applyFont="1" applyBorder="1" applyProtection="1">
      <protection hidden="1"/>
    </xf>
    <xf numFmtId="3" fontId="0" fillId="0" borderId="37" xfId="0" applyNumberFormat="1" applyBorder="1" applyProtection="1">
      <protection hidden="1"/>
    </xf>
    <xf numFmtId="0" fontId="18" fillId="0" borderId="0" xfId="0" applyFont="1" applyBorder="1" applyAlignment="1" applyProtection="1">
      <alignment horizontal="center"/>
      <protection hidden="1"/>
    </xf>
    <xf numFmtId="0" fontId="17" fillId="0" borderId="29" xfId="0" applyFont="1" applyFill="1" applyBorder="1" applyProtection="1">
      <protection hidden="1"/>
    </xf>
    <xf numFmtId="0" fontId="17" fillId="0" borderId="32" xfId="0" applyFont="1" applyBorder="1" applyProtection="1">
      <protection hidden="1"/>
    </xf>
    <xf numFmtId="9" fontId="0" fillId="0" borderId="33" xfId="0" applyNumberFormat="1" applyBorder="1" applyProtection="1">
      <protection hidden="1"/>
    </xf>
    <xf numFmtId="0" fontId="13" fillId="0" borderId="35" xfId="0" applyFont="1" applyBorder="1" applyProtection="1">
      <protection hidden="1"/>
    </xf>
    <xf numFmtId="10" fontId="13" fillId="0" borderId="36" xfId="0" applyNumberFormat="1" applyFont="1" applyBorder="1" applyProtection="1">
      <protection hidden="1"/>
    </xf>
    <xf numFmtId="0" fontId="0" fillId="0" borderId="0" xfId="0" applyBorder="1" applyProtection="1">
      <protection hidden="1"/>
    </xf>
    <xf numFmtId="3" fontId="0" fillId="0" borderId="30" xfId="0" applyNumberFormat="1" applyBorder="1" applyProtection="1">
      <protection hidden="1"/>
    </xf>
    <xf numFmtId="3" fontId="17" fillId="0" borderId="15" xfId="0" applyNumberFormat="1" applyFont="1" applyBorder="1" applyProtection="1">
      <protection hidden="1"/>
    </xf>
    <xf numFmtId="3" fontId="0" fillId="0" borderId="33" xfId="0" applyNumberFormat="1" applyBorder="1" applyProtection="1">
      <protection hidden="1"/>
    </xf>
    <xf numFmtId="9" fontId="13" fillId="0" borderId="28" xfId="0" applyNumberFormat="1" applyFont="1" applyBorder="1" applyAlignment="1" applyProtection="1">
      <alignment horizontal="center"/>
      <protection hidden="1"/>
    </xf>
    <xf numFmtId="9" fontId="13" fillId="0" borderId="28" xfId="0" applyNumberFormat="1" applyFont="1" applyFill="1" applyBorder="1" applyAlignment="1" applyProtection="1">
      <alignment horizontal="center"/>
      <protection hidden="1"/>
    </xf>
    <xf numFmtId="0" fontId="17" fillId="0" borderId="38" xfId="0" applyFont="1" applyBorder="1" applyProtection="1">
      <protection hidden="1"/>
    </xf>
    <xf numFmtId="3" fontId="0" fillId="0" borderId="39" xfId="0" applyNumberFormat="1" applyBorder="1" applyProtection="1">
      <protection hidden="1"/>
    </xf>
    <xf numFmtId="3" fontId="0" fillId="0" borderId="40" xfId="0" applyNumberFormat="1" applyBorder="1" applyProtection="1">
      <protection hidden="1"/>
    </xf>
    <xf numFmtId="10" fontId="0" fillId="0" borderId="0" xfId="0" applyNumberFormat="1" applyProtection="1">
      <protection hidden="1"/>
    </xf>
    <xf numFmtId="3" fontId="0" fillId="0" borderId="36" xfId="0" applyNumberFormat="1" applyBorder="1" applyProtection="1">
      <protection hidden="1"/>
    </xf>
    <xf numFmtId="0" fontId="8" fillId="0" borderId="11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justify" vertical="top" wrapText="1"/>
    </xf>
    <xf numFmtId="9" fontId="10" fillId="4" borderId="11" xfId="4" applyNumberFormat="1" applyFont="1" applyFill="1" applyBorder="1" applyAlignment="1">
      <alignment horizontal="left" vertical="center" wrapText="1"/>
    </xf>
    <xf numFmtId="9" fontId="10" fillId="4" borderId="13" xfId="4" applyNumberFormat="1" applyFont="1" applyFill="1" applyBorder="1" applyAlignment="1">
      <alignment horizontal="center" vertical="center" wrapText="1"/>
    </xf>
    <xf numFmtId="9" fontId="10" fillId="4" borderId="13" xfId="4" applyNumberFormat="1" applyFont="1" applyFill="1" applyBorder="1" applyAlignment="1">
      <alignment horizontal="left" vertical="center" wrapText="1"/>
    </xf>
    <xf numFmtId="9" fontId="10" fillId="4" borderId="12" xfId="4" applyNumberFormat="1" applyFont="1" applyFill="1" applyBorder="1" applyAlignment="1">
      <alignment horizontal="left" vertical="center" wrapText="1"/>
    </xf>
    <xf numFmtId="9" fontId="8" fillId="3" borderId="11" xfId="4" applyNumberFormat="1" applyFont="1" applyFill="1" applyBorder="1" applyAlignment="1">
      <alignment horizontal="left" vertical="center" wrapText="1"/>
    </xf>
    <xf numFmtId="9" fontId="8" fillId="3" borderId="13" xfId="4" applyNumberFormat="1" applyFont="1" applyFill="1" applyBorder="1" applyAlignment="1">
      <alignment horizontal="center" vertical="center" wrapText="1"/>
    </xf>
    <xf numFmtId="9" fontId="8" fillId="3" borderId="13" xfId="4" applyNumberFormat="1" applyFont="1" applyFill="1" applyBorder="1" applyAlignment="1">
      <alignment horizontal="left" vertical="center" wrapText="1"/>
    </xf>
    <xf numFmtId="9" fontId="8" fillId="3" borderId="12" xfId="4" applyNumberFormat="1" applyFont="1" applyFill="1" applyBorder="1" applyAlignment="1">
      <alignment horizontal="left" vertical="center" wrapText="1"/>
    </xf>
    <xf numFmtId="9" fontId="8" fillId="3" borderId="11" xfId="4" applyNumberFormat="1" applyFont="1" applyFill="1" applyBorder="1" applyAlignment="1">
      <alignment horizontal="center" vertical="center" wrapText="1"/>
    </xf>
    <xf numFmtId="9" fontId="8" fillId="3" borderId="10" xfId="4" applyNumberFormat="1" applyFont="1" applyFill="1" applyBorder="1" applyAlignment="1">
      <alignment horizontal="center" vertical="center" wrapText="1"/>
    </xf>
    <xf numFmtId="0" fontId="8" fillId="3" borderId="10" xfId="4" applyFont="1" applyFill="1" applyBorder="1" applyAlignment="1">
      <alignment horizontal="center" vertical="center" wrapText="1"/>
    </xf>
    <xf numFmtId="9" fontId="8" fillId="3" borderId="16" xfId="4" applyNumberFormat="1" applyFont="1" applyFill="1" applyBorder="1" applyAlignment="1">
      <alignment horizontal="center" vertical="center" wrapText="1"/>
    </xf>
    <xf numFmtId="9" fontId="8" fillId="3" borderId="18" xfId="4" applyNumberFormat="1" applyFont="1" applyFill="1" applyBorder="1" applyAlignment="1">
      <alignment horizontal="center" vertical="center" wrapText="1"/>
    </xf>
    <xf numFmtId="0" fontId="8" fillId="3" borderId="18" xfId="4" applyFont="1" applyFill="1" applyBorder="1" applyAlignment="1">
      <alignment horizontal="center" vertical="center" wrapText="1"/>
    </xf>
    <xf numFmtId="9" fontId="8" fillId="3" borderId="19" xfId="4" applyNumberFormat="1" applyFont="1" applyFill="1" applyBorder="1" applyAlignment="1">
      <alignment horizontal="center" vertical="center" wrapText="1"/>
    </xf>
    <xf numFmtId="9" fontId="8" fillId="3" borderId="20" xfId="4" applyNumberFormat="1" applyFont="1" applyFill="1" applyBorder="1" applyAlignment="1">
      <alignment horizontal="center" vertical="center" wrapText="1"/>
    </xf>
    <xf numFmtId="0" fontId="8" fillId="3" borderId="20" xfId="4" applyFont="1" applyFill="1" applyBorder="1" applyAlignment="1">
      <alignment horizontal="center" vertical="center" wrapText="1"/>
    </xf>
    <xf numFmtId="9" fontId="8" fillId="3" borderId="16" xfId="4" applyNumberFormat="1" applyFont="1" applyFill="1" applyBorder="1" applyAlignment="1">
      <alignment horizontal="left" vertical="center" wrapText="1"/>
    </xf>
    <xf numFmtId="9" fontId="8" fillId="3" borderId="21" xfId="4" applyNumberFormat="1" applyFont="1" applyFill="1" applyBorder="1" applyAlignment="1">
      <alignment horizontal="center" vertical="center" wrapText="1"/>
    </xf>
    <xf numFmtId="9" fontId="8" fillId="3" borderId="22" xfId="4" applyNumberFormat="1" applyFont="1" applyFill="1" applyBorder="1" applyAlignment="1">
      <alignment horizontal="center" vertical="center" wrapText="1"/>
    </xf>
    <xf numFmtId="0" fontId="8" fillId="3" borderId="22" xfId="4" applyFont="1" applyFill="1" applyBorder="1" applyAlignment="1">
      <alignment horizontal="center" vertical="center" wrapText="1"/>
    </xf>
    <xf numFmtId="0" fontId="6" fillId="5" borderId="4" xfId="2" applyFont="1" applyFill="1" applyBorder="1" applyAlignment="1">
      <alignment horizontal="center" vertical="center"/>
    </xf>
    <xf numFmtId="0" fontId="6" fillId="5" borderId="5" xfId="2" applyFont="1" applyFill="1" applyBorder="1" applyAlignment="1">
      <alignment horizontal="center" vertical="center"/>
    </xf>
    <xf numFmtId="0" fontId="7" fillId="5" borderId="7" xfId="4" applyFont="1" applyFill="1" applyBorder="1" applyAlignment="1">
      <alignment horizontal="center" vertical="center"/>
    </xf>
    <xf numFmtId="9" fontId="8" fillId="5" borderId="6" xfId="4" applyNumberFormat="1" applyFont="1" applyFill="1" applyBorder="1" applyAlignment="1">
      <alignment horizontal="center" vertical="center"/>
    </xf>
    <xf numFmtId="0" fontId="8" fillId="5" borderId="6" xfId="4" applyFont="1" applyFill="1" applyBorder="1" applyAlignment="1">
      <alignment horizontal="center" vertical="center"/>
    </xf>
    <xf numFmtId="1" fontId="17" fillId="0" borderId="43" xfId="0" applyNumberFormat="1" applyFont="1" applyBorder="1" applyProtection="1">
      <protection hidden="1"/>
    </xf>
    <xf numFmtId="3" fontId="17" fillId="0" borderId="44" xfId="0" applyNumberFormat="1" applyFont="1" applyBorder="1" applyProtection="1">
      <protection hidden="1"/>
    </xf>
    <xf numFmtId="3" fontId="17" fillId="0" borderId="33" xfId="0" applyNumberFormat="1" applyFont="1" applyBorder="1" applyProtection="1">
      <protection hidden="1"/>
    </xf>
    <xf numFmtId="3" fontId="17" fillId="0" borderId="36" xfId="0" applyNumberFormat="1" applyFont="1" applyBorder="1" applyProtection="1">
      <protection hidden="1"/>
    </xf>
    <xf numFmtId="9" fontId="17" fillId="0" borderId="45" xfId="0" applyNumberFormat="1" applyFont="1" applyBorder="1" applyProtection="1">
      <protection hidden="1"/>
    </xf>
    <xf numFmtId="1" fontId="17" fillId="0" borderId="46" xfId="0" applyNumberFormat="1" applyFont="1" applyBorder="1" applyProtection="1">
      <protection hidden="1"/>
    </xf>
    <xf numFmtId="3" fontId="17" fillId="0" borderId="30" xfId="0" applyNumberFormat="1" applyFont="1" applyBorder="1" applyProtection="1">
      <protection hidden="1"/>
    </xf>
    <xf numFmtId="3" fontId="17" fillId="0" borderId="32" xfId="0" applyNumberFormat="1" applyFont="1" applyBorder="1" applyProtection="1">
      <protection hidden="1"/>
    </xf>
    <xf numFmtId="3" fontId="17" fillId="0" borderId="35" xfId="0" applyNumberFormat="1" applyFont="1" applyBorder="1" applyProtection="1">
      <protection hidden="1"/>
    </xf>
    <xf numFmtId="3" fontId="17" fillId="0" borderId="47" xfId="0" applyNumberFormat="1" applyFont="1" applyBorder="1" applyProtection="1">
      <protection hidden="1"/>
    </xf>
    <xf numFmtId="1" fontId="17" fillId="0" borderId="45" xfId="0" applyNumberFormat="1" applyFont="1" applyBorder="1" applyProtection="1">
      <protection hidden="1"/>
    </xf>
    <xf numFmtId="1" fontId="17" fillId="0" borderId="48" xfId="0" applyNumberFormat="1" applyFont="1" applyBorder="1" applyProtection="1">
      <protection hidden="1"/>
    </xf>
    <xf numFmtId="3" fontId="17" fillId="0" borderId="49" xfId="0" applyNumberFormat="1" applyFont="1" applyBorder="1" applyProtection="1">
      <protection hidden="1"/>
    </xf>
    <xf numFmtId="0" fontId="7" fillId="0" borderId="15" xfId="0" applyFont="1" applyBorder="1" applyAlignment="1">
      <alignment vertical="top"/>
    </xf>
    <xf numFmtId="0" fontId="7" fillId="0" borderId="15" xfId="0" applyFont="1" applyBorder="1" applyAlignment="1">
      <alignment vertical="top" wrapText="1"/>
    </xf>
    <xf numFmtId="0" fontId="11" fillId="0" borderId="15" xfId="0" applyFont="1" applyBorder="1" applyAlignment="1">
      <alignment vertical="top" wrapText="1"/>
    </xf>
    <xf numFmtId="9" fontId="8" fillId="3" borderId="11" xfId="4" applyNumberFormat="1" applyFont="1" applyFill="1" applyBorder="1" applyAlignment="1">
      <alignment horizontal="left" vertical="top" wrapText="1"/>
    </xf>
    <xf numFmtId="9" fontId="8" fillId="0" borderId="11" xfId="4" applyNumberFormat="1" applyFont="1" applyFill="1" applyBorder="1" applyAlignment="1">
      <alignment horizontal="left" vertical="top" wrapText="1"/>
    </xf>
    <xf numFmtId="0" fontId="11" fillId="0" borderId="17" xfId="0" applyFont="1" applyBorder="1" applyAlignment="1">
      <alignment vertical="top" wrapText="1"/>
    </xf>
    <xf numFmtId="0" fontId="11" fillId="0" borderId="15" xfId="0" applyFont="1" applyFill="1" applyBorder="1" applyAlignment="1">
      <alignment vertical="top" wrapText="1"/>
    </xf>
    <xf numFmtId="0" fontId="12" fillId="0" borderId="15" xfId="0" applyFont="1" applyFill="1" applyBorder="1" applyAlignment="1">
      <alignment vertical="top" wrapText="1"/>
    </xf>
    <xf numFmtId="0" fontId="12" fillId="3" borderId="15" xfId="0" applyFont="1" applyFill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9" fontId="10" fillId="4" borderId="11" xfId="4" applyNumberFormat="1" applyFont="1" applyFill="1" applyBorder="1" applyAlignment="1">
      <alignment horizontal="left" vertical="top" wrapText="1"/>
    </xf>
    <xf numFmtId="9" fontId="8" fillId="3" borderId="16" xfId="4" applyNumberFormat="1" applyFont="1" applyFill="1" applyBorder="1" applyAlignment="1">
      <alignment horizontal="left" vertical="top" wrapText="1"/>
    </xf>
    <xf numFmtId="9" fontId="8" fillId="0" borderId="16" xfId="4" applyNumberFormat="1" applyFont="1" applyFill="1" applyBorder="1" applyAlignment="1">
      <alignment horizontal="left" vertical="top" wrapText="1"/>
    </xf>
    <xf numFmtId="9" fontId="8" fillId="0" borderId="42" xfId="4" applyNumberFormat="1" applyFont="1" applyFill="1" applyBorder="1" applyAlignment="1">
      <alignment horizontal="center" vertical="center" wrapText="1"/>
    </xf>
    <xf numFmtId="0" fontId="8" fillId="0" borderId="50" xfId="4" applyFont="1" applyFill="1" applyBorder="1" applyAlignment="1">
      <alignment horizontal="center" vertical="center" wrapText="1"/>
    </xf>
    <xf numFmtId="0" fontId="7" fillId="0" borderId="42" xfId="4" applyFont="1" applyFill="1" applyBorder="1" applyAlignment="1">
      <alignment horizontal="center" vertical="center" wrapText="1"/>
    </xf>
    <xf numFmtId="3" fontId="17" fillId="0" borderId="45" xfId="0" applyNumberFormat="1" applyFont="1" applyBorder="1" applyProtection="1">
      <protection hidden="1"/>
    </xf>
    <xf numFmtId="0" fontId="13" fillId="0" borderId="0" xfId="0" applyFont="1" applyAlignment="1" applyProtection="1">
      <alignment horizontal="center"/>
      <protection hidden="1"/>
    </xf>
    <xf numFmtId="3" fontId="17" fillId="0" borderId="51" xfId="0" applyNumberFormat="1" applyFont="1" applyBorder="1" applyProtection="1">
      <protection hidden="1"/>
    </xf>
    <xf numFmtId="3" fontId="17" fillId="0" borderId="52" xfId="0" applyNumberFormat="1" applyFont="1" applyBorder="1" applyProtection="1">
      <protection hidden="1"/>
    </xf>
    <xf numFmtId="9" fontId="0" fillId="0" borderId="0" xfId="5" applyFont="1" applyProtection="1">
      <protection hidden="1"/>
    </xf>
    <xf numFmtId="165" fontId="0" fillId="0" borderId="0" xfId="5" applyNumberFormat="1" applyFont="1" applyProtection="1">
      <protection hidden="1"/>
    </xf>
    <xf numFmtId="1" fontId="17" fillId="0" borderId="53" xfId="0" applyNumberFormat="1" applyFont="1" applyBorder="1" applyProtection="1">
      <protection hidden="1"/>
    </xf>
    <xf numFmtId="0" fontId="13" fillId="0" borderId="0" xfId="0" applyFont="1" applyAlignment="1" applyProtection="1">
      <protection hidden="1"/>
    </xf>
    <xf numFmtId="164" fontId="13" fillId="0" borderId="0" xfId="0" applyNumberFormat="1" applyFont="1" applyAlignment="1" applyProtection="1">
      <protection hidden="1"/>
    </xf>
    <xf numFmtId="0" fontId="5" fillId="3" borderId="8" xfId="1" applyFont="1" applyFill="1" applyBorder="1" applyAlignment="1">
      <alignment horizontal="center" vertical="center"/>
    </xf>
    <xf numFmtId="0" fontId="5" fillId="3" borderId="9" xfId="1" applyFont="1" applyFill="1" applyBorder="1" applyAlignment="1">
      <alignment horizontal="center" vertical="center"/>
    </xf>
    <xf numFmtId="0" fontId="8" fillId="3" borderId="18" xfId="4" applyFont="1" applyFill="1" applyBorder="1" applyAlignment="1">
      <alignment horizontal="center" vertical="center" wrapText="1"/>
    </xf>
    <xf numFmtId="0" fontId="8" fillId="3" borderId="20" xfId="4" applyFont="1" applyFill="1" applyBorder="1" applyAlignment="1">
      <alignment horizontal="center" vertical="center" wrapText="1"/>
    </xf>
    <xf numFmtId="9" fontId="8" fillId="3" borderId="18" xfId="4" applyNumberFormat="1" applyFont="1" applyFill="1" applyBorder="1" applyAlignment="1">
      <alignment horizontal="center" vertical="center" wrapText="1"/>
    </xf>
    <xf numFmtId="9" fontId="8" fillId="3" borderId="20" xfId="4" applyNumberFormat="1" applyFont="1" applyFill="1" applyBorder="1" applyAlignment="1">
      <alignment horizontal="center" vertical="center" wrapText="1"/>
    </xf>
    <xf numFmtId="0" fontId="9" fillId="3" borderId="14" xfId="3" applyFont="1" applyFill="1" applyBorder="1" applyAlignment="1">
      <alignment horizontal="center" vertical="center"/>
    </xf>
    <xf numFmtId="0" fontId="7" fillId="0" borderId="3" xfId="3" applyFont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9" fontId="15" fillId="6" borderId="23" xfId="0" applyNumberFormat="1" applyFont="1" applyFill="1" applyBorder="1" applyAlignment="1" applyProtection="1">
      <alignment horizontal="center"/>
      <protection hidden="1"/>
    </xf>
    <xf numFmtId="9" fontId="15" fillId="6" borderId="24" xfId="0" applyNumberFormat="1" applyFont="1" applyFill="1" applyBorder="1" applyAlignment="1" applyProtection="1">
      <alignment horizontal="center"/>
      <protection hidden="1"/>
    </xf>
    <xf numFmtId="9" fontId="15" fillId="6" borderId="25" xfId="0" applyNumberFormat="1" applyFont="1" applyFill="1" applyBorder="1" applyAlignment="1" applyProtection="1">
      <alignment horizontal="center"/>
      <protection hidden="1"/>
    </xf>
    <xf numFmtId="1" fontId="13" fillId="0" borderId="23" xfId="0" applyNumberFormat="1" applyFont="1" applyBorder="1" applyAlignment="1" applyProtection="1">
      <alignment horizontal="center"/>
      <protection hidden="1"/>
    </xf>
    <xf numFmtId="1" fontId="13" fillId="0" borderId="24" xfId="0" applyNumberFormat="1" applyFont="1" applyBorder="1" applyAlignment="1" applyProtection="1">
      <alignment horizontal="center"/>
      <protection hidden="1"/>
    </xf>
    <xf numFmtId="1" fontId="13" fillId="0" borderId="25" xfId="0" applyNumberFormat="1" applyFont="1" applyBorder="1" applyAlignment="1" applyProtection="1">
      <alignment horizontal="center"/>
      <protection hidden="1"/>
    </xf>
    <xf numFmtId="10" fontId="17" fillId="0" borderId="23" xfId="0" applyNumberFormat="1" applyFont="1" applyBorder="1" applyAlignment="1" applyProtection="1">
      <alignment horizontal="center"/>
      <protection hidden="1"/>
    </xf>
    <xf numFmtId="10" fontId="17" fillId="0" borderId="24" xfId="0" applyNumberFormat="1" applyFont="1" applyBorder="1" applyAlignment="1" applyProtection="1">
      <alignment horizontal="center"/>
      <protection hidden="1"/>
    </xf>
    <xf numFmtId="10" fontId="17" fillId="0" borderId="25" xfId="0" applyNumberFormat="1" applyFont="1" applyBorder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13" fillId="7" borderId="26" xfId="0" applyFont="1" applyFill="1" applyBorder="1" applyAlignment="1" applyProtection="1">
      <alignment horizontal="center"/>
      <protection hidden="1"/>
    </xf>
    <xf numFmtId="0" fontId="13" fillId="7" borderId="27" xfId="0" applyFont="1" applyFill="1" applyBorder="1" applyAlignment="1" applyProtection="1">
      <alignment horizontal="center"/>
      <protection hidden="1"/>
    </xf>
  </cellXfs>
  <cellStyles count="6">
    <cellStyle name="20% - Énfasis1" xfId="4" builtinId="30"/>
    <cellStyle name="Celda vinculada" xfId="3" builtinId="24"/>
    <cellStyle name="Normal" xfId="0" builtinId="0"/>
    <cellStyle name="Porcentaje" xfId="5" builtinId="5"/>
    <cellStyle name="Título 1" xfId="1" builtinId="16"/>
    <cellStyle name="Título 2" xfId="2" builtin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49752685368073"/>
          <c:y val="0.13989575049071987"/>
          <c:w val="0.6787597304348193"/>
          <c:h val="0.45246031466277919"/>
        </c:manualLayout>
      </c:layout>
      <c:barChart>
        <c:barDir val="col"/>
        <c:grouping val="clustered"/>
        <c:varyColors val="0"/>
        <c:ser>
          <c:idx val="0"/>
          <c:order val="0"/>
          <c:tx>
            <c:v>CLÁUSULAS</c:v>
          </c:tx>
          <c:invertIfNegative val="0"/>
          <c:cat>
            <c:strRef>
              <c:f>'ANÁLISIS DATOS GLOBAL'!$K$8:$K$14</c:f>
              <c:strCache>
                <c:ptCount val="7"/>
                <c:pt idx="0">
                  <c:v>4. CONTEXTO DE LA ORGANIZACIÓN</c:v>
                </c:pt>
                <c:pt idx="1">
                  <c:v>5. LIDERAZGO</c:v>
                </c:pt>
                <c:pt idx="2">
                  <c:v>6. PLANIFICACIÓN</c:v>
                </c:pt>
                <c:pt idx="3">
                  <c:v>7. SOPORTE</c:v>
                </c:pt>
                <c:pt idx="4">
                  <c:v>8. OPERACIÓN</c:v>
                </c:pt>
                <c:pt idx="5">
                  <c:v>9. EVALUACIÓN DEL DESEMPEÑO</c:v>
                </c:pt>
                <c:pt idx="6">
                  <c:v>10. MEJORA</c:v>
                </c:pt>
              </c:strCache>
            </c:strRef>
          </c:cat>
          <c:val>
            <c:numRef>
              <c:f>'ANÁLISIS DATOS GLOBAL'!$L$8:$L$14</c:f>
              <c:numCache>
                <c:formatCode>0.00%</c:formatCode>
                <c:ptCount val="7"/>
                <c:pt idx="0">
                  <c:v>0.15909090909090909</c:v>
                </c:pt>
                <c:pt idx="1">
                  <c:v>0.29310344827586204</c:v>
                </c:pt>
                <c:pt idx="2">
                  <c:v>0.10576923076923077</c:v>
                </c:pt>
                <c:pt idx="3">
                  <c:v>0.19767441860465115</c:v>
                </c:pt>
                <c:pt idx="4">
                  <c:v>0.28125</c:v>
                </c:pt>
                <c:pt idx="5">
                  <c:v>0.11805555555555555</c:v>
                </c:pt>
                <c:pt idx="6">
                  <c:v>0.20833333333333334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0DB-4AED-91C2-46FA26478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6345216"/>
        <c:axId val="216347008"/>
      </c:barChart>
      <c:catAx>
        <c:axId val="2163452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6347008"/>
        <c:crosses val="autoZero"/>
        <c:auto val="1"/>
        <c:lblAlgn val="ctr"/>
        <c:lblOffset val="100"/>
        <c:noMultiLvlLbl val="0"/>
      </c:catAx>
      <c:valAx>
        <c:axId val="21634700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16345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7890090609963312"/>
          <c:y val="0.39480262284314865"/>
          <c:w val="0.10999505196236814"/>
          <c:h val="6.2243855583131794E-2"/>
        </c:manualLayout>
      </c:layout>
      <c:overlay val="0"/>
      <c:txPr>
        <a:bodyPr/>
        <a:lstStyle/>
        <a:p>
          <a:pPr>
            <a:defRPr sz="9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'ANÁLISIS DATOS GLOBAL'!$K$38</c:f>
              <c:strCache>
                <c:ptCount val="1"/>
                <c:pt idx="0">
                  <c:v>PORCENTAJE OBTENIDO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'ANÁLISIS DATOS GLOBAL'!$L$41</c:f>
              <c:numCache>
                <c:formatCode>General</c:formatCode>
                <c:ptCount val="1"/>
              </c:numCache>
            </c:numRef>
          </c:cat>
          <c:val>
            <c:numRef>
              <c:f>'ANÁLISIS DATOS GLOBAL'!$L$38</c:f>
              <c:numCache>
                <c:formatCode>0.00%</c:formatCode>
                <c:ptCount val="1"/>
                <c:pt idx="0">
                  <c:v>0.1953883495145631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BE-436E-8306-DF2CDD02E0F4}"/>
            </c:ext>
          </c:extLst>
        </c:ser>
        <c:ser>
          <c:idx val="1"/>
          <c:order val="1"/>
          <c:tx>
            <c:strRef>
              <c:f>'ANÁLISIS DATOS GLOBAL'!$K$40</c:f>
              <c:strCache>
                <c:ptCount val="1"/>
                <c:pt idx="0">
                  <c:v>BRECHA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'ANÁLISIS DATOS GLOBAL'!$L$41</c:f>
              <c:numCache>
                <c:formatCode>General</c:formatCode>
                <c:ptCount val="1"/>
              </c:numCache>
            </c:numRef>
          </c:cat>
          <c:val>
            <c:numRef>
              <c:f>'ANÁLISIS DATOS GLOBAL'!$L$40</c:f>
              <c:numCache>
                <c:formatCode>0.00%</c:formatCode>
                <c:ptCount val="1"/>
                <c:pt idx="0">
                  <c:v>0.80461165048543692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BE-436E-8306-DF2CDD02E0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6378752"/>
        <c:axId val="216380544"/>
        <c:axId val="0"/>
      </c:bar3DChart>
      <c:catAx>
        <c:axId val="216378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6380544"/>
        <c:crosses val="autoZero"/>
        <c:auto val="1"/>
        <c:lblAlgn val="ctr"/>
        <c:lblOffset val="100"/>
        <c:noMultiLvlLbl val="0"/>
      </c:catAx>
      <c:valAx>
        <c:axId val="216380544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163787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DF-4760-BC55-C1B6F0B13B8F}"/>
                </c:ext>
              </c:extLst>
            </c:dLbl>
            <c:dLbl>
              <c:idx val="1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DF-4760-BC55-C1B6F0B13B8F}"/>
                </c:ext>
              </c:extLst>
            </c:dLbl>
            <c:dLbl>
              <c:idx val="2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DF-4760-BC55-C1B6F0B13B8F}"/>
                </c:ext>
              </c:extLst>
            </c:dLbl>
            <c:dLbl>
              <c:idx val="3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DF-4760-BC55-C1B6F0B13B8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'ANÁLISIS 4'!$B$11:$B$14</c:f>
              <c:strCache>
                <c:ptCount val="4"/>
                <c:pt idx="0">
                  <c:v>4.1</c:v>
                </c:pt>
                <c:pt idx="1">
                  <c:v>4.2</c:v>
                </c:pt>
                <c:pt idx="2">
                  <c:v>4.3</c:v>
                </c:pt>
                <c:pt idx="3">
                  <c:v>4.4</c:v>
                </c:pt>
              </c:strCache>
            </c:strRef>
          </c:cat>
          <c:val>
            <c:numRef>
              <c:f>'ANÁLISIS 4'!$I$11:$I$14</c:f>
              <c:numCache>
                <c:formatCode>#,##0</c:formatCode>
                <c:ptCount val="4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0DF-4760-BC55-C1B6F0B13B8F}"/>
            </c:ext>
          </c:extLst>
        </c:ser>
        <c:ser>
          <c:idx val="1"/>
          <c:order val="1"/>
          <c:tx>
            <c:strRef>
              <c:f>'ANÁLISIS 4'!$B$9:$I$9</c:f>
              <c:strCache>
                <c:ptCount val="1"/>
                <c:pt idx="0">
                  <c:v>4. CONTEXTO DE LA ORGANIZACIÓN</c:v>
                </c:pt>
              </c:strCache>
            </c:strRef>
          </c:tx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0DF-4760-BC55-C1B6F0B13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'ANÁLISIS 5'!$B$11:$B$13</c:f>
              <c:strCache>
                <c:ptCount val="3"/>
                <c:pt idx="0">
                  <c:v>5.1</c:v>
                </c:pt>
                <c:pt idx="1">
                  <c:v>5.2</c:v>
                </c:pt>
                <c:pt idx="2">
                  <c:v>5.3</c:v>
                </c:pt>
              </c:strCache>
            </c:strRef>
          </c:cat>
          <c:val>
            <c:numRef>
              <c:f>'ANÁLISIS 5'!$I$11:$I$13</c:f>
              <c:numCache>
                <c:formatCode>#,##0</c:formatCode>
                <c:ptCount val="3"/>
                <c:pt idx="0">
                  <c:v>15</c:v>
                </c:pt>
                <c:pt idx="1">
                  <c:v>8</c:v>
                </c:pt>
                <c:pt idx="2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48E-4C9F-B02C-10D8AFFEE7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'ANÁLISIS 6'!$B$11:$B$13</c:f>
              <c:strCache>
                <c:ptCount val="3"/>
                <c:pt idx="0">
                  <c:v>6.1</c:v>
                </c:pt>
                <c:pt idx="1">
                  <c:v>6.2</c:v>
                </c:pt>
                <c:pt idx="2">
                  <c:v>6.3</c:v>
                </c:pt>
              </c:strCache>
            </c:strRef>
          </c:cat>
          <c:val>
            <c:numRef>
              <c:f>'ANÁLISIS 6'!$I$11:$I$13</c:f>
              <c:numCache>
                <c:formatCode>#,##0</c:formatCode>
                <c:ptCount val="3"/>
                <c:pt idx="0">
                  <c:v>8</c:v>
                </c:pt>
                <c:pt idx="1">
                  <c:v>14</c:v>
                </c:pt>
                <c:pt idx="2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F32-4C9F-900E-1E0901B5A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'ANÁLISIS 7'!$B$11:$B$15</c:f>
              <c:strCache>
                <c:ptCount val="5"/>
                <c:pt idx="0">
                  <c:v>7.1</c:v>
                </c:pt>
                <c:pt idx="1">
                  <c:v>7.2</c:v>
                </c:pt>
                <c:pt idx="2">
                  <c:v>7.3</c:v>
                </c:pt>
                <c:pt idx="3">
                  <c:v>7.4</c:v>
                </c:pt>
                <c:pt idx="4">
                  <c:v>7.5</c:v>
                </c:pt>
              </c:strCache>
            </c:strRef>
          </c:cat>
          <c:val>
            <c:numRef>
              <c:f>'ANÁLISIS 7'!$I$11:$I$15</c:f>
              <c:numCache>
                <c:formatCode>#,##0</c:formatCode>
                <c:ptCount val="5"/>
                <c:pt idx="0">
                  <c:v>17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E6-4889-B412-548941136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'ANÁLISIS 8'!$B$10:$B$16</c:f>
              <c:strCache>
                <c:ptCount val="7"/>
                <c:pt idx="0">
                  <c:v>8.1</c:v>
                </c:pt>
                <c:pt idx="1">
                  <c:v>8.2</c:v>
                </c:pt>
                <c:pt idx="2">
                  <c:v>8.3</c:v>
                </c:pt>
                <c:pt idx="3">
                  <c:v>8.4</c:v>
                </c:pt>
                <c:pt idx="4">
                  <c:v>8.5</c:v>
                </c:pt>
                <c:pt idx="5">
                  <c:v>8.6</c:v>
                </c:pt>
                <c:pt idx="6">
                  <c:v>8.7</c:v>
                </c:pt>
              </c:strCache>
            </c:strRef>
          </c:cat>
          <c:val>
            <c:numRef>
              <c:f>'ANÁLISIS 8'!$I$10:$I$16</c:f>
              <c:numCache>
                <c:formatCode>#,##0</c:formatCode>
                <c:ptCount val="7"/>
                <c:pt idx="0">
                  <c:v>11</c:v>
                </c:pt>
                <c:pt idx="1">
                  <c:v>20</c:v>
                </c:pt>
                <c:pt idx="2">
                  <c:v>1</c:v>
                </c:pt>
                <c:pt idx="3">
                  <c:v>21</c:v>
                </c:pt>
                <c:pt idx="4">
                  <c:v>24</c:v>
                </c:pt>
                <c:pt idx="5">
                  <c:v>5</c:v>
                </c:pt>
                <c:pt idx="6">
                  <c:v>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E0-4501-8558-8D8414428F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'ANÁLISIS 9'!$B$12:$B$14</c:f>
              <c:strCache>
                <c:ptCount val="3"/>
                <c:pt idx="0">
                  <c:v>9.1</c:v>
                </c:pt>
                <c:pt idx="1">
                  <c:v>9.2</c:v>
                </c:pt>
                <c:pt idx="2">
                  <c:v>9.3</c:v>
                </c:pt>
              </c:strCache>
            </c:strRef>
          </c:cat>
          <c:val>
            <c:numRef>
              <c:f>'ANÁLISIS 9'!$I$12:$I$14</c:f>
              <c:numCache>
                <c:formatCode>#,##0</c:formatCode>
                <c:ptCount val="3"/>
                <c:pt idx="0">
                  <c:v>16</c:v>
                </c:pt>
                <c:pt idx="1">
                  <c:v>9</c:v>
                </c:pt>
                <c:pt idx="2">
                  <c:v>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1BF-426D-87AA-0BB3D82769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'ANÁLISIS 10'!$B$11:$B$13</c:f>
              <c:strCache>
                <c:ptCount val="3"/>
                <c:pt idx="0">
                  <c:v>10.1</c:v>
                </c:pt>
                <c:pt idx="1">
                  <c:v>10.2</c:v>
                </c:pt>
                <c:pt idx="2">
                  <c:v>10.3</c:v>
                </c:pt>
              </c:strCache>
            </c:strRef>
          </c:cat>
          <c:val>
            <c:numRef>
              <c:f>'ANÁLISIS 10'!$I$11:$I$13</c:f>
              <c:numCache>
                <c:formatCode>#,##0</c:formatCode>
                <c:ptCount val="3"/>
                <c:pt idx="0">
                  <c:v>4</c:v>
                </c:pt>
                <c:pt idx="1">
                  <c:v>12</c:v>
                </c:pt>
                <c:pt idx="2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C-4981-B9D0-6E96A5854F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13137</xdr:colOff>
      <xdr:row>15</xdr:row>
      <xdr:rowOff>10949</xdr:rowOff>
    </xdr:from>
    <xdr:to>
      <xdr:col>14</xdr:col>
      <xdr:colOff>328448</xdr:colOff>
      <xdr:row>34</xdr:row>
      <xdr:rowOff>87586</xdr:rowOff>
    </xdr:to>
    <xdr:graphicFrame macro="">
      <xdr:nvGraphicFramePr>
        <xdr:cNvPr id="4" name="3 Gráfico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2190</xdr:colOff>
      <xdr:row>42</xdr:row>
      <xdr:rowOff>13357</xdr:rowOff>
    </xdr:from>
    <xdr:to>
      <xdr:col>12</xdr:col>
      <xdr:colOff>908706</xdr:colOff>
      <xdr:row>59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0.1193</cdr:x>
      <cdr:y>0.04004</cdr:y>
    </cdr:from>
    <cdr:to>
      <cdr:x>0.90373</cdr:x>
      <cdr:y>0.11328</cdr:y>
    </cdr:to>
    <cdr:sp macro="" textlink="">
      <cdr:nvSpPr>
        <cdr:cNvPr id="2" name="1 CuadroTexto">
          <a:extLst xmlns:a="http://schemas.openxmlformats.org/drawingml/2006/main">
            <a:ext uri="{FF2B5EF4-FFF2-40B4-BE49-F238E27FC236}">
              <a16:creationId xmlns="" xmlns:a16="http://schemas.microsoft.com/office/drawing/2014/main" id="{4774F83C-6A9B-4667-AC06-8A4755190663}"/>
            </a:ext>
          </a:extLst>
        </cdr:cNvPr>
        <cdr:cNvSpPr txBox="1"/>
      </cdr:nvSpPr>
      <cdr:spPr>
        <a:xfrm xmlns:a="http://schemas.openxmlformats.org/drawingml/2006/main">
          <a:off x="748135" y="147729"/>
          <a:ext cx="4919296" cy="2702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s-CO" sz="1200" b="1"/>
            <a:t>% IMPLEMENTACIÓN POR CLÁUSULA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8</xdr:row>
      <xdr:rowOff>4762</xdr:rowOff>
    </xdr:from>
    <xdr:to>
      <xdr:col>16</xdr:col>
      <xdr:colOff>19050</xdr:colOff>
      <xdr:row>22</xdr:row>
      <xdr:rowOff>23812</xdr:rowOff>
    </xdr:to>
    <xdr:graphicFrame macro="">
      <xdr:nvGraphicFramePr>
        <xdr:cNvPr id="12" name="11 Gráfico">
          <a:extLst>
            <a:ext uri="{FF2B5EF4-FFF2-40B4-BE49-F238E27FC236}">
              <a16:creationId xmlns="" xmlns:a16="http://schemas.microsoft.com/office/drawing/2014/main" id="{00000000-0008-0000-03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438150</xdr:colOff>
      <xdr:row>8</xdr:row>
      <xdr:rowOff>0</xdr:rowOff>
    </xdr:from>
    <xdr:to>
      <xdr:col>15</xdr:col>
      <xdr:colOff>438150</xdr:colOff>
      <xdr:row>22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485775</xdr:colOff>
      <xdr:row>8</xdr:row>
      <xdr:rowOff>9525</xdr:rowOff>
    </xdr:from>
    <xdr:to>
      <xdr:col>15</xdr:col>
      <xdr:colOff>485775</xdr:colOff>
      <xdr:row>22</xdr:row>
      <xdr:rowOff>19050</xdr:rowOff>
    </xdr:to>
    <xdr:graphicFrame macro="">
      <xdr:nvGraphicFramePr>
        <xdr:cNvPr id="3" name="2 Gráfico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533399</xdr:colOff>
      <xdr:row>8</xdr:row>
      <xdr:rowOff>19049</xdr:rowOff>
    </xdr:from>
    <xdr:to>
      <xdr:col>15</xdr:col>
      <xdr:colOff>752474</xdr:colOff>
      <xdr:row>21</xdr:row>
      <xdr:rowOff>9524</xdr:rowOff>
    </xdr:to>
    <xdr:graphicFrame macro="">
      <xdr:nvGraphicFramePr>
        <xdr:cNvPr id="3" name="2 Gráfico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523875</xdr:colOff>
      <xdr:row>7</xdr:row>
      <xdr:rowOff>19050</xdr:rowOff>
    </xdr:from>
    <xdr:to>
      <xdr:col>15</xdr:col>
      <xdr:colOff>523875</xdr:colOff>
      <xdr:row>21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457200</xdr:colOff>
      <xdr:row>9</xdr:row>
      <xdr:rowOff>19050</xdr:rowOff>
    </xdr:from>
    <xdr:to>
      <xdr:col>15</xdr:col>
      <xdr:colOff>457200</xdr:colOff>
      <xdr:row>23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428624</xdr:colOff>
      <xdr:row>8</xdr:row>
      <xdr:rowOff>0</xdr:rowOff>
    </xdr:from>
    <xdr:to>
      <xdr:col>15</xdr:col>
      <xdr:colOff>761999</xdr:colOff>
      <xdr:row>22</xdr:row>
      <xdr:rowOff>38100</xdr:rowOff>
    </xdr:to>
    <xdr:graphicFrame macro="">
      <xdr:nvGraphicFramePr>
        <xdr:cNvPr id="4" name="3 Gráfico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ustin">
      <a:dk1>
        <a:sysClr val="windowText" lastClr="000000"/>
      </a:dk1>
      <a:lt1>
        <a:sysClr val="window" lastClr="FFFFFF"/>
      </a:lt1>
      <a:dk2>
        <a:srgbClr val="3E3D2D"/>
      </a:dk2>
      <a:lt2>
        <a:srgbClr val="CAF278"/>
      </a:lt2>
      <a:accent1>
        <a:srgbClr val="94C600"/>
      </a:accent1>
      <a:accent2>
        <a:srgbClr val="71685A"/>
      </a:accent2>
      <a:accent3>
        <a:srgbClr val="FF6700"/>
      </a:accent3>
      <a:accent4>
        <a:srgbClr val="909465"/>
      </a:accent4>
      <a:accent5>
        <a:srgbClr val="956B43"/>
      </a:accent5>
      <a:accent6>
        <a:srgbClr val="FEA022"/>
      </a:accent6>
      <a:hlink>
        <a:srgbClr val="E68200"/>
      </a:hlink>
      <a:folHlink>
        <a:srgbClr val="FFA94A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10"/>
  <sheetViews>
    <sheetView showGridLines="0" zoomScaleNormal="100" workbookViewId="0">
      <selection activeCell="B6" sqref="B6"/>
    </sheetView>
  </sheetViews>
  <sheetFormatPr baseColWidth="10" defaultColWidth="9.140625" defaultRowHeight="15" x14ac:dyDescent="0.25"/>
  <cols>
    <col min="2" max="2" width="29.140625" style="1" customWidth="1"/>
    <col min="3" max="3" width="41.85546875" style="1" customWidth="1"/>
  </cols>
  <sheetData>
    <row r="3" spans="2:3" ht="30.75" customHeight="1" thickBot="1" x14ac:dyDescent="0.3">
      <c r="B3" s="127" t="s">
        <v>0</v>
      </c>
      <c r="C3" s="128"/>
    </row>
    <row r="4" spans="2:3" ht="30.75" customHeight="1" thickTop="1" thickBot="1" x14ac:dyDescent="0.3">
      <c r="B4" s="84" t="s">
        <v>1</v>
      </c>
      <c r="C4" s="85" t="s">
        <v>2</v>
      </c>
    </row>
    <row r="5" spans="2:3" ht="30.75" customHeight="1" thickTop="1" x14ac:dyDescent="0.25">
      <c r="B5" s="87">
        <v>0</v>
      </c>
      <c r="C5" s="86" t="s">
        <v>3</v>
      </c>
    </row>
    <row r="6" spans="2:3" ht="30.75" customHeight="1" x14ac:dyDescent="0.25">
      <c r="B6" s="87">
        <v>0.25</v>
      </c>
      <c r="C6" s="86" t="s">
        <v>4</v>
      </c>
    </row>
    <row r="7" spans="2:3" ht="30.75" customHeight="1" x14ac:dyDescent="0.25">
      <c r="B7" s="87">
        <v>0.5</v>
      </c>
      <c r="C7" s="86" t="s">
        <v>5</v>
      </c>
    </row>
    <row r="8" spans="2:3" ht="30.75" customHeight="1" x14ac:dyDescent="0.25">
      <c r="B8" s="87">
        <v>0.75</v>
      </c>
      <c r="C8" s="86" t="s">
        <v>6</v>
      </c>
    </row>
    <row r="9" spans="2:3" ht="30.75" customHeight="1" x14ac:dyDescent="0.25">
      <c r="B9" s="87">
        <v>1</v>
      </c>
      <c r="C9" s="86" t="s">
        <v>7</v>
      </c>
    </row>
    <row r="10" spans="2:3" ht="30.75" customHeight="1" x14ac:dyDescent="0.25">
      <c r="B10" s="88" t="s">
        <v>8</v>
      </c>
      <c r="C10" s="86" t="s">
        <v>9</v>
      </c>
    </row>
  </sheetData>
  <mergeCells count="1">
    <mergeCell ref="B3:C3"/>
  </mergeCells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16"/>
  <sheetViews>
    <sheetView workbookViewId="0">
      <selection activeCell="F18" sqref="F18"/>
    </sheetView>
  </sheetViews>
  <sheetFormatPr baseColWidth="10" defaultRowHeight="15" x14ac:dyDescent="0.25"/>
  <cols>
    <col min="1" max="16384" width="11.42578125" style="18"/>
  </cols>
  <sheetData>
    <row r="3" spans="2:16" x14ac:dyDescent="0.25">
      <c r="B3" s="147" t="s">
        <v>426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</row>
    <row r="4" spans="2:16" x14ac:dyDescent="0.25">
      <c r="B4" s="125" t="s">
        <v>222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</row>
    <row r="5" spans="2:16" x14ac:dyDescent="0.25">
      <c r="B5" s="126" t="s">
        <v>222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</row>
    <row r="6" spans="2:16" x14ac:dyDescent="0.25"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</row>
    <row r="8" spans="2:16" ht="15.75" thickBot="1" x14ac:dyDescent="0.3"/>
    <row r="9" spans="2:16" ht="15.75" thickBot="1" x14ac:dyDescent="0.3">
      <c r="B9" s="138" t="s">
        <v>224</v>
      </c>
      <c r="C9" s="139"/>
      <c r="D9" s="139"/>
      <c r="E9" s="139"/>
      <c r="F9" s="139"/>
      <c r="G9" s="139"/>
      <c r="H9" s="139"/>
      <c r="I9" s="140"/>
    </row>
    <row r="10" spans="2:16" ht="15.75" thickBot="1" x14ac:dyDescent="0.3">
      <c r="B10" s="21" t="s">
        <v>191</v>
      </c>
      <c r="C10" s="21">
        <v>0</v>
      </c>
      <c r="D10" s="21">
        <v>0.25</v>
      </c>
      <c r="E10" s="21">
        <v>0.5</v>
      </c>
      <c r="F10" s="21">
        <v>0.75</v>
      </c>
      <c r="G10" s="21">
        <v>1</v>
      </c>
      <c r="H10" s="22" t="s">
        <v>8</v>
      </c>
      <c r="I10" s="23" t="s">
        <v>192</v>
      </c>
    </row>
    <row r="11" spans="2:16" ht="15.75" thickBot="1" x14ac:dyDescent="0.3">
      <c r="B11" s="31" t="s">
        <v>217</v>
      </c>
      <c r="C11" s="32">
        <f>COUNTIF(REQUISITOS!B354:B357,"X")</f>
        <v>1</v>
      </c>
      <c r="D11" s="32">
        <f>COUNTIF(REQUISITOS!C354:C357,"X")</f>
        <v>3</v>
      </c>
      <c r="E11" s="32">
        <f>COUNTIF(REQUISITOS!D354:D357,"X")</f>
        <v>0</v>
      </c>
      <c r="F11" s="32">
        <f>COUNTIF(REQUISITOS!E354:E357,"X")</f>
        <v>0</v>
      </c>
      <c r="G11" s="32">
        <f>COUNTIF(REQUISITOS!F354:F357,"X")</f>
        <v>0</v>
      </c>
      <c r="H11" s="32">
        <f>COUNTIF(REQUISITOS!G354:G357,"X")</f>
        <v>0</v>
      </c>
      <c r="I11" s="33">
        <f>SUM(C11:H11)</f>
        <v>4</v>
      </c>
    </row>
    <row r="12" spans="2:16" ht="15.75" thickBot="1" x14ac:dyDescent="0.3">
      <c r="B12" s="31" t="s">
        <v>218</v>
      </c>
      <c r="C12" s="32">
        <f>COUNTIF(REQUISITOS!B360:B372,"X")</f>
        <v>3</v>
      </c>
      <c r="D12" s="32">
        <f>COUNTIF(REQUISITOS!C360:C372,"X")</f>
        <v>7</v>
      </c>
      <c r="E12" s="32">
        <f>COUNTIF(REQUISITOS!D360:D372,"X")</f>
        <v>2</v>
      </c>
      <c r="F12" s="32">
        <f>COUNTIF(REQUISITOS!E360:E372,"X")</f>
        <v>0</v>
      </c>
      <c r="G12" s="32">
        <f>COUNTIF(REQUISITOS!F360:F372,"X")</f>
        <v>0</v>
      </c>
      <c r="H12" s="32">
        <f>COUNTIF(REQUISITOS!G360:G372,"X")</f>
        <v>0</v>
      </c>
      <c r="I12" s="33">
        <f>SUM(C12:H12)</f>
        <v>12</v>
      </c>
    </row>
    <row r="13" spans="2:16" ht="15.75" thickBot="1" x14ac:dyDescent="0.3">
      <c r="B13" s="124" t="s">
        <v>423</v>
      </c>
      <c r="C13" s="96">
        <f>COUNTIF(REQUISITOS!B374:B375,"X")</f>
        <v>1</v>
      </c>
      <c r="D13" s="96">
        <f>COUNTIF(REQUISITOS!C374:C375,"X")</f>
        <v>1</v>
      </c>
      <c r="E13" s="96">
        <f>COUNTIF(REQUISITOS!D374:D375,"X")</f>
        <v>0</v>
      </c>
      <c r="F13" s="96">
        <f>COUNTIF(REQUISITOS!E374:E375,"X")</f>
        <v>0</v>
      </c>
      <c r="G13" s="96">
        <f>COUNTIF(REQUISITOS!F374:F375,"X")</f>
        <v>0</v>
      </c>
      <c r="H13" s="96">
        <f>COUNTIF(REQUISITOS!G374:G375,"X")</f>
        <v>0</v>
      </c>
      <c r="I13" s="60">
        <f>SUM(C13:H13)</f>
        <v>2</v>
      </c>
    </row>
    <row r="14" spans="2:16" ht="15.75" thickBot="1" x14ac:dyDescent="0.3">
      <c r="B14" s="31" t="s">
        <v>192</v>
      </c>
      <c r="C14" s="32">
        <f t="shared" ref="C14:H14" si="0">SUM(C11:C13)</f>
        <v>5</v>
      </c>
      <c r="D14" s="32">
        <f t="shared" si="0"/>
        <v>11</v>
      </c>
      <c r="E14" s="32">
        <f t="shared" si="0"/>
        <v>2</v>
      </c>
      <c r="F14" s="32">
        <f t="shared" si="0"/>
        <v>0</v>
      </c>
      <c r="G14" s="32">
        <f t="shared" si="0"/>
        <v>0</v>
      </c>
      <c r="H14" s="32">
        <f t="shared" si="0"/>
        <v>0</v>
      </c>
      <c r="I14" s="33">
        <f>SUM(I11:I12)-H14</f>
        <v>16</v>
      </c>
    </row>
    <row r="15" spans="2:16" ht="15.75" thickBot="1" x14ac:dyDescent="0.3">
      <c r="B15" s="141" t="s">
        <v>197</v>
      </c>
      <c r="C15" s="142"/>
      <c r="D15" s="142"/>
      <c r="E15" s="142"/>
      <c r="F15" s="142"/>
      <c r="G15" s="142"/>
      <c r="H15" s="142"/>
      <c r="I15" s="143"/>
    </row>
    <row r="16" spans="2:16" ht="15.75" thickBot="1" x14ac:dyDescent="0.3">
      <c r="B16" s="144">
        <f>(C14*C10+D14*D10+E14*E10+F14*F10+G14*G10)/I14</f>
        <v>0.234375</v>
      </c>
      <c r="C16" s="145"/>
      <c r="D16" s="145"/>
      <c r="E16" s="145"/>
      <c r="F16" s="145"/>
      <c r="G16" s="145"/>
      <c r="H16" s="145"/>
      <c r="I16" s="146"/>
    </row>
  </sheetData>
  <sheetProtection algorithmName="SHA-512" hashValue="pSq7AUEIanVw5OkExumYz0H7GjEfoD/jSKVVvwPvir81ryIBS7Y3Xljlo7jkjtV7AZfbrBehiL+ILUcbMeJTGw==" saltValue="9eGnssdnsKTA/upAyCAJyQ==" spinCount="100000" sheet="1" objects="1" scenarios="1"/>
  <mergeCells count="5">
    <mergeCell ref="B16:I16"/>
    <mergeCell ref="B6:M6"/>
    <mergeCell ref="B9:I9"/>
    <mergeCell ref="B15:I15"/>
    <mergeCell ref="B3:P3"/>
  </mergeCells>
  <pageMargins left="0.7" right="0.7" top="0.75" bottom="0.75" header="0.3" footer="0.3"/>
  <ignoredErrors>
    <ignoredError sqref="E11:G11 D12:H12 D13:G13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5"/>
  <sheetViews>
    <sheetView topLeftCell="A67" zoomScale="75" zoomScaleNormal="75" workbookViewId="0">
      <selection activeCell="A76" sqref="A76"/>
    </sheetView>
  </sheetViews>
  <sheetFormatPr baseColWidth="10" defaultColWidth="11.42578125" defaultRowHeight="15" x14ac:dyDescent="0.2"/>
  <cols>
    <col min="1" max="1" width="75.28515625" style="2" customWidth="1"/>
    <col min="2" max="2" width="10.5703125" style="12" customWidth="1"/>
    <col min="3" max="3" width="11.42578125" style="2"/>
    <col min="4" max="4" width="11.140625" style="2" customWidth="1"/>
    <col min="5" max="5" width="10.42578125" style="2" customWidth="1"/>
    <col min="6" max="6" width="10.7109375" style="2" customWidth="1"/>
    <col min="7" max="7" width="11.42578125" style="2"/>
    <col min="8" max="8" width="25.5703125" style="2" customWidth="1"/>
    <col min="9" max="16384" width="11.42578125" style="2"/>
  </cols>
  <sheetData>
    <row r="1" spans="1:8" ht="18.75" thickBot="1" x14ac:dyDescent="0.25">
      <c r="A1" s="133" t="s">
        <v>10</v>
      </c>
      <c r="B1" s="133"/>
      <c r="C1" s="133"/>
      <c r="D1" s="133"/>
      <c r="E1" s="133"/>
      <c r="F1" s="133"/>
      <c r="G1" s="133"/>
      <c r="H1" s="133"/>
    </row>
    <row r="2" spans="1:8" ht="15.75" thickTop="1" x14ac:dyDescent="0.2"/>
    <row r="3" spans="1:8" ht="16.5" customHeight="1" thickBot="1" x14ac:dyDescent="0.25">
      <c r="A3" s="134" t="s">
        <v>432</v>
      </c>
      <c r="B3" s="134"/>
      <c r="C3" s="134"/>
      <c r="D3" s="134"/>
      <c r="E3" s="134"/>
      <c r="F3" s="134"/>
      <c r="G3" s="134"/>
      <c r="H3" s="134"/>
    </row>
    <row r="4" spans="1:8" ht="15.75" thickTop="1" x14ac:dyDescent="0.2">
      <c r="A4" s="3"/>
      <c r="B4" s="4"/>
      <c r="C4" s="4"/>
      <c r="D4" s="4"/>
      <c r="E4" s="4"/>
      <c r="F4" s="4"/>
      <c r="G4" s="4"/>
    </row>
    <row r="5" spans="1:8" ht="16.5" customHeight="1" thickBot="1" x14ac:dyDescent="0.25">
      <c r="A5" s="134" t="s">
        <v>433</v>
      </c>
      <c r="B5" s="134"/>
      <c r="C5" s="134"/>
      <c r="D5" s="134"/>
      <c r="E5" s="134"/>
      <c r="F5" s="134"/>
      <c r="G5" s="134"/>
      <c r="H5" s="134"/>
    </row>
    <row r="6" spans="1:8" ht="15.75" thickTop="1" x14ac:dyDescent="0.2">
      <c r="A6" s="5"/>
      <c r="B6" s="4"/>
      <c r="C6" s="4"/>
      <c r="D6" s="4"/>
      <c r="E6" s="4"/>
      <c r="F6" s="4"/>
      <c r="G6" s="4"/>
    </row>
    <row r="7" spans="1:8" ht="16.5" customHeight="1" thickBot="1" x14ac:dyDescent="0.25">
      <c r="A7" s="134" t="s">
        <v>434</v>
      </c>
      <c r="B7" s="134"/>
      <c r="C7" s="134"/>
      <c r="D7" s="134"/>
      <c r="E7" s="134"/>
      <c r="F7" s="134"/>
      <c r="G7" s="134"/>
      <c r="H7" s="134"/>
    </row>
    <row r="8" spans="1:8" ht="15" customHeight="1" thickTop="1" x14ac:dyDescent="0.2">
      <c r="A8" s="135" t="s">
        <v>11</v>
      </c>
      <c r="B8" s="135"/>
      <c r="C8" s="135"/>
      <c r="D8" s="135"/>
      <c r="E8" s="135"/>
      <c r="F8" s="135"/>
      <c r="G8" s="135"/>
      <c r="H8" s="135"/>
    </row>
    <row r="9" spans="1:8" x14ac:dyDescent="0.2">
      <c r="A9" s="136"/>
      <c r="B9" s="136"/>
      <c r="C9" s="136"/>
      <c r="D9" s="136"/>
      <c r="E9" s="136"/>
      <c r="F9" s="136"/>
      <c r="G9" s="136"/>
      <c r="H9" s="136"/>
    </row>
    <row r="10" spans="1:8" x14ac:dyDescent="0.2">
      <c r="A10" s="136"/>
      <c r="B10" s="136"/>
      <c r="C10" s="136"/>
      <c r="D10" s="136"/>
      <c r="E10" s="136"/>
      <c r="F10" s="136"/>
      <c r="G10" s="136"/>
      <c r="H10" s="136"/>
    </row>
    <row r="11" spans="1:8" ht="67.5" customHeight="1" x14ac:dyDescent="0.2">
      <c r="A11" s="137"/>
      <c r="B11" s="137"/>
      <c r="C11" s="137"/>
      <c r="D11" s="137"/>
      <c r="E11" s="137"/>
      <c r="F11" s="137"/>
      <c r="G11" s="137"/>
      <c r="H11" s="137"/>
    </row>
    <row r="12" spans="1:8" ht="23.25" customHeight="1" x14ac:dyDescent="0.2">
      <c r="A12" s="63" t="s">
        <v>12</v>
      </c>
      <c r="B12" s="64"/>
      <c r="C12" s="65"/>
      <c r="D12" s="65"/>
      <c r="E12" s="65"/>
      <c r="F12" s="65"/>
      <c r="G12" s="65"/>
      <c r="H12" s="66"/>
    </row>
    <row r="13" spans="1:8" ht="21.75" customHeight="1" x14ac:dyDescent="0.2">
      <c r="A13" s="67" t="s">
        <v>36</v>
      </c>
      <c r="B13" s="68"/>
      <c r="C13" s="69"/>
      <c r="D13" s="69"/>
      <c r="E13" s="69"/>
      <c r="F13" s="69"/>
      <c r="G13" s="69"/>
      <c r="H13" s="70"/>
    </row>
    <row r="14" spans="1:8" ht="22.5" customHeight="1" x14ac:dyDescent="0.2">
      <c r="A14" s="8" t="s">
        <v>13</v>
      </c>
      <c r="B14" s="71">
        <v>0</v>
      </c>
      <c r="C14" s="72">
        <v>0.25</v>
      </c>
      <c r="D14" s="72">
        <v>0.5</v>
      </c>
      <c r="E14" s="72">
        <v>0.75</v>
      </c>
      <c r="F14" s="72">
        <v>1</v>
      </c>
      <c r="G14" s="73" t="s">
        <v>8</v>
      </c>
      <c r="H14" s="73" t="s">
        <v>14</v>
      </c>
    </row>
    <row r="15" spans="1:8" ht="69" customHeight="1" x14ac:dyDescent="0.2">
      <c r="A15" s="7" t="s">
        <v>37</v>
      </c>
      <c r="B15" s="11"/>
      <c r="C15" s="10" t="s">
        <v>430</v>
      </c>
      <c r="D15" s="10"/>
      <c r="E15" s="10"/>
      <c r="F15" s="10"/>
      <c r="G15" s="10"/>
      <c r="H15" s="10"/>
    </row>
    <row r="16" spans="1:8" ht="36.75" customHeight="1" x14ac:dyDescent="0.2">
      <c r="A16" s="7" t="s">
        <v>15</v>
      </c>
      <c r="B16" s="11"/>
      <c r="C16" s="10"/>
      <c r="D16" s="10" t="s">
        <v>430</v>
      </c>
      <c r="E16" s="10"/>
      <c r="F16" s="10"/>
      <c r="G16" s="10"/>
      <c r="H16" s="10"/>
    </row>
    <row r="17" spans="1:8" ht="31.5" customHeight="1" x14ac:dyDescent="0.2">
      <c r="A17" s="67" t="s">
        <v>16</v>
      </c>
      <c r="B17" s="68"/>
      <c r="C17" s="69"/>
      <c r="D17" s="69"/>
      <c r="E17" s="69"/>
      <c r="F17" s="69"/>
      <c r="G17" s="69"/>
      <c r="H17" s="70"/>
    </row>
    <row r="18" spans="1:8" ht="22.5" customHeight="1" x14ac:dyDescent="0.2">
      <c r="A18" s="8" t="s">
        <v>17</v>
      </c>
      <c r="B18" s="71">
        <v>0</v>
      </c>
      <c r="C18" s="72">
        <v>0.25</v>
      </c>
      <c r="D18" s="72">
        <v>0.5</v>
      </c>
      <c r="E18" s="72">
        <v>0.75</v>
      </c>
      <c r="F18" s="72">
        <v>1</v>
      </c>
      <c r="G18" s="73" t="s">
        <v>8</v>
      </c>
      <c r="H18" s="73" t="s">
        <v>14</v>
      </c>
    </row>
    <row r="19" spans="1:8" ht="26.25" customHeight="1" x14ac:dyDescent="0.2">
      <c r="A19" s="7" t="s">
        <v>18</v>
      </c>
      <c r="B19" s="11"/>
      <c r="C19" s="10" t="s">
        <v>430</v>
      </c>
      <c r="D19" s="10"/>
      <c r="E19" s="10"/>
      <c r="F19" s="10"/>
      <c r="G19" s="10"/>
      <c r="H19" s="10"/>
    </row>
    <row r="20" spans="1:8" ht="48.75" customHeight="1" x14ac:dyDescent="0.2">
      <c r="A20" s="7" t="s">
        <v>19</v>
      </c>
      <c r="B20" s="11"/>
      <c r="C20" s="10" t="s">
        <v>430</v>
      </c>
      <c r="D20" s="10"/>
      <c r="E20" s="10"/>
      <c r="F20" s="10"/>
      <c r="G20" s="10"/>
      <c r="H20" s="10"/>
    </row>
    <row r="21" spans="1:8" ht="37.5" customHeight="1" x14ac:dyDescent="0.2">
      <c r="A21" s="7" t="s">
        <v>27</v>
      </c>
      <c r="B21" s="11" t="s">
        <v>430</v>
      </c>
      <c r="C21" s="10"/>
      <c r="D21" s="10"/>
      <c r="E21" s="10"/>
      <c r="F21" s="10"/>
      <c r="G21" s="10"/>
      <c r="H21" s="10"/>
    </row>
    <row r="22" spans="1:8" ht="21.75" customHeight="1" x14ac:dyDescent="0.2">
      <c r="A22" s="67" t="s">
        <v>20</v>
      </c>
      <c r="B22" s="68"/>
      <c r="C22" s="69"/>
      <c r="D22" s="69"/>
      <c r="E22" s="69"/>
      <c r="F22" s="69"/>
      <c r="G22" s="69"/>
      <c r="H22" s="70"/>
    </row>
    <row r="23" spans="1:8" ht="29.25" customHeight="1" x14ac:dyDescent="0.2">
      <c r="A23" s="8" t="s">
        <v>17</v>
      </c>
      <c r="B23" s="71">
        <v>0</v>
      </c>
      <c r="C23" s="72">
        <v>0.25</v>
      </c>
      <c r="D23" s="72">
        <v>0.5</v>
      </c>
      <c r="E23" s="72">
        <v>0.75</v>
      </c>
      <c r="F23" s="72">
        <v>1</v>
      </c>
      <c r="G23" s="73" t="s">
        <v>8</v>
      </c>
      <c r="H23" s="73" t="s">
        <v>14</v>
      </c>
    </row>
    <row r="24" spans="1:8" ht="37.5" customHeight="1" x14ac:dyDescent="0.2">
      <c r="A24" s="7" t="s">
        <v>21</v>
      </c>
      <c r="B24" s="11"/>
      <c r="C24" s="10" t="s">
        <v>430</v>
      </c>
      <c r="D24" s="10"/>
      <c r="E24" s="10"/>
      <c r="F24" s="10"/>
      <c r="G24" s="10"/>
      <c r="H24" s="10"/>
    </row>
    <row r="25" spans="1:8" ht="36" customHeight="1" x14ac:dyDescent="0.2">
      <c r="A25" s="7" t="s">
        <v>22</v>
      </c>
      <c r="B25" s="11" t="s">
        <v>430</v>
      </c>
      <c r="C25" s="10"/>
      <c r="D25" s="10"/>
      <c r="E25" s="10"/>
      <c r="F25" s="10"/>
      <c r="G25" s="10"/>
      <c r="H25" s="10"/>
    </row>
    <row r="26" spans="1:8" ht="39.75" customHeight="1" x14ac:dyDescent="0.2">
      <c r="A26" s="7" t="s">
        <v>23</v>
      </c>
      <c r="B26" s="11" t="s">
        <v>430</v>
      </c>
      <c r="C26" s="10"/>
      <c r="D26" s="10"/>
      <c r="E26" s="10"/>
      <c r="F26" s="10"/>
      <c r="G26" s="10"/>
      <c r="H26" s="10"/>
    </row>
    <row r="27" spans="1:8" ht="24.75" customHeight="1" x14ac:dyDescent="0.2">
      <c r="A27" s="7" t="s">
        <v>38</v>
      </c>
      <c r="B27" s="11"/>
      <c r="C27" s="10"/>
      <c r="D27" s="10"/>
      <c r="E27" s="10" t="s">
        <v>430</v>
      </c>
      <c r="F27" s="10"/>
      <c r="G27" s="10"/>
      <c r="H27" s="10"/>
    </row>
    <row r="28" spans="1:8" ht="69" customHeight="1" x14ac:dyDescent="0.2">
      <c r="A28" s="7" t="s">
        <v>39</v>
      </c>
      <c r="B28" s="11"/>
      <c r="C28" s="10" t="s">
        <v>430</v>
      </c>
      <c r="D28" s="10"/>
      <c r="E28" s="10"/>
      <c r="F28" s="10"/>
      <c r="G28" s="10"/>
      <c r="H28" s="10"/>
    </row>
    <row r="29" spans="1:8" ht="24.75" customHeight="1" x14ac:dyDescent="0.2">
      <c r="A29" s="67" t="s">
        <v>24</v>
      </c>
      <c r="B29" s="68"/>
      <c r="C29" s="69"/>
      <c r="D29" s="69"/>
      <c r="E29" s="69"/>
      <c r="F29" s="69"/>
      <c r="G29" s="69"/>
      <c r="H29" s="70"/>
    </row>
    <row r="30" spans="1:8" ht="25.5" customHeight="1" x14ac:dyDescent="0.2">
      <c r="A30" s="8" t="s">
        <v>31</v>
      </c>
      <c r="B30" s="71">
        <v>0</v>
      </c>
      <c r="C30" s="72">
        <v>0.25</v>
      </c>
      <c r="D30" s="72">
        <v>0.5</v>
      </c>
      <c r="E30" s="72">
        <v>0.75</v>
      </c>
      <c r="F30" s="72">
        <v>1</v>
      </c>
      <c r="G30" s="73" t="s">
        <v>8</v>
      </c>
      <c r="H30" s="73" t="s">
        <v>14</v>
      </c>
    </row>
    <row r="31" spans="1:8" ht="58.5" customHeight="1" x14ac:dyDescent="0.2">
      <c r="A31" s="7" t="s">
        <v>25</v>
      </c>
      <c r="B31" s="11" t="s">
        <v>430</v>
      </c>
      <c r="C31" s="10"/>
      <c r="D31" s="10"/>
      <c r="E31" s="10"/>
      <c r="F31" s="10"/>
      <c r="G31" s="10"/>
      <c r="H31" s="10"/>
    </row>
    <row r="32" spans="1:8" ht="39" customHeight="1" x14ac:dyDescent="0.2">
      <c r="A32" s="7" t="s">
        <v>26</v>
      </c>
      <c r="B32" s="11" t="s">
        <v>430</v>
      </c>
      <c r="C32" s="10"/>
      <c r="D32" s="10"/>
      <c r="E32" s="10"/>
      <c r="F32" s="10"/>
      <c r="G32" s="10"/>
      <c r="H32" s="10"/>
    </row>
    <row r="33" spans="1:8" ht="41.25" customHeight="1" x14ac:dyDescent="0.2">
      <c r="A33" s="7" t="s">
        <v>249</v>
      </c>
      <c r="B33" s="11" t="s">
        <v>430</v>
      </c>
      <c r="C33" s="10"/>
      <c r="D33" s="10"/>
      <c r="E33" s="10"/>
      <c r="F33" s="10"/>
      <c r="G33" s="10"/>
      <c r="H33" s="10"/>
    </row>
    <row r="34" spans="1:8" ht="24" customHeight="1" x14ac:dyDescent="0.2">
      <c r="A34" s="7" t="s">
        <v>250</v>
      </c>
      <c r="B34" s="11" t="s">
        <v>430</v>
      </c>
      <c r="C34" s="10"/>
      <c r="D34" s="10"/>
      <c r="E34" s="10"/>
      <c r="F34" s="10"/>
      <c r="G34" s="10"/>
      <c r="H34" s="10"/>
    </row>
    <row r="35" spans="1:8" ht="51.75" customHeight="1" x14ac:dyDescent="0.2">
      <c r="A35" s="7" t="s">
        <v>251</v>
      </c>
      <c r="B35" s="11" t="s">
        <v>430</v>
      </c>
      <c r="C35" s="10"/>
      <c r="D35" s="10"/>
      <c r="E35" s="10"/>
      <c r="F35" s="10"/>
      <c r="G35" s="10"/>
      <c r="H35" s="10"/>
    </row>
    <row r="36" spans="1:8" ht="36.75" customHeight="1" x14ac:dyDescent="0.2">
      <c r="A36" s="7" t="s">
        <v>252</v>
      </c>
      <c r="B36" s="11" t="s">
        <v>430</v>
      </c>
      <c r="C36" s="10"/>
      <c r="D36" s="10"/>
      <c r="E36" s="10"/>
      <c r="F36" s="10"/>
      <c r="G36" s="10"/>
      <c r="H36" s="10"/>
    </row>
    <row r="37" spans="1:8" ht="39" customHeight="1" x14ac:dyDescent="0.2">
      <c r="A37" s="7" t="s">
        <v>253</v>
      </c>
      <c r="B37" s="11" t="s">
        <v>430</v>
      </c>
      <c r="C37" s="10"/>
      <c r="D37" s="10"/>
      <c r="E37" s="10"/>
      <c r="F37" s="10"/>
      <c r="G37" s="10"/>
      <c r="H37" s="10"/>
    </row>
    <row r="38" spans="1:8" ht="39" customHeight="1" x14ac:dyDescent="0.2">
      <c r="A38" s="7" t="s">
        <v>254</v>
      </c>
      <c r="B38" s="11" t="s">
        <v>430</v>
      </c>
      <c r="C38" s="10"/>
      <c r="D38" s="10"/>
      <c r="E38" s="10"/>
      <c r="F38" s="10"/>
      <c r="G38" s="10"/>
      <c r="H38" s="10"/>
    </row>
    <row r="39" spans="1:8" ht="50.25" customHeight="1" x14ac:dyDescent="0.2">
      <c r="A39" s="7" t="s">
        <v>255</v>
      </c>
      <c r="B39" s="11" t="s">
        <v>430</v>
      </c>
      <c r="C39" s="10"/>
      <c r="D39" s="10"/>
      <c r="E39" s="10"/>
      <c r="F39" s="10"/>
      <c r="G39" s="10"/>
      <c r="H39" s="10"/>
    </row>
    <row r="40" spans="1:8" ht="24" customHeight="1" x14ac:dyDescent="0.2">
      <c r="A40" s="7" t="s">
        <v>28</v>
      </c>
      <c r="B40" s="11"/>
      <c r="C40" s="10" t="s">
        <v>430</v>
      </c>
      <c r="D40" s="10"/>
      <c r="E40" s="10"/>
      <c r="F40" s="10"/>
      <c r="G40" s="10"/>
      <c r="H40" s="10"/>
    </row>
    <row r="41" spans="1:8" ht="24.75" customHeight="1" x14ac:dyDescent="0.2">
      <c r="A41" s="8" t="s">
        <v>32</v>
      </c>
      <c r="B41" s="71">
        <v>0</v>
      </c>
      <c r="C41" s="72">
        <v>0.25</v>
      </c>
      <c r="D41" s="72">
        <v>0.5</v>
      </c>
      <c r="E41" s="72">
        <v>0.75</v>
      </c>
      <c r="F41" s="72">
        <v>1</v>
      </c>
      <c r="G41" s="73" t="s">
        <v>8</v>
      </c>
      <c r="H41" s="73" t="s">
        <v>14</v>
      </c>
    </row>
    <row r="42" spans="1:8" ht="38.25" customHeight="1" x14ac:dyDescent="0.2">
      <c r="A42" s="7" t="s">
        <v>256</v>
      </c>
      <c r="B42" s="11"/>
      <c r="C42" s="10"/>
      <c r="D42" s="10" t="s">
        <v>430</v>
      </c>
      <c r="E42" s="10"/>
      <c r="F42" s="10"/>
      <c r="G42" s="10"/>
      <c r="H42" s="10"/>
    </row>
    <row r="43" spans="1:8" ht="53.25" customHeight="1" x14ac:dyDescent="0.2">
      <c r="A43" s="7" t="s">
        <v>29</v>
      </c>
      <c r="B43" s="11"/>
      <c r="C43" s="10" t="s">
        <v>430</v>
      </c>
      <c r="D43" s="10"/>
      <c r="E43" s="10"/>
      <c r="F43" s="10"/>
      <c r="G43" s="10"/>
      <c r="H43" s="10"/>
    </row>
    <row r="44" spans="1:8" ht="31.5" customHeight="1" x14ac:dyDescent="0.2">
      <c r="A44" s="63" t="s">
        <v>30</v>
      </c>
      <c r="B44" s="64"/>
      <c r="C44" s="65"/>
      <c r="D44" s="65"/>
      <c r="E44" s="65"/>
      <c r="F44" s="65"/>
      <c r="G44" s="65"/>
      <c r="H44" s="66"/>
    </row>
    <row r="45" spans="1:8" ht="30.75" customHeight="1" x14ac:dyDescent="0.2">
      <c r="A45" s="67" t="s">
        <v>33</v>
      </c>
      <c r="B45" s="68"/>
      <c r="C45" s="69"/>
      <c r="D45" s="69"/>
      <c r="E45" s="69"/>
      <c r="F45" s="69"/>
      <c r="G45" s="69"/>
      <c r="H45" s="70"/>
    </row>
    <row r="46" spans="1:8" ht="28.5" customHeight="1" x14ac:dyDescent="0.2">
      <c r="A46" s="8" t="s">
        <v>34</v>
      </c>
      <c r="B46" s="71">
        <v>0</v>
      </c>
      <c r="C46" s="72">
        <v>0.25</v>
      </c>
      <c r="D46" s="72">
        <v>0.5</v>
      </c>
      <c r="E46" s="72">
        <v>0.75</v>
      </c>
      <c r="F46" s="72">
        <v>1</v>
      </c>
      <c r="G46" s="73" t="s">
        <v>8</v>
      </c>
      <c r="H46" s="73" t="s">
        <v>14</v>
      </c>
    </row>
    <row r="47" spans="1:8" ht="28.5" customHeight="1" x14ac:dyDescent="0.2">
      <c r="A47" s="7" t="s">
        <v>35</v>
      </c>
      <c r="B47" s="11"/>
      <c r="C47" s="10"/>
      <c r="D47" s="10"/>
      <c r="E47" s="10" t="s">
        <v>430</v>
      </c>
      <c r="F47" s="10"/>
      <c r="G47" s="10"/>
      <c r="H47" s="10"/>
    </row>
    <row r="48" spans="1:8" ht="37.5" customHeight="1" x14ac:dyDescent="0.2">
      <c r="A48" s="7" t="s">
        <v>257</v>
      </c>
      <c r="B48" s="11"/>
      <c r="C48" s="10"/>
      <c r="D48" s="10" t="s">
        <v>430</v>
      </c>
      <c r="E48" s="10"/>
      <c r="F48" s="10"/>
      <c r="G48" s="10"/>
      <c r="H48" s="10"/>
    </row>
    <row r="49" spans="1:8" ht="66" customHeight="1" x14ac:dyDescent="0.2">
      <c r="A49" s="7" t="s">
        <v>417</v>
      </c>
      <c r="B49" s="11"/>
      <c r="C49" s="10" t="s">
        <v>430</v>
      </c>
      <c r="D49" s="10"/>
      <c r="E49" s="10"/>
      <c r="F49" s="10"/>
      <c r="G49" s="10"/>
      <c r="H49" s="10"/>
    </row>
    <row r="50" spans="1:8" ht="36.75" customHeight="1" x14ac:dyDescent="0.2">
      <c r="A50" s="7" t="s">
        <v>418</v>
      </c>
      <c r="B50" s="11"/>
      <c r="C50" s="10" t="s">
        <v>430</v>
      </c>
      <c r="D50" s="10"/>
      <c r="E50" s="10"/>
      <c r="F50" s="10"/>
      <c r="G50" s="10"/>
      <c r="H50" s="10"/>
    </row>
    <row r="51" spans="1:8" ht="36.75" customHeight="1" x14ac:dyDescent="0.2">
      <c r="A51" s="7" t="s">
        <v>258</v>
      </c>
      <c r="B51" s="11"/>
      <c r="C51" s="10" t="s">
        <v>430</v>
      </c>
      <c r="D51" s="10"/>
      <c r="E51" s="10"/>
      <c r="F51" s="10"/>
      <c r="G51" s="10"/>
      <c r="H51" s="10"/>
    </row>
    <row r="52" spans="1:8" ht="36" customHeight="1" x14ac:dyDescent="0.2">
      <c r="A52" s="7" t="s">
        <v>419</v>
      </c>
      <c r="B52" s="11"/>
      <c r="C52" s="10" t="s">
        <v>430</v>
      </c>
      <c r="D52" s="10"/>
      <c r="E52" s="10"/>
      <c r="F52" s="10"/>
      <c r="G52" s="10"/>
      <c r="H52" s="10"/>
    </row>
    <row r="53" spans="1:8" ht="36.75" customHeight="1" x14ac:dyDescent="0.2">
      <c r="A53" s="7" t="s">
        <v>259</v>
      </c>
      <c r="B53" s="11"/>
      <c r="C53" s="10" t="s">
        <v>430</v>
      </c>
      <c r="D53" s="10"/>
      <c r="E53" s="10"/>
      <c r="F53" s="10"/>
      <c r="G53" s="10"/>
      <c r="H53" s="10"/>
    </row>
    <row r="54" spans="1:8" ht="24" customHeight="1" x14ac:dyDescent="0.2">
      <c r="A54" s="7" t="s">
        <v>260</v>
      </c>
      <c r="B54" s="11"/>
      <c r="C54" s="10"/>
      <c r="D54" s="10" t="s">
        <v>430</v>
      </c>
      <c r="E54" s="10"/>
      <c r="F54" s="10"/>
      <c r="G54" s="10"/>
      <c r="H54" s="10"/>
    </row>
    <row r="55" spans="1:8" ht="37.5" customHeight="1" x14ac:dyDescent="0.2">
      <c r="A55" s="7" t="s">
        <v>261</v>
      </c>
      <c r="B55" s="11"/>
      <c r="C55" s="10" t="s">
        <v>430</v>
      </c>
      <c r="D55" s="10"/>
      <c r="E55" s="10"/>
      <c r="F55" s="10"/>
      <c r="G55" s="10"/>
      <c r="H55" s="10"/>
    </row>
    <row r="56" spans="1:8" ht="24" customHeight="1" x14ac:dyDescent="0.2">
      <c r="A56" s="7" t="s">
        <v>262</v>
      </c>
      <c r="B56" s="11"/>
      <c r="C56" s="10"/>
      <c r="D56" s="10" t="s">
        <v>430</v>
      </c>
      <c r="E56" s="10"/>
      <c r="F56" s="10"/>
      <c r="G56" s="10"/>
      <c r="H56" s="10"/>
    </row>
    <row r="57" spans="1:8" ht="53.25" customHeight="1" x14ac:dyDescent="0.2">
      <c r="A57" s="7" t="s">
        <v>248</v>
      </c>
      <c r="B57" s="11"/>
      <c r="C57" s="10" t="s">
        <v>430</v>
      </c>
      <c r="D57" s="10"/>
      <c r="E57" s="10"/>
      <c r="F57" s="10"/>
      <c r="G57" s="10"/>
      <c r="H57" s="10"/>
    </row>
    <row r="58" spans="1:8" ht="27.75" customHeight="1" x14ac:dyDescent="0.2">
      <c r="A58" s="8" t="s">
        <v>40</v>
      </c>
      <c r="B58" s="71">
        <v>0</v>
      </c>
      <c r="C58" s="72">
        <v>0.25</v>
      </c>
      <c r="D58" s="72">
        <v>0.5</v>
      </c>
      <c r="E58" s="72">
        <v>0.75</v>
      </c>
      <c r="F58" s="72">
        <v>1</v>
      </c>
      <c r="G58" s="73" t="s">
        <v>8</v>
      </c>
      <c r="H58" s="73" t="s">
        <v>14</v>
      </c>
    </row>
    <row r="59" spans="1:8" ht="40.5" customHeight="1" x14ac:dyDescent="0.2">
      <c r="A59" s="7" t="s">
        <v>41</v>
      </c>
      <c r="B59" s="11"/>
      <c r="C59" s="10"/>
      <c r="D59" s="10" t="s">
        <v>430</v>
      </c>
      <c r="E59" s="10"/>
      <c r="F59" s="10"/>
      <c r="G59" s="10"/>
      <c r="H59" s="10"/>
    </row>
    <row r="60" spans="1:8" ht="52.5" customHeight="1" x14ac:dyDescent="0.2">
      <c r="A60" s="7" t="s">
        <v>247</v>
      </c>
      <c r="B60" s="11"/>
      <c r="C60" s="10" t="s">
        <v>430</v>
      </c>
      <c r="D60" s="10"/>
      <c r="E60" s="10"/>
      <c r="F60" s="10"/>
      <c r="G60" s="10"/>
      <c r="H60" s="10"/>
    </row>
    <row r="61" spans="1:8" ht="54" customHeight="1" x14ac:dyDescent="0.2">
      <c r="A61" s="7" t="s">
        <v>420</v>
      </c>
      <c r="B61" s="11"/>
      <c r="C61" s="10" t="s">
        <v>430</v>
      </c>
      <c r="D61" s="10"/>
      <c r="E61" s="10"/>
      <c r="F61" s="10"/>
      <c r="G61" s="10"/>
      <c r="H61" s="10"/>
    </row>
    <row r="62" spans="1:8" ht="42" customHeight="1" x14ac:dyDescent="0.2">
      <c r="A62" s="7" t="s">
        <v>421</v>
      </c>
      <c r="B62" s="11"/>
      <c r="C62" s="10" t="s">
        <v>430</v>
      </c>
      <c r="D62" s="10"/>
      <c r="E62" s="10"/>
      <c r="F62" s="10"/>
      <c r="G62" s="10"/>
      <c r="H62" s="10"/>
    </row>
    <row r="63" spans="1:8" ht="24" customHeight="1" x14ac:dyDescent="0.2">
      <c r="A63" s="67" t="s">
        <v>42</v>
      </c>
      <c r="B63" s="68"/>
      <c r="C63" s="69"/>
      <c r="D63" s="69"/>
      <c r="E63" s="69"/>
      <c r="F63" s="69"/>
      <c r="G63" s="69"/>
      <c r="H63" s="70"/>
    </row>
    <row r="64" spans="1:8" ht="38.25" customHeight="1" x14ac:dyDescent="0.2">
      <c r="A64" s="8" t="s">
        <v>43</v>
      </c>
      <c r="B64" s="71">
        <v>0</v>
      </c>
      <c r="C64" s="72">
        <v>0.25</v>
      </c>
      <c r="D64" s="72">
        <v>0.5</v>
      </c>
      <c r="E64" s="72">
        <v>0.75</v>
      </c>
      <c r="F64" s="72">
        <v>1</v>
      </c>
      <c r="G64" s="73" t="s">
        <v>8</v>
      </c>
      <c r="H64" s="73" t="s">
        <v>14</v>
      </c>
    </row>
    <row r="65" spans="1:8" ht="29.25" customHeight="1" x14ac:dyDescent="0.2">
      <c r="A65" s="7" t="s">
        <v>49</v>
      </c>
      <c r="B65" s="11"/>
      <c r="C65" s="10" t="s">
        <v>430</v>
      </c>
      <c r="D65" s="10"/>
      <c r="E65" s="10"/>
      <c r="F65" s="10"/>
      <c r="G65" s="10"/>
      <c r="H65" s="10"/>
    </row>
    <row r="66" spans="1:8" ht="52.5" customHeight="1" x14ac:dyDescent="0.2">
      <c r="A66" s="7" t="s">
        <v>246</v>
      </c>
      <c r="B66" s="11"/>
      <c r="C66" s="10" t="s">
        <v>430</v>
      </c>
      <c r="D66" s="10"/>
      <c r="E66" s="10"/>
      <c r="F66" s="10"/>
      <c r="G66" s="10"/>
      <c r="H66" s="10"/>
    </row>
    <row r="67" spans="1:8" ht="54" customHeight="1" x14ac:dyDescent="0.2">
      <c r="A67" s="7" t="s">
        <v>263</v>
      </c>
      <c r="B67" s="11"/>
      <c r="C67" s="10" t="s">
        <v>430</v>
      </c>
      <c r="D67" s="10"/>
      <c r="E67" s="10"/>
      <c r="F67" s="10"/>
      <c r="G67" s="10"/>
      <c r="H67" s="10"/>
    </row>
    <row r="68" spans="1:8" ht="42.75" customHeight="1" x14ac:dyDescent="0.2">
      <c r="A68" s="7" t="s">
        <v>245</v>
      </c>
      <c r="B68" s="11"/>
      <c r="C68" s="10" t="s">
        <v>430</v>
      </c>
      <c r="D68" s="10"/>
      <c r="E68" s="10"/>
      <c r="F68" s="10"/>
      <c r="G68" s="10"/>
      <c r="H68" s="10"/>
    </row>
    <row r="69" spans="1:8" ht="36.75" customHeight="1" x14ac:dyDescent="0.2">
      <c r="A69" s="7" t="s">
        <v>44</v>
      </c>
      <c r="B69" s="11"/>
      <c r="C69" s="10" t="s">
        <v>430</v>
      </c>
      <c r="D69" s="10"/>
      <c r="E69" s="10"/>
      <c r="F69" s="10"/>
      <c r="G69" s="10"/>
      <c r="H69" s="10"/>
    </row>
    <row r="70" spans="1:8" ht="36.75" customHeight="1" x14ac:dyDescent="0.2">
      <c r="A70" s="8" t="s">
        <v>45</v>
      </c>
      <c r="B70" s="71">
        <v>0</v>
      </c>
      <c r="C70" s="72">
        <v>0.25</v>
      </c>
      <c r="D70" s="72">
        <v>0.5</v>
      </c>
      <c r="E70" s="72">
        <v>0.75</v>
      </c>
      <c r="F70" s="72">
        <v>1</v>
      </c>
      <c r="G70" s="73" t="s">
        <v>8</v>
      </c>
      <c r="H70" s="73" t="s">
        <v>14</v>
      </c>
    </row>
    <row r="71" spans="1:8" ht="30" customHeight="1" x14ac:dyDescent="0.2">
      <c r="A71" s="7" t="s">
        <v>244</v>
      </c>
      <c r="B71" s="11"/>
      <c r="C71" s="10"/>
      <c r="D71" s="10" t="s">
        <v>430</v>
      </c>
      <c r="E71" s="10"/>
      <c r="F71" s="10"/>
      <c r="G71" s="10"/>
      <c r="H71" s="10"/>
    </row>
    <row r="72" spans="1:8" ht="26.25" customHeight="1" x14ac:dyDescent="0.2">
      <c r="A72" s="7" t="s">
        <v>243</v>
      </c>
      <c r="B72" s="11"/>
      <c r="C72" s="10"/>
      <c r="D72" s="10" t="s">
        <v>430</v>
      </c>
      <c r="E72" s="10"/>
      <c r="F72" s="10"/>
      <c r="G72" s="10"/>
      <c r="H72" s="10"/>
    </row>
    <row r="73" spans="1:8" ht="37.5" customHeight="1" x14ac:dyDescent="0.2">
      <c r="A73" s="7" t="s">
        <v>46</v>
      </c>
      <c r="B73" s="11"/>
      <c r="C73" s="10"/>
      <c r="D73" s="10" t="s">
        <v>430</v>
      </c>
      <c r="E73" s="10"/>
      <c r="F73" s="10"/>
      <c r="G73" s="10"/>
      <c r="H73" s="10"/>
    </row>
    <row r="74" spans="1:8" ht="34.5" customHeight="1" x14ac:dyDescent="0.2">
      <c r="A74" s="67" t="s">
        <v>47</v>
      </c>
      <c r="B74" s="68"/>
      <c r="C74" s="69"/>
      <c r="D74" s="69"/>
      <c r="E74" s="69"/>
      <c r="F74" s="69"/>
      <c r="G74" s="69"/>
      <c r="H74" s="70"/>
    </row>
    <row r="75" spans="1:8" ht="26.25" customHeight="1" x14ac:dyDescent="0.2">
      <c r="A75" s="8" t="s">
        <v>48</v>
      </c>
      <c r="B75" s="71">
        <v>0</v>
      </c>
      <c r="C75" s="72">
        <v>0.25</v>
      </c>
      <c r="D75" s="72">
        <v>0.5</v>
      </c>
      <c r="E75" s="72">
        <v>0.75</v>
      </c>
      <c r="F75" s="72">
        <v>1</v>
      </c>
      <c r="G75" s="73" t="s">
        <v>8</v>
      </c>
      <c r="H75" s="73" t="s">
        <v>14</v>
      </c>
    </row>
    <row r="76" spans="1:8" ht="54.75" customHeight="1" x14ac:dyDescent="0.2">
      <c r="A76" s="7" t="s">
        <v>422</v>
      </c>
      <c r="B76" s="11" t="s">
        <v>430</v>
      </c>
      <c r="C76" s="10"/>
      <c r="D76" s="10"/>
      <c r="E76" s="10"/>
      <c r="F76" s="10"/>
      <c r="G76" s="10"/>
      <c r="H76" s="10"/>
    </row>
    <row r="77" spans="1:8" ht="43.5" customHeight="1" x14ac:dyDescent="0.2">
      <c r="A77" s="7" t="s">
        <v>242</v>
      </c>
      <c r="B77" s="11"/>
      <c r="C77" s="10" t="s">
        <v>430</v>
      </c>
      <c r="D77" s="10"/>
      <c r="E77" s="10"/>
      <c r="F77" s="10"/>
      <c r="G77" s="10"/>
      <c r="H77" s="10"/>
    </row>
    <row r="78" spans="1:8" ht="42" customHeight="1" x14ac:dyDescent="0.2">
      <c r="A78" s="7" t="s">
        <v>264</v>
      </c>
      <c r="B78" s="11" t="s">
        <v>430</v>
      </c>
      <c r="C78" s="10"/>
      <c r="D78" s="10"/>
      <c r="E78" s="10"/>
      <c r="F78" s="10"/>
      <c r="G78" s="10"/>
      <c r="H78" s="10"/>
    </row>
    <row r="79" spans="1:8" ht="53.25" customHeight="1" x14ac:dyDescent="0.2">
      <c r="A79" s="7" t="s">
        <v>241</v>
      </c>
      <c r="B79" s="11" t="s">
        <v>430</v>
      </c>
      <c r="C79" s="10"/>
      <c r="D79" s="10"/>
      <c r="E79" s="10"/>
      <c r="F79" s="10"/>
      <c r="G79" s="10"/>
      <c r="H79" s="10"/>
    </row>
    <row r="80" spans="1:8" ht="45" customHeight="1" x14ac:dyDescent="0.2">
      <c r="A80" s="7" t="s">
        <v>86</v>
      </c>
      <c r="B80" s="11"/>
      <c r="C80" s="10" t="s">
        <v>430</v>
      </c>
      <c r="D80" s="10"/>
      <c r="E80" s="10"/>
      <c r="F80" s="10"/>
      <c r="G80" s="10"/>
      <c r="H80" s="10"/>
    </row>
    <row r="81" spans="1:8" ht="47.25" customHeight="1" x14ac:dyDescent="0.2">
      <c r="A81" s="7" t="s">
        <v>50</v>
      </c>
      <c r="B81" s="11" t="s">
        <v>430</v>
      </c>
      <c r="C81" s="10"/>
      <c r="D81" s="10"/>
      <c r="E81" s="10"/>
      <c r="F81" s="10"/>
      <c r="G81" s="10"/>
      <c r="H81" s="10"/>
    </row>
    <row r="82" spans="1:8" ht="24.75" customHeight="1" x14ac:dyDescent="0.2">
      <c r="A82" s="63" t="s">
        <v>51</v>
      </c>
      <c r="B82" s="64"/>
      <c r="C82" s="65"/>
      <c r="D82" s="65"/>
      <c r="E82" s="65"/>
      <c r="F82" s="65"/>
      <c r="G82" s="65"/>
      <c r="H82" s="66"/>
    </row>
    <row r="83" spans="1:8" ht="24.75" customHeight="1" x14ac:dyDescent="0.2">
      <c r="A83" s="67" t="s">
        <v>52</v>
      </c>
      <c r="B83" s="68"/>
      <c r="C83" s="69"/>
      <c r="D83" s="69"/>
      <c r="E83" s="69"/>
      <c r="F83" s="69"/>
      <c r="G83" s="69"/>
      <c r="H83" s="70"/>
    </row>
    <row r="84" spans="1:8" ht="28.5" customHeight="1" x14ac:dyDescent="0.2">
      <c r="A84" s="8" t="s">
        <v>57</v>
      </c>
      <c r="B84" s="71">
        <v>0</v>
      </c>
      <c r="C84" s="72">
        <v>0.25</v>
      </c>
      <c r="D84" s="72">
        <v>0.5</v>
      </c>
      <c r="E84" s="72">
        <v>0.75</v>
      </c>
      <c r="F84" s="72">
        <v>1</v>
      </c>
      <c r="G84" s="73" t="s">
        <v>8</v>
      </c>
      <c r="H84" s="73" t="s">
        <v>14</v>
      </c>
    </row>
    <row r="85" spans="1:8" ht="54.75" customHeight="1" x14ac:dyDescent="0.2">
      <c r="A85" s="7" t="s">
        <v>53</v>
      </c>
      <c r="B85" s="11" t="s">
        <v>430</v>
      </c>
      <c r="C85" s="10"/>
      <c r="D85" s="10"/>
      <c r="E85" s="10"/>
      <c r="F85" s="10"/>
      <c r="G85" s="10"/>
      <c r="H85" s="10"/>
    </row>
    <row r="86" spans="1:8" ht="51.75" customHeight="1" x14ac:dyDescent="0.2">
      <c r="A86" s="7" t="s">
        <v>240</v>
      </c>
      <c r="B86" s="11"/>
      <c r="C86" s="10" t="s">
        <v>430</v>
      </c>
      <c r="D86" s="10"/>
      <c r="E86" s="10"/>
      <c r="F86" s="10"/>
      <c r="G86" s="10"/>
      <c r="H86" s="10"/>
    </row>
    <row r="87" spans="1:8" ht="39" customHeight="1" x14ac:dyDescent="0.2">
      <c r="A87" s="7" t="s">
        <v>239</v>
      </c>
      <c r="B87" s="11" t="s">
        <v>430</v>
      </c>
      <c r="C87" s="10"/>
      <c r="D87" s="10"/>
      <c r="E87" s="10"/>
      <c r="F87" s="10"/>
      <c r="G87" s="10"/>
      <c r="H87" s="10"/>
    </row>
    <row r="88" spans="1:8" ht="36.75" customHeight="1" x14ac:dyDescent="0.2">
      <c r="A88" s="7" t="s">
        <v>238</v>
      </c>
      <c r="B88" s="11" t="s">
        <v>430</v>
      </c>
      <c r="C88" s="10"/>
      <c r="D88" s="10"/>
      <c r="E88" s="10"/>
      <c r="F88" s="10"/>
      <c r="G88" s="10"/>
      <c r="H88" s="10"/>
    </row>
    <row r="89" spans="1:8" ht="34.5" customHeight="1" x14ac:dyDescent="0.2">
      <c r="A89" s="7" t="s">
        <v>54</v>
      </c>
      <c r="B89" s="11"/>
      <c r="C89" s="10" t="s">
        <v>430</v>
      </c>
      <c r="D89" s="10"/>
      <c r="E89" s="10"/>
      <c r="F89" s="10"/>
      <c r="G89" s="10"/>
      <c r="H89" s="10"/>
    </row>
    <row r="90" spans="1:8" ht="32.25" customHeight="1" x14ac:dyDescent="0.2">
      <c r="A90" s="8" t="s">
        <v>55</v>
      </c>
      <c r="B90" s="71">
        <v>0</v>
      </c>
      <c r="C90" s="72">
        <v>0.25</v>
      </c>
      <c r="D90" s="72">
        <v>0.5</v>
      </c>
      <c r="E90" s="72">
        <v>0.75</v>
      </c>
      <c r="F90" s="72">
        <v>1</v>
      </c>
      <c r="G90" s="73" t="s">
        <v>8</v>
      </c>
      <c r="H90" s="73" t="s">
        <v>14</v>
      </c>
    </row>
    <row r="91" spans="1:8" ht="34.5" customHeight="1" x14ac:dyDescent="0.2">
      <c r="A91" s="7" t="s">
        <v>237</v>
      </c>
      <c r="B91" s="11"/>
      <c r="C91" s="10" t="s">
        <v>430</v>
      </c>
      <c r="D91" s="10"/>
      <c r="E91" s="10"/>
      <c r="F91" s="10"/>
      <c r="G91" s="10"/>
      <c r="H91" s="10"/>
    </row>
    <row r="92" spans="1:8" ht="34.5" customHeight="1" x14ac:dyDescent="0.2">
      <c r="A92" s="7" t="s">
        <v>56</v>
      </c>
      <c r="B92" s="11" t="s">
        <v>430</v>
      </c>
      <c r="C92" s="10"/>
      <c r="D92" s="10"/>
      <c r="E92" s="10"/>
      <c r="F92" s="10"/>
      <c r="G92" s="10"/>
      <c r="H92" s="10"/>
    </row>
    <row r="93" spans="1:8" ht="30" customHeight="1" x14ac:dyDescent="0.2">
      <c r="A93" s="7" t="s">
        <v>58</v>
      </c>
      <c r="B93" s="11" t="s">
        <v>430</v>
      </c>
      <c r="C93" s="10"/>
      <c r="D93" s="10"/>
      <c r="E93" s="10"/>
      <c r="F93" s="10"/>
      <c r="G93" s="10"/>
      <c r="H93" s="10"/>
    </row>
    <row r="94" spans="1:8" ht="30.75" customHeight="1" x14ac:dyDescent="0.2">
      <c r="A94" s="67" t="s">
        <v>59</v>
      </c>
      <c r="B94" s="68"/>
      <c r="C94" s="69"/>
      <c r="D94" s="69"/>
      <c r="E94" s="69"/>
      <c r="F94" s="69"/>
      <c r="G94" s="69"/>
      <c r="H94" s="70"/>
    </row>
    <row r="95" spans="1:8" ht="30.75" customHeight="1" x14ac:dyDescent="0.2">
      <c r="A95" s="8" t="s">
        <v>60</v>
      </c>
      <c r="B95" s="71">
        <v>0</v>
      </c>
      <c r="C95" s="72">
        <v>0.25</v>
      </c>
      <c r="D95" s="72">
        <v>0.5</v>
      </c>
      <c r="E95" s="72">
        <v>0.75</v>
      </c>
      <c r="F95" s="72">
        <v>1</v>
      </c>
      <c r="G95" s="73" t="s">
        <v>8</v>
      </c>
      <c r="H95" s="73" t="s">
        <v>14</v>
      </c>
    </row>
    <row r="96" spans="1:8" ht="39" customHeight="1" x14ac:dyDescent="0.2">
      <c r="A96" s="7" t="s">
        <v>61</v>
      </c>
      <c r="B96" s="11"/>
      <c r="C96" s="10" t="s">
        <v>430</v>
      </c>
      <c r="D96" s="10"/>
      <c r="E96" s="10"/>
      <c r="F96" s="10"/>
      <c r="G96" s="10"/>
      <c r="H96" s="10"/>
    </row>
    <row r="97" spans="1:8" ht="38.25" customHeight="1" x14ac:dyDescent="0.2">
      <c r="A97" s="7" t="s">
        <v>64</v>
      </c>
      <c r="B97" s="11"/>
      <c r="C97" s="10" t="s">
        <v>430</v>
      </c>
      <c r="D97" s="10"/>
      <c r="E97" s="10"/>
      <c r="F97" s="10"/>
      <c r="G97" s="10"/>
      <c r="H97" s="10"/>
    </row>
    <row r="98" spans="1:8" ht="28.5" customHeight="1" x14ac:dyDescent="0.2">
      <c r="A98" s="8" t="s">
        <v>62</v>
      </c>
      <c r="B98" s="71">
        <v>0</v>
      </c>
      <c r="C98" s="72">
        <v>0.25</v>
      </c>
      <c r="D98" s="72">
        <v>0.5</v>
      </c>
      <c r="E98" s="72">
        <v>0.75</v>
      </c>
      <c r="F98" s="72">
        <v>1</v>
      </c>
      <c r="G98" s="73" t="s">
        <v>8</v>
      </c>
      <c r="H98" s="73" t="s">
        <v>14</v>
      </c>
    </row>
    <row r="99" spans="1:8" ht="24.75" customHeight="1" x14ac:dyDescent="0.2">
      <c r="A99" s="7" t="s">
        <v>236</v>
      </c>
      <c r="B99" s="11" t="s">
        <v>430</v>
      </c>
      <c r="C99" s="11"/>
      <c r="D99" s="10"/>
      <c r="E99" s="10"/>
      <c r="F99" s="10"/>
      <c r="G99" s="10"/>
      <c r="H99" s="10"/>
    </row>
    <row r="100" spans="1:8" ht="28.5" customHeight="1" x14ac:dyDescent="0.2">
      <c r="A100" s="7" t="s">
        <v>235</v>
      </c>
      <c r="B100" s="11" t="s">
        <v>430</v>
      </c>
      <c r="C100" s="11"/>
      <c r="D100" s="10"/>
      <c r="E100" s="10"/>
      <c r="F100" s="10"/>
      <c r="G100" s="10"/>
      <c r="H100" s="10"/>
    </row>
    <row r="101" spans="1:8" ht="34.5" customHeight="1" x14ac:dyDescent="0.2">
      <c r="A101" s="7" t="s">
        <v>234</v>
      </c>
      <c r="B101" s="11" t="s">
        <v>430</v>
      </c>
      <c r="C101" s="11"/>
      <c r="D101" s="10"/>
      <c r="E101" s="10"/>
      <c r="F101" s="10"/>
      <c r="G101" s="10"/>
      <c r="H101" s="10"/>
    </row>
    <row r="102" spans="1:8" ht="34.5" customHeight="1" x14ac:dyDescent="0.2">
      <c r="A102" s="7" t="s">
        <v>233</v>
      </c>
      <c r="B102" s="11" t="s">
        <v>430</v>
      </c>
      <c r="C102" s="11"/>
      <c r="D102" s="10"/>
      <c r="E102" s="10"/>
      <c r="F102" s="10"/>
      <c r="G102" s="10"/>
      <c r="H102" s="10"/>
    </row>
    <row r="103" spans="1:8" ht="34.5" customHeight="1" x14ac:dyDescent="0.2">
      <c r="A103" s="7" t="s">
        <v>232</v>
      </c>
      <c r="B103" s="11" t="s">
        <v>430</v>
      </c>
      <c r="C103" s="11"/>
      <c r="D103" s="10"/>
      <c r="E103" s="10"/>
      <c r="F103" s="10"/>
      <c r="G103" s="10"/>
      <c r="H103" s="10"/>
    </row>
    <row r="104" spans="1:8" ht="34.5" customHeight="1" x14ac:dyDescent="0.2">
      <c r="A104" s="7" t="s">
        <v>231</v>
      </c>
      <c r="B104" s="11" t="s">
        <v>430</v>
      </c>
      <c r="C104" s="11"/>
      <c r="D104" s="10"/>
      <c r="E104" s="10"/>
      <c r="F104" s="10"/>
      <c r="G104" s="10"/>
      <c r="H104" s="10"/>
    </row>
    <row r="105" spans="1:8" ht="34.5" customHeight="1" x14ac:dyDescent="0.2">
      <c r="A105" s="7" t="s">
        <v>63</v>
      </c>
      <c r="B105" s="11" t="s">
        <v>430</v>
      </c>
      <c r="C105" s="11"/>
      <c r="D105" s="10"/>
      <c r="E105" s="10"/>
      <c r="F105" s="10"/>
      <c r="G105" s="10"/>
      <c r="H105" s="10"/>
    </row>
    <row r="106" spans="1:8" ht="34.5" customHeight="1" x14ac:dyDescent="0.2">
      <c r="A106" s="8" t="s">
        <v>65</v>
      </c>
      <c r="B106" s="71">
        <v>0</v>
      </c>
      <c r="C106" s="72">
        <v>0.25</v>
      </c>
      <c r="D106" s="72">
        <v>0.5</v>
      </c>
      <c r="E106" s="72">
        <v>0.75</v>
      </c>
      <c r="F106" s="72">
        <v>1</v>
      </c>
      <c r="G106" s="73" t="s">
        <v>8</v>
      </c>
      <c r="H106" s="73" t="s">
        <v>14</v>
      </c>
    </row>
    <row r="107" spans="1:8" ht="34.5" customHeight="1" x14ac:dyDescent="0.2">
      <c r="A107" s="7" t="s">
        <v>230</v>
      </c>
      <c r="B107" s="11"/>
      <c r="C107" s="6" t="s">
        <v>430</v>
      </c>
      <c r="D107" s="6"/>
      <c r="E107" s="6"/>
      <c r="F107" s="6"/>
      <c r="G107" s="6"/>
      <c r="H107" s="6"/>
    </row>
    <row r="108" spans="1:8" ht="34.5" customHeight="1" x14ac:dyDescent="0.2">
      <c r="A108" s="7" t="s">
        <v>229</v>
      </c>
      <c r="B108" s="11"/>
      <c r="C108" s="6" t="s">
        <v>430</v>
      </c>
      <c r="D108" s="6"/>
      <c r="E108" s="6"/>
      <c r="F108" s="6"/>
      <c r="G108" s="6"/>
      <c r="H108" s="6"/>
    </row>
    <row r="109" spans="1:8" ht="34.5" customHeight="1" x14ac:dyDescent="0.2">
      <c r="A109" s="7" t="s">
        <v>228</v>
      </c>
      <c r="B109" s="11"/>
      <c r="C109" s="6"/>
      <c r="D109" s="6" t="s">
        <v>430</v>
      </c>
      <c r="E109" s="6"/>
      <c r="F109" s="6"/>
      <c r="G109" s="6"/>
      <c r="H109" s="6"/>
    </row>
    <row r="110" spans="1:8" ht="34.5" customHeight="1" x14ac:dyDescent="0.2">
      <c r="A110" s="7" t="s">
        <v>226</v>
      </c>
      <c r="B110" s="11"/>
      <c r="C110" s="6" t="s">
        <v>430</v>
      </c>
      <c r="D110" s="6"/>
      <c r="E110" s="6"/>
      <c r="F110" s="6"/>
      <c r="G110" s="6"/>
      <c r="H110" s="6"/>
    </row>
    <row r="111" spans="1:8" ht="34.5" customHeight="1" x14ac:dyDescent="0.2">
      <c r="A111" s="7" t="s">
        <v>227</v>
      </c>
      <c r="B111" s="11" t="s">
        <v>430</v>
      </c>
      <c r="C111" s="6"/>
      <c r="D111" s="6"/>
      <c r="E111" s="6"/>
      <c r="F111" s="6"/>
      <c r="G111" s="6"/>
      <c r="H111" s="6"/>
    </row>
    <row r="112" spans="1:8" ht="30" customHeight="1" x14ac:dyDescent="0.2">
      <c r="A112" s="67" t="s">
        <v>66</v>
      </c>
      <c r="B112" s="68"/>
      <c r="C112" s="69"/>
      <c r="D112" s="69"/>
      <c r="E112" s="69"/>
      <c r="F112" s="69"/>
      <c r="G112" s="69"/>
      <c r="H112" s="70"/>
    </row>
    <row r="113" spans="1:8" ht="30" customHeight="1" x14ac:dyDescent="0.2">
      <c r="A113" s="8" t="s">
        <v>67</v>
      </c>
      <c r="B113" s="71">
        <v>0</v>
      </c>
      <c r="C113" s="72">
        <v>0.25</v>
      </c>
      <c r="D113" s="72">
        <v>0.5</v>
      </c>
      <c r="E113" s="72">
        <v>0.75</v>
      </c>
      <c r="F113" s="72">
        <v>1</v>
      </c>
      <c r="G113" s="73" t="s">
        <v>8</v>
      </c>
      <c r="H113" s="73" t="s">
        <v>14</v>
      </c>
    </row>
    <row r="114" spans="1:8" ht="56.25" customHeight="1" x14ac:dyDescent="0.2">
      <c r="A114" s="7" t="s">
        <v>68</v>
      </c>
      <c r="B114" s="11" t="s">
        <v>430</v>
      </c>
      <c r="C114" s="10"/>
      <c r="D114" s="10"/>
      <c r="E114" s="10"/>
      <c r="F114" s="10"/>
      <c r="G114" s="10"/>
      <c r="H114" s="10"/>
    </row>
    <row r="115" spans="1:8" ht="42" customHeight="1" x14ac:dyDescent="0.2">
      <c r="A115" s="7" t="s">
        <v>265</v>
      </c>
      <c r="B115" s="11"/>
      <c r="C115" s="10" t="s">
        <v>430</v>
      </c>
      <c r="D115" s="10"/>
      <c r="E115" s="10"/>
      <c r="F115" s="10"/>
      <c r="G115" s="10"/>
      <c r="H115" s="10"/>
    </row>
    <row r="116" spans="1:8" ht="34.5" customHeight="1" x14ac:dyDescent="0.2">
      <c r="A116" s="7" t="s">
        <v>266</v>
      </c>
      <c r="B116" s="11" t="s">
        <v>430</v>
      </c>
      <c r="C116" s="10"/>
      <c r="D116" s="10"/>
      <c r="E116" s="10"/>
      <c r="F116" s="10"/>
      <c r="G116" s="10"/>
      <c r="H116" s="10"/>
    </row>
    <row r="117" spans="1:8" ht="39" customHeight="1" x14ac:dyDescent="0.2">
      <c r="A117" s="7" t="s">
        <v>69</v>
      </c>
      <c r="B117" s="11" t="s">
        <v>430</v>
      </c>
      <c r="C117" s="10"/>
      <c r="D117" s="10"/>
      <c r="E117" s="10"/>
      <c r="F117" s="10"/>
      <c r="G117" s="10"/>
      <c r="H117" s="10"/>
    </row>
    <row r="118" spans="1:8" ht="26.25" customHeight="1" x14ac:dyDescent="0.2">
      <c r="A118" s="63" t="s">
        <v>70</v>
      </c>
      <c r="B118" s="64"/>
      <c r="C118" s="65"/>
      <c r="D118" s="65"/>
      <c r="E118" s="65"/>
      <c r="F118" s="65"/>
      <c r="G118" s="65"/>
      <c r="H118" s="66"/>
    </row>
    <row r="119" spans="1:8" ht="26.25" customHeight="1" x14ac:dyDescent="0.2">
      <c r="A119" s="67" t="s">
        <v>71</v>
      </c>
      <c r="B119" s="68"/>
      <c r="C119" s="69"/>
      <c r="D119" s="69"/>
      <c r="E119" s="69"/>
      <c r="F119" s="69"/>
      <c r="G119" s="69"/>
      <c r="H119" s="70"/>
    </row>
    <row r="120" spans="1:8" ht="33" customHeight="1" x14ac:dyDescent="0.2">
      <c r="A120" s="8" t="s">
        <v>72</v>
      </c>
      <c r="B120" s="71">
        <v>0</v>
      </c>
      <c r="C120" s="72">
        <v>0.25</v>
      </c>
      <c r="D120" s="72">
        <v>0.5</v>
      </c>
      <c r="E120" s="72">
        <v>0.75</v>
      </c>
      <c r="F120" s="72">
        <v>1</v>
      </c>
      <c r="G120" s="73" t="s">
        <v>8</v>
      </c>
      <c r="H120" s="73" t="s">
        <v>14</v>
      </c>
    </row>
    <row r="121" spans="1:8" ht="51" customHeight="1" x14ac:dyDescent="0.2">
      <c r="A121" s="7" t="s">
        <v>73</v>
      </c>
      <c r="B121" s="11" t="s">
        <v>430</v>
      </c>
      <c r="C121" s="10"/>
      <c r="D121" s="10"/>
      <c r="E121" s="10"/>
      <c r="F121" s="10"/>
      <c r="G121" s="10"/>
      <c r="H121" s="10"/>
    </row>
    <row r="122" spans="1:8" ht="41.25" customHeight="1" x14ac:dyDescent="0.2">
      <c r="A122" s="7" t="s">
        <v>267</v>
      </c>
      <c r="B122" s="11"/>
      <c r="C122" s="10" t="s">
        <v>430</v>
      </c>
      <c r="D122" s="10"/>
      <c r="E122" s="10"/>
      <c r="F122" s="10"/>
      <c r="G122" s="10"/>
      <c r="H122" s="10"/>
    </row>
    <row r="123" spans="1:8" ht="35.25" customHeight="1" x14ac:dyDescent="0.2">
      <c r="A123" s="7" t="s">
        <v>74</v>
      </c>
      <c r="B123" s="11"/>
      <c r="C123" s="10" t="s">
        <v>430</v>
      </c>
      <c r="D123" s="10"/>
      <c r="E123" s="10"/>
      <c r="F123" s="10"/>
      <c r="G123" s="10"/>
      <c r="H123" s="10"/>
    </row>
    <row r="124" spans="1:8" ht="27.75" customHeight="1" x14ac:dyDescent="0.2">
      <c r="A124" s="8" t="s">
        <v>75</v>
      </c>
      <c r="B124" s="71">
        <v>0</v>
      </c>
      <c r="C124" s="72">
        <v>0.25</v>
      </c>
      <c r="D124" s="72">
        <v>0.5</v>
      </c>
      <c r="E124" s="72">
        <v>0.75</v>
      </c>
      <c r="F124" s="72">
        <v>1</v>
      </c>
      <c r="G124" s="73" t="s">
        <v>8</v>
      </c>
      <c r="H124" s="73" t="s">
        <v>14</v>
      </c>
    </row>
    <row r="125" spans="1:8" ht="50.25" customHeight="1" x14ac:dyDescent="0.2">
      <c r="A125" s="7" t="s">
        <v>76</v>
      </c>
      <c r="B125" s="11" t="s">
        <v>430</v>
      </c>
      <c r="C125" s="10"/>
      <c r="D125" s="10"/>
      <c r="E125" s="10"/>
      <c r="F125" s="10"/>
      <c r="G125" s="10"/>
      <c r="H125" s="10"/>
    </row>
    <row r="126" spans="1:8" ht="31.5" customHeight="1" x14ac:dyDescent="0.2">
      <c r="A126" s="8" t="s">
        <v>77</v>
      </c>
      <c r="B126" s="71">
        <v>0</v>
      </c>
      <c r="C126" s="72">
        <v>0.25</v>
      </c>
      <c r="D126" s="72">
        <v>0.5</v>
      </c>
      <c r="E126" s="72">
        <v>0.75</v>
      </c>
      <c r="F126" s="72">
        <v>1</v>
      </c>
      <c r="G126" s="73" t="s">
        <v>8</v>
      </c>
      <c r="H126" s="73" t="s">
        <v>14</v>
      </c>
    </row>
    <row r="127" spans="1:8" ht="51.75" customHeight="1" x14ac:dyDescent="0.2">
      <c r="A127" s="7" t="s">
        <v>78</v>
      </c>
      <c r="B127" s="9"/>
      <c r="C127" s="10" t="s">
        <v>430</v>
      </c>
      <c r="D127" s="6"/>
      <c r="E127" s="10"/>
      <c r="F127" s="6"/>
      <c r="G127" s="6"/>
      <c r="H127" s="6"/>
    </row>
    <row r="128" spans="1:8" ht="37.5" customHeight="1" x14ac:dyDescent="0.2">
      <c r="A128" s="8" t="s">
        <v>79</v>
      </c>
      <c r="B128" s="71">
        <v>0</v>
      </c>
      <c r="C128" s="72">
        <v>0.25</v>
      </c>
      <c r="D128" s="72">
        <v>0.5</v>
      </c>
      <c r="E128" s="72">
        <v>0.75</v>
      </c>
      <c r="F128" s="72">
        <v>1</v>
      </c>
      <c r="G128" s="73" t="s">
        <v>8</v>
      </c>
      <c r="H128" s="73" t="s">
        <v>14</v>
      </c>
    </row>
    <row r="129" spans="1:17" ht="59.25" customHeight="1" x14ac:dyDescent="0.2">
      <c r="A129" s="7" t="s">
        <v>80</v>
      </c>
      <c r="B129" s="11"/>
      <c r="C129" s="10" t="s">
        <v>430</v>
      </c>
      <c r="D129" s="10"/>
      <c r="E129" s="10"/>
      <c r="F129" s="10"/>
      <c r="G129" s="10"/>
      <c r="H129" s="10"/>
    </row>
    <row r="130" spans="1:17" customFormat="1" ht="31.5" x14ac:dyDescent="0.25">
      <c r="A130" s="8" t="s">
        <v>100</v>
      </c>
      <c r="B130" s="131">
        <v>0</v>
      </c>
      <c r="C130" s="131">
        <v>0.25</v>
      </c>
      <c r="D130" s="131">
        <v>0.5</v>
      </c>
      <c r="E130" s="131">
        <v>0.75</v>
      </c>
      <c r="F130" s="131">
        <v>1</v>
      </c>
      <c r="G130" s="129" t="s">
        <v>8</v>
      </c>
      <c r="H130" s="129" t="s">
        <v>87</v>
      </c>
      <c r="I130" s="13"/>
      <c r="J130" s="13"/>
      <c r="K130" s="13"/>
      <c r="L130" s="14"/>
    </row>
    <row r="131" spans="1:17" customFormat="1" ht="31.5" customHeight="1" x14ac:dyDescent="0.25">
      <c r="A131" s="61" t="s">
        <v>101</v>
      </c>
      <c r="B131" s="132"/>
      <c r="C131" s="132"/>
      <c r="D131" s="132"/>
      <c r="E131" s="132"/>
      <c r="F131" s="132"/>
      <c r="G131" s="130"/>
      <c r="H131" s="130"/>
      <c r="I131" s="13"/>
      <c r="J131" s="13"/>
      <c r="K131" s="13"/>
      <c r="L131" s="13"/>
    </row>
    <row r="132" spans="1:17" customFormat="1" ht="75" customHeight="1" x14ac:dyDescent="0.25">
      <c r="A132" s="62" t="s">
        <v>286</v>
      </c>
      <c r="B132" s="11"/>
      <c r="C132" s="10" t="s">
        <v>430</v>
      </c>
      <c r="D132" s="10"/>
      <c r="E132" s="10"/>
      <c r="F132" s="10"/>
      <c r="G132" s="10"/>
      <c r="H132" s="10"/>
      <c r="I132" s="13"/>
      <c r="J132" s="13"/>
      <c r="K132" s="13"/>
      <c r="L132" s="13"/>
      <c r="M132" s="13"/>
      <c r="N132" s="13"/>
      <c r="O132" s="13"/>
      <c r="P132" s="13"/>
      <c r="Q132" s="13"/>
    </row>
    <row r="133" spans="1:17" customFormat="1" ht="54" customHeight="1" x14ac:dyDescent="0.25">
      <c r="A133" s="62" t="s">
        <v>287</v>
      </c>
      <c r="B133" s="11" t="s">
        <v>430</v>
      </c>
      <c r="C133" s="10"/>
      <c r="D133" s="10"/>
      <c r="E133" s="10"/>
      <c r="F133" s="10"/>
      <c r="G133" s="10"/>
      <c r="H133" s="10"/>
      <c r="I133" s="13"/>
      <c r="J133" s="13"/>
      <c r="K133" s="13"/>
      <c r="L133" s="13"/>
    </row>
    <row r="134" spans="1:17" customFormat="1" ht="38.25" customHeight="1" x14ac:dyDescent="0.25">
      <c r="A134" s="62" t="s">
        <v>288</v>
      </c>
      <c r="B134" s="11" t="s">
        <v>430</v>
      </c>
      <c r="C134" s="10"/>
      <c r="D134" s="10"/>
      <c r="E134" s="10"/>
      <c r="F134" s="10"/>
      <c r="G134" s="10"/>
      <c r="H134" s="10"/>
      <c r="I134" s="13"/>
      <c r="J134" s="13"/>
      <c r="K134" s="13"/>
      <c r="L134" s="13"/>
    </row>
    <row r="135" spans="1:17" customFormat="1" ht="51.75" customHeight="1" x14ac:dyDescent="0.25">
      <c r="A135" s="62" t="s">
        <v>289</v>
      </c>
      <c r="B135" s="11"/>
      <c r="C135" s="10" t="s">
        <v>430</v>
      </c>
      <c r="D135" s="10"/>
      <c r="E135" s="10"/>
      <c r="F135" s="10"/>
      <c r="G135" s="10"/>
      <c r="H135" s="10"/>
      <c r="I135" s="13"/>
      <c r="J135" s="13"/>
      <c r="K135" s="13"/>
      <c r="L135" s="13"/>
    </row>
    <row r="136" spans="1:17" customFormat="1" ht="32.25" customHeight="1" x14ac:dyDescent="0.25">
      <c r="A136" s="8" t="s">
        <v>290</v>
      </c>
      <c r="B136" s="77">
        <v>0</v>
      </c>
      <c r="C136" s="78">
        <v>0.25</v>
      </c>
      <c r="D136" s="78">
        <v>0.5</v>
      </c>
      <c r="E136" s="78">
        <v>0.75</v>
      </c>
      <c r="F136" s="78">
        <v>1</v>
      </c>
      <c r="G136" s="79" t="s">
        <v>8</v>
      </c>
      <c r="H136" s="79" t="s">
        <v>87</v>
      </c>
      <c r="I136" s="13"/>
      <c r="J136" s="13"/>
      <c r="K136" s="13"/>
      <c r="L136" s="13"/>
    </row>
    <row r="137" spans="1:17" customFormat="1" ht="81.75" customHeight="1" x14ac:dyDescent="0.25">
      <c r="A137" s="7" t="s">
        <v>291</v>
      </c>
      <c r="B137" s="11" t="s">
        <v>430</v>
      </c>
      <c r="C137" s="10"/>
      <c r="D137" s="10"/>
      <c r="E137" s="10"/>
      <c r="F137" s="10"/>
      <c r="G137" s="10"/>
      <c r="H137" s="10"/>
      <c r="I137" s="13"/>
      <c r="J137" s="13"/>
      <c r="K137" s="13"/>
      <c r="L137" s="13"/>
    </row>
    <row r="138" spans="1:17" customFormat="1" ht="30" x14ac:dyDescent="0.25">
      <c r="A138" s="7" t="s">
        <v>292</v>
      </c>
      <c r="B138" s="11"/>
      <c r="C138" s="10" t="s">
        <v>430</v>
      </c>
      <c r="D138" s="10"/>
      <c r="E138" s="10"/>
      <c r="F138" s="10"/>
      <c r="G138" s="10"/>
      <c r="H138" s="10"/>
      <c r="I138" s="13"/>
      <c r="J138" s="13"/>
      <c r="K138" s="13"/>
      <c r="L138" s="13"/>
    </row>
    <row r="139" spans="1:17" customFormat="1" ht="39.75" customHeight="1" x14ac:dyDescent="0.25">
      <c r="A139" s="7" t="s">
        <v>293</v>
      </c>
      <c r="B139" s="11"/>
      <c r="C139" s="10"/>
      <c r="D139" s="10" t="s">
        <v>430</v>
      </c>
      <c r="E139" s="10"/>
      <c r="F139" s="10"/>
      <c r="G139" s="10"/>
      <c r="H139" s="10"/>
      <c r="I139" s="13"/>
      <c r="J139" s="13"/>
      <c r="K139" s="13"/>
      <c r="L139" s="13"/>
    </row>
    <row r="140" spans="1:17" customFormat="1" ht="66" customHeight="1" x14ac:dyDescent="0.25">
      <c r="A140" s="7" t="s">
        <v>294</v>
      </c>
      <c r="B140" s="11"/>
      <c r="C140" s="10" t="s">
        <v>430</v>
      </c>
      <c r="D140" s="10"/>
      <c r="E140" s="10"/>
      <c r="F140" s="10"/>
      <c r="G140" s="10"/>
      <c r="H140" s="10"/>
      <c r="I140" s="13"/>
      <c r="J140" s="13"/>
      <c r="K140" s="13"/>
      <c r="L140" s="13"/>
    </row>
    <row r="141" spans="1:17" customFormat="1" ht="25.5" customHeight="1" x14ac:dyDescent="0.25">
      <c r="A141" s="8" t="s">
        <v>295</v>
      </c>
      <c r="B141" s="71">
        <v>0</v>
      </c>
      <c r="C141" s="72">
        <v>0.25</v>
      </c>
      <c r="D141" s="72">
        <v>0.5</v>
      </c>
      <c r="E141" s="72">
        <v>0.75</v>
      </c>
      <c r="F141" s="72">
        <v>1</v>
      </c>
      <c r="G141" s="73" t="s">
        <v>8</v>
      </c>
      <c r="H141" s="73" t="s">
        <v>87</v>
      </c>
      <c r="I141" s="13"/>
      <c r="J141" s="13"/>
      <c r="K141" s="13"/>
      <c r="L141" s="13"/>
    </row>
    <row r="142" spans="1:17" customFormat="1" ht="40.5" customHeight="1" x14ac:dyDescent="0.25">
      <c r="A142" s="7" t="s">
        <v>296</v>
      </c>
      <c r="B142" s="11"/>
      <c r="C142" s="10"/>
      <c r="D142" s="10" t="s">
        <v>430</v>
      </c>
      <c r="E142" s="10"/>
      <c r="F142" s="10"/>
      <c r="G142" s="10"/>
      <c r="H142" s="10"/>
      <c r="I142" s="13"/>
      <c r="J142" s="13"/>
      <c r="K142" s="13"/>
      <c r="L142" s="13"/>
    </row>
    <row r="143" spans="1:17" customFormat="1" ht="33.75" customHeight="1" x14ac:dyDescent="0.25">
      <c r="A143" s="7" t="s">
        <v>297</v>
      </c>
      <c r="B143" s="11"/>
      <c r="C143" s="10" t="s">
        <v>430</v>
      </c>
      <c r="D143" s="10"/>
      <c r="E143" s="10"/>
      <c r="F143" s="10"/>
      <c r="G143" s="10"/>
      <c r="H143" s="10"/>
      <c r="I143" s="13"/>
      <c r="J143" s="13"/>
      <c r="K143" s="13"/>
      <c r="L143" s="13"/>
    </row>
    <row r="144" spans="1:17" customFormat="1" ht="50.25" customHeight="1" x14ac:dyDescent="0.25">
      <c r="A144" s="7" t="s">
        <v>298</v>
      </c>
      <c r="B144" s="11"/>
      <c r="C144" s="10" t="s">
        <v>430</v>
      </c>
      <c r="D144" s="10"/>
      <c r="E144" s="10"/>
      <c r="F144" s="10"/>
      <c r="G144" s="10"/>
      <c r="H144" s="10"/>
      <c r="I144" s="13"/>
      <c r="J144" s="13"/>
      <c r="K144" s="13"/>
      <c r="L144" s="13"/>
    </row>
    <row r="145" spans="1:12" customFormat="1" ht="29.25" customHeight="1" x14ac:dyDescent="0.25">
      <c r="A145" s="67" t="s">
        <v>92</v>
      </c>
      <c r="B145" s="68"/>
      <c r="C145" s="69"/>
      <c r="D145" s="69"/>
      <c r="E145" s="69"/>
      <c r="F145" s="69"/>
      <c r="G145" s="69"/>
      <c r="H145" s="70"/>
      <c r="I145" s="13"/>
      <c r="J145" s="13"/>
      <c r="K145" s="13"/>
      <c r="L145" s="13"/>
    </row>
    <row r="146" spans="1:12" customFormat="1" ht="27.75" customHeight="1" x14ac:dyDescent="0.25">
      <c r="A146" s="8" t="s">
        <v>88</v>
      </c>
      <c r="B146" s="71">
        <v>0</v>
      </c>
      <c r="C146" s="72">
        <v>0.25</v>
      </c>
      <c r="D146" s="72">
        <v>0.5</v>
      </c>
      <c r="E146" s="72">
        <v>0.75</v>
      </c>
      <c r="F146" s="72">
        <v>1</v>
      </c>
      <c r="G146" s="73" t="s">
        <v>8</v>
      </c>
      <c r="H146" s="73" t="s">
        <v>87</v>
      </c>
      <c r="I146" s="13"/>
      <c r="J146" s="13"/>
      <c r="K146" s="13"/>
      <c r="L146" s="13"/>
    </row>
    <row r="147" spans="1:12" customFormat="1" ht="56.25" customHeight="1" x14ac:dyDescent="0.25">
      <c r="A147" s="7" t="s">
        <v>299</v>
      </c>
      <c r="B147" s="11"/>
      <c r="C147" s="10" t="s">
        <v>430</v>
      </c>
      <c r="D147" s="10"/>
      <c r="E147" s="10"/>
      <c r="F147" s="10"/>
      <c r="G147" s="10"/>
      <c r="H147" s="10"/>
      <c r="I147" s="13"/>
      <c r="J147" s="13"/>
      <c r="K147" s="13"/>
      <c r="L147" s="13"/>
    </row>
    <row r="148" spans="1:12" customFormat="1" ht="45" x14ac:dyDescent="0.25">
      <c r="A148" s="7" t="s">
        <v>431</v>
      </c>
      <c r="B148" s="11"/>
      <c r="C148" s="10"/>
      <c r="D148" s="10"/>
      <c r="E148" s="10"/>
      <c r="F148" s="10" t="s">
        <v>430</v>
      </c>
      <c r="G148" s="10"/>
      <c r="H148" s="10"/>
      <c r="I148" s="13"/>
      <c r="J148" s="13"/>
      <c r="K148" s="13"/>
      <c r="L148" s="13"/>
    </row>
    <row r="149" spans="1:12" customFormat="1" ht="38.25" customHeight="1" x14ac:dyDescent="0.25">
      <c r="A149" s="7" t="s">
        <v>301</v>
      </c>
      <c r="B149" s="11"/>
      <c r="C149" s="10"/>
      <c r="D149" s="10" t="s">
        <v>430</v>
      </c>
      <c r="E149" s="10"/>
      <c r="F149" s="10"/>
      <c r="G149" s="10"/>
      <c r="H149" s="10"/>
      <c r="I149" s="13"/>
      <c r="J149" s="13"/>
      <c r="K149" s="13"/>
      <c r="L149" s="13"/>
    </row>
    <row r="150" spans="1:12" customFormat="1" ht="42.75" customHeight="1" x14ac:dyDescent="0.25">
      <c r="A150" s="7" t="s">
        <v>300</v>
      </c>
      <c r="B150" s="11"/>
      <c r="C150" s="10" t="s">
        <v>430</v>
      </c>
      <c r="D150" s="10"/>
      <c r="E150" s="10"/>
      <c r="F150" s="10"/>
      <c r="G150" s="10"/>
      <c r="H150" s="10"/>
      <c r="I150" s="13"/>
      <c r="J150" s="13"/>
      <c r="K150" s="13"/>
      <c r="L150" s="13"/>
    </row>
    <row r="151" spans="1:12" customFormat="1" ht="31.5" customHeight="1" x14ac:dyDescent="0.25">
      <c r="A151" s="67" t="s">
        <v>93</v>
      </c>
      <c r="B151" s="68"/>
      <c r="C151" s="69"/>
      <c r="D151" s="69"/>
      <c r="E151" s="69"/>
      <c r="F151" s="69"/>
      <c r="G151" s="69"/>
      <c r="H151" s="70"/>
      <c r="I151" s="13"/>
      <c r="J151" s="13"/>
      <c r="K151" s="13"/>
      <c r="L151" s="13"/>
    </row>
    <row r="152" spans="1:12" customFormat="1" ht="52.5" customHeight="1" x14ac:dyDescent="0.25">
      <c r="A152" s="8" t="s">
        <v>89</v>
      </c>
      <c r="B152" s="71">
        <v>0</v>
      </c>
      <c r="C152" s="72">
        <v>0.25</v>
      </c>
      <c r="D152" s="72">
        <v>0.5</v>
      </c>
      <c r="E152" s="72">
        <v>0.75</v>
      </c>
      <c r="F152" s="72">
        <v>1</v>
      </c>
      <c r="G152" s="73" t="s">
        <v>8</v>
      </c>
      <c r="H152" s="73" t="s">
        <v>87</v>
      </c>
      <c r="I152" s="13"/>
      <c r="J152" s="13"/>
      <c r="K152" s="13"/>
      <c r="L152" s="13"/>
    </row>
    <row r="153" spans="1:12" customFormat="1" ht="27" customHeight="1" x14ac:dyDescent="0.25">
      <c r="A153" s="7" t="s">
        <v>302</v>
      </c>
      <c r="B153" s="11" t="s">
        <v>430</v>
      </c>
      <c r="C153" s="10"/>
      <c r="D153" s="10"/>
      <c r="E153" s="10"/>
      <c r="F153" s="10"/>
      <c r="G153" s="10"/>
      <c r="H153" s="10"/>
      <c r="I153" s="13"/>
      <c r="J153" s="13"/>
      <c r="K153" s="13"/>
      <c r="L153" s="13"/>
    </row>
    <row r="154" spans="1:12" customFormat="1" ht="27" customHeight="1" x14ac:dyDescent="0.25">
      <c r="A154" s="7" t="s">
        <v>303</v>
      </c>
      <c r="B154" s="11" t="s">
        <v>430</v>
      </c>
      <c r="C154" s="10"/>
      <c r="D154" s="10"/>
      <c r="E154" s="10"/>
      <c r="F154" s="10"/>
      <c r="G154" s="10"/>
      <c r="H154" s="10"/>
      <c r="I154" s="13"/>
      <c r="J154" s="13"/>
      <c r="K154" s="13"/>
      <c r="L154" s="13"/>
    </row>
    <row r="155" spans="1:12" customFormat="1" ht="45" x14ac:dyDescent="0.25">
      <c r="A155" s="7" t="s">
        <v>304</v>
      </c>
      <c r="B155" s="11" t="s">
        <v>430</v>
      </c>
      <c r="C155" s="10"/>
      <c r="D155" s="10"/>
      <c r="E155" s="10"/>
      <c r="F155" s="10"/>
      <c r="G155" s="10"/>
      <c r="H155" s="10"/>
      <c r="I155" s="13"/>
      <c r="J155" s="13"/>
      <c r="K155" s="13"/>
      <c r="L155" s="13"/>
    </row>
    <row r="156" spans="1:12" customFormat="1" ht="30" x14ac:dyDescent="0.25">
      <c r="A156" s="7" t="s">
        <v>305</v>
      </c>
      <c r="B156" s="11" t="s">
        <v>430</v>
      </c>
      <c r="C156" s="10"/>
      <c r="D156" s="10"/>
      <c r="E156" s="10"/>
      <c r="F156" s="10"/>
      <c r="G156" s="10"/>
      <c r="H156" s="10"/>
      <c r="I156" s="13"/>
      <c r="J156" s="13"/>
      <c r="K156" s="13"/>
      <c r="L156" s="13"/>
    </row>
    <row r="157" spans="1:12" customFormat="1" ht="27" customHeight="1" x14ac:dyDescent="0.25">
      <c r="A157" s="67" t="s">
        <v>94</v>
      </c>
      <c r="B157" s="68"/>
      <c r="C157" s="69"/>
      <c r="D157" s="69"/>
      <c r="E157" s="69"/>
      <c r="F157" s="69"/>
      <c r="G157" s="69"/>
      <c r="H157" s="70"/>
      <c r="I157" s="13"/>
      <c r="J157" s="13"/>
      <c r="K157" s="13"/>
      <c r="L157" s="13"/>
    </row>
    <row r="158" spans="1:12" customFormat="1" ht="31.5" x14ac:dyDescent="0.25">
      <c r="A158" s="8" t="s">
        <v>90</v>
      </c>
      <c r="B158" s="71">
        <v>0</v>
      </c>
      <c r="C158" s="72">
        <v>0.25</v>
      </c>
      <c r="D158" s="72">
        <v>0.5</v>
      </c>
      <c r="E158" s="72">
        <v>0.75</v>
      </c>
      <c r="F158" s="72">
        <v>1</v>
      </c>
      <c r="G158" s="73" t="s">
        <v>8</v>
      </c>
      <c r="H158" s="73" t="s">
        <v>87</v>
      </c>
      <c r="I158" s="13"/>
      <c r="J158" s="13"/>
      <c r="K158" s="13"/>
      <c r="L158" s="13"/>
    </row>
    <row r="159" spans="1:12" customFormat="1" ht="32.25" customHeight="1" x14ac:dyDescent="0.25">
      <c r="A159" s="7" t="s">
        <v>306</v>
      </c>
      <c r="B159" s="11" t="s">
        <v>430</v>
      </c>
      <c r="C159" s="10"/>
      <c r="D159" s="10"/>
      <c r="E159" s="10"/>
      <c r="F159" s="10"/>
      <c r="G159" s="10"/>
      <c r="H159" s="10"/>
      <c r="I159" s="13"/>
      <c r="J159" s="13"/>
      <c r="K159" s="13"/>
      <c r="L159" s="13"/>
    </row>
    <row r="160" spans="1:12" customFormat="1" ht="32.25" customHeight="1" x14ac:dyDescent="0.25">
      <c r="A160" s="7" t="s">
        <v>307</v>
      </c>
      <c r="B160" s="11" t="s">
        <v>430</v>
      </c>
      <c r="C160" s="10"/>
      <c r="D160" s="10"/>
      <c r="E160" s="10"/>
      <c r="F160" s="10"/>
      <c r="G160" s="10"/>
      <c r="H160" s="10"/>
      <c r="I160" s="13"/>
      <c r="J160" s="13"/>
      <c r="K160" s="13"/>
      <c r="L160" s="13"/>
    </row>
    <row r="161" spans="1:12" customFormat="1" ht="32.25" customHeight="1" x14ac:dyDescent="0.25">
      <c r="A161" s="7" t="s">
        <v>308</v>
      </c>
      <c r="B161" s="11"/>
      <c r="C161" s="10" t="s">
        <v>430</v>
      </c>
      <c r="D161" s="10"/>
      <c r="E161" s="10"/>
      <c r="F161" s="10"/>
      <c r="G161" s="10"/>
      <c r="H161" s="10"/>
      <c r="I161" s="13"/>
      <c r="J161" s="13"/>
      <c r="K161" s="13"/>
      <c r="L161" s="13"/>
    </row>
    <row r="162" spans="1:12" customFormat="1" ht="32.25" customHeight="1" x14ac:dyDescent="0.25">
      <c r="A162" s="7" t="s">
        <v>309</v>
      </c>
      <c r="B162" s="11" t="s">
        <v>430</v>
      </c>
      <c r="C162" s="10"/>
      <c r="D162" s="10"/>
      <c r="E162" s="10"/>
      <c r="F162" s="10"/>
      <c r="G162" s="10"/>
      <c r="H162" s="10"/>
      <c r="I162" s="13"/>
      <c r="J162" s="13"/>
      <c r="K162" s="13"/>
      <c r="L162" s="13"/>
    </row>
    <row r="163" spans="1:12" customFormat="1" ht="32.25" customHeight="1" x14ac:dyDescent="0.25">
      <c r="A163" s="7" t="s">
        <v>310</v>
      </c>
      <c r="B163" s="11"/>
      <c r="C163" s="10" t="s">
        <v>430</v>
      </c>
      <c r="D163" s="10"/>
      <c r="E163" s="10"/>
      <c r="F163" s="10"/>
      <c r="G163" s="10"/>
      <c r="H163" s="10"/>
      <c r="I163" s="13"/>
      <c r="J163" s="13"/>
      <c r="K163" s="13"/>
      <c r="L163" s="13"/>
    </row>
    <row r="164" spans="1:12" customFormat="1" ht="21.75" customHeight="1" x14ac:dyDescent="0.25">
      <c r="A164" s="67" t="s">
        <v>95</v>
      </c>
      <c r="B164" s="68"/>
      <c r="C164" s="69"/>
      <c r="D164" s="69"/>
      <c r="E164" s="69"/>
      <c r="F164" s="69"/>
      <c r="G164" s="69"/>
      <c r="H164" s="70"/>
      <c r="I164" s="13"/>
      <c r="J164" s="13"/>
      <c r="K164" s="13"/>
      <c r="L164" s="13"/>
    </row>
    <row r="165" spans="1:12" customFormat="1" ht="36" customHeight="1" x14ac:dyDescent="0.25">
      <c r="A165" s="15" t="s">
        <v>313</v>
      </c>
      <c r="B165" s="71">
        <v>0</v>
      </c>
      <c r="C165" s="72">
        <v>0.25</v>
      </c>
      <c r="D165" s="72">
        <v>0.5</v>
      </c>
      <c r="E165" s="72">
        <v>0.75</v>
      </c>
      <c r="F165" s="72">
        <v>1</v>
      </c>
      <c r="G165" s="73" t="s">
        <v>8</v>
      </c>
      <c r="H165" s="73" t="s">
        <v>87</v>
      </c>
      <c r="I165" s="13"/>
      <c r="J165" s="13"/>
      <c r="K165" s="13"/>
      <c r="L165" s="13"/>
    </row>
    <row r="166" spans="1:12" customFormat="1" ht="36" customHeight="1" x14ac:dyDescent="0.25">
      <c r="A166" s="7" t="s">
        <v>312</v>
      </c>
      <c r="B166" s="10" t="s">
        <v>430</v>
      </c>
      <c r="C166" s="10"/>
      <c r="D166" s="10"/>
      <c r="E166" s="10"/>
      <c r="F166" s="10"/>
      <c r="G166" s="10"/>
      <c r="H166" s="10"/>
      <c r="I166" s="13"/>
      <c r="J166" s="13"/>
      <c r="K166" s="13"/>
      <c r="L166" s="13"/>
    </row>
    <row r="167" spans="1:12" customFormat="1" ht="40.5" customHeight="1" x14ac:dyDescent="0.25">
      <c r="A167" s="7" t="s">
        <v>311</v>
      </c>
      <c r="B167" s="10" t="s">
        <v>430</v>
      </c>
      <c r="C167" s="10"/>
      <c r="D167" s="10"/>
      <c r="E167" s="10"/>
      <c r="F167" s="10"/>
      <c r="G167" s="10"/>
      <c r="H167" s="10"/>
      <c r="I167" s="13"/>
      <c r="J167" s="13"/>
      <c r="K167" s="13"/>
      <c r="L167" s="13"/>
    </row>
    <row r="168" spans="1:12" customFormat="1" ht="27.75" customHeight="1" x14ac:dyDescent="0.25">
      <c r="A168" s="67" t="s">
        <v>96</v>
      </c>
      <c r="B168" s="68"/>
      <c r="C168" s="69"/>
      <c r="D168" s="69"/>
      <c r="E168" s="69"/>
      <c r="F168" s="69"/>
      <c r="G168" s="69"/>
      <c r="H168" s="70"/>
      <c r="I168" s="13"/>
      <c r="J168" s="13"/>
      <c r="K168" s="13"/>
      <c r="L168" s="13"/>
    </row>
    <row r="169" spans="1:12" customFormat="1" ht="42" customHeight="1" x14ac:dyDescent="0.25">
      <c r="A169" s="15" t="s">
        <v>91</v>
      </c>
      <c r="B169" s="71">
        <v>0</v>
      </c>
      <c r="C169" s="72">
        <v>0.25</v>
      </c>
      <c r="D169" s="72">
        <v>0.5</v>
      </c>
      <c r="E169" s="72">
        <v>0.75</v>
      </c>
      <c r="F169" s="72">
        <v>1</v>
      </c>
      <c r="G169" s="73" t="s">
        <v>8</v>
      </c>
      <c r="H169" s="73" t="s">
        <v>87</v>
      </c>
      <c r="I169" s="13"/>
      <c r="J169" s="13"/>
      <c r="K169" s="13"/>
      <c r="L169" s="13"/>
    </row>
    <row r="170" spans="1:12" customFormat="1" ht="42" customHeight="1" x14ac:dyDescent="0.25">
      <c r="A170" s="7" t="s">
        <v>315</v>
      </c>
      <c r="B170" s="10"/>
      <c r="C170" s="10" t="s">
        <v>430</v>
      </c>
      <c r="D170" s="10"/>
      <c r="E170" s="10"/>
      <c r="F170" s="10"/>
      <c r="G170" s="10"/>
      <c r="H170" s="10"/>
      <c r="I170" s="13"/>
      <c r="J170" s="13"/>
      <c r="K170" s="13"/>
      <c r="L170" s="13"/>
    </row>
    <row r="171" spans="1:12" customFormat="1" ht="49.5" customHeight="1" x14ac:dyDescent="0.25">
      <c r="A171" s="7" t="s">
        <v>316</v>
      </c>
      <c r="B171" s="10"/>
      <c r="C171" s="10" t="s">
        <v>430</v>
      </c>
      <c r="D171" s="10"/>
      <c r="E171" s="10"/>
      <c r="F171" s="10"/>
      <c r="G171" s="10"/>
      <c r="H171" s="10"/>
      <c r="I171" s="13"/>
      <c r="J171" s="13"/>
      <c r="K171" s="13"/>
      <c r="L171" s="13"/>
    </row>
    <row r="172" spans="1:12" customFormat="1" ht="42" customHeight="1" x14ac:dyDescent="0.25">
      <c r="A172" s="7" t="s">
        <v>314</v>
      </c>
      <c r="B172" s="10"/>
      <c r="C172" s="10" t="s">
        <v>430</v>
      </c>
      <c r="D172" s="10"/>
      <c r="E172" s="10"/>
      <c r="F172" s="10"/>
      <c r="G172" s="10"/>
      <c r="H172" s="10"/>
      <c r="I172" s="13"/>
      <c r="J172" s="13"/>
      <c r="K172" s="13"/>
      <c r="L172" s="13"/>
    </row>
    <row r="173" spans="1:12" customFormat="1" ht="21.75" customHeight="1" x14ac:dyDescent="0.25">
      <c r="A173" s="67" t="s">
        <v>97</v>
      </c>
      <c r="B173" s="68"/>
      <c r="C173" s="69"/>
      <c r="D173" s="69"/>
      <c r="E173" s="69"/>
      <c r="F173" s="69"/>
      <c r="G173" s="69"/>
      <c r="H173" s="70"/>
      <c r="I173" s="13"/>
      <c r="J173" s="13"/>
      <c r="K173" s="13"/>
      <c r="L173" s="13"/>
    </row>
    <row r="174" spans="1:12" customFormat="1" ht="50.25" customHeight="1" x14ac:dyDescent="0.25">
      <c r="A174" s="15" t="s">
        <v>98</v>
      </c>
      <c r="B174" s="71">
        <v>0</v>
      </c>
      <c r="C174" s="72">
        <v>0.25</v>
      </c>
      <c r="D174" s="72">
        <v>0.5</v>
      </c>
      <c r="E174" s="72">
        <v>0.75</v>
      </c>
      <c r="F174" s="72">
        <v>1</v>
      </c>
      <c r="G174" s="73" t="s">
        <v>8</v>
      </c>
      <c r="H174" s="73" t="s">
        <v>87</v>
      </c>
      <c r="I174" s="13"/>
      <c r="J174" s="13"/>
      <c r="K174" s="13"/>
      <c r="L174" s="13"/>
    </row>
    <row r="175" spans="1:12" customFormat="1" ht="42" customHeight="1" x14ac:dyDescent="0.25">
      <c r="A175" s="7" t="s">
        <v>318</v>
      </c>
      <c r="B175" s="10"/>
      <c r="C175" s="10" t="s">
        <v>430</v>
      </c>
      <c r="D175" s="10"/>
      <c r="E175" s="10"/>
      <c r="F175" s="10"/>
      <c r="G175" s="10"/>
      <c r="H175" s="10"/>
      <c r="I175" s="13"/>
      <c r="J175" s="13"/>
      <c r="K175" s="13"/>
      <c r="L175" s="13"/>
    </row>
    <row r="176" spans="1:12" customFormat="1" ht="47.25" customHeight="1" x14ac:dyDescent="0.25">
      <c r="A176" s="7" t="s">
        <v>317</v>
      </c>
      <c r="B176" s="10"/>
      <c r="C176" s="10" t="s">
        <v>430</v>
      </c>
      <c r="D176" s="10"/>
      <c r="E176" s="10"/>
      <c r="F176" s="10"/>
      <c r="G176" s="10"/>
      <c r="H176" s="10"/>
      <c r="I176" s="13"/>
      <c r="J176" s="13"/>
      <c r="K176" s="13"/>
      <c r="L176" s="13"/>
    </row>
    <row r="177" spans="1:12" customFormat="1" ht="49.5" customHeight="1" x14ac:dyDescent="0.25">
      <c r="A177" s="15" t="s">
        <v>99</v>
      </c>
      <c r="B177" s="71">
        <v>0</v>
      </c>
      <c r="C177" s="72">
        <v>0.25</v>
      </c>
      <c r="D177" s="72">
        <v>0.5</v>
      </c>
      <c r="E177" s="72">
        <v>0.75</v>
      </c>
      <c r="F177" s="72">
        <v>1</v>
      </c>
      <c r="G177" s="73" t="s">
        <v>8</v>
      </c>
      <c r="H177" s="73" t="s">
        <v>87</v>
      </c>
      <c r="I177" s="13"/>
      <c r="J177" s="13"/>
      <c r="K177" s="13"/>
      <c r="L177" s="13"/>
    </row>
    <row r="178" spans="1:12" customFormat="1" ht="30" customHeight="1" x14ac:dyDescent="0.25">
      <c r="A178" s="7" t="s">
        <v>319</v>
      </c>
      <c r="B178" s="10"/>
      <c r="C178" s="10" t="s">
        <v>430</v>
      </c>
      <c r="D178" s="10"/>
      <c r="E178" s="10"/>
      <c r="F178" s="10"/>
      <c r="G178" s="10"/>
      <c r="H178" s="10"/>
      <c r="I178" s="13"/>
      <c r="J178" s="13"/>
      <c r="K178" s="13"/>
      <c r="L178" s="13"/>
    </row>
    <row r="179" spans="1:12" customFormat="1" ht="30" customHeight="1" x14ac:dyDescent="0.25">
      <c r="A179" s="7" t="s">
        <v>320</v>
      </c>
      <c r="B179" s="10" t="s">
        <v>430</v>
      </c>
      <c r="C179" s="10"/>
      <c r="D179" s="10"/>
      <c r="E179" s="10"/>
      <c r="F179" s="10"/>
      <c r="G179" s="10"/>
      <c r="H179" s="10"/>
      <c r="I179" s="13"/>
      <c r="J179" s="13"/>
      <c r="K179" s="13"/>
      <c r="L179" s="13"/>
    </row>
    <row r="180" spans="1:12" customFormat="1" ht="30" customHeight="1" x14ac:dyDescent="0.25">
      <c r="A180" s="16" t="s">
        <v>321</v>
      </c>
      <c r="B180" s="10"/>
      <c r="C180" s="10" t="s">
        <v>430</v>
      </c>
      <c r="D180" s="10"/>
      <c r="E180" s="10"/>
      <c r="F180" s="10"/>
      <c r="G180" s="10"/>
      <c r="H180" s="10"/>
      <c r="I180" s="13"/>
      <c r="J180" s="13"/>
      <c r="K180" s="13"/>
      <c r="L180" s="13"/>
    </row>
    <row r="181" spans="1:12" customFormat="1" ht="30" customHeight="1" x14ac:dyDescent="0.25">
      <c r="A181" s="17" t="s">
        <v>322</v>
      </c>
      <c r="B181" s="10"/>
      <c r="C181" s="10"/>
      <c r="D181" s="10" t="s">
        <v>430</v>
      </c>
      <c r="E181" s="10"/>
      <c r="F181" s="10"/>
      <c r="G181" s="10"/>
      <c r="H181" s="10"/>
      <c r="I181" s="13"/>
      <c r="J181" s="13"/>
      <c r="K181" s="13"/>
      <c r="L181" s="13"/>
    </row>
    <row r="182" spans="1:12" customFormat="1" ht="51" customHeight="1" x14ac:dyDescent="0.25">
      <c r="A182" s="7" t="s">
        <v>323</v>
      </c>
      <c r="B182" s="10" t="s">
        <v>430</v>
      </c>
      <c r="C182" s="10"/>
      <c r="D182" s="10"/>
      <c r="E182" s="10"/>
      <c r="F182" s="10"/>
      <c r="G182" s="10"/>
      <c r="H182" s="10"/>
      <c r="I182" s="13"/>
      <c r="J182" s="13"/>
      <c r="K182" s="13"/>
    </row>
    <row r="183" spans="1:12" customFormat="1" ht="51" customHeight="1" x14ac:dyDescent="0.25">
      <c r="A183" s="7" t="s">
        <v>324</v>
      </c>
      <c r="B183" s="10"/>
      <c r="C183" s="10" t="s">
        <v>430</v>
      </c>
      <c r="D183" s="10"/>
      <c r="E183" s="10"/>
      <c r="F183" s="10"/>
      <c r="G183" s="10"/>
      <c r="H183" s="10"/>
      <c r="I183" s="13"/>
      <c r="J183" s="13"/>
      <c r="K183" s="13"/>
    </row>
    <row r="184" spans="1:12" ht="22.5" customHeight="1" x14ac:dyDescent="0.2">
      <c r="A184" s="63" t="s">
        <v>82</v>
      </c>
      <c r="B184" s="64"/>
      <c r="C184" s="65"/>
      <c r="D184" s="65"/>
      <c r="E184" s="65"/>
      <c r="F184" s="65"/>
      <c r="G184" s="65"/>
      <c r="H184" s="66"/>
    </row>
    <row r="185" spans="1:12" ht="26.25" customHeight="1" x14ac:dyDescent="0.2">
      <c r="A185" s="80" t="s">
        <v>81</v>
      </c>
      <c r="B185" s="68"/>
      <c r="C185" s="69"/>
      <c r="D185" s="69"/>
      <c r="E185" s="69"/>
      <c r="F185" s="69"/>
      <c r="G185" s="69"/>
      <c r="H185" s="70"/>
    </row>
    <row r="186" spans="1:12" ht="25.5" customHeight="1" x14ac:dyDescent="0.2">
      <c r="A186" s="15" t="s">
        <v>83</v>
      </c>
      <c r="B186" s="68">
        <v>0</v>
      </c>
      <c r="C186" s="72">
        <v>0.25</v>
      </c>
      <c r="D186" s="72">
        <v>0.5</v>
      </c>
      <c r="E186" s="72">
        <v>0.75</v>
      </c>
      <c r="F186" s="72">
        <v>1</v>
      </c>
      <c r="G186" s="73" t="s">
        <v>8</v>
      </c>
      <c r="H186" s="73" t="s">
        <v>14</v>
      </c>
    </row>
    <row r="187" spans="1:12" ht="32.25" customHeight="1" x14ac:dyDescent="0.2">
      <c r="A187" s="102" t="s">
        <v>84</v>
      </c>
      <c r="B187" s="10"/>
      <c r="C187" s="10"/>
      <c r="D187" s="10" t="s">
        <v>430</v>
      </c>
      <c r="E187" s="10"/>
      <c r="F187" s="10"/>
      <c r="G187" s="10"/>
      <c r="H187" s="10"/>
    </row>
    <row r="188" spans="1:12" ht="32.25" customHeight="1" x14ac:dyDescent="0.2">
      <c r="A188" s="103" t="s">
        <v>85</v>
      </c>
      <c r="B188" s="10"/>
      <c r="C188" s="10" t="s">
        <v>430</v>
      </c>
      <c r="D188" s="10"/>
      <c r="E188" s="10"/>
      <c r="F188" s="10"/>
      <c r="G188" s="10"/>
      <c r="H188" s="10"/>
    </row>
    <row r="189" spans="1:12" ht="32.25" customHeight="1" x14ac:dyDescent="0.2">
      <c r="A189" s="103" t="s">
        <v>268</v>
      </c>
      <c r="B189" s="10" t="s">
        <v>430</v>
      </c>
      <c r="C189" s="10"/>
      <c r="D189" s="10"/>
      <c r="E189" s="10"/>
      <c r="F189" s="10"/>
      <c r="G189" s="10"/>
      <c r="H189" s="10"/>
    </row>
    <row r="190" spans="1:12" ht="38.25" customHeight="1" x14ac:dyDescent="0.2">
      <c r="A190" s="103" t="s">
        <v>326</v>
      </c>
      <c r="B190" s="10" t="s">
        <v>430</v>
      </c>
      <c r="C190" s="10"/>
      <c r="D190" s="10"/>
      <c r="E190" s="10"/>
      <c r="F190" s="10"/>
      <c r="G190" s="10"/>
      <c r="H190" s="10"/>
    </row>
    <row r="191" spans="1:12" ht="39" customHeight="1" x14ac:dyDescent="0.2">
      <c r="A191" s="104" t="s">
        <v>325</v>
      </c>
      <c r="B191" s="10"/>
      <c r="C191" s="10" t="s">
        <v>430</v>
      </c>
      <c r="D191" s="10"/>
      <c r="E191" s="10"/>
      <c r="F191" s="10"/>
      <c r="G191" s="10"/>
      <c r="H191" s="10"/>
    </row>
    <row r="192" spans="1:12" ht="30.75" customHeight="1" x14ac:dyDescent="0.2">
      <c r="A192" s="104" t="s">
        <v>269</v>
      </c>
      <c r="B192" s="10"/>
      <c r="C192" s="10"/>
      <c r="D192" s="10" t="s">
        <v>430</v>
      </c>
      <c r="E192" s="10"/>
      <c r="F192" s="10"/>
      <c r="G192" s="10"/>
      <c r="H192" s="10"/>
    </row>
    <row r="193" spans="1:8" ht="59.25" customHeight="1" x14ac:dyDescent="0.2">
      <c r="A193" s="104" t="s">
        <v>327</v>
      </c>
      <c r="B193" s="10"/>
      <c r="C193" s="10" t="s">
        <v>430</v>
      </c>
      <c r="D193" s="10"/>
      <c r="E193" s="10"/>
      <c r="F193" s="10"/>
      <c r="G193" s="10"/>
      <c r="H193" s="10"/>
    </row>
    <row r="194" spans="1:8" ht="60" customHeight="1" x14ac:dyDescent="0.2">
      <c r="A194" s="104" t="s">
        <v>328</v>
      </c>
      <c r="B194" s="10"/>
      <c r="C194" s="10" t="s">
        <v>430</v>
      </c>
      <c r="D194" s="10"/>
      <c r="E194" s="10"/>
      <c r="F194" s="10"/>
      <c r="G194" s="10"/>
      <c r="H194" s="10"/>
    </row>
    <row r="195" spans="1:8" ht="25.5" customHeight="1" x14ac:dyDescent="0.2">
      <c r="A195" s="104" t="s">
        <v>270</v>
      </c>
      <c r="B195" s="10"/>
      <c r="C195" s="10" t="s">
        <v>430</v>
      </c>
      <c r="D195" s="10"/>
      <c r="E195" s="10"/>
      <c r="F195" s="10"/>
      <c r="G195" s="10"/>
      <c r="H195" s="10"/>
    </row>
    <row r="196" spans="1:8" ht="53.25" customHeight="1" x14ac:dyDescent="0.2">
      <c r="A196" s="104" t="s">
        <v>271</v>
      </c>
      <c r="B196" s="10" t="s">
        <v>430</v>
      </c>
      <c r="C196" s="10"/>
      <c r="D196" s="10"/>
      <c r="E196" s="10"/>
      <c r="F196" s="10"/>
      <c r="G196" s="10"/>
      <c r="H196" s="10"/>
    </row>
    <row r="197" spans="1:8" ht="38.25" customHeight="1" x14ac:dyDescent="0.2">
      <c r="A197" s="104" t="s">
        <v>272</v>
      </c>
      <c r="B197" s="10"/>
      <c r="C197" s="10" t="s">
        <v>430</v>
      </c>
      <c r="D197" s="10"/>
      <c r="E197" s="10"/>
      <c r="F197" s="10"/>
      <c r="G197" s="10"/>
      <c r="H197" s="10"/>
    </row>
    <row r="198" spans="1:8" ht="33" customHeight="1" x14ac:dyDescent="0.2">
      <c r="A198" s="105" t="s">
        <v>102</v>
      </c>
      <c r="B198" s="68"/>
      <c r="C198" s="69"/>
      <c r="D198" s="69"/>
      <c r="E198" s="69"/>
      <c r="F198" s="69"/>
      <c r="G198" s="69"/>
      <c r="H198" s="70"/>
    </row>
    <row r="199" spans="1:8" ht="22.5" customHeight="1" x14ac:dyDescent="0.2">
      <c r="A199" s="111" t="s">
        <v>103</v>
      </c>
      <c r="B199" s="71">
        <v>0</v>
      </c>
      <c r="C199" s="72">
        <v>0.25</v>
      </c>
      <c r="D199" s="72">
        <v>0.5</v>
      </c>
      <c r="E199" s="72">
        <v>0.75</v>
      </c>
      <c r="F199" s="72">
        <v>1</v>
      </c>
      <c r="G199" s="73" t="s">
        <v>8</v>
      </c>
      <c r="H199" s="73" t="s">
        <v>14</v>
      </c>
    </row>
    <row r="200" spans="1:8" ht="42" customHeight="1" x14ac:dyDescent="0.2">
      <c r="A200" s="104" t="s">
        <v>329</v>
      </c>
      <c r="B200" s="10"/>
      <c r="C200" s="10"/>
      <c r="D200" s="10" t="s">
        <v>430</v>
      </c>
      <c r="E200" s="10"/>
      <c r="F200" s="10"/>
      <c r="G200" s="10"/>
      <c r="H200" s="10"/>
    </row>
    <row r="201" spans="1:8" ht="42" customHeight="1" x14ac:dyDescent="0.2">
      <c r="A201" s="104" t="s">
        <v>330</v>
      </c>
      <c r="B201" s="10"/>
      <c r="C201" s="10" t="s">
        <v>430</v>
      </c>
      <c r="D201" s="10"/>
      <c r="E201" s="10"/>
      <c r="F201" s="10"/>
      <c r="G201" s="10"/>
      <c r="H201" s="10"/>
    </row>
    <row r="202" spans="1:8" ht="42" customHeight="1" x14ac:dyDescent="0.2">
      <c r="A202" s="104" t="s">
        <v>331</v>
      </c>
      <c r="B202" s="10"/>
      <c r="C202" s="10" t="s">
        <v>430</v>
      </c>
      <c r="D202" s="10"/>
      <c r="E202" s="10"/>
      <c r="F202" s="10"/>
      <c r="G202" s="10"/>
      <c r="H202" s="10"/>
    </row>
    <row r="203" spans="1:8" ht="42" customHeight="1" x14ac:dyDescent="0.2">
      <c r="A203" s="104" t="s">
        <v>332</v>
      </c>
      <c r="B203" s="10"/>
      <c r="C203" s="10" t="s">
        <v>430</v>
      </c>
      <c r="D203" s="10"/>
      <c r="E203" s="10"/>
      <c r="F203" s="10"/>
      <c r="G203" s="10"/>
      <c r="H203" s="10"/>
    </row>
    <row r="204" spans="1:8" ht="42" customHeight="1" x14ac:dyDescent="0.2">
      <c r="A204" s="104" t="s">
        <v>104</v>
      </c>
      <c r="B204" s="10"/>
      <c r="C204" s="10"/>
      <c r="D204" s="10" t="s">
        <v>430</v>
      </c>
      <c r="E204" s="10"/>
      <c r="F204" s="10"/>
      <c r="G204" s="10"/>
      <c r="H204" s="10"/>
    </row>
    <row r="205" spans="1:8" ht="33.75" customHeight="1" x14ac:dyDescent="0.2">
      <c r="A205" s="106" t="s">
        <v>105</v>
      </c>
      <c r="B205" s="74">
        <v>0</v>
      </c>
      <c r="C205" s="75">
        <v>0.25</v>
      </c>
      <c r="D205" s="75">
        <v>0.5</v>
      </c>
      <c r="E205" s="75">
        <v>0.75</v>
      </c>
      <c r="F205" s="75">
        <v>1</v>
      </c>
      <c r="G205" s="76" t="s">
        <v>8</v>
      </c>
      <c r="H205" s="76" t="s">
        <v>14</v>
      </c>
    </row>
    <row r="206" spans="1:8" ht="45" x14ac:dyDescent="0.2">
      <c r="A206" s="107" t="s">
        <v>334</v>
      </c>
      <c r="B206" s="10" t="s">
        <v>430</v>
      </c>
      <c r="C206" s="10"/>
      <c r="D206" s="10"/>
      <c r="E206" s="10"/>
      <c r="F206" s="10"/>
      <c r="G206" s="10"/>
      <c r="H206" s="10"/>
    </row>
    <row r="207" spans="1:8" ht="45" x14ac:dyDescent="0.2">
      <c r="A207" s="107" t="s">
        <v>333</v>
      </c>
      <c r="B207" s="10"/>
      <c r="C207" s="10" t="s">
        <v>430</v>
      </c>
      <c r="D207" s="10"/>
      <c r="E207" s="10"/>
      <c r="F207" s="10"/>
      <c r="G207" s="10"/>
      <c r="H207" s="10"/>
    </row>
    <row r="208" spans="1:8" ht="39" customHeight="1" x14ac:dyDescent="0.2">
      <c r="A208" s="107" t="s">
        <v>106</v>
      </c>
      <c r="B208" s="10"/>
      <c r="C208" s="10"/>
      <c r="D208" s="10"/>
      <c r="E208" s="10"/>
      <c r="F208" s="10" t="s">
        <v>430</v>
      </c>
      <c r="G208" s="10"/>
      <c r="H208" s="10"/>
    </row>
    <row r="209" spans="1:8" ht="33.75" customHeight="1" x14ac:dyDescent="0.2">
      <c r="A209" s="106" t="s">
        <v>107</v>
      </c>
      <c r="B209" s="77">
        <v>0</v>
      </c>
      <c r="C209" s="78">
        <v>0.25</v>
      </c>
      <c r="D209" s="78">
        <v>0.5</v>
      </c>
      <c r="E209" s="78">
        <v>0.75</v>
      </c>
      <c r="F209" s="78">
        <v>1</v>
      </c>
      <c r="G209" s="79" t="s">
        <v>8</v>
      </c>
      <c r="H209" s="79" t="s">
        <v>14</v>
      </c>
    </row>
    <row r="210" spans="1:8" ht="28.5" customHeight="1" x14ac:dyDescent="0.2">
      <c r="A210" s="109" t="s">
        <v>111</v>
      </c>
      <c r="B210" s="10"/>
      <c r="C210" s="10"/>
      <c r="D210" s="10"/>
      <c r="E210" s="10"/>
      <c r="F210" s="10"/>
      <c r="G210" s="10"/>
      <c r="H210" s="10"/>
    </row>
    <row r="211" spans="1:8" ht="45" customHeight="1" x14ac:dyDescent="0.2">
      <c r="A211" s="108" t="s">
        <v>336</v>
      </c>
      <c r="B211" s="10"/>
      <c r="C211" s="10" t="s">
        <v>430</v>
      </c>
      <c r="D211" s="10"/>
      <c r="E211" s="10"/>
      <c r="F211" s="10"/>
      <c r="G211" s="10"/>
      <c r="H211" s="10"/>
    </row>
    <row r="212" spans="1:8" ht="45" customHeight="1" x14ac:dyDescent="0.2">
      <c r="A212" s="104" t="s">
        <v>337</v>
      </c>
      <c r="B212" s="10"/>
      <c r="C212" s="10" t="s">
        <v>430</v>
      </c>
      <c r="D212" s="10"/>
      <c r="E212" s="10"/>
      <c r="F212" s="10"/>
      <c r="G212" s="10"/>
      <c r="H212" s="10"/>
    </row>
    <row r="213" spans="1:8" ht="45" customHeight="1" x14ac:dyDescent="0.2">
      <c r="A213" s="104" t="s">
        <v>108</v>
      </c>
      <c r="B213" s="10"/>
      <c r="C213" s="10"/>
      <c r="D213" s="10" t="s">
        <v>430</v>
      </c>
      <c r="E213" s="10"/>
      <c r="F213" s="10"/>
      <c r="G213" s="10"/>
      <c r="H213" s="10"/>
    </row>
    <row r="214" spans="1:8" ht="45" customHeight="1" x14ac:dyDescent="0.2">
      <c r="A214" s="104" t="s">
        <v>109</v>
      </c>
      <c r="B214" s="10"/>
      <c r="C214" s="10" t="s">
        <v>430</v>
      </c>
      <c r="D214" s="10"/>
      <c r="E214" s="10"/>
      <c r="F214" s="10"/>
      <c r="G214" s="10"/>
      <c r="H214" s="10"/>
    </row>
    <row r="215" spans="1:8" ht="30" customHeight="1" x14ac:dyDescent="0.2">
      <c r="A215" s="104" t="s">
        <v>110</v>
      </c>
      <c r="B215" s="10"/>
      <c r="C215" s="10"/>
      <c r="D215" s="10"/>
      <c r="E215" s="10" t="s">
        <v>430</v>
      </c>
      <c r="F215" s="10"/>
      <c r="G215" s="10"/>
      <c r="H215" s="10"/>
    </row>
    <row r="216" spans="1:8" ht="39" customHeight="1" x14ac:dyDescent="0.2">
      <c r="A216" s="104" t="s">
        <v>335</v>
      </c>
      <c r="B216" s="10"/>
      <c r="C216" s="10"/>
      <c r="D216" s="10" t="s">
        <v>430</v>
      </c>
      <c r="E216" s="10"/>
      <c r="F216" s="10"/>
      <c r="G216" s="10"/>
      <c r="H216" s="10"/>
    </row>
    <row r="217" spans="1:8" ht="39" customHeight="1" x14ac:dyDescent="0.2">
      <c r="A217" s="104" t="s">
        <v>112</v>
      </c>
      <c r="B217" s="10" t="s">
        <v>430</v>
      </c>
      <c r="C217" s="10"/>
      <c r="D217" s="10"/>
      <c r="E217" s="10"/>
      <c r="F217" s="10"/>
      <c r="G217" s="10"/>
      <c r="H217" s="10"/>
    </row>
    <row r="218" spans="1:8" ht="51" customHeight="1" x14ac:dyDescent="0.2">
      <c r="A218" s="104" t="s">
        <v>113</v>
      </c>
      <c r="B218" s="10" t="s">
        <v>430</v>
      </c>
      <c r="C218" s="10"/>
      <c r="D218" s="10"/>
      <c r="E218" s="10"/>
      <c r="F218" s="10"/>
      <c r="G218" s="10"/>
      <c r="H218" s="10"/>
    </row>
    <row r="219" spans="1:8" ht="51" customHeight="1" x14ac:dyDescent="0.2">
      <c r="A219" s="104" t="s">
        <v>114</v>
      </c>
      <c r="B219" s="10"/>
      <c r="C219" s="10" t="s">
        <v>430</v>
      </c>
      <c r="D219" s="10"/>
      <c r="E219" s="10"/>
      <c r="F219" s="10"/>
      <c r="G219" s="10"/>
      <c r="H219" s="10"/>
    </row>
    <row r="220" spans="1:8" ht="39.75" customHeight="1" x14ac:dyDescent="0.2">
      <c r="A220" s="109" t="s">
        <v>115</v>
      </c>
      <c r="B220" s="77">
        <v>0</v>
      </c>
      <c r="C220" s="78">
        <v>0.25</v>
      </c>
      <c r="D220" s="78">
        <v>0.5</v>
      </c>
      <c r="E220" s="78">
        <v>0.75</v>
      </c>
      <c r="F220" s="78">
        <v>1</v>
      </c>
      <c r="G220" s="79" t="s">
        <v>8</v>
      </c>
      <c r="H220" s="79" t="s">
        <v>14</v>
      </c>
    </row>
    <row r="221" spans="1:8" ht="27.75" customHeight="1" x14ac:dyDescent="0.2">
      <c r="A221" s="104" t="s">
        <v>116</v>
      </c>
      <c r="B221" s="10"/>
      <c r="C221" s="10" t="s">
        <v>430</v>
      </c>
      <c r="D221" s="10"/>
      <c r="E221" s="10"/>
      <c r="F221" s="10"/>
      <c r="G221" s="10"/>
      <c r="H221" s="10"/>
    </row>
    <row r="222" spans="1:8" ht="27.75" customHeight="1" x14ac:dyDescent="0.2">
      <c r="A222" s="104" t="s">
        <v>117</v>
      </c>
      <c r="B222" s="10" t="s">
        <v>430</v>
      </c>
      <c r="C222" s="10"/>
      <c r="D222" s="10"/>
      <c r="E222" s="10"/>
      <c r="F222" s="10"/>
      <c r="G222" s="10"/>
      <c r="H222" s="10"/>
    </row>
    <row r="223" spans="1:8" ht="34.5" customHeight="1" x14ac:dyDescent="0.2">
      <c r="A223" s="109" t="s">
        <v>118</v>
      </c>
      <c r="B223" s="77">
        <v>0</v>
      </c>
      <c r="C223" s="78">
        <v>0.25</v>
      </c>
      <c r="D223" s="78">
        <v>0.5</v>
      </c>
      <c r="E223" s="78">
        <v>0.75</v>
      </c>
      <c r="F223" s="78">
        <v>1</v>
      </c>
      <c r="G223" s="79" t="s">
        <v>8</v>
      </c>
      <c r="H223" s="79" t="s">
        <v>14</v>
      </c>
    </row>
    <row r="224" spans="1:8" ht="66.75" customHeight="1" x14ac:dyDescent="0.2">
      <c r="A224" s="104" t="s">
        <v>338</v>
      </c>
      <c r="B224" s="10"/>
      <c r="C224" s="10" t="s">
        <v>430</v>
      </c>
      <c r="D224" s="10"/>
      <c r="E224" s="10"/>
      <c r="F224" s="10"/>
      <c r="G224" s="10"/>
      <c r="H224" s="10"/>
    </row>
    <row r="225" spans="1:8" ht="28.5" customHeight="1" x14ac:dyDescent="0.2">
      <c r="A225" s="105" t="s">
        <v>363</v>
      </c>
      <c r="B225" s="77">
        <v>0</v>
      </c>
      <c r="C225" s="78">
        <v>0.25</v>
      </c>
      <c r="D225" s="78">
        <v>0.5</v>
      </c>
      <c r="E225" s="78">
        <v>0.75</v>
      </c>
      <c r="F225" s="78">
        <v>1</v>
      </c>
      <c r="G225" s="79" t="s">
        <v>8</v>
      </c>
      <c r="H225" s="79" t="s">
        <v>14</v>
      </c>
    </row>
    <row r="226" spans="1:8" ht="54.75" customHeight="1" x14ac:dyDescent="0.2">
      <c r="A226" s="104" t="s">
        <v>364</v>
      </c>
      <c r="B226" s="115"/>
      <c r="C226" s="115" t="s">
        <v>430</v>
      </c>
      <c r="D226" s="115"/>
      <c r="E226" s="115"/>
      <c r="F226" s="115"/>
      <c r="G226" s="117"/>
      <c r="H226" s="116"/>
    </row>
    <row r="227" spans="1:8" ht="40.5" customHeight="1" x14ac:dyDescent="0.2">
      <c r="A227" s="105" t="s">
        <v>362</v>
      </c>
      <c r="B227" s="68"/>
      <c r="C227" s="69"/>
      <c r="D227" s="69"/>
      <c r="E227" s="69"/>
      <c r="F227" s="69"/>
      <c r="G227" s="69"/>
      <c r="H227" s="70"/>
    </row>
    <row r="228" spans="1:8" ht="25.5" customHeight="1" x14ac:dyDescent="0.2">
      <c r="A228" s="109" t="s">
        <v>119</v>
      </c>
      <c r="B228" s="77">
        <v>0</v>
      </c>
      <c r="C228" s="78">
        <v>0.25</v>
      </c>
      <c r="D228" s="78">
        <v>0.5</v>
      </c>
      <c r="E228" s="78">
        <v>0.75</v>
      </c>
      <c r="F228" s="78">
        <v>1</v>
      </c>
      <c r="G228" s="79" t="s">
        <v>8</v>
      </c>
      <c r="H228" s="79" t="s">
        <v>14</v>
      </c>
    </row>
    <row r="229" spans="1:8" ht="41.25" customHeight="1" x14ac:dyDescent="0.2">
      <c r="A229" s="104" t="s">
        <v>339</v>
      </c>
      <c r="B229" s="10"/>
      <c r="C229" s="10" t="s">
        <v>430</v>
      </c>
      <c r="D229" s="10"/>
      <c r="E229" s="10"/>
      <c r="F229" s="10"/>
      <c r="G229" s="10"/>
      <c r="H229" s="10"/>
    </row>
    <row r="230" spans="1:8" ht="70.5" customHeight="1" x14ac:dyDescent="0.2">
      <c r="A230" s="104" t="s">
        <v>340</v>
      </c>
      <c r="B230" s="10" t="s">
        <v>430</v>
      </c>
      <c r="C230" s="10"/>
      <c r="D230" s="10"/>
      <c r="E230" s="10"/>
      <c r="F230" s="10"/>
      <c r="G230" s="10"/>
      <c r="H230" s="10"/>
    </row>
    <row r="231" spans="1:8" ht="67.5" customHeight="1" x14ac:dyDescent="0.2">
      <c r="A231" s="104" t="s">
        <v>365</v>
      </c>
      <c r="B231" s="10" t="s">
        <v>430</v>
      </c>
      <c r="C231" s="10"/>
      <c r="D231" s="10"/>
      <c r="E231" s="10"/>
      <c r="F231" s="10"/>
      <c r="G231" s="10"/>
      <c r="H231" s="10"/>
    </row>
    <row r="232" spans="1:8" ht="69.75" customHeight="1" x14ac:dyDescent="0.2">
      <c r="A232" s="104" t="s">
        <v>366</v>
      </c>
      <c r="B232" s="10" t="s">
        <v>430</v>
      </c>
      <c r="C232" s="10"/>
      <c r="D232" s="10"/>
      <c r="E232" s="10"/>
      <c r="F232" s="10"/>
      <c r="G232" s="10"/>
      <c r="H232" s="10"/>
    </row>
    <row r="233" spans="1:8" ht="66" customHeight="1" x14ac:dyDescent="0.2">
      <c r="A233" s="104" t="s">
        <v>341</v>
      </c>
      <c r="B233" s="10" t="s">
        <v>430</v>
      </c>
      <c r="C233" s="10"/>
      <c r="D233" s="10"/>
      <c r="E233" s="10"/>
      <c r="F233" s="10"/>
      <c r="G233" s="10"/>
      <c r="H233" s="10"/>
    </row>
    <row r="234" spans="1:8" ht="41.25" customHeight="1" x14ac:dyDescent="0.2">
      <c r="A234" s="104" t="s">
        <v>120</v>
      </c>
      <c r="B234" s="10"/>
      <c r="C234" s="10" t="s">
        <v>430</v>
      </c>
      <c r="D234" s="10"/>
      <c r="E234" s="10"/>
      <c r="F234" s="10"/>
      <c r="G234" s="10"/>
      <c r="H234" s="10"/>
    </row>
    <row r="235" spans="1:8" ht="27" customHeight="1" x14ac:dyDescent="0.2">
      <c r="A235" s="109" t="s">
        <v>121</v>
      </c>
      <c r="B235" s="77">
        <v>0</v>
      </c>
      <c r="C235" s="78">
        <v>0.25</v>
      </c>
      <c r="D235" s="78">
        <v>0.5</v>
      </c>
      <c r="E235" s="78">
        <v>0.75</v>
      </c>
      <c r="F235" s="78">
        <v>1</v>
      </c>
      <c r="G235" s="79" t="s">
        <v>8</v>
      </c>
      <c r="H235" s="79" t="s">
        <v>14</v>
      </c>
    </row>
    <row r="236" spans="1:8" ht="66.75" customHeight="1" x14ac:dyDescent="0.2">
      <c r="A236" s="104" t="s">
        <v>342</v>
      </c>
      <c r="B236" s="10"/>
      <c r="C236" s="10" t="s">
        <v>430</v>
      </c>
      <c r="D236" s="10"/>
      <c r="E236" s="10"/>
      <c r="F236" s="10"/>
      <c r="G236" s="10"/>
      <c r="H236" s="10"/>
    </row>
    <row r="237" spans="1:8" ht="39" customHeight="1" x14ac:dyDescent="0.2">
      <c r="A237" s="104" t="s">
        <v>122</v>
      </c>
      <c r="B237" s="10" t="s">
        <v>430</v>
      </c>
      <c r="C237" s="10"/>
      <c r="D237" s="10"/>
      <c r="E237" s="10"/>
      <c r="F237" s="10"/>
      <c r="G237" s="10"/>
      <c r="H237" s="10"/>
    </row>
    <row r="238" spans="1:8" ht="36.75" customHeight="1" x14ac:dyDescent="0.2">
      <c r="A238" s="104" t="s">
        <v>123</v>
      </c>
      <c r="B238" s="10" t="s">
        <v>430</v>
      </c>
      <c r="C238" s="10"/>
      <c r="D238" s="10"/>
      <c r="E238" s="10"/>
      <c r="F238" s="10"/>
      <c r="G238" s="10"/>
      <c r="H238" s="10"/>
    </row>
    <row r="239" spans="1:8" ht="63.75" customHeight="1" x14ac:dyDescent="0.2">
      <c r="A239" s="104" t="s">
        <v>343</v>
      </c>
      <c r="B239" s="10"/>
      <c r="C239" s="10" t="s">
        <v>430</v>
      </c>
      <c r="D239" s="10"/>
      <c r="E239" s="10"/>
      <c r="F239" s="10"/>
      <c r="G239" s="10"/>
      <c r="H239" s="10"/>
    </row>
    <row r="240" spans="1:8" ht="35.25" customHeight="1" x14ac:dyDescent="0.2">
      <c r="A240" s="104" t="s">
        <v>344</v>
      </c>
      <c r="B240" s="10" t="s">
        <v>430</v>
      </c>
      <c r="C240" s="10"/>
      <c r="D240" s="10"/>
      <c r="E240" s="10"/>
      <c r="F240" s="10"/>
      <c r="G240" s="10"/>
      <c r="H240" s="10"/>
    </row>
    <row r="241" spans="1:8" ht="48.75" customHeight="1" x14ac:dyDescent="0.2">
      <c r="A241" s="104" t="s">
        <v>124</v>
      </c>
      <c r="B241" s="10"/>
      <c r="C241" s="10" t="s">
        <v>430</v>
      </c>
      <c r="D241" s="10"/>
      <c r="E241" s="10"/>
      <c r="F241" s="10"/>
      <c r="G241" s="10"/>
      <c r="H241" s="10"/>
    </row>
    <row r="242" spans="1:8" ht="28.5" customHeight="1" x14ac:dyDescent="0.2">
      <c r="A242" s="109" t="s">
        <v>125</v>
      </c>
      <c r="B242" s="77">
        <v>0</v>
      </c>
      <c r="C242" s="78">
        <v>0.25</v>
      </c>
      <c r="D242" s="78">
        <v>0.5</v>
      </c>
      <c r="E242" s="78">
        <v>0.75</v>
      </c>
      <c r="F242" s="78">
        <v>1</v>
      </c>
      <c r="G242" s="79" t="s">
        <v>8</v>
      </c>
      <c r="H242" s="79" t="s">
        <v>14</v>
      </c>
    </row>
    <row r="243" spans="1:8" ht="39.75" customHeight="1" x14ac:dyDescent="0.2">
      <c r="A243" s="104" t="s">
        <v>345</v>
      </c>
      <c r="B243" s="10" t="s">
        <v>430</v>
      </c>
      <c r="C243" s="10"/>
      <c r="D243" s="10"/>
      <c r="E243" s="10"/>
      <c r="F243" s="10"/>
      <c r="G243" s="10"/>
      <c r="H243" s="10"/>
    </row>
    <row r="244" spans="1:8" ht="39.75" customHeight="1" x14ac:dyDescent="0.2">
      <c r="A244" s="104" t="s">
        <v>346</v>
      </c>
      <c r="B244" s="10" t="s">
        <v>430</v>
      </c>
      <c r="C244" s="10"/>
      <c r="D244" s="10"/>
      <c r="E244" s="10"/>
      <c r="F244" s="10"/>
      <c r="G244" s="10"/>
      <c r="H244" s="10"/>
    </row>
    <row r="245" spans="1:8" ht="39.75" customHeight="1" x14ac:dyDescent="0.2">
      <c r="A245" s="104" t="s">
        <v>347</v>
      </c>
      <c r="B245" s="10"/>
      <c r="C245" s="10" t="s">
        <v>430</v>
      </c>
      <c r="D245" s="10"/>
      <c r="E245" s="10"/>
      <c r="F245" s="10"/>
      <c r="G245" s="10"/>
      <c r="H245" s="10"/>
    </row>
    <row r="246" spans="1:8" ht="39.75" customHeight="1" x14ac:dyDescent="0.2">
      <c r="A246" s="104" t="s">
        <v>126</v>
      </c>
      <c r="B246" s="10"/>
      <c r="C246" s="10" t="s">
        <v>430</v>
      </c>
      <c r="D246" s="10"/>
      <c r="E246" s="10"/>
      <c r="F246" s="10"/>
      <c r="G246" s="10"/>
      <c r="H246" s="10"/>
    </row>
    <row r="247" spans="1:8" ht="39.75" customHeight="1" x14ac:dyDescent="0.2">
      <c r="A247" s="104" t="s">
        <v>348</v>
      </c>
      <c r="B247" s="10" t="s">
        <v>430</v>
      </c>
      <c r="C247" s="10"/>
      <c r="D247" s="10"/>
      <c r="E247" s="10"/>
      <c r="F247" s="10"/>
      <c r="G247" s="10"/>
      <c r="H247" s="10"/>
    </row>
    <row r="248" spans="1:8" ht="39.75" customHeight="1" x14ac:dyDescent="0.2">
      <c r="A248" s="104" t="s">
        <v>349</v>
      </c>
      <c r="B248" s="10" t="s">
        <v>430</v>
      </c>
      <c r="C248" s="10"/>
      <c r="D248" s="10"/>
      <c r="E248" s="10"/>
      <c r="F248" s="10"/>
      <c r="G248" s="10"/>
      <c r="H248" s="10"/>
    </row>
    <row r="249" spans="1:8" ht="39.75" customHeight="1" x14ac:dyDescent="0.2">
      <c r="A249" s="104" t="s">
        <v>350</v>
      </c>
      <c r="B249" s="10"/>
      <c r="C249" s="10"/>
      <c r="D249" s="10" t="s">
        <v>430</v>
      </c>
      <c r="E249" s="10"/>
      <c r="F249" s="10"/>
      <c r="G249" s="10"/>
      <c r="H249" s="10"/>
    </row>
    <row r="250" spans="1:8" ht="57.75" customHeight="1" x14ac:dyDescent="0.2">
      <c r="A250" s="104" t="s">
        <v>351</v>
      </c>
      <c r="B250" s="10"/>
      <c r="C250" s="10" t="s">
        <v>430</v>
      </c>
      <c r="D250" s="10"/>
      <c r="E250" s="10"/>
      <c r="F250" s="10"/>
      <c r="G250" s="10"/>
      <c r="H250" s="10"/>
    </row>
    <row r="251" spans="1:8" ht="57.75" customHeight="1" x14ac:dyDescent="0.2">
      <c r="A251" s="104" t="s">
        <v>127</v>
      </c>
      <c r="B251" s="10" t="s">
        <v>430</v>
      </c>
      <c r="C251" s="10"/>
      <c r="D251" s="10"/>
      <c r="E251" s="10"/>
      <c r="F251" s="10"/>
      <c r="G251" s="10"/>
      <c r="H251" s="10"/>
    </row>
    <row r="252" spans="1:8" ht="31.5" customHeight="1" x14ac:dyDescent="0.2">
      <c r="A252" s="105" t="s">
        <v>128</v>
      </c>
      <c r="B252" s="68"/>
      <c r="C252" s="69"/>
      <c r="D252" s="69"/>
      <c r="E252" s="69"/>
      <c r="F252" s="69"/>
      <c r="G252" s="69"/>
      <c r="H252" s="70"/>
    </row>
    <row r="253" spans="1:8" ht="30.75" customHeight="1" x14ac:dyDescent="0.2">
      <c r="A253" s="109" t="s">
        <v>129</v>
      </c>
      <c r="B253" s="77">
        <v>0</v>
      </c>
      <c r="C253" s="78">
        <v>0.25</v>
      </c>
      <c r="D253" s="78">
        <v>0.5</v>
      </c>
      <c r="E253" s="78">
        <v>0.75</v>
      </c>
      <c r="F253" s="78">
        <v>1</v>
      </c>
      <c r="G253" s="79" t="s">
        <v>8</v>
      </c>
      <c r="H253" s="79" t="s">
        <v>14</v>
      </c>
    </row>
    <row r="254" spans="1:8" ht="36.75" customHeight="1" x14ac:dyDescent="0.2">
      <c r="A254" s="104" t="s">
        <v>130</v>
      </c>
      <c r="B254" s="10" t="s">
        <v>430</v>
      </c>
      <c r="C254" s="10"/>
      <c r="D254" s="10"/>
      <c r="E254" s="10"/>
      <c r="F254" s="10"/>
      <c r="G254" s="10"/>
      <c r="H254" s="10"/>
    </row>
    <row r="255" spans="1:8" ht="60" x14ac:dyDescent="0.2">
      <c r="A255" s="104" t="s">
        <v>357</v>
      </c>
      <c r="B255" s="10" t="s">
        <v>430</v>
      </c>
      <c r="C255" s="10"/>
      <c r="D255" s="10"/>
      <c r="E255" s="10"/>
      <c r="F255" s="10"/>
      <c r="G255" s="10"/>
      <c r="H255" s="10"/>
    </row>
    <row r="256" spans="1:8" ht="45" x14ac:dyDescent="0.2">
      <c r="A256" s="104" t="s">
        <v>358</v>
      </c>
      <c r="B256" s="10" t="s">
        <v>430</v>
      </c>
      <c r="C256" s="10"/>
      <c r="D256" s="10"/>
      <c r="E256" s="10"/>
      <c r="F256" s="10"/>
      <c r="G256" s="10"/>
      <c r="H256" s="10"/>
    </row>
    <row r="257" spans="1:8" ht="39.75" customHeight="1" x14ac:dyDescent="0.2">
      <c r="A257" s="104" t="s">
        <v>131</v>
      </c>
      <c r="B257" s="10" t="s">
        <v>430</v>
      </c>
      <c r="C257" s="10"/>
      <c r="D257" s="10"/>
      <c r="E257" s="10"/>
      <c r="F257" s="10"/>
      <c r="G257" s="10"/>
      <c r="H257" s="10"/>
    </row>
    <row r="258" spans="1:8" ht="69.75" customHeight="1" x14ac:dyDescent="0.2">
      <c r="A258" s="104" t="s">
        <v>352</v>
      </c>
      <c r="B258" s="10" t="s">
        <v>430</v>
      </c>
      <c r="C258" s="10"/>
      <c r="D258" s="10"/>
      <c r="E258" s="10"/>
      <c r="F258" s="10"/>
      <c r="G258" s="10"/>
      <c r="H258" s="10"/>
    </row>
    <row r="259" spans="1:8" ht="35.25" customHeight="1" x14ac:dyDescent="0.2">
      <c r="A259" s="104" t="s">
        <v>353</v>
      </c>
      <c r="B259" s="10" t="s">
        <v>430</v>
      </c>
      <c r="C259" s="10"/>
      <c r="D259" s="10"/>
      <c r="E259" s="10"/>
      <c r="F259" s="10"/>
      <c r="G259" s="10"/>
      <c r="H259" s="10"/>
    </row>
    <row r="260" spans="1:8" ht="36.75" customHeight="1" x14ac:dyDescent="0.2">
      <c r="A260" s="104" t="s">
        <v>354</v>
      </c>
      <c r="B260" s="10" t="s">
        <v>430</v>
      </c>
      <c r="C260" s="10"/>
      <c r="D260" s="10"/>
      <c r="E260" s="10"/>
      <c r="F260" s="10"/>
      <c r="G260" s="10"/>
      <c r="H260" s="10"/>
    </row>
    <row r="261" spans="1:8" ht="84.75" customHeight="1" x14ac:dyDescent="0.2">
      <c r="A261" s="104" t="s">
        <v>355</v>
      </c>
      <c r="B261" s="10" t="s">
        <v>430</v>
      </c>
      <c r="C261" s="10"/>
      <c r="D261" s="10"/>
      <c r="E261" s="10"/>
      <c r="F261" s="10"/>
      <c r="G261" s="10"/>
      <c r="H261" s="10"/>
    </row>
    <row r="262" spans="1:8" ht="35.25" customHeight="1" x14ac:dyDescent="0.2">
      <c r="A262" s="104" t="s">
        <v>356</v>
      </c>
      <c r="B262" s="10"/>
      <c r="C262" s="10" t="s">
        <v>430</v>
      </c>
      <c r="D262" s="10"/>
      <c r="E262" s="10"/>
      <c r="F262" s="10"/>
      <c r="G262" s="10"/>
      <c r="H262" s="10"/>
    </row>
    <row r="263" spans="1:8" ht="41.25" customHeight="1" x14ac:dyDescent="0.2">
      <c r="A263" s="104" t="s">
        <v>132</v>
      </c>
      <c r="B263" s="10" t="s">
        <v>430</v>
      </c>
      <c r="C263" s="10"/>
      <c r="D263" s="10"/>
      <c r="E263" s="10"/>
      <c r="F263" s="10"/>
      <c r="G263" s="10"/>
      <c r="H263" s="10"/>
    </row>
    <row r="264" spans="1:8" ht="31.5" customHeight="1" x14ac:dyDescent="0.2">
      <c r="A264" s="109" t="s">
        <v>133</v>
      </c>
      <c r="B264" s="77">
        <v>0</v>
      </c>
      <c r="C264" s="78">
        <v>0.25</v>
      </c>
      <c r="D264" s="78">
        <v>0.5</v>
      </c>
      <c r="E264" s="78">
        <v>0.75</v>
      </c>
      <c r="F264" s="78">
        <v>1</v>
      </c>
      <c r="G264" s="79" t="s">
        <v>8</v>
      </c>
      <c r="H264" s="79" t="s">
        <v>14</v>
      </c>
    </row>
    <row r="265" spans="1:8" ht="52.5" customHeight="1" x14ac:dyDescent="0.2">
      <c r="A265" s="104" t="s">
        <v>359</v>
      </c>
      <c r="B265" s="10" t="s">
        <v>430</v>
      </c>
      <c r="C265" s="10"/>
      <c r="D265" s="10"/>
      <c r="E265" s="10"/>
      <c r="F265" s="10"/>
      <c r="G265" s="10"/>
      <c r="H265" s="10"/>
    </row>
    <row r="266" spans="1:8" ht="51" customHeight="1" x14ac:dyDescent="0.2">
      <c r="A266" s="104" t="s">
        <v>360</v>
      </c>
      <c r="B266" s="10"/>
      <c r="C266" s="10" t="s">
        <v>430</v>
      </c>
      <c r="D266" s="10"/>
      <c r="E266" s="10"/>
      <c r="F266" s="10"/>
      <c r="G266" s="10"/>
      <c r="H266" s="10"/>
    </row>
    <row r="267" spans="1:8" ht="51" customHeight="1" x14ac:dyDescent="0.2">
      <c r="A267" s="104" t="s">
        <v>361</v>
      </c>
      <c r="B267" s="10"/>
      <c r="C267" s="10" t="s">
        <v>430</v>
      </c>
      <c r="D267" s="10"/>
      <c r="E267" s="10"/>
      <c r="F267" s="10"/>
      <c r="G267" s="10"/>
      <c r="H267" s="10"/>
    </row>
    <row r="268" spans="1:8" ht="35.25" customHeight="1" x14ac:dyDescent="0.2">
      <c r="A268" s="109" t="s">
        <v>134</v>
      </c>
      <c r="B268" s="77">
        <v>0</v>
      </c>
      <c r="C268" s="78">
        <v>0.25</v>
      </c>
      <c r="D268" s="78">
        <v>0.5</v>
      </c>
      <c r="E268" s="78">
        <v>0.75</v>
      </c>
      <c r="F268" s="78">
        <v>1</v>
      </c>
      <c r="G268" s="79" t="s">
        <v>8</v>
      </c>
      <c r="H268" s="79" t="s">
        <v>14</v>
      </c>
    </row>
    <row r="269" spans="1:8" ht="54" customHeight="1" x14ac:dyDescent="0.2">
      <c r="A269" s="104" t="s">
        <v>367</v>
      </c>
      <c r="B269" s="10"/>
      <c r="C269" s="10" t="s">
        <v>430</v>
      </c>
      <c r="D269" s="10"/>
      <c r="E269" s="10"/>
      <c r="F269" s="10"/>
      <c r="G269" s="10"/>
      <c r="H269" s="10"/>
    </row>
    <row r="270" spans="1:8" ht="66.75" customHeight="1" x14ac:dyDescent="0.2">
      <c r="A270" s="104" t="s">
        <v>368</v>
      </c>
      <c r="B270" s="10" t="s">
        <v>430</v>
      </c>
      <c r="C270" s="10"/>
      <c r="D270" s="10"/>
      <c r="E270" s="10"/>
      <c r="F270" s="10"/>
      <c r="G270" s="10"/>
      <c r="H270" s="10"/>
    </row>
    <row r="271" spans="1:8" ht="36.75" customHeight="1" x14ac:dyDescent="0.2">
      <c r="A271" s="104" t="s">
        <v>369</v>
      </c>
      <c r="B271" s="10"/>
      <c r="C271" s="10" t="s">
        <v>430</v>
      </c>
      <c r="D271" s="10"/>
      <c r="E271" s="10"/>
      <c r="F271" s="10"/>
      <c r="G271" s="10"/>
      <c r="H271" s="10"/>
    </row>
    <row r="272" spans="1:8" ht="21.75" customHeight="1" x14ac:dyDescent="0.2">
      <c r="A272" s="109" t="s">
        <v>135</v>
      </c>
      <c r="B272" s="77">
        <v>0</v>
      </c>
      <c r="C272" s="78">
        <v>0.25</v>
      </c>
      <c r="D272" s="78">
        <v>0.5</v>
      </c>
      <c r="E272" s="78">
        <v>0.75</v>
      </c>
      <c r="F272" s="78">
        <v>1</v>
      </c>
      <c r="G272" s="79" t="s">
        <v>8</v>
      </c>
      <c r="H272" s="79" t="s">
        <v>14</v>
      </c>
    </row>
    <row r="273" spans="1:8" ht="45" x14ac:dyDescent="0.2">
      <c r="A273" s="104" t="s">
        <v>136</v>
      </c>
      <c r="B273" s="10"/>
      <c r="C273" s="10" t="s">
        <v>430</v>
      </c>
      <c r="D273" s="10"/>
      <c r="E273" s="10"/>
      <c r="F273" s="10"/>
      <c r="G273" s="10"/>
      <c r="H273" s="10"/>
    </row>
    <row r="274" spans="1:8" ht="24.75" customHeight="1" x14ac:dyDescent="0.2">
      <c r="A274" s="109" t="s">
        <v>137</v>
      </c>
      <c r="B274" s="77">
        <v>0</v>
      </c>
      <c r="C274" s="78">
        <v>0.25</v>
      </c>
      <c r="D274" s="78">
        <v>0.5</v>
      </c>
      <c r="E274" s="78">
        <v>0.75</v>
      </c>
      <c r="F274" s="78">
        <v>1</v>
      </c>
      <c r="G274" s="79" t="s">
        <v>8</v>
      </c>
      <c r="H274" s="79" t="s">
        <v>14</v>
      </c>
    </row>
    <row r="275" spans="1:8" ht="38.25" customHeight="1" x14ac:dyDescent="0.2">
      <c r="A275" s="104" t="s">
        <v>370</v>
      </c>
      <c r="B275" s="10"/>
      <c r="C275" s="10" t="s">
        <v>430</v>
      </c>
      <c r="D275" s="10"/>
      <c r="E275" s="10"/>
      <c r="F275" s="10"/>
      <c r="G275" s="10"/>
      <c r="H275" s="10"/>
    </row>
    <row r="276" spans="1:8" ht="60" x14ac:dyDescent="0.2">
      <c r="A276" s="104" t="s">
        <v>372</v>
      </c>
      <c r="B276" s="10" t="s">
        <v>430</v>
      </c>
      <c r="C276" s="10"/>
      <c r="D276" s="10"/>
      <c r="E276" s="10"/>
      <c r="F276" s="10"/>
      <c r="G276" s="10"/>
      <c r="H276" s="10"/>
    </row>
    <row r="277" spans="1:8" ht="65.25" customHeight="1" x14ac:dyDescent="0.2">
      <c r="A277" s="104" t="s">
        <v>371</v>
      </c>
      <c r="B277" s="10" t="s">
        <v>430</v>
      </c>
      <c r="C277" s="10"/>
      <c r="D277" s="10"/>
      <c r="E277" s="10"/>
      <c r="F277" s="10"/>
      <c r="G277" s="10"/>
      <c r="H277" s="10"/>
    </row>
    <row r="278" spans="1:8" ht="51" customHeight="1" x14ac:dyDescent="0.2">
      <c r="A278" s="104" t="s">
        <v>373</v>
      </c>
      <c r="B278" s="10" t="s">
        <v>430</v>
      </c>
      <c r="C278" s="10"/>
      <c r="D278" s="10"/>
      <c r="E278" s="10"/>
      <c r="F278" s="10"/>
      <c r="G278" s="10"/>
      <c r="H278" s="10"/>
    </row>
    <row r="279" spans="1:8" ht="54" customHeight="1" x14ac:dyDescent="0.2">
      <c r="A279" s="104" t="s">
        <v>374</v>
      </c>
      <c r="B279" s="10" t="s">
        <v>430</v>
      </c>
      <c r="C279" s="10"/>
      <c r="D279" s="10"/>
      <c r="E279" s="10"/>
      <c r="F279" s="10"/>
      <c r="G279" s="10"/>
      <c r="H279" s="10"/>
    </row>
    <row r="280" spans="1:8" ht="27" customHeight="1" x14ac:dyDescent="0.2">
      <c r="A280" s="109" t="s">
        <v>138</v>
      </c>
      <c r="B280" s="77">
        <v>0</v>
      </c>
      <c r="C280" s="78">
        <v>0.25</v>
      </c>
      <c r="D280" s="78">
        <v>0.5</v>
      </c>
      <c r="E280" s="78">
        <v>0.75</v>
      </c>
      <c r="F280" s="78">
        <v>1</v>
      </c>
      <c r="G280" s="79" t="s">
        <v>8</v>
      </c>
      <c r="H280" s="79" t="s">
        <v>14</v>
      </c>
    </row>
    <row r="281" spans="1:8" ht="59.25" customHeight="1" x14ac:dyDescent="0.2">
      <c r="A281" s="104" t="s">
        <v>375</v>
      </c>
      <c r="B281" s="10" t="s">
        <v>430</v>
      </c>
      <c r="C281" s="10"/>
      <c r="D281" s="10"/>
      <c r="E281" s="10"/>
      <c r="F281" s="10"/>
      <c r="G281" s="10"/>
      <c r="H281" s="10"/>
    </row>
    <row r="282" spans="1:8" ht="60" customHeight="1" x14ac:dyDescent="0.2">
      <c r="A282" s="104" t="s">
        <v>376</v>
      </c>
      <c r="B282" s="10"/>
      <c r="C282" s="10" t="s">
        <v>430</v>
      </c>
      <c r="D282" s="10"/>
      <c r="E282" s="10"/>
      <c r="F282" s="10"/>
      <c r="G282" s="10"/>
      <c r="H282" s="10"/>
    </row>
    <row r="283" spans="1:8" ht="28.5" customHeight="1" x14ac:dyDescent="0.2">
      <c r="A283" s="110" t="s">
        <v>139</v>
      </c>
      <c r="B283" s="77">
        <v>0</v>
      </c>
      <c r="C283" s="78">
        <v>0.25</v>
      </c>
      <c r="D283" s="78">
        <v>0.5</v>
      </c>
      <c r="E283" s="78">
        <v>0.75</v>
      </c>
      <c r="F283" s="78">
        <v>1</v>
      </c>
      <c r="G283" s="79" t="s">
        <v>8</v>
      </c>
      <c r="H283" s="79" t="s">
        <v>14</v>
      </c>
    </row>
    <row r="284" spans="1:8" ht="57" customHeight="1" x14ac:dyDescent="0.2">
      <c r="A284" s="104" t="s">
        <v>377</v>
      </c>
      <c r="B284" s="10" t="s">
        <v>430</v>
      </c>
      <c r="C284" s="10"/>
      <c r="D284" s="10"/>
      <c r="E284" s="10"/>
      <c r="F284" s="10"/>
      <c r="G284" s="10"/>
      <c r="H284" s="10"/>
    </row>
    <row r="285" spans="1:8" ht="66" customHeight="1" x14ac:dyDescent="0.2">
      <c r="A285" s="108" t="s">
        <v>273</v>
      </c>
      <c r="B285" s="10" t="s">
        <v>430</v>
      </c>
      <c r="C285" s="10"/>
      <c r="D285" s="10"/>
      <c r="E285" s="10"/>
      <c r="F285" s="10"/>
      <c r="G285" s="10"/>
      <c r="H285" s="10"/>
    </row>
    <row r="286" spans="1:8" ht="39" customHeight="1" x14ac:dyDescent="0.2">
      <c r="A286" s="104" t="s">
        <v>378</v>
      </c>
      <c r="B286" s="10"/>
      <c r="C286" s="10" t="s">
        <v>430</v>
      </c>
      <c r="D286" s="10"/>
      <c r="E286" s="10"/>
      <c r="F286" s="10"/>
      <c r="G286" s="10"/>
      <c r="H286" s="10"/>
    </row>
    <row r="287" spans="1:8" ht="27" customHeight="1" x14ac:dyDescent="0.2">
      <c r="A287" s="104" t="s">
        <v>379</v>
      </c>
      <c r="B287" s="10" t="s">
        <v>430</v>
      </c>
      <c r="C287" s="10"/>
      <c r="D287" s="10"/>
      <c r="E287" s="10"/>
      <c r="F287" s="10"/>
      <c r="G287" s="10"/>
      <c r="H287" s="10"/>
    </row>
    <row r="288" spans="1:8" ht="27" customHeight="1" x14ac:dyDescent="0.2">
      <c r="A288" s="104" t="s">
        <v>140</v>
      </c>
      <c r="B288" s="10" t="s">
        <v>430</v>
      </c>
      <c r="C288" s="10"/>
      <c r="D288" s="10"/>
      <c r="E288" s="10"/>
      <c r="F288" s="10"/>
      <c r="G288" s="10"/>
      <c r="H288" s="10"/>
    </row>
    <row r="289" spans="1:8" ht="27" customHeight="1" x14ac:dyDescent="0.2">
      <c r="A289" s="105" t="s">
        <v>141</v>
      </c>
      <c r="B289" s="68"/>
      <c r="C289" s="69"/>
      <c r="D289" s="69"/>
      <c r="E289" s="69"/>
      <c r="F289" s="69"/>
      <c r="G289" s="69"/>
      <c r="H289" s="70"/>
    </row>
    <row r="290" spans="1:8" ht="27" customHeight="1" x14ac:dyDescent="0.2">
      <c r="A290" s="111" t="s">
        <v>142</v>
      </c>
      <c r="B290" s="77">
        <v>0</v>
      </c>
      <c r="C290" s="78">
        <v>0.25</v>
      </c>
      <c r="D290" s="78">
        <v>0.5</v>
      </c>
      <c r="E290" s="78">
        <v>0.75</v>
      </c>
      <c r="F290" s="78">
        <v>1</v>
      </c>
      <c r="G290" s="79" t="s">
        <v>8</v>
      </c>
      <c r="H290" s="79" t="s">
        <v>14</v>
      </c>
    </row>
    <row r="291" spans="1:8" ht="54" customHeight="1" x14ac:dyDescent="0.2">
      <c r="A291" s="104" t="s">
        <v>380</v>
      </c>
      <c r="B291" s="10" t="s">
        <v>430</v>
      </c>
      <c r="C291" s="10"/>
      <c r="D291" s="10"/>
      <c r="E291" s="10"/>
      <c r="F291" s="10"/>
      <c r="G291" s="10"/>
      <c r="H291" s="10"/>
    </row>
    <row r="292" spans="1:8" ht="54" customHeight="1" x14ac:dyDescent="0.2">
      <c r="A292" s="104" t="s">
        <v>381</v>
      </c>
      <c r="B292" s="10" t="s">
        <v>430</v>
      </c>
      <c r="C292" s="10"/>
      <c r="D292" s="10"/>
      <c r="E292" s="10"/>
      <c r="F292" s="10"/>
      <c r="G292" s="10"/>
      <c r="H292" s="10"/>
    </row>
    <row r="293" spans="1:8" ht="30.75" customHeight="1" x14ac:dyDescent="0.2">
      <c r="A293" s="104" t="s">
        <v>274</v>
      </c>
      <c r="B293" s="10" t="s">
        <v>430</v>
      </c>
      <c r="C293" s="10"/>
      <c r="D293" s="10"/>
      <c r="E293" s="10"/>
      <c r="F293" s="10"/>
      <c r="G293" s="10"/>
      <c r="H293" s="10"/>
    </row>
    <row r="294" spans="1:8" ht="50.25" customHeight="1" x14ac:dyDescent="0.2">
      <c r="A294" s="104" t="s">
        <v>275</v>
      </c>
      <c r="B294" s="10" t="s">
        <v>430</v>
      </c>
      <c r="C294" s="10"/>
      <c r="D294" s="10"/>
      <c r="E294" s="10"/>
      <c r="F294" s="10"/>
      <c r="G294" s="10"/>
      <c r="H294" s="10"/>
    </row>
    <row r="295" spans="1:8" ht="29.25" customHeight="1" x14ac:dyDescent="0.2">
      <c r="A295" s="104" t="s">
        <v>276</v>
      </c>
      <c r="B295" s="10" t="s">
        <v>430</v>
      </c>
      <c r="C295" s="10"/>
      <c r="D295" s="10"/>
      <c r="E295" s="10"/>
      <c r="F295" s="10"/>
      <c r="G295" s="10"/>
      <c r="H295" s="10"/>
    </row>
    <row r="296" spans="1:8" ht="38.25" customHeight="1" x14ac:dyDescent="0.2">
      <c r="A296" s="104" t="s">
        <v>277</v>
      </c>
      <c r="B296" s="10" t="s">
        <v>430</v>
      </c>
      <c r="C296" s="10"/>
      <c r="D296" s="10"/>
      <c r="E296" s="10"/>
      <c r="F296" s="10"/>
      <c r="G296" s="10"/>
      <c r="H296" s="10"/>
    </row>
    <row r="297" spans="1:8" ht="39.75" customHeight="1" x14ac:dyDescent="0.2">
      <c r="A297" s="108" t="s">
        <v>278</v>
      </c>
      <c r="B297" s="10" t="s">
        <v>430</v>
      </c>
      <c r="C297" s="10"/>
      <c r="D297" s="10"/>
      <c r="E297" s="10"/>
      <c r="F297" s="10"/>
      <c r="G297" s="10"/>
      <c r="H297" s="10"/>
    </row>
    <row r="298" spans="1:8" ht="31.5" x14ac:dyDescent="0.2">
      <c r="A298" s="111" t="s">
        <v>143</v>
      </c>
      <c r="B298" s="77">
        <v>0</v>
      </c>
      <c r="C298" s="78">
        <v>0.25</v>
      </c>
      <c r="D298" s="78">
        <v>0.5</v>
      </c>
      <c r="E298" s="78">
        <v>0.75</v>
      </c>
      <c r="F298" s="78">
        <v>1</v>
      </c>
      <c r="G298" s="79" t="s">
        <v>8</v>
      </c>
      <c r="H298" s="79" t="s">
        <v>14</v>
      </c>
    </row>
    <row r="299" spans="1:8" ht="39" customHeight="1" x14ac:dyDescent="0.2">
      <c r="A299" s="104" t="s">
        <v>144</v>
      </c>
      <c r="B299" s="10" t="s">
        <v>430</v>
      </c>
      <c r="C299" s="10"/>
      <c r="D299" s="10"/>
      <c r="E299" s="10"/>
      <c r="F299" s="10"/>
      <c r="G299" s="10"/>
      <c r="H299" s="10"/>
    </row>
    <row r="300" spans="1:8" ht="39" customHeight="1" x14ac:dyDescent="0.2">
      <c r="A300" s="104" t="s">
        <v>145</v>
      </c>
      <c r="B300" s="10" t="s">
        <v>430</v>
      </c>
      <c r="C300" s="10"/>
      <c r="D300" s="10"/>
      <c r="E300" s="10"/>
      <c r="F300" s="10"/>
      <c r="G300" s="10"/>
      <c r="H300" s="10"/>
    </row>
    <row r="301" spans="1:8" ht="39" customHeight="1" x14ac:dyDescent="0.2">
      <c r="A301" s="104" t="s">
        <v>146</v>
      </c>
      <c r="B301" s="10" t="s">
        <v>430</v>
      </c>
      <c r="C301" s="10"/>
      <c r="D301" s="10"/>
      <c r="E301" s="10"/>
      <c r="F301" s="10"/>
      <c r="G301" s="10"/>
      <c r="H301" s="10"/>
    </row>
    <row r="302" spans="1:8" ht="39" customHeight="1" x14ac:dyDescent="0.2">
      <c r="A302" s="104" t="s">
        <v>147</v>
      </c>
      <c r="B302" s="10" t="s">
        <v>430</v>
      </c>
      <c r="C302" s="10"/>
      <c r="D302" s="10"/>
      <c r="E302" s="10"/>
      <c r="F302" s="10"/>
      <c r="G302" s="10"/>
      <c r="H302" s="10"/>
    </row>
    <row r="303" spans="1:8" ht="23.25" customHeight="1" x14ac:dyDescent="0.2">
      <c r="A303" s="112" t="s">
        <v>148</v>
      </c>
      <c r="B303" s="64"/>
      <c r="C303" s="65"/>
      <c r="D303" s="65"/>
      <c r="E303" s="65"/>
      <c r="F303" s="65"/>
      <c r="G303" s="65"/>
      <c r="H303" s="66"/>
    </row>
    <row r="304" spans="1:8" ht="30" customHeight="1" x14ac:dyDescent="0.2">
      <c r="A304" s="113" t="s">
        <v>149</v>
      </c>
      <c r="B304" s="68"/>
      <c r="C304" s="69"/>
      <c r="D304" s="69"/>
      <c r="E304" s="69"/>
      <c r="F304" s="69"/>
      <c r="G304" s="69"/>
      <c r="H304" s="70"/>
    </row>
    <row r="305" spans="1:8" ht="30" customHeight="1" x14ac:dyDescent="0.2">
      <c r="A305" s="111" t="s">
        <v>150</v>
      </c>
      <c r="B305" s="77">
        <v>0</v>
      </c>
      <c r="C305" s="78">
        <v>0.25</v>
      </c>
      <c r="D305" s="78">
        <v>0.5</v>
      </c>
      <c r="E305" s="78">
        <v>0.75</v>
      </c>
      <c r="F305" s="78">
        <v>1</v>
      </c>
      <c r="G305" s="79" t="s">
        <v>8</v>
      </c>
      <c r="H305" s="79" t="s">
        <v>14</v>
      </c>
    </row>
    <row r="306" spans="1:8" ht="39" customHeight="1" x14ac:dyDescent="0.2">
      <c r="A306" s="104" t="s">
        <v>151</v>
      </c>
      <c r="B306" s="10"/>
      <c r="C306" s="10" t="s">
        <v>430</v>
      </c>
      <c r="D306" s="10"/>
      <c r="E306" s="10"/>
      <c r="F306" s="10"/>
      <c r="G306" s="10"/>
      <c r="H306" s="10"/>
    </row>
    <row r="307" spans="1:8" ht="39" customHeight="1" x14ac:dyDescent="0.2">
      <c r="A307" s="104" t="s">
        <v>387</v>
      </c>
      <c r="B307" s="10"/>
      <c r="C307" s="10" t="s">
        <v>430</v>
      </c>
      <c r="D307" s="10"/>
      <c r="E307" s="10"/>
      <c r="F307" s="10"/>
      <c r="G307" s="10"/>
      <c r="H307" s="10"/>
    </row>
    <row r="308" spans="1:8" ht="39" customHeight="1" x14ac:dyDescent="0.2">
      <c r="A308" s="104" t="s">
        <v>388</v>
      </c>
      <c r="B308" s="10"/>
      <c r="C308" s="10" t="s">
        <v>430</v>
      </c>
      <c r="D308" s="10"/>
      <c r="E308" s="10"/>
      <c r="F308" s="10"/>
      <c r="G308" s="10"/>
      <c r="H308" s="10"/>
    </row>
    <row r="309" spans="1:8" ht="39" customHeight="1" x14ac:dyDescent="0.2">
      <c r="A309" s="104" t="s">
        <v>383</v>
      </c>
      <c r="B309" s="10" t="s">
        <v>430</v>
      </c>
      <c r="C309" s="10"/>
      <c r="D309" s="10"/>
      <c r="E309" s="10"/>
      <c r="F309" s="10"/>
      <c r="G309" s="10"/>
      <c r="H309" s="10"/>
    </row>
    <row r="310" spans="1:8" ht="39" customHeight="1" x14ac:dyDescent="0.2">
      <c r="A310" s="104" t="s">
        <v>382</v>
      </c>
      <c r="B310" s="10"/>
      <c r="C310" s="10" t="s">
        <v>430</v>
      </c>
      <c r="D310" s="10"/>
      <c r="E310" s="10"/>
      <c r="F310" s="10"/>
      <c r="G310" s="10"/>
      <c r="H310" s="10"/>
    </row>
    <row r="311" spans="1:8" ht="39" customHeight="1" x14ac:dyDescent="0.2">
      <c r="A311" s="104" t="s">
        <v>384</v>
      </c>
      <c r="B311" s="10" t="s">
        <v>430</v>
      </c>
      <c r="C311" s="10"/>
      <c r="D311" s="10"/>
      <c r="E311" s="10"/>
      <c r="F311" s="10"/>
      <c r="G311" s="10"/>
      <c r="H311" s="10"/>
    </row>
    <row r="312" spans="1:8" ht="33.75" customHeight="1" x14ac:dyDescent="0.2">
      <c r="A312" s="111" t="s">
        <v>152</v>
      </c>
      <c r="B312" s="77">
        <v>0</v>
      </c>
      <c r="C312" s="78">
        <v>0.25</v>
      </c>
      <c r="D312" s="78">
        <v>0.5</v>
      </c>
      <c r="E312" s="78">
        <v>0.75</v>
      </c>
      <c r="F312" s="78">
        <v>1</v>
      </c>
      <c r="G312" s="79" t="s">
        <v>8</v>
      </c>
      <c r="H312" s="79" t="s">
        <v>14</v>
      </c>
    </row>
    <row r="313" spans="1:8" ht="53.25" customHeight="1" x14ac:dyDescent="0.2">
      <c r="A313" s="104" t="s">
        <v>385</v>
      </c>
      <c r="B313" s="10" t="s">
        <v>430</v>
      </c>
      <c r="C313" s="10"/>
      <c r="D313" s="10"/>
      <c r="E313" s="10"/>
      <c r="F313" s="10"/>
      <c r="G313" s="10"/>
      <c r="H313" s="10"/>
    </row>
    <row r="314" spans="1:8" ht="39" customHeight="1" x14ac:dyDescent="0.2">
      <c r="A314" s="104" t="s">
        <v>386</v>
      </c>
      <c r="B314" s="10"/>
      <c r="C314" s="10" t="s">
        <v>430</v>
      </c>
      <c r="D314" s="10"/>
      <c r="E314" s="10"/>
      <c r="F314" s="10"/>
      <c r="G314" s="10"/>
      <c r="H314" s="10"/>
    </row>
    <row r="315" spans="1:8" ht="39" customHeight="1" x14ac:dyDescent="0.2">
      <c r="A315" s="111" t="s">
        <v>153</v>
      </c>
      <c r="B315" s="77">
        <v>0</v>
      </c>
      <c r="C315" s="78">
        <v>0.25</v>
      </c>
      <c r="D315" s="78">
        <v>0.5</v>
      </c>
      <c r="E315" s="78">
        <v>0.75</v>
      </c>
      <c r="F315" s="78">
        <v>1</v>
      </c>
      <c r="G315" s="79" t="s">
        <v>8</v>
      </c>
      <c r="H315" s="79" t="s">
        <v>14</v>
      </c>
    </row>
    <row r="316" spans="1:8" ht="39" customHeight="1" x14ac:dyDescent="0.2">
      <c r="A316" s="104" t="s">
        <v>391</v>
      </c>
      <c r="B316" s="10"/>
      <c r="C316" s="10" t="s">
        <v>430</v>
      </c>
      <c r="D316" s="10"/>
      <c r="E316" s="10"/>
      <c r="F316" s="10"/>
      <c r="G316" s="10"/>
      <c r="H316" s="10"/>
    </row>
    <row r="317" spans="1:8" ht="39" customHeight="1" x14ac:dyDescent="0.2">
      <c r="A317" s="104" t="s">
        <v>389</v>
      </c>
      <c r="B317" s="10"/>
      <c r="C317" s="10" t="s">
        <v>430</v>
      </c>
      <c r="D317" s="10"/>
      <c r="E317" s="10"/>
      <c r="F317" s="10"/>
      <c r="G317" s="10"/>
      <c r="H317" s="10"/>
    </row>
    <row r="318" spans="1:8" ht="39" customHeight="1" x14ac:dyDescent="0.2">
      <c r="A318" s="104" t="s">
        <v>390</v>
      </c>
      <c r="B318" s="10"/>
      <c r="C318" s="10" t="s">
        <v>430</v>
      </c>
      <c r="D318" s="10"/>
      <c r="E318" s="10"/>
      <c r="F318" s="10"/>
      <c r="G318" s="10"/>
      <c r="H318" s="10"/>
    </row>
    <row r="319" spans="1:8" ht="39" customHeight="1" x14ac:dyDescent="0.2">
      <c r="A319" s="104" t="s">
        <v>154</v>
      </c>
      <c r="B319" s="10" t="s">
        <v>430</v>
      </c>
      <c r="C319" s="10"/>
      <c r="D319" s="10"/>
      <c r="E319" s="10"/>
      <c r="F319" s="10"/>
      <c r="G319" s="10"/>
      <c r="H319" s="10"/>
    </row>
    <row r="320" spans="1:8" ht="39" customHeight="1" x14ac:dyDescent="0.2">
      <c r="A320" s="104" t="s">
        <v>155</v>
      </c>
      <c r="B320" s="10" t="s">
        <v>430</v>
      </c>
      <c r="C320" s="10"/>
      <c r="D320" s="10"/>
      <c r="E320" s="10"/>
      <c r="F320" s="10"/>
      <c r="G320" s="10"/>
      <c r="H320" s="10"/>
    </row>
    <row r="321" spans="1:8" ht="39" customHeight="1" x14ac:dyDescent="0.2">
      <c r="A321" s="104" t="s">
        <v>392</v>
      </c>
      <c r="B321" s="10"/>
      <c r="C321" s="10" t="s">
        <v>430</v>
      </c>
      <c r="D321" s="10"/>
      <c r="E321" s="10"/>
      <c r="F321" s="10"/>
      <c r="G321" s="10"/>
      <c r="H321" s="10"/>
    </row>
    <row r="322" spans="1:8" ht="39" customHeight="1" x14ac:dyDescent="0.2">
      <c r="A322" s="104" t="s">
        <v>393</v>
      </c>
      <c r="B322" s="10"/>
      <c r="C322" s="10" t="s">
        <v>430</v>
      </c>
      <c r="D322" s="10"/>
      <c r="E322" s="10"/>
      <c r="F322" s="10"/>
      <c r="G322" s="10"/>
      <c r="H322" s="10"/>
    </row>
    <row r="323" spans="1:8" ht="39" customHeight="1" x14ac:dyDescent="0.2">
      <c r="A323" s="104" t="s">
        <v>156</v>
      </c>
      <c r="B323" s="10" t="s">
        <v>430</v>
      </c>
      <c r="C323" s="10"/>
      <c r="D323" s="10"/>
      <c r="E323" s="10"/>
      <c r="F323" s="10"/>
      <c r="G323" s="10"/>
      <c r="H323" s="10"/>
    </row>
    <row r="324" spans="1:8" ht="24" customHeight="1" x14ac:dyDescent="0.2">
      <c r="A324" s="105" t="s">
        <v>157</v>
      </c>
      <c r="B324" s="68"/>
      <c r="C324" s="69"/>
      <c r="D324" s="69"/>
      <c r="E324" s="69"/>
      <c r="F324" s="69"/>
      <c r="G324" s="69"/>
      <c r="H324" s="70"/>
    </row>
    <row r="325" spans="1:8" ht="27" customHeight="1" x14ac:dyDescent="0.2">
      <c r="A325" s="111" t="s">
        <v>158</v>
      </c>
      <c r="B325" s="77">
        <v>0</v>
      </c>
      <c r="C325" s="78">
        <v>0.25</v>
      </c>
      <c r="D325" s="78">
        <v>0.5</v>
      </c>
      <c r="E325" s="78">
        <v>0.75</v>
      </c>
      <c r="F325" s="78">
        <v>1</v>
      </c>
      <c r="G325" s="79" t="s">
        <v>8</v>
      </c>
      <c r="H325" s="79" t="s">
        <v>14</v>
      </c>
    </row>
    <row r="326" spans="1:8" ht="39" customHeight="1" x14ac:dyDescent="0.2">
      <c r="A326" s="104" t="s">
        <v>394</v>
      </c>
      <c r="B326" s="10" t="s">
        <v>430</v>
      </c>
      <c r="C326" s="10"/>
      <c r="D326" s="10"/>
      <c r="E326" s="10"/>
      <c r="F326" s="10"/>
      <c r="G326" s="10"/>
      <c r="H326" s="10"/>
    </row>
    <row r="327" spans="1:8" ht="39" customHeight="1" x14ac:dyDescent="0.2">
      <c r="A327" s="104" t="s">
        <v>396</v>
      </c>
      <c r="B327" s="10" t="s">
        <v>430</v>
      </c>
      <c r="C327" s="10"/>
      <c r="D327" s="10"/>
      <c r="E327" s="10"/>
      <c r="F327" s="10"/>
      <c r="G327" s="10"/>
      <c r="H327" s="10"/>
    </row>
    <row r="328" spans="1:8" ht="39" customHeight="1" x14ac:dyDescent="0.2">
      <c r="A328" s="104" t="s">
        <v>395</v>
      </c>
      <c r="B328" s="10" t="s">
        <v>430</v>
      </c>
      <c r="C328" s="10"/>
      <c r="D328" s="10"/>
      <c r="E328" s="10"/>
      <c r="F328" s="10"/>
      <c r="G328" s="10"/>
      <c r="H328" s="10"/>
    </row>
    <row r="329" spans="1:8" ht="39" customHeight="1" x14ac:dyDescent="0.2">
      <c r="A329" s="104" t="s">
        <v>159</v>
      </c>
      <c r="B329" s="10" t="s">
        <v>430</v>
      </c>
      <c r="C329" s="10"/>
      <c r="D329" s="10"/>
      <c r="E329" s="10"/>
      <c r="F329" s="10"/>
      <c r="G329" s="10"/>
      <c r="H329" s="10"/>
    </row>
    <row r="330" spans="1:8" ht="27" customHeight="1" x14ac:dyDescent="0.2">
      <c r="A330" s="111" t="s">
        <v>160</v>
      </c>
      <c r="B330" s="77">
        <v>0</v>
      </c>
      <c r="C330" s="78">
        <v>0.25</v>
      </c>
      <c r="D330" s="78">
        <v>0.5</v>
      </c>
      <c r="E330" s="78">
        <v>0.75</v>
      </c>
      <c r="F330" s="78">
        <v>1</v>
      </c>
      <c r="G330" s="79" t="s">
        <v>8</v>
      </c>
      <c r="H330" s="79" t="s">
        <v>14</v>
      </c>
    </row>
    <row r="331" spans="1:8" ht="102" customHeight="1" x14ac:dyDescent="0.2">
      <c r="A331" s="104" t="s">
        <v>162</v>
      </c>
      <c r="B331" s="10"/>
      <c r="C331" s="10" t="s">
        <v>430</v>
      </c>
      <c r="D331" s="10"/>
      <c r="E331" s="10"/>
      <c r="F331" s="10"/>
      <c r="G331" s="10"/>
      <c r="H331" s="10"/>
    </row>
    <row r="332" spans="1:8" ht="26.25" customHeight="1" x14ac:dyDescent="0.2">
      <c r="A332" s="104" t="s">
        <v>161</v>
      </c>
      <c r="B332" s="10" t="s">
        <v>430</v>
      </c>
      <c r="C332" s="10"/>
      <c r="D332" s="10"/>
      <c r="E332" s="10"/>
      <c r="F332" s="10"/>
      <c r="G332" s="10"/>
      <c r="H332" s="10"/>
    </row>
    <row r="333" spans="1:8" ht="53.25" customHeight="1" x14ac:dyDescent="0.2">
      <c r="A333" s="104" t="s">
        <v>163</v>
      </c>
      <c r="B333" s="10"/>
      <c r="C333" s="10"/>
      <c r="D333" s="10"/>
      <c r="E333" s="10"/>
      <c r="F333" s="10"/>
      <c r="G333" s="10"/>
      <c r="H333" s="10"/>
    </row>
    <row r="334" spans="1:8" ht="42" customHeight="1" x14ac:dyDescent="0.2">
      <c r="A334" s="104" t="s">
        <v>164</v>
      </c>
      <c r="B334" s="10" t="s">
        <v>430</v>
      </c>
      <c r="C334" s="10"/>
      <c r="D334" s="10"/>
      <c r="E334" s="10"/>
      <c r="F334" s="10"/>
      <c r="G334" s="10"/>
      <c r="H334" s="10"/>
    </row>
    <row r="335" spans="1:8" ht="39" customHeight="1" x14ac:dyDescent="0.2">
      <c r="A335" s="104" t="s">
        <v>165</v>
      </c>
      <c r="B335" s="10" t="s">
        <v>430</v>
      </c>
      <c r="C335" s="10"/>
      <c r="D335" s="10"/>
      <c r="E335" s="10"/>
      <c r="F335" s="10"/>
      <c r="G335" s="10"/>
      <c r="H335" s="10"/>
    </row>
    <row r="336" spans="1:8" ht="51.75" customHeight="1" x14ac:dyDescent="0.2">
      <c r="A336" s="104" t="s">
        <v>166</v>
      </c>
      <c r="B336" s="10"/>
      <c r="C336" s="10" t="s">
        <v>430</v>
      </c>
      <c r="D336" s="10"/>
      <c r="E336" s="10"/>
      <c r="F336" s="10"/>
      <c r="G336" s="10"/>
      <c r="H336" s="10"/>
    </row>
    <row r="337" spans="1:8" ht="24" customHeight="1" x14ac:dyDescent="0.2">
      <c r="A337" s="105" t="s">
        <v>168</v>
      </c>
      <c r="B337" s="68"/>
      <c r="C337" s="69"/>
      <c r="D337" s="69"/>
      <c r="E337" s="69"/>
      <c r="F337" s="69"/>
      <c r="G337" s="69"/>
      <c r="H337" s="70"/>
    </row>
    <row r="338" spans="1:8" ht="24" customHeight="1" x14ac:dyDescent="0.2">
      <c r="A338" s="111" t="s">
        <v>167</v>
      </c>
      <c r="B338" s="77">
        <v>0</v>
      </c>
      <c r="C338" s="78">
        <v>0.25</v>
      </c>
      <c r="D338" s="78">
        <v>0.5</v>
      </c>
      <c r="E338" s="78">
        <v>0.75</v>
      </c>
      <c r="F338" s="78">
        <v>1</v>
      </c>
      <c r="G338" s="79" t="s">
        <v>8</v>
      </c>
      <c r="H338" s="79" t="s">
        <v>14</v>
      </c>
    </row>
    <row r="339" spans="1:8" ht="69" customHeight="1" x14ac:dyDescent="0.2">
      <c r="A339" s="108" t="s">
        <v>279</v>
      </c>
      <c r="B339" s="10"/>
      <c r="C339" s="10" t="s">
        <v>430</v>
      </c>
      <c r="D339" s="10"/>
      <c r="E339" s="10"/>
      <c r="F339" s="10"/>
      <c r="G339" s="10"/>
      <c r="H339" s="10"/>
    </row>
    <row r="340" spans="1:8" ht="41.25" customHeight="1" x14ac:dyDescent="0.2">
      <c r="A340" s="111" t="s">
        <v>280</v>
      </c>
      <c r="B340" s="77">
        <v>0</v>
      </c>
      <c r="C340" s="78">
        <v>0.25</v>
      </c>
      <c r="D340" s="78">
        <v>0.5</v>
      </c>
      <c r="E340" s="78">
        <v>0.75</v>
      </c>
      <c r="F340" s="78">
        <v>1</v>
      </c>
      <c r="G340" s="79" t="s">
        <v>8</v>
      </c>
      <c r="H340" s="79" t="s">
        <v>14</v>
      </c>
    </row>
    <row r="341" spans="1:8" ht="36" customHeight="1" x14ac:dyDescent="0.2">
      <c r="A341" s="108" t="s">
        <v>397</v>
      </c>
      <c r="B341" s="10" t="s">
        <v>430</v>
      </c>
      <c r="C341" s="10"/>
      <c r="D341" s="10"/>
      <c r="E341" s="10"/>
      <c r="F341" s="10"/>
      <c r="G341" s="10"/>
      <c r="H341" s="10"/>
    </row>
    <row r="342" spans="1:8" ht="37.5" customHeight="1" x14ac:dyDescent="0.2">
      <c r="A342" s="108" t="s">
        <v>398</v>
      </c>
      <c r="B342" s="10" t="s">
        <v>430</v>
      </c>
      <c r="C342" s="10"/>
      <c r="D342" s="10"/>
      <c r="E342" s="10"/>
      <c r="F342" s="10"/>
      <c r="G342" s="10"/>
      <c r="H342" s="10"/>
    </row>
    <row r="343" spans="1:8" ht="35.25" customHeight="1" x14ac:dyDescent="0.2">
      <c r="A343" s="108" t="s">
        <v>399</v>
      </c>
      <c r="B343" s="10" t="s">
        <v>430</v>
      </c>
      <c r="C343" s="10"/>
      <c r="D343" s="10"/>
      <c r="E343" s="10"/>
      <c r="F343" s="10"/>
      <c r="G343" s="10"/>
      <c r="H343" s="10"/>
    </row>
    <row r="344" spans="1:8" ht="29.25" customHeight="1" x14ac:dyDescent="0.2">
      <c r="A344" s="108" t="s">
        <v>169</v>
      </c>
      <c r="B344" s="10"/>
      <c r="C344" s="10" t="s">
        <v>430</v>
      </c>
      <c r="D344" s="10"/>
      <c r="E344" s="10"/>
      <c r="F344" s="10"/>
      <c r="G344" s="10"/>
      <c r="H344" s="10"/>
    </row>
    <row r="345" spans="1:8" ht="39.75" customHeight="1" x14ac:dyDescent="0.2">
      <c r="A345" s="108" t="s">
        <v>170</v>
      </c>
      <c r="B345" s="10" t="s">
        <v>430</v>
      </c>
      <c r="C345" s="10"/>
      <c r="D345" s="10"/>
      <c r="E345" s="10"/>
      <c r="F345" s="10"/>
      <c r="G345" s="10"/>
      <c r="H345" s="10"/>
    </row>
    <row r="346" spans="1:8" ht="35.25" customHeight="1" x14ac:dyDescent="0.2">
      <c r="A346" s="108" t="s">
        <v>171</v>
      </c>
      <c r="B346" s="10"/>
      <c r="C346" s="10" t="s">
        <v>430</v>
      </c>
      <c r="D346" s="10"/>
      <c r="E346" s="10"/>
      <c r="F346" s="10"/>
      <c r="G346" s="10"/>
      <c r="H346" s="10"/>
    </row>
    <row r="347" spans="1:8" ht="39.75" customHeight="1" x14ac:dyDescent="0.2">
      <c r="A347" s="111" t="s">
        <v>285</v>
      </c>
      <c r="B347" s="77">
        <v>0</v>
      </c>
      <c r="C347" s="78">
        <v>0.25</v>
      </c>
      <c r="D347" s="78">
        <v>0.5</v>
      </c>
      <c r="E347" s="78">
        <v>0.75</v>
      </c>
      <c r="F347" s="78">
        <v>1</v>
      </c>
      <c r="G347" s="79" t="s">
        <v>8</v>
      </c>
      <c r="H347" s="79" t="s">
        <v>14</v>
      </c>
    </row>
    <row r="348" spans="1:8" ht="29.25" customHeight="1" x14ac:dyDescent="0.2">
      <c r="A348" s="108" t="s">
        <v>281</v>
      </c>
      <c r="B348" s="10"/>
      <c r="C348" s="10" t="s">
        <v>430</v>
      </c>
      <c r="D348" s="10"/>
      <c r="E348" s="10"/>
      <c r="F348" s="10"/>
      <c r="G348" s="10"/>
      <c r="H348" s="10"/>
    </row>
    <row r="349" spans="1:8" ht="36" customHeight="1" x14ac:dyDescent="0.2">
      <c r="A349" s="108" t="s">
        <v>282</v>
      </c>
      <c r="B349" s="10" t="s">
        <v>430</v>
      </c>
      <c r="C349" s="10"/>
      <c r="D349" s="10"/>
      <c r="E349" s="10"/>
      <c r="F349" s="10"/>
      <c r="G349" s="10"/>
      <c r="H349" s="10"/>
    </row>
    <row r="350" spans="1:8" ht="30" customHeight="1" x14ac:dyDescent="0.2">
      <c r="A350" s="108" t="s">
        <v>283</v>
      </c>
      <c r="B350" s="10"/>
      <c r="C350" s="10" t="s">
        <v>430</v>
      </c>
      <c r="D350" s="10"/>
      <c r="E350" s="10"/>
      <c r="F350" s="10"/>
      <c r="G350" s="10"/>
      <c r="H350" s="10"/>
    </row>
    <row r="351" spans="1:8" ht="50.25" customHeight="1" x14ac:dyDescent="0.2">
      <c r="A351" s="108" t="s">
        <v>284</v>
      </c>
      <c r="B351" s="10" t="s">
        <v>430</v>
      </c>
      <c r="C351" s="10"/>
      <c r="D351" s="10"/>
      <c r="E351" s="10"/>
      <c r="F351" s="10"/>
      <c r="G351" s="10"/>
      <c r="H351" s="10"/>
    </row>
    <row r="352" spans="1:8" ht="22.5" customHeight="1" x14ac:dyDescent="0.2">
      <c r="A352" s="112" t="s">
        <v>172</v>
      </c>
      <c r="B352" s="64"/>
      <c r="C352" s="65"/>
      <c r="D352" s="65"/>
      <c r="E352" s="65"/>
      <c r="F352" s="65"/>
      <c r="G352" s="65"/>
      <c r="H352" s="66"/>
    </row>
    <row r="353" spans="1:8" ht="27" customHeight="1" x14ac:dyDescent="0.2">
      <c r="A353" s="114" t="s">
        <v>173</v>
      </c>
      <c r="B353" s="77">
        <v>0</v>
      </c>
      <c r="C353" s="78">
        <v>0.25</v>
      </c>
      <c r="D353" s="78">
        <v>0.5</v>
      </c>
      <c r="E353" s="78">
        <v>0.75</v>
      </c>
      <c r="F353" s="78">
        <v>1</v>
      </c>
      <c r="G353" s="79" t="s">
        <v>8</v>
      </c>
      <c r="H353" s="79" t="s">
        <v>14</v>
      </c>
    </row>
    <row r="354" spans="1:8" ht="54" customHeight="1" x14ac:dyDescent="0.2">
      <c r="A354" s="104" t="s">
        <v>400</v>
      </c>
      <c r="B354" s="10"/>
      <c r="C354" s="10" t="s">
        <v>430</v>
      </c>
      <c r="D354" s="10"/>
      <c r="E354" s="10"/>
      <c r="F354" s="10"/>
      <c r="G354" s="10"/>
      <c r="H354" s="10"/>
    </row>
    <row r="355" spans="1:8" ht="54" customHeight="1" x14ac:dyDescent="0.2">
      <c r="A355" s="104" t="s">
        <v>401</v>
      </c>
      <c r="B355" s="10"/>
      <c r="C355" s="10" t="s">
        <v>430</v>
      </c>
      <c r="D355" s="10"/>
      <c r="E355" s="10"/>
      <c r="F355" s="10"/>
      <c r="G355" s="10"/>
      <c r="H355" s="10"/>
    </row>
    <row r="356" spans="1:8" ht="36" customHeight="1" x14ac:dyDescent="0.2">
      <c r="A356" s="104" t="s">
        <v>402</v>
      </c>
      <c r="B356" s="10"/>
      <c r="C356" s="10" t="s">
        <v>430</v>
      </c>
      <c r="D356" s="10"/>
      <c r="E356" s="10"/>
      <c r="F356" s="10"/>
      <c r="G356" s="10"/>
      <c r="H356" s="10"/>
    </row>
    <row r="357" spans="1:8" ht="27.75" customHeight="1" x14ac:dyDescent="0.2">
      <c r="A357" s="104" t="s">
        <v>403</v>
      </c>
      <c r="B357" s="10" t="s">
        <v>430</v>
      </c>
      <c r="C357" s="10"/>
      <c r="D357" s="10"/>
      <c r="E357" s="10"/>
      <c r="F357" s="10"/>
      <c r="G357" s="10"/>
      <c r="H357" s="10"/>
    </row>
    <row r="358" spans="1:8" ht="22.5" customHeight="1" x14ac:dyDescent="0.2">
      <c r="A358" s="105" t="s">
        <v>174</v>
      </c>
      <c r="B358" s="68"/>
      <c r="C358" s="69"/>
      <c r="D358" s="69"/>
      <c r="E358" s="69"/>
      <c r="F358" s="69"/>
      <c r="G358" s="69"/>
      <c r="H358" s="70"/>
    </row>
    <row r="359" spans="1:8" ht="38.25" customHeight="1" x14ac:dyDescent="0.2">
      <c r="A359" s="111" t="s">
        <v>175</v>
      </c>
      <c r="B359" s="77">
        <v>0</v>
      </c>
      <c r="C359" s="78">
        <v>0.25</v>
      </c>
      <c r="D359" s="78">
        <v>0.5</v>
      </c>
      <c r="E359" s="78">
        <v>0.75</v>
      </c>
      <c r="F359" s="78">
        <v>1</v>
      </c>
      <c r="G359" s="79" t="s">
        <v>8</v>
      </c>
      <c r="H359" s="79" t="s">
        <v>14</v>
      </c>
    </row>
    <row r="360" spans="1:8" ht="39.75" customHeight="1" x14ac:dyDescent="0.2">
      <c r="A360" s="104" t="s">
        <v>176</v>
      </c>
      <c r="B360" s="10"/>
      <c r="C360" s="10" t="s">
        <v>430</v>
      </c>
      <c r="D360" s="10"/>
      <c r="E360" s="10"/>
      <c r="F360" s="10"/>
      <c r="G360" s="10"/>
      <c r="H360" s="10"/>
    </row>
    <row r="361" spans="1:8" ht="38.25" customHeight="1" x14ac:dyDescent="0.2">
      <c r="A361" s="104" t="s">
        <v>177</v>
      </c>
      <c r="B361" s="10"/>
      <c r="C361" s="10" t="s">
        <v>430</v>
      </c>
      <c r="D361" s="10"/>
      <c r="E361" s="10"/>
      <c r="F361" s="10"/>
      <c r="G361" s="10"/>
      <c r="H361" s="10"/>
    </row>
    <row r="362" spans="1:8" ht="56.25" customHeight="1" x14ac:dyDescent="0.2">
      <c r="A362" s="104" t="s">
        <v>178</v>
      </c>
      <c r="B362" s="10" t="s">
        <v>430</v>
      </c>
      <c r="C362" s="10"/>
      <c r="D362" s="10"/>
      <c r="E362" s="10"/>
      <c r="F362" s="10"/>
      <c r="G362" s="10"/>
      <c r="H362" s="10"/>
    </row>
    <row r="363" spans="1:8" ht="59.25" customHeight="1" x14ac:dyDescent="0.2">
      <c r="A363" s="104" t="s">
        <v>179</v>
      </c>
      <c r="B363" s="10" t="s">
        <v>430</v>
      </c>
      <c r="C363" s="10"/>
      <c r="D363" s="10"/>
      <c r="E363" s="10"/>
      <c r="F363" s="10"/>
      <c r="G363" s="10"/>
      <c r="H363" s="10"/>
    </row>
    <row r="364" spans="1:8" ht="68.25" customHeight="1" x14ac:dyDescent="0.2">
      <c r="A364" s="104" t="s">
        <v>180</v>
      </c>
      <c r="B364" s="10" t="s">
        <v>430</v>
      </c>
      <c r="C364" s="10"/>
      <c r="D364" s="10"/>
      <c r="E364" s="10"/>
      <c r="F364" s="10"/>
      <c r="G364" s="10"/>
      <c r="H364" s="10"/>
    </row>
    <row r="365" spans="1:8" ht="27.75" customHeight="1" x14ac:dyDescent="0.2">
      <c r="A365" s="104" t="s">
        <v>181</v>
      </c>
      <c r="B365" s="10"/>
      <c r="C365" s="10" t="s">
        <v>430</v>
      </c>
      <c r="D365" s="10"/>
      <c r="E365" s="10"/>
      <c r="F365" s="10"/>
      <c r="G365" s="10"/>
      <c r="H365" s="10"/>
    </row>
    <row r="366" spans="1:8" ht="24.75" customHeight="1" x14ac:dyDescent="0.2">
      <c r="A366" s="104" t="s">
        <v>182</v>
      </c>
      <c r="B366" s="10"/>
      <c r="C366" s="10"/>
      <c r="D366" s="10" t="s">
        <v>430</v>
      </c>
      <c r="E366" s="10"/>
      <c r="F366" s="10"/>
      <c r="G366" s="10"/>
      <c r="H366" s="10"/>
    </row>
    <row r="367" spans="1:8" ht="38.25" customHeight="1" x14ac:dyDescent="0.2">
      <c r="A367" s="104" t="s">
        <v>183</v>
      </c>
      <c r="B367" s="10"/>
      <c r="C367" s="10" t="s">
        <v>430</v>
      </c>
      <c r="D367" s="10"/>
      <c r="E367" s="10"/>
      <c r="F367" s="10"/>
      <c r="G367" s="10"/>
      <c r="H367" s="10"/>
    </row>
    <row r="368" spans="1:8" ht="21.75" customHeight="1" x14ac:dyDescent="0.2">
      <c r="A368" s="104" t="s">
        <v>184</v>
      </c>
      <c r="B368" s="10"/>
      <c r="C368" s="10" t="s">
        <v>430</v>
      </c>
      <c r="D368" s="10"/>
      <c r="E368" s="10"/>
      <c r="F368" s="10"/>
      <c r="G368" s="10"/>
      <c r="H368" s="10"/>
    </row>
    <row r="369" spans="1:8" ht="39.75" customHeight="1" x14ac:dyDescent="0.2">
      <c r="A369" s="104" t="s">
        <v>185</v>
      </c>
      <c r="B369" s="10"/>
      <c r="C369" s="10"/>
      <c r="D369" s="10" t="s">
        <v>430</v>
      </c>
      <c r="E369" s="10"/>
      <c r="F369" s="10"/>
      <c r="G369" s="10"/>
      <c r="H369" s="10"/>
    </row>
    <row r="370" spans="1:8" ht="40.5" customHeight="1" x14ac:dyDescent="0.2">
      <c r="A370" s="114" t="s">
        <v>186</v>
      </c>
      <c r="B370" s="81">
        <v>0</v>
      </c>
      <c r="C370" s="82">
        <v>0.25</v>
      </c>
      <c r="D370" s="82">
        <v>0.5</v>
      </c>
      <c r="E370" s="82">
        <v>0.75</v>
      </c>
      <c r="F370" s="82">
        <v>1</v>
      </c>
      <c r="G370" s="83" t="s">
        <v>8</v>
      </c>
      <c r="H370" s="83" t="s">
        <v>14</v>
      </c>
    </row>
    <row r="371" spans="1:8" ht="36.75" customHeight="1" x14ac:dyDescent="0.2">
      <c r="A371" s="104" t="s">
        <v>187</v>
      </c>
      <c r="B371" s="10"/>
      <c r="C371" s="10" t="s">
        <v>430</v>
      </c>
      <c r="D371" s="10"/>
      <c r="E371" s="10"/>
      <c r="F371" s="10"/>
      <c r="G371" s="10"/>
      <c r="H371" s="10"/>
    </row>
    <row r="372" spans="1:8" ht="27.75" customHeight="1" x14ac:dyDescent="0.2">
      <c r="A372" s="104" t="s">
        <v>188</v>
      </c>
      <c r="B372" s="10"/>
      <c r="C372" s="10" t="s">
        <v>430</v>
      </c>
      <c r="D372" s="10"/>
      <c r="E372" s="10"/>
      <c r="F372" s="10"/>
      <c r="G372" s="10"/>
      <c r="H372" s="10"/>
    </row>
    <row r="373" spans="1:8" ht="27.75" customHeight="1" x14ac:dyDescent="0.2">
      <c r="A373" s="111" t="s">
        <v>189</v>
      </c>
      <c r="B373" s="81">
        <v>0</v>
      </c>
      <c r="C373" s="82">
        <v>0.25</v>
      </c>
      <c r="D373" s="82">
        <v>0.5</v>
      </c>
      <c r="E373" s="82">
        <v>0.75</v>
      </c>
      <c r="F373" s="82">
        <v>1</v>
      </c>
      <c r="G373" s="83" t="s">
        <v>8</v>
      </c>
      <c r="H373" s="83" t="s">
        <v>14</v>
      </c>
    </row>
    <row r="374" spans="1:8" ht="39" customHeight="1" x14ac:dyDescent="0.2">
      <c r="A374" s="104" t="s">
        <v>190</v>
      </c>
      <c r="B374" s="10"/>
      <c r="C374" s="10" t="s">
        <v>430</v>
      </c>
      <c r="D374" s="10"/>
      <c r="E374" s="10"/>
      <c r="F374" s="10"/>
      <c r="G374" s="10"/>
      <c r="H374" s="10"/>
    </row>
    <row r="375" spans="1:8" ht="69.75" customHeight="1" x14ac:dyDescent="0.2">
      <c r="A375" s="104" t="s">
        <v>404</v>
      </c>
      <c r="B375" s="10" t="s">
        <v>430</v>
      </c>
      <c r="C375" s="10"/>
      <c r="D375" s="10"/>
      <c r="E375" s="10"/>
      <c r="F375" s="10"/>
      <c r="G375" s="10"/>
      <c r="H375" s="10"/>
    </row>
  </sheetData>
  <mergeCells count="12">
    <mergeCell ref="A1:H1"/>
    <mergeCell ref="A3:H3"/>
    <mergeCell ref="A5:H5"/>
    <mergeCell ref="A7:H7"/>
    <mergeCell ref="A8:H11"/>
    <mergeCell ref="G130:G131"/>
    <mergeCell ref="H130:H131"/>
    <mergeCell ref="B130:B131"/>
    <mergeCell ref="C130:C131"/>
    <mergeCell ref="D130:D131"/>
    <mergeCell ref="E130:E131"/>
    <mergeCell ref="F130:F1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84"/>
  <sheetViews>
    <sheetView tabSelected="1" topLeftCell="A7" zoomScale="87" zoomScaleNormal="87" workbookViewId="0">
      <selection activeCell="Q16" sqref="Q16"/>
    </sheetView>
  </sheetViews>
  <sheetFormatPr baseColWidth="10" defaultRowHeight="15" x14ac:dyDescent="0.25"/>
  <cols>
    <col min="1" max="1" width="4.5703125" style="18" customWidth="1"/>
    <col min="2" max="2" width="10" style="18" bestFit="1" customWidth="1"/>
    <col min="3" max="8" width="9.5703125" style="18" customWidth="1"/>
    <col min="9" max="10" width="11.42578125" style="18"/>
    <col min="11" max="11" width="48.140625" style="18" customWidth="1"/>
    <col min="12" max="12" width="20.42578125" style="18" customWidth="1"/>
    <col min="13" max="13" width="13.85546875" style="18" customWidth="1"/>
    <col min="14" max="14" width="15.85546875" style="18" customWidth="1"/>
    <col min="15" max="15" width="5.42578125" style="18" bestFit="1" customWidth="1"/>
    <col min="16" max="16" width="6.28515625" style="18" customWidth="1"/>
    <col min="17" max="256" width="11.42578125" style="18"/>
    <col min="257" max="257" width="4.5703125" style="18" customWidth="1"/>
    <col min="258" max="258" width="10" style="18" bestFit="1" customWidth="1"/>
    <col min="259" max="264" width="9.5703125" style="18" customWidth="1"/>
    <col min="265" max="266" width="11.42578125" style="18"/>
    <col min="267" max="267" width="54.85546875" style="18" customWidth="1"/>
    <col min="268" max="268" width="20.28515625" style="18" customWidth="1"/>
    <col min="269" max="269" width="13.85546875" style="18" customWidth="1"/>
    <col min="270" max="270" width="15.85546875" style="18" customWidth="1"/>
    <col min="271" max="271" width="5.42578125" style="18" bestFit="1" customWidth="1"/>
    <col min="272" max="272" width="6.28515625" style="18" customWidth="1"/>
    <col min="273" max="512" width="11.42578125" style="18"/>
    <col min="513" max="513" width="4.5703125" style="18" customWidth="1"/>
    <col min="514" max="514" width="10" style="18" bestFit="1" customWidth="1"/>
    <col min="515" max="520" width="9.5703125" style="18" customWidth="1"/>
    <col min="521" max="522" width="11.42578125" style="18"/>
    <col min="523" max="523" width="54.85546875" style="18" customWidth="1"/>
    <col min="524" max="524" width="20.28515625" style="18" customWidth="1"/>
    <col min="525" max="525" width="13.85546875" style="18" customWidth="1"/>
    <col min="526" max="526" width="15.85546875" style="18" customWidth="1"/>
    <col min="527" max="527" width="5.42578125" style="18" bestFit="1" customWidth="1"/>
    <col min="528" max="528" width="6.28515625" style="18" customWidth="1"/>
    <col min="529" max="768" width="11.42578125" style="18"/>
    <col min="769" max="769" width="4.5703125" style="18" customWidth="1"/>
    <col min="770" max="770" width="10" style="18" bestFit="1" customWidth="1"/>
    <col min="771" max="776" width="9.5703125" style="18" customWidth="1"/>
    <col min="777" max="778" width="11.42578125" style="18"/>
    <col min="779" max="779" width="54.85546875" style="18" customWidth="1"/>
    <col min="780" max="780" width="20.28515625" style="18" customWidth="1"/>
    <col min="781" max="781" width="13.85546875" style="18" customWidth="1"/>
    <col min="782" max="782" width="15.85546875" style="18" customWidth="1"/>
    <col min="783" max="783" width="5.42578125" style="18" bestFit="1" customWidth="1"/>
    <col min="784" max="784" width="6.28515625" style="18" customWidth="1"/>
    <col min="785" max="1024" width="11.42578125" style="18"/>
    <col min="1025" max="1025" width="4.5703125" style="18" customWidth="1"/>
    <col min="1026" max="1026" width="10" style="18" bestFit="1" customWidth="1"/>
    <col min="1027" max="1032" width="9.5703125" style="18" customWidth="1"/>
    <col min="1033" max="1034" width="11.42578125" style="18"/>
    <col min="1035" max="1035" width="54.85546875" style="18" customWidth="1"/>
    <col min="1036" max="1036" width="20.28515625" style="18" customWidth="1"/>
    <col min="1037" max="1037" width="13.85546875" style="18" customWidth="1"/>
    <col min="1038" max="1038" width="15.85546875" style="18" customWidth="1"/>
    <col min="1039" max="1039" width="5.42578125" style="18" bestFit="1" customWidth="1"/>
    <col min="1040" max="1040" width="6.28515625" style="18" customWidth="1"/>
    <col min="1041" max="1280" width="11.42578125" style="18"/>
    <col min="1281" max="1281" width="4.5703125" style="18" customWidth="1"/>
    <col min="1282" max="1282" width="10" style="18" bestFit="1" customWidth="1"/>
    <col min="1283" max="1288" width="9.5703125" style="18" customWidth="1"/>
    <col min="1289" max="1290" width="11.42578125" style="18"/>
    <col min="1291" max="1291" width="54.85546875" style="18" customWidth="1"/>
    <col min="1292" max="1292" width="20.28515625" style="18" customWidth="1"/>
    <col min="1293" max="1293" width="13.85546875" style="18" customWidth="1"/>
    <col min="1294" max="1294" width="15.85546875" style="18" customWidth="1"/>
    <col min="1295" max="1295" width="5.42578125" style="18" bestFit="1" customWidth="1"/>
    <col min="1296" max="1296" width="6.28515625" style="18" customWidth="1"/>
    <col min="1297" max="1536" width="11.42578125" style="18"/>
    <col min="1537" max="1537" width="4.5703125" style="18" customWidth="1"/>
    <col min="1538" max="1538" width="10" style="18" bestFit="1" customWidth="1"/>
    <col min="1539" max="1544" width="9.5703125" style="18" customWidth="1"/>
    <col min="1545" max="1546" width="11.42578125" style="18"/>
    <col min="1547" max="1547" width="54.85546875" style="18" customWidth="1"/>
    <col min="1548" max="1548" width="20.28515625" style="18" customWidth="1"/>
    <col min="1549" max="1549" width="13.85546875" style="18" customWidth="1"/>
    <col min="1550" max="1550" width="15.85546875" style="18" customWidth="1"/>
    <col min="1551" max="1551" width="5.42578125" style="18" bestFit="1" customWidth="1"/>
    <col min="1552" max="1552" width="6.28515625" style="18" customWidth="1"/>
    <col min="1553" max="1792" width="11.42578125" style="18"/>
    <col min="1793" max="1793" width="4.5703125" style="18" customWidth="1"/>
    <col min="1794" max="1794" width="10" style="18" bestFit="1" customWidth="1"/>
    <col min="1795" max="1800" width="9.5703125" style="18" customWidth="1"/>
    <col min="1801" max="1802" width="11.42578125" style="18"/>
    <col min="1803" max="1803" width="54.85546875" style="18" customWidth="1"/>
    <col min="1804" max="1804" width="20.28515625" style="18" customWidth="1"/>
    <col min="1805" max="1805" width="13.85546875" style="18" customWidth="1"/>
    <col min="1806" max="1806" width="15.85546875" style="18" customWidth="1"/>
    <col min="1807" max="1807" width="5.42578125" style="18" bestFit="1" customWidth="1"/>
    <col min="1808" max="1808" width="6.28515625" style="18" customWidth="1"/>
    <col min="1809" max="2048" width="11.42578125" style="18"/>
    <col min="2049" max="2049" width="4.5703125" style="18" customWidth="1"/>
    <col min="2050" max="2050" width="10" style="18" bestFit="1" customWidth="1"/>
    <col min="2051" max="2056" width="9.5703125" style="18" customWidth="1"/>
    <col min="2057" max="2058" width="11.42578125" style="18"/>
    <col min="2059" max="2059" width="54.85546875" style="18" customWidth="1"/>
    <col min="2060" max="2060" width="20.28515625" style="18" customWidth="1"/>
    <col min="2061" max="2061" width="13.85546875" style="18" customWidth="1"/>
    <col min="2062" max="2062" width="15.85546875" style="18" customWidth="1"/>
    <col min="2063" max="2063" width="5.42578125" style="18" bestFit="1" customWidth="1"/>
    <col min="2064" max="2064" width="6.28515625" style="18" customWidth="1"/>
    <col min="2065" max="2304" width="11.42578125" style="18"/>
    <col min="2305" max="2305" width="4.5703125" style="18" customWidth="1"/>
    <col min="2306" max="2306" width="10" style="18" bestFit="1" customWidth="1"/>
    <col min="2307" max="2312" width="9.5703125" style="18" customWidth="1"/>
    <col min="2313" max="2314" width="11.42578125" style="18"/>
    <col min="2315" max="2315" width="54.85546875" style="18" customWidth="1"/>
    <col min="2316" max="2316" width="20.28515625" style="18" customWidth="1"/>
    <col min="2317" max="2317" width="13.85546875" style="18" customWidth="1"/>
    <col min="2318" max="2318" width="15.85546875" style="18" customWidth="1"/>
    <col min="2319" max="2319" width="5.42578125" style="18" bestFit="1" customWidth="1"/>
    <col min="2320" max="2320" width="6.28515625" style="18" customWidth="1"/>
    <col min="2321" max="2560" width="11.42578125" style="18"/>
    <col min="2561" max="2561" width="4.5703125" style="18" customWidth="1"/>
    <col min="2562" max="2562" width="10" style="18" bestFit="1" customWidth="1"/>
    <col min="2563" max="2568" width="9.5703125" style="18" customWidth="1"/>
    <col min="2569" max="2570" width="11.42578125" style="18"/>
    <col min="2571" max="2571" width="54.85546875" style="18" customWidth="1"/>
    <col min="2572" max="2572" width="20.28515625" style="18" customWidth="1"/>
    <col min="2573" max="2573" width="13.85546875" style="18" customWidth="1"/>
    <col min="2574" max="2574" width="15.85546875" style="18" customWidth="1"/>
    <col min="2575" max="2575" width="5.42578125" style="18" bestFit="1" customWidth="1"/>
    <col min="2576" max="2576" width="6.28515625" style="18" customWidth="1"/>
    <col min="2577" max="2816" width="11.42578125" style="18"/>
    <col min="2817" max="2817" width="4.5703125" style="18" customWidth="1"/>
    <col min="2818" max="2818" width="10" style="18" bestFit="1" customWidth="1"/>
    <col min="2819" max="2824" width="9.5703125" style="18" customWidth="1"/>
    <col min="2825" max="2826" width="11.42578125" style="18"/>
    <col min="2827" max="2827" width="54.85546875" style="18" customWidth="1"/>
    <col min="2828" max="2828" width="20.28515625" style="18" customWidth="1"/>
    <col min="2829" max="2829" width="13.85546875" style="18" customWidth="1"/>
    <col min="2830" max="2830" width="15.85546875" style="18" customWidth="1"/>
    <col min="2831" max="2831" width="5.42578125" style="18" bestFit="1" customWidth="1"/>
    <col min="2832" max="2832" width="6.28515625" style="18" customWidth="1"/>
    <col min="2833" max="3072" width="11.42578125" style="18"/>
    <col min="3073" max="3073" width="4.5703125" style="18" customWidth="1"/>
    <col min="3074" max="3074" width="10" style="18" bestFit="1" customWidth="1"/>
    <col min="3075" max="3080" width="9.5703125" style="18" customWidth="1"/>
    <col min="3081" max="3082" width="11.42578125" style="18"/>
    <col min="3083" max="3083" width="54.85546875" style="18" customWidth="1"/>
    <col min="3084" max="3084" width="20.28515625" style="18" customWidth="1"/>
    <col min="3085" max="3085" width="13.85546875" style="18" customWidth="1"/>
    <col min="3086" max="3086" width="15.85546875" style="18" customWidth="1"/>
    <col min="3087" max="3087" width="5.42578125" style="18" bestFit="1" customWidth="1"/>
    <col min="3088" max="3088" width="6.28515625" style="18" customWidth="1"/>
    <col min="3089" max="3328" width="11.42578125" style="18"/>
    <col min="3329" max="3329" width="4.5703125" style="18" customWidth="1"/>
    <col min="3330" max="3330" width="10" style="18" bestFit="1" customWidth="1"/>
    <col min="3331" max="3336" width="9.5703125" style="18" customWidth="1"/>
    <col min="3337" max="3338" width="11.42578125" style="18"/>
    <col min="3339" max="3339" width="54.85546875" style="18" customWidth="1"/>
    <col min="3340" max="3340" width="20.28515625" style="18" customWidth="1"/>
    <col min="3341" max="3341" width="13.85546875" style="18" customWidth="1"/>
    <col min="3342" max="3342" width="15.85546875" style="18" customWidth="1"/>
    <col min="3343" max="3343" width="5.42578125" style="18" bestFit="1" customWidth="1"/>
    <col min="3344" max="3344" width="6.28515625" style="18" customWidth="1"/>
    <col min="3345" max="3584" width="11.42578125" style="18"/>
    <col min="3585" max="3585" width="4.5703125" style="18" customWidth="1"/>
    <col min="3586" max="3586" width="10" style="18" bestFit="1" customWidth="1"/>
    <col min="3587" max="3592" width="9.5703125" style="18" customWidth="1"/>
    <col min="3593" max="3594" width="11.42578125" style="18"/>
    <col min="3595" max="3595" width="54.85546875" style="18" customWidth="1"/>
    <col min="3596" max="3596" width="20.28515625" style="18" customWidth="1"/>
    <col min="3597" max="3597" width="13.85546875" style="18" customWidth="1"/>
    <col min="3598" max="3598" width="15.85546875" style="18" customWidth="1"/>
    <col min="3599" max="3599" width="5.42578125" style="18" bestFit="1" customWidth="1"/>
    <col min="3600" max="3600" width="6.28515625" style="18" customWidth="1"/>
    <col min="3601" max="3840" width="11.42578125" style="18"/>
    <col min="3841" max="3841" width="4.5703125" style="18" customWidth="1"/>
    <col min="3842" max="3842" width="10" style="18" bestFit="1" customWidth="1"/>
    <col min="3843" max="3848" width="9.5703125" style="18" customWidth="1"/>
    <col min="3849" max="3850" width="11.42578125" style="18"/>
    <col min="3851" max="3851" width="54.85546875" style="18" customWidth="1"/>
    <col min="3852" max="3852" width="20.28515625" style="18" customWidth="1"/>
    <col min="3853" max="3853" width="13.85546875" style="18" customWidth="1"/>
    <col min="3854" max="3854" width="15.85546875" style="18" customWidth="1"/>
    <col min="3855" max="3855" width="5.42578125" style="18" bestFit="1" customWidth="1"/>
    <col min="3856" max="3856" width="6.28515625" style="18" customWidth="1"/>
    <col min="3857" max="4096" width="11.42578125" style="18"/>
    <col min="4097" max="4097" width="4.5703125" style="18" customWidth="1"/>
    <col min="4098" max="4098" width="10" style="18" bestFit="1" customWidth="1"/>
    <col min="4099" max="4104" width="9.5703125" style="18" customWidth="1"/>
    <col min="4105" max="4106" width="11.42578125" style="18"/>
    <col min="4107" max="4107" width="54.85546875" style="18" customWidth="1"/>
    <col min="4108" max="4108" width="20.28515625" style="18" customWidth="1"/>
    <col min="4109" max="4109" width="13.85546875" style="18" customWidth="1"/>
    <col min="4110" max="4110" width="15.85546875" style="18" customWidth="1"/>
    <col min="4111" max="4111" width="5.42578125" style="18" bestFit="1" customWidth="1"/>
    <col min="4112" max="4112" width="6.28515625" style="18" customWidth="1"/>
    <col min="4113" max="4352" width="11.42578125" style="18"/>
    <col min="4353" max="4353" width="4.5703125" style="18" customWidth="1"/>
    <col min="4354" max="4354" width="10" style="18" bestFit="1" customWidth="1"/>
    <col min="4355" max="4360" width="9.5703125" style="18" customWidth="1"/>
    <col min="4361" max="4362" width="11.42578125" style="18"/>
    <col min="4363" max="4363" width="54.85546875" style="18" customWidth="1"/>
    <col min="4364" max="4364" width="20.28515625" style="18" customWidth="1"/>
    <col min="4365" max="4365" width="13.85546875" style="18" customWidth="1"/>
    <col min="4366" max="4366" width="15.85546875" style="18" customWidth="1"/>
    <col min="4367" max="4367" width="5.42578125" style="18" bestFit="1" customWidth="1"/>
    <col min="4368" max="4368" width="6.28515625" style="18" customWidth="1"/>
    <col min="4369" max="4608" width="11.42578125" style="18"/>
    <col min="4609" max="4609" width="4.5703125" style="18" customWidth="1"/>
    <col min="4610" max="4610" width="10" style="18" bestFit="1" customWidth="1"/>
    <col min="4611" max="4616" width="9.5703125" style="18" customWidth="1"/>
    <col min="4617" max="4618" width="11.42578125" style="18"/>
    <col min="4619" max="4619" width="54.85546875" style="18" customWidth="1"/>
    <col min="4620" max="4620" width="20.28515625" style="18" customWidth="1"/>
    <col min="4621" max="4621" width="13.85546875" style="18" customWidth="1"/>
    <col min="4622" max="4622" width="15.85546875" style="18" customWidth="1"/>
    <col min="4623" max="4623" width="5.42578125" style="18" bestFit="1" customWidth="1"/>
    <col min="4624" max="4624" width="6.28515625" style="18" customWidth="1"/>
    <col min="4625" max="4864" width="11.42578125" style="18"/>
    <col min="4865" max="4865" width="4.5703125" style="18" customWidth="1"/>
    <col min="4866" max="4866" width="10" style="18" bestFit="1" customWidth="1"/>
    <col min="4867" max="4872" width="9.5703125" style="18" customWidth="1"/>
    <col min="4873" max="4874" width="11.42578125" style="18"/>
    <col min="4875" max="4875" width="54.85546875" style="18" customWidth="1"/>
    <col min="4876" max="4876" width="20.28515625" style="18" customWidth="1"/>
    <col min="4877" max="4877" width="13.85546875" style="18" customWidth="1"/>
    <col min="4878" max="4878" width="15.85546875" style="18" customWidth="1"/>
    <col min="4879" max="4879" width="5.42578125" style="18" bestFit="1" customWidth="1"/>
    <col min="4880" max="4880" width="6.28515625" style="18" customWidth="1"/>
    <col min="4881" max="5120" width="11.42578125" style="18"/>
    <col min="5121" max="5121" width="4.5703125" style="18" customWidth="1"/>
    <col min="5122" max="5122" width="10" style="18" bestFit="1" customWidth="1"/>
    <col min="5123" max="5128" width="9.5703125" style="18" customWidth="1"/>
    <col min="5129" max="5130" width="11.42578125" style="18"/>
    <col min="5131" max="5131" width="54.85546875" style="18" customWidth="1"/>
    <col min="5132" max="5132" width="20.28515625" style="18" customWidth="1"/>
    <col min="5133" max="5133" width="13.85546875" style="18" customWidth="1"/>
    <col min="5134" max="5134" width="15.85546875" style="18" customWidth="1"/>
    <col min="5135" max="5135" width="5.42578125" style="18" bestFit="1" customWidth="1"/>
    <col min="5136" max="5136" width="6.28515625" style="18" customWidth="1"/>
    <col min="5137" max="5376" width="11.42578125" style="18"/>
    <col min="5377" max="5377" width="4.5703125" style="18" customWidth="1"/>
    <col min="5378" max="5378" width="10" style="18" bestFit="1" customWidth="1"/>
    <col min="5379" max="5384" width="9.5703125" style="18" customWidth="1"/>
    <col min="5385" max="5386" width="11.42578125" style="18"/>
    <col min="5387" max="5387" width="54.85546875" style="18" customWidth="1"/>
    <col min="5388" max="5388" width="20.28515625" style="18" customWidth="1"/>
    <col min="5389" max="5389" width="13.85546875" style="18" customWidth="1"/>
    <col min="5390" max="5390" width="15.85546875" style="18" customWidth="1"/>
    <col min="5391" max="5391" width="5.42578125" style="18" bestFit="1" customWidth="1"/>
    <col min="5392" max="5392" width="6.28515625" style="18" customWidth="1"/>
    <col min="5393" max="5632" width="11.42578125" style="18"/>
    <col min="5633" max="5633" width="4.5703125" style="18" customWidth="1"/>
    <col min="5634" max="5634" width="10" style="18" bestFit="1" customWidth="1"/>
    <col min="5635" max="5640" width="9.5703125" style="18" customWidth="1"/>
    <col min="5641" max="5642" width="11.42578125" style="18"/>
    <col min="5643" max="5643" width="54.85546875" style="18" customWidth="1"/>
    <col min="5644" max="5644" width="20.28515625" style="18" customWidth="1"/>
    <col min="5645" max="5645" width="13.85546875" style="18" customWidth="1"/>
    <col min="5646" max="5646" width="15.85546875" style="18" customWidth="1"/>
    <col min="5647" max="5647" width="5.42578125" style="18" bestFit="1" customWidth="1"/>
    <col min="5648" max="5648" width="6.28515625" style="18" customWidth="1"/>
    <col min="5649" max="5888" width="11.42578125" style="18"/>
    <col min="5889" max="5889" width="4.5703125" style="18" customWidth="1"/>
    <col min="5890" max="5890" width="10" style="18" bestFit="1" customWidth="1"/>
    <col min="5891" max="5896" width="9.5703125" style="18" customWidth="1"/>
    <col min="5897" max="5898" width="11.42578125" style="18"/>
    <col min="5899" max="5899" width="54.85546875" style="18" customWidth="1"/>
    <col min="5900" max="5900" width="20.28515625" style="18" customWidth="1"/>
    <col min="5901" max="5901" width="13.85546875" style="18" customWidth="1"/>
    <col min="5902" max="5902" width="15.85546875" style="18" customWidth="1"/>
    <col min="5903" max="5903" width="5.42578125" style="18" bestFit="1" customWidth="1"/>
    <col min="5904" max="5904" width="6.28515625" style="18" customWidth="1"/>
    <col min="5905" max="6144" width="11.42578125" style="18"/>
    <col min="6145" max="6145" width="4.5703125" style="18" customWidth="1"/>
    <col min="6146" max="6146" width="10" style="18" bestFit="1" customWidth="1"/>
    <col min="6147" max="6152" width="9.5703125" style="18" customWidth="1"/>
    <col min="6153" max="6154" width="11.42578125" style="18"/>
    <col min="6155" max="6155" width="54.85546875" style="18" customWidth="1"/>
    <col min="6156" max="6156" width="20.28515625" style="18" customWidth="1"/>
    <col min="6157" max="6157" width="13.85546875" style="18" customWidth="1"/>
    <col min="6158" max="6158" width="15.85546875" style="18" customWidth="1"/>
    <col min="6159" max="6159" width="5.42578125" style="18" bestFit="1" customWidth="1"/>
    <col min="6160" max="6160" width="6.28515625" style="18" customWidth="1"/>
    <col min="6161" max="6400" width="11.42578125" style="18"/>
    <col min="6401" max="6401" width="4.5703125" style="18" customWidth="1"/>
    <col min="6402" max="6402" width="10" style="18" bestFit="1" customWidth="1"/>
    <col min="6403" max="6408" width="9.5703125" style="18" customWidth="1"/>
    <col min="6409" max="6410" width="11.42578125" style="18"/>
    <col min="6411" max="6411" width="54.85546875" style="18" customWidth="1"/>
    <col min="6412" max="6412" width="20.28515625" style="18" customWidth="1"/>
    <col min="6413" max="6413" width="13.85546875" style="18" customWidth="1"/>
    <col min="6414" max="6414" width="15.85546875" style="18" customWidth="1"/>
    <col min="6415" max="6415" width="5.42578125" style="18" bestFit="1" customWidth="1"/>
    <col min="6416" max="6416" width="6.28515625" style="18" customWidth="1"/>
    <col min="6417" max="6656" width="11.42578125" style="18"/>
    <col min="6657" max="6657" width="4.5703125" style="18" customWidth="1"/>
    <col min="6658" max="6658" width="10" style="18" bestFit="1" customWidth="1"/>
    <col min="6659" max="6664" width="9.5703125" style="18" customWidth="1"/>
    <col min="6665" max="6666" width="11.42578125" style="18"/>
    <col min="6667" max="6667" width="54.85546875" style="18" customWidth="1"/>
    <col min="6668" max="6668" width="20.28515625" style="18" customWidth="1"/>
    <col min="6669" max="6669" width="13.85546875" style="18" customWidth="1"/>
    <col min="6670" max="6670" width="15.85546875" style="18" customWidth="1"/>
    <col min="6671" max="6671" width="5.42578125" style="18" bestFit="1" customWidth="1"/>
    <col min="6672" max="6672" width="6.28515625" style="18" customWidth="1"/>
    <col min="6673" max="6912" width="11.42578125" style="18"/>
    <col min="6913" max="6913" width="4.5703125" style="18" customWidth="1"/>
    <col min="6914" max="6914" width="10" style="18" bestFit="1" customWidth="1"/>
    <col min="6915" max="6920" width="9.5703125" style="18" customWidth="1"/>
    <col min="6921" max="6922" width="11.42578125" style="18"/>
    <col min="6923" max="6923" width="54.85546875" style="18" customWidth="1"/>
    <col min="6924" max="6924" width="20.28515625" style="18" customWidth="1"/>
    <col min="6925" max="6925" width="13.85546875" style="18" customWidth="1"/>
    <col min="6926" max="6926" width="15.85546875" style="18" customWidth="1"/>
    <col min="6927" max="6927" width="5.42578125" style="18" bestFit="1" customWidth="1"/>
    <col min="6928" max="6928" width="6.28515625" style="18" customWidth="1"/>
    <col min="6929" max="7168" width="11.42578125" style="18"/>
    <col min="7169" max="7169" width="4.5703125" style="18" customWidth="1"/>
    <col min="7170" max="7170" width="10" style="18" bestFit="1" customWidth="1"/>
    <col min="7171" max="7176" width="9.5703125" style="18" customWidth="1"/>
    <col min="7177" max="7178" width="11.42578125" style="18"/>
    <col min="7179" max="7179" width="54.85546875" style="18" customWidth="1"/>
    <col min="7180" max="7180" width="20.28515625" style="18" customWidth="1"/>
    <col min="7181" max="7181" width="13.85546875" style="18" customWidth="1"/>
    <col min="7182" max="7182" width="15.85546875" style="18" customWidth="1"/>
    <col min="7183" max="7183" width="5.42578125" style="18" bestFit="1" customWidth="1"/>
    <col min="7184" max="7184" width="6.28515625" style="18" customWidth="1"/>
    <col min="7185" max="7424" width="11.42578125" style="18"/>
    <col min="7425" max="7425" width="4.5703125" style="18" customWidth="1"/>
    <col min="7426" max="7426" width="10" style="18" bestFit="1" customWidth="1"/>
    <col min="7427" max="7432" width="9.5703125" style="18" customWidth="1"/>
    <col min="7433" max="7434" width="11.42578125" style="18"/>
    <col min="7435" max="7435" width="54.85546875" style="18" customWidth="1"/>
    <col min="7436" max="7436" width="20.28515625" style="18" customWidth="1"/>
    <col min="7437" max="7437" width="13.85546875" style="18" customWidth="1"/>
    <col min="7438" max="7438" width="15.85546875" style="18" customWidth="1"/>
    <col min="7439" max="7439" width="5.42578125" style="18" bestFit="1" customWidth="1"/>
    <col min="7440" max="7440" width="6.28515625" style="18" customWidth="1"/>
    <col min="7441" max="7680" width="11.42578125" style="18"/>
    <col min="7681" max="7681" width="4.5703125" style="18" customWidth="1"/>
    <col min="7682" max="7682" width="10" style="18" bestFit="1" customWidth="1"/>
    <col min="7683" max="7688" width="9.5703125" style="18" customWidth="1"/>
    <col min="7689" max="7690" width="11.42578125" style="18"/>
    <col min="7691" max="7691" width="54.85546875" style="18" customWidth="1"/>
    <col min="7692" max="7692" width="20.28515625" style="18" customWidth="1"/>
    <col min="7693" max="7693" width="13.85546875" style="18" customWidth="1"/>
    <col min="7694" max="7694" width="15.85546875" style="18" customWidth="1"/>
    <col min="7695" max="7695" width="5.42578125" style="18" bestFit="1" customWidth="1"/>
    <col min="7696" max="7696" width="6.28515625" style="18" customWidth="1"/>
    <col min="7697" max="7936" width="11.42578125" style="18"/>
    <col min="7937" max="7937" width="4.5703125" style="18" customWidth="1"/>
    <col min="7938" max="7938" width="10" style="18" bestFit="1" customWidth="1"/>
    <col min="7939" max="7944" width="9.5703125" style="18" customWidth="1"/>
    <col min="7945" max="7946" width="11.42578125" style="18"/>
    <col min="7947" max="7947" width="54.85546875" style="18" customWidth="1"/>
    <col min="7948" max="7948" width="20.28515625" style="18" customWidth="1"/>
    <col min="7949" max="7949" width="13.85546875" style="18" customWidth="1"/>
    <col min="7950" max="7950" width="15.85546875" style="18" customWidth="1"/>
    <col min="7951" max="7951" width="5.42578125" style="18" bestFit="1" customWidth="1"/>
    <col min="7952" max="7952" width="6.28515625" style="18" customWidth="1"/>
    <col min="7953" max="8192" width="11.42578125" style="18"/>
    <col min="8193" max="8193" width="4.5703125" style="18" customWidth="1"/>
    <col min="8194" max="8194" width="10" style="18" bestFit="1" customWidth="1"/>
    <col min="8195" max="8200" width="9.5703125" style="18" customWidth="1"/>
    <col min="8201" max="8202" width="11.42578125" style="18"/>
    <col min="8203" max="8203" width="54.85546875" style="18" customWidth="1"/>
    <col min="8204" max="8204" width="20.28515625" style="18" customWidth="1"/>
    <col min="8205" max="8205" width="13.85546875" style="18" customWidth="1"/>
    <col min="8206" max="8206" width="15.85546875" style="18" customWidth="1"/>
    <col min="8207" max="8207" width="5.42578125" style="18" bestFit="1" customWidth="1"/>
    <col min="8208" max="8208" width="6.28515625" style="18" customWidth="1"/>
    <col min="8209" max="8448" width="11.42578125" style="18"/>
    <col min="8449" max="8449" width="4.5703125" style="18" customWidth="1"/>
    <col min="8450" max="8450" width="10" style="18" bestFit="1" customWidth="1"/>
    <col min="8451" max="8456" width="9.5703125" style="18" customWidth="1"/>
    <col min="8457" max="8458" width="11.42578125" style="18"/>
    <col min="8459" max="8459" width="54.85546875" style="18" customWidth="1"/>
    <col min="8460" max="8460" width="20.28515625" style="18" customWidth="1"/>
    <col min="8461" max="8461" width="13.85546875" style="18" customWidth="1"/>
    <col min="8462" max="8462" width="15.85546875" style="18" customWidth="1"/>
    <col min="8463" max="8463" width="5.42578125" style="18" bestFit="1" customWidth="1"/>
    <col min="8464" max="8464" width="6.28515625" style="18" customWidth="1"/>
    <col min="8465" max="8704" width="11.42578125" style="18"/>
    <col min="8705" max="8705" width="4.5703125" style="18" customWidth="1"/>
    <col min="8706" max="8706" width="10" style="18" bestFit="1" customWidth="1"/>
    <col min="8707" max="8712" width="9.5703125" style="18" customWidth="1"/>
    <col min="8713" max="8714" width="11.42578125" style="18"/>
    <col min="8715" max="8715" width="54.85546875" style="18" customWidth="1"/>
    <col min="8716" max="8716" width="20.28515625" style="18" customWidth="1"/>
    <col min="8717" max="8717" width="13.85546875" style="18" customWidth="1"/>
    <col min="8718" max="8718" width="15.85546875" style="18" customWidth="1"/>
    <col min="8719" max="8719" width="5.42578125" style="18" bestFit="1" customWidth="1"/>
    <col min="8720" max="8720" width="6.28515625" style="18" customWidth="1"/>
    <col min="8721" max="8960" width="11.42578125" style="18"/>
    <col min="8961" max="8961" width="4.5703125" style="18" customWidth="1"/>
    <col min="8962" max="8962" width="10" style="18" bestFit="1" customWidth="1"/>
    <col min="8963" max="8968" width="9.5703125" style="18" customWidth="1"/>
    <col min="8969" max="8970" width="11.42578125" style="18"/>
    <col min="8971" max="8971" width="54.85546875" style="18" customWidth="1"/>
    <col min="8972" max="8972" width="20.28515625" style="18" customWidth="1"/>
    <col min="8973" max="8973" width="13.85546875" style="18" customWidth="1"/>
    <col min="8974" max="8974" width="15.85546875" style="18" customWidth="1"/>
    <col min="8975" max="8975" width="5.42578125" style="18" bestFit="1" customWidth="1"/>
    <col min="8976" max="8976" width="6.28515625" style="18" customWidth="1"/>
    <col min="8977" max="9216" width="11.42578125" style="18"/>
    <col min="9217" max="9217" width="4.5703125" style="18" customWidth="1"/>
    <col min="9218" max="9218" width="10" style="18" bestFit="1" customWidth="1"/>
    <col min="9219" max="9224" width="9.5703125" style="18" customWidth="1"/>
    <col min="9225" max="9226" width="11.42578125" style="18"/>
    <col min="9227" max="9227" width="54.85546875" style="18" customWidth="1"/>
    <col min="9228" max="9228" width="20.28515625" style="18" customWidth="1"/>
    <col min="9229" max="9229" width="13.85546875" style="18" customWidth="1"/>
    <col min="9230" max="9230" width="15.85546875" style="18" customWidth="1"/>
    <col min="9231" max="9231" width="5.42578125" style="18" bestFit="1" customWidth="1"/>
    <col min="9232" max="9232" width="6.28515625" style="18" customWidth="1"/>
    <col min="9233" max="9472" width="11.42578125" style="18"/>
    <col min="9473" max="9473" width="4.5703125" style="18" customWidth="1"/>
    <col min="9474" max="9474" width="10" style="18" bestFit="1" customWidth="1"/>
    <col min="9475" max="9480" width="9.5703125" style="18" customWidth="1"/>
    <col min="9481" max="9482" width="11.42578125" style="18"/>
    <col min="9483" max="9483" width="54.85546875" style="18" customWidth="1"/>
    <col min="9484" max="9484" width="20.28515625" style="18" customWidth="1"/>
    <col min="9485" max="9485" width="13.85546875" style="18" customWidth="1"/>
    <col min="9486" max="9486" width="15.85546875" style="18" customWidth="1"/>
    <col min="9487" max="9487" width="5.42578125" style="18" bestFit="1" customWidth="1"/>
    <col min="9488" max="9488" width="6.28515625" style="18" customWidth="1"/>
    <col min="9489" max="9728" width="11.42578125" style="18"/>
    <col min="9729" max="9729" width="4.5703125" style="18" customWidth="1"/>
    <col min="9730" max="9730" width="10" style="18" bestFit="1" customWidth="1"/>
    <col min="9731" max="9736" width="9.5703125" style="18" customWidth="1"/>
    <col min="9737" max="9738" width="11.42578125" style="18"/>
    <col min="9739" max="9739" width="54.85546875" style="18" customWidth="1"/>
    <col min="9740" max="9740" width="20.28515625" style="18" customWidth="1"/>
    <col min="9741" max="9741" width="13.85546875" style="18" customWidth="1"/>
    <col min="9742" max="9742" width="15.85546875" style="18" customWidth="1"/>
    <col min="9743" max="9743" width="5.42578125" style="18" bestFit="1" customWidth="1"/>
    <col min="9744" max="9744" width="6.28515625" style="18" customWidth="1"/>
    <col min="9745" max="9984" width="11.42578125" style="18"/>
    <col min="9985" max="9985" width="4.5703125" style="18" customWidth="1"/>
    <col min="9986" max="9986" width="10" style="18" bestFit="1" customWidth="1"/>
    <col min="9987" max="9992" width="9.5703125" style="18" customWidth="1"/>
    <col min="9993" max="9994" width="11.42578125" style="18"/>
    <col min="9995" max="9995" width="54.85546875" style="18" customWidth="1"/>
    <col min="9996" max="9996" width="20.28515625" style="18" customWidth="1"/>
    <col min="9997" max="9997" width="13.85546875" style="18" customWidth="1"/>
    <col min="9998" max="9998" width="15.85546875" style="18" customWidth="1"/>
    <col min="9999" max="9999" width="5.42578125" style="18" bestFit="1" customWidth="1"/>
    <col min="10000" max="10000" width="6.28515625" style="18" customWidth="1"/>
    <col min="10001" max="10240" width="11.42578125" style="18"/>
    <col min="10241" max="10241" width="4.5703125" style="18" customWidth="1"/>
    <col min="10242" max="10242" width="10" style="18" bestFit="1" customWidth="1"/>
    <col min="10243" max="10248" width="9.5703125" style="18" customWidth="1"/>
    <col min="10249" max="10250" width="11.42578125" style="18"/>
    <col min="10251" max="10251" width="54.85546875" style="18" customWidth="1"/>
    <col min="10252" max="10252" width="20.28515625" style="18" customWidth="1"/>
    <col min="10253" max="10253" width="13.85546875" style="18" customWidth="1"/>
    <col min="10254" max="10254" width="15.85546875" style="18" customWidth="1"/>
    <col min="10255" max="10255" width="5.42578125" style="18" bestFit="1" customWidth="1"/>
    <col min="10256" max="10256" width="6.28515625" style="18" customWidth="1"/>
    <col min="10257" max="10496" width="11.42578125" style="18"/>
    <col min="10497" max="10497" width="4.5703125" style="18" customWidth="1"/>
    <col min="10498" max="10498" width="10" style="18" bestFit="1" customWidth="1"/>
    <col min="10499" max="10504" width="9.5703125" style="18" customWidth="1"/>
    <col min="10505" max="10506" width="11.42578125" style="18"/>
    <col min="10507" max="10507" width="54.85546875" style="18" customWidth="1"/>
    <col min="10508" max="10508" width="20.28515625" style="18" customWidth="1"/>
    <col min="10509" max="10509" width="13.85546875" style="18" customWidth="1"/>
    <col min="10510" max="10510" width="15.85546875" style="18" customWidth="1"/>
    <col min="10511" max="10511" width="5.42578125" style="18" bestFit="1" customWidth="1"/>
    <col min="10512" max="10512" width="6.28515625" style="18" customWidth="1"/>
    <col min="10513" max="10752" width="11.42578125" style="18"/>
    <col min="10753" max="10753" width="4.5703125" style="18" customWidth="1"/>
    <col min="10754" max="10754" width="10" style="18" bestFit="1" customWidth="1"/>
    <col min="10755" max="10760" width="9.5703125" style="18" customWidth="1"/>
    <col min="10761" max="10762" width="11.42578125" style="18"/>
    <col min="10763" max="10763" width="54.85546875" style="18" customWidth="1"/>
    <col min="10764" max="10764" width="20.28515625" style="18" customWidth="1"/>
    <col min="10765" max="10765" width="13.85546875" style="18" customWidth="1"/>
    <col min="10766" max="10766" width="15.85546875" style="18" customWidth="1"/>
    <col min="10767" max="10767" width="5.42578125" style="18" bestFit="1" customWidth="1"/>
    <col min="10768" max="10768" width="6.28515625" style="18" customWidth="1"/>
    <col min="10769" max="11008" width="11.42578125" style="18"/>
    <col min="11009" max="11009" width="4.5703125" style="18" customWidth="1"/>
    <col min="11010" max="11010" width="10" style="18" bestFit="1" customWidth="1"/>
    <col min="11011" max="11016" width="9.5703125" style="18" customWidth="1"/>
    <col min="11017" max="11018" width="11.42578125" style="18"/>
    <col min="11019" max="11019" width="54.85546875" style="18" customWidth="1"/>
    <col min="11020" max="11020" width="20.28515625" style="18" customWidth="1"/>
    <col min="11021" max="11021" width="13.85546875" style="18" customWidth="1"/>
    <col min="11022" max="11022" width="15.85546875" style="18" customWidth="1"/>
    <col min="11023" max="11023" width="5.42578125" style="18" bestFit="1" customWidth="1"/>
    <col min="11024" max="11024" width="6.28515625" style="18" customWidth="1"/>
    <col min="11025" max="11264" width="11.42578125" style="18"/>
    <col min="11265" max="11265" width="4.5703125" style="18" customWidth="1"/>
    <col min="11266" max="11266" width="10" style="18" bestFit="1" customWidth="1"/>
    <col min="11267" max="11272" width="9.5703125" style="18" customWidth="1"/>
    <col min="11273" max="11274" width="11.42578125" style="18"/>
    <col min="11275" max="11275" width="54.85546875" style="18" customWidth="1"/>
    <col min="11276" max="11276" width="20.28515625" style="18" customWidth="1"/>
    <col min="11277" max="11277" width="13.85546875" style="18" customWidth="1"/>
    <col min="11278" max="11278" width="15.85546875" style="18" customWidth="1"/>
    <col min="11279" max="11279" width="5.42578125" style="18" bestFit="1" customWidth="1"/>
    <col min="11280" max="11280" width="6.28515625" style="18" customWidth="1"/>
    <col min="11281" max="11520" width="11.42578125" style="18"/>
    <col min="11521" max="11521" width="4.5703125" style="18" customWidth="1"/>
    <col min="11522" max="11522" width="10" style="18" bestFit="1" customWidth="1"/>
    <col min="11523" max="11528" width="9.5703125" style="18" customWidth="1"/>
    <col min="11529" max="11530" width="11.42578125" style="18"/>
    <col min="11531" max="11531" width="54.85546875" style="18" customWidth="1"/>
    <col min="11532" max="11532" width="20.28515625" style="18" customWidth="1"/>
    <col min="11533" max="11533" width="13.85546875" style="18" customWidth="1"/>
    <col min="11534" max="11534" width="15.85546875" style="18" customWidth="1"/>
    <col min="11535" max="11535" width="5.42578125" style="18" bestFit="1" customWidth="1"/>
    <col min="11536" max="11536" width="6.28515625" style="18" customWidth="1"/>
    <col min="11537" max="11776" width="11.42578125" style="18"/>
    <col min="11777" max="11777" width="4.5703125" style="18" customWidth="1"/>
    <col min="11778" max="11778" width="10" style="18" bestFit="1" customWidth="1"/>
    <col min="11779" max="11784" width="9.5703125" style="18" customWidth="1"/>
    <col min="11785" max="11786" width="11.42578125" style="18"/>
    <col min="11787" max="11787" width="54.85546875" style="18" customWidth="1"/>
    <col min="11788" max="11788" width="20.28515625" style="18" customWidth="1"/>
    <col min="11789" max="11789" width="13.85546875" style="18" customWidth="1"/>
    <col min="11790" max="11790" width="15.85546875" style="18" customWidth="1"/>
    <col min="11791" max="11791" width="5.42578125" style="18" bestFit="1" customWidth="1"/>
    <col min="11792" max="11792" width="6.28515625" style="18" customWidth="1"/>
    <col min="11793" max="12032" width="11.42578125" style="18"/>
    <col min="12033" max="12033" width="4.5703125" style="18" customWidth="1"/>
    <col min="12034" max="12034" width="10" style="18" bestFit="1" customWidth="1"/>
    <col min="12035" max="12040" width="9.5703125" style="18" customWidth="1"/>
    <col min="12041" max="12042" width="11.42578125" style="18"/>
    <col min="12043" max="12043" width="54.85546875" style="18" customWidth="1"/>
    <col min="12044" max="12044" width="20.28515625" style="18" customWidth="1"/>
    <col min="12045" max="12045" width="13.85546875" style="18" customWidth="1"/>
    <col min="12046" max="12046" width="15.85546875" style="18" customWidth="1"/>
    <col min="12047" max="12047" width="5.42578125" style="18" bestFit="1" customWidth="1"/>
    <col min="12048" max="12048" width="6.28515625" style="18" customWidth="1"/>
    <col min="12049" max="12288" width="11.42578125" style="18"/>
    <col min="12289" max="12289" width="4.5703125" style="18" customWidth="1"/>
    <col min="12290" max="12290" width="10" style="18" bestFit="1" customWidth="1"/>
    <col min="12291" max="12296" width="9.5703125" style="18" customWidth="1"/>
    <col min="12297" max="12298" width="11.42578125" style="18"/>
    <col min="12299" max="12299" width="54.85546875" style="18" customWidth="1"/>
    <col min="12300" max="12300" width="20.28515625" style="18" customWidth="1"/>
    <col min="12301" max="12301" width="13.85546875" style="18" customWidth="1"/>
    <col min="12302" max="12302" width="15.85546875" style="18" customWidth="1"/>
    <col min="12303" max="12303" width="5.42578125" style="18" bestFit="1" customWidth="1"/>
    <col min="12304" max="12304" width="6.28515625" style="18" customWidth="1"/>
    <col min="12305" max="12544" width="11.42578125" style="18"/>
    <col min="12545" max="12545" width="4.5703125" style="18" customWidth="1"/>
    <col min="12546" max="12546" width="10" style="18" bestFit="1" customWidth="1"/>
    <col min="12547" max="12552" width="9.5703125" style="18" customWidth="1"/>
    <col min="12553" max="12554" width="11.42578125" style="18"/>
    <col min="12555" max="12555" width="54.85546875" style="18" customWidth="1"/>
    <col min="12556" max="12556" width="20.28515625" style="18" customWidth="1"/>
    <col min="12557" max="12557" width="13.85546875" style="18" customWidth="1"/>
    <col min="12558" max="12558" width="15.85546875" style="18" customWidth="1"/>
    <col min="12559" max="12559" width="5.42578125" style="18" bestFit="1" customWidth="1"/>
    <col min="12560" max="12560" width="6.28515625" style="18" customWidth="1"/>
    <col min="12561" max="12800" width="11.42578125" style="18"/>
    <col min="12801" max="12801" width="4.5703125" style="18" customWidth="1"/>
    <col min="12802" max="12802" width="10" style="18" bestFit="1" customWidth="1"/>
    <col min="12803" max="12808" width="9.5703125" style="18" customWidth="1"/>
    <col min="12809" max="12810" width="11.42578125" style="18"/>
    <col min="12811" max="12811" width="54.85546875" style="18" customWidth="1"/>
    <col min="12812" max="12812" width="20.28515625" style="18" customWidth="1"/>
    <col min="12813" max="12813" width="13.85546875" style="18" customWidth="1"/>
    <col min="12814" max="12814" width="15.85546875" style="18" customWidth="1"/>
    <col min="12815" max="12815" width="5.42578125" style="18" bestFit="1" customWidth="1"/>
    <col min="12816" max="12816" width="6.28515625" style="18" customWidth="1"/>
    <col min="12817" max="13056" width="11.42578125" style="18"/>
    <col min="13057" max="13057" width="4.5703125" style="18" customWidth="1"/>
    <col min="13058" max="13058" width="10" style="18" bestFit="1" customWidth="1"/>
    <col min="13059" max="13064" width="9.5703125" style="18" customWidth="1"/>
    <col min="13065" max="13066" width="11.42578125" style="18"/>
    <col min="13067" max="13067" width="54.85546875" style="18" customWidth="1"/>
    <col min="13068" max="13068" width="20.28515625" style="18" customWidth="1"/>
    <col min="13069" max="13069" width="13.85546875" style="18" customWidth="1"/>
    <col min="13070" max="13070" width="15.85546875" style="18" customWidth="1"/>
    <col min="13071" max="13071" width="5.42578125" style="18" bestFit="1" customWidth="1"/>
    <col min="13072" max="13072" width="6.28515625" style="18" customWidth="1"/>
    <col min="13073" max="13312" width="11.42578125" style="18"/>
    <col min="13313" max="13313" width="4.5703125" style="18" customWidth="1"/>
    <col min="13314" max="13314" width="10" style="18" bestFit="1" customWidth="1"/>
    <col min="13315" max="13320" width="9.5703125" style="18" customWidth="1"/>
    <col min="13321" max="13322" width="11.42578125" style="18"/>
    <col min="13323" max="13323" width="54.85546875" style="18" customWidth="1"/>
    <col min="13324" max="13324" width="20.28515625" style="18" customWidth="1"/>
    <col min="13325" max="13325" width="13.85546875" style="18" customWidth="1"/>
    <col min="13326" max="13326" width="15.85546875" style="18" customWidth="1"/>
    <col min="13327" max="13327" width="5.42578125" style="18" bestFit="1" customWidth="1"/>
    <col min="13328" max="13328" width="6.28515625" style="18" customWidth="1"/>
    <col min="13329" max="13568" width="11.42578125" style="18"/>
    <col min="13569" max="13569" width="4.5703125" style="18" customWidth="1"/>
    <col min="13570" max="13570" width="10" style="18" bestFit="1" customWidth="1"/>
    <col min="13571" max="13576" width="9.5703125" style="18" customWidth="1"/>
    <col min="13577" max="13578" width="11.42578125" style="18"/>
    <col min="13579" max="13579" width="54.85546875" style="18" customWidth="1"/>
    <col min="13580" max="13580" width="20.28515625" style="18" customWidth="1"/>
    <col min="13581" max="13581" width="13.85546875" style="18" customWidth="1"/>
    <col min="13582" max="13582" width="15.85546875" style="18" customWidth="1"/>
    <col min="13583" max="13583" width="5.42578125" style="18" bestFit="1" customWidth="1"/>
    <col min="13584" max="13584" width="6.28515625" style="18" customWidth="1"/>
    <col min="13585" max="13824" width="11.42578125" style="18"/>
    <col min="13825" max="13825" width="4.5703125" style="18" customWidth="1"/>
    <col min="13826" max="13826" width="10" style="18" bestFit="1" customWidth="1"/>
    <col min="13827" max="13832" width="9.5703125" style="18" customWidth="1"/>
    <col min="13833" max="13834" width="11.42578125" style="18"/>
    <col min="13835" max="13835" width="54.85546875" style="18" customWidth="1"/>
    <col min="13836" max="13836" width="20.28515625" style="18" customWidth="1"/>
    <col min="13837" max="13837" width="13.85546875" style="18" customWidth="1"/>
    <col min="13838" max="13838" width="15.85546875" style="18" customWidth="1"/>
    <col min="13839" max="13839" width="5.42578125" style="18" bestFit="1" customWidth="1"/>
    <col min="13840" max="13840" width="6.28515625" style="18" customWidth="1"/>
    <col min="13841" max="14080" width="11.42578125" style="18"/>
    <col min="14081" max="14081" width="4.5703125" style="18" customWidth="1"/>
    <col min="14082" max="14082" width="10" style="18" bestFit="1" customWidth="1"/>
    <col min="14083" max="14088" width="9.5703125" style="18" customWidth="1"/>
    <col min="14089" max="14090" width="11.42578125" style="18"/>
    <col min="14091" max="14091" width="54.85546875" style="18" customWidth="1"/>
    <col min="14092" max="14092" width="20.28515625" style="18" customWidth="1"/>
    <col min="14093" max="14093" width="13.85546875" style="18" customWidth="1"/>
    <col min="14094" max="14094" width="15.85546875" style="18" customWidth="1"/>
    <col min="14095" max="14095" width="5.42578125" style="18" bestFit="1" customWidth="1"/>
    <col min="14096" max="14096" width="6.28515625" style="18" customWidth="1"/>
    <col min="14097" max="14336" width="11.42578125" style="18"/>
    <col min="14337" max="14337" width="4.5703125" style="18" customWidth="1"/>
    <col min="14338" max="14338" width="10" style="18" bestFit="1" customWidth="1"/>
    <col min="14339" max="14344" width="9.5703125" style="18" customWidth="1"/>
    <col min="14345" max="14346" width="11.42578125" style="18"/>
    <col min="14347" max="14347" width="54.85546875" style="18" customWidth="1"/>
    <col min="14348" max="14348" width="20.28515625" style="18" customWidth="1"/>
    <col min="14349" max="14349" width="13.85546875" style="18" customWidth="1"/>
    <col min="14350" max="14350" width="15.85546875" style="18" customWidth="1"/>
    <col min="14351" max="14351" width="5.42578125" style="18" bestFit="1" customWidth="1"/>
    <col min="14352" max="14352" width="6.28515625" style="18" customWidth="1"/>
    <col min="14353" max="14592" width="11.42578125" style="18"/>
    <col min="14593" max="14593" width="4.5703125" style="18" customWidth="1"/>
    <col min="14594" max="14594" width="10" style="18" bestFit="1" customWidth="1"/>
    <col min="14595" max="14600" width="9.5703125" style="18" customWidth="1"/>
    <col min="14601" max="14602" width="11.42578125" style="18"/>
    <col min="14603" max="14603" width="54.85546875" style="18" customWidth="1"/>
    <col min="14604" max="14604" width="20.28515625" style="18" customWidth="1"/>
    <col min="14605" max="14605" width="13.85546875" style="18" customWidth="1"/>
    <col min="14606" max="14606" width="15.85546875" style="18" customWidth="1"/>
    <col min="14607" max="14607" width="5.42578125" style="18" bestFit="1" customWidth="1"/>
    <col min="14608" max="14608" width="6.28515625" style="18" customWidth="1"/>
    <col min="14609" max="14848" width="11.42578125" style="18"/>
    <col min="14849" max="14849" width="4.5703125" style="18" customWidth="1"/>
    <col min="14850" max="14850" width="10" style="18" bestFit="1" customWidth="1"/>
    <col min="14851" max="14856" width="9.5703125" style="18" customWidth="1"/>
    <col min="14857" max="14858" width="11.42578125" style="18"/>
    <col min="14859" max="14859" width="54.85546875" style="18" customWidth="1"/>
    <col min="14860" max="14860" width="20.28515625" style="18" customWidth="1"/>
    <col min="14861" max="14861" width="13.85546875" style="18" customWidth="1"/>
    <col min="14862" max="14862" width="15.85546875" style="18" customWidth="1"/>
    <col min="14863" max="14863" width="5.42578125" style="18" bestFit="1" customWidth="1"/>
    <col min="14864" max="14864" width="6.28515625" style="18" customWidth="1"/>
    <col min="14865" max="15104" width="11.42578125" style="18"/>
    <col min="15105" max="15105" width="4.5703125" style="18" customWidth="1"/>
    <col min="15106" max="15106" width="10" style="18" bestFit="1" customWidth="1"/>
    <col min="15107" max="15112" width="9.5703125" style="18" customWidth="1"/>
    <col min="15113" max="15114" width="11.42578125" style="18"/>
    <col min="15115" max="15115" width="54.85546875" style="18" customWidth="1"/>
    <col min="15116" max="15116" width="20.28515625" style="18" customWidth="1"/>
    <col min="15117" max="15117" width="13.85546875" style="18" customWidth="1"/>
    <col min="15118" max="15118" width="15.85546875" style="18" customWidth="1"/>
    <col min="15119" max="15119" width="5.42578125" style="18" bestFit="1" customWidth="1"/>
    <col min="15120" max="15120" width="6.28515625" style="18" customWidth="1"/>
    <col min="15121" max="15360" width="11.42578125" style="18"/>
    <col min="15361" max="15361" width="4.5703125" style="18" customWidth="1"/>
    <col min="15362" max="15362" width="10" style="18" bestFit="1" customWidth="1"/>
    <col min="15363" max="15368" width="9.5703125" style="18" customWidth="1"/>
    <col min="15369" max="15370" width="11.42578125" style="18"/>
    <col min="15371" max="15371" width="54.85546875" style="18" customWidth="1"/>
    <col min="15372" max="15372" width="20.28515625" style="18" customWidth="1"/>
    <col min="15373" max="15373" width="13.85546875" style="18" customWidth="1"/>
    <col min="15374" max="15374" width="15.85546875" style="18" customWidth="1"/>
    <col min="15375" max="15375" width="5.42578125" style="18" bestFit="1" customWidth="1"/>
    <col min="15376" max="15376" width="6.28515625" style="18" customWidth="1"/>
    <col min="15377" max="15616" width="11.42578125" style="18"/>
    <col min="15617" max="15617" width="4.5703125" style="18" customWidth="1"/>
    <col min="15618" max="15618" width="10" style="18" bestFit="1" customWidth="1"/>
    <col min="15619" max="15624" width="9.5703125" style="18" customWidth="1"/>
    <col min="15625" max="15626" width="11.42578125" style="18"/>
    <col min="15627" max="15627" width="54.85546875" style="18" customWidth="1"/>
    <col min="15628" max="15628" width="20.28515625" style="18" customWidth="1"/>
    <col min="15629" max="15629" width="13.85546875" style="18" customWidth="1"/>
    <col min="15630" max="15630" width="15.85546875" style="18" customWidth="1"/>
    <col min="15631" max="15631" width="5.42578125" style="18" bestFit="1" customWidth="1"/>
    <col min="15632" max="15632" width="6.28515625" style="18" customWidth="1"/>
    <col min="15633" max="15872" width="11.42578125" style="18"/>
    <col min="15873" max="15873" width="4.5703125" style="18" customWidth="1"/>
    <col min="15874" max="15874" width="10" style="18" bestFit="1" customWidth="1"/>
    <col min="15875" max="15880" width="9.5703125" style="18" customWidth="1"/>
    <col min="15881" max="15882" width="11.42578125" style="18"/>
    <col min="15883" max="15883" width="54.85546875" style="18" customWidth="1"/>
    <col min="15884" max="15884" width="20.28515625" style="18" customWidth="1"/>
    <col min="15885" max="15885" width="13.85546875" style="18" customWidth="1"/>
    <col min="15886" max="15886" width="15.85546875" style="18" customWidth="1"/>
    <col min="15887" max="15887" width="5.42578125" style="18" bestFit="1" customWidth="1"/>
    <col min="15888" max="15888" width="6.28515625" style="18" customWidth="1"/>
    <col min="15889" max="16128" width="11.42578125" style="18"/>
    <col min="16129" max="16129" width="4.5703125" style="18" customWidth="1"/>
    <col min="16130" max="16130" width="10" style="18" bestFit="1" customWidth="1"/>
    <col min="16131" max="16136" width="9.5703125" style="18" customWidth="1"/>
    <col min="16137" max="16138" width="11.42578125" style="18"/>
    <col min="16139" max="16139" width="54.85546875" style="18" customWidth="1"/>
    <col min="16140" max="16140" width="20.28515625" style="18" customWidth="1"/>
    <col min="16141" max="16141" width="13.85546875" style="18" customWidth="1"/>
    <col min="16142" max="16142" width="15.85546875" style="18" customWidth="1"/>
    <col min="16143" max="16143" width="5.42578125" style="18" bestFit="1" customWidth="1"/>
    <col min="16144" max="16144" width="6.28515625" style="18" customWidth="1"/>
    <col min="16145" max="16384" width="11.42578125" style="18"/>
  </cols>
  <sheetData>
    <row r="2" spans="1:15" x14ac:dyDescent="0.25">
      <c r="B2" s="147" t="s">
        <v>426</v>
      </c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</row>
    <row r="3" spans="1:15" x14ac:dyDescent="0.25"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</row>
    <row r="4" spans="1:15" x14ac:dyDescent="0.25"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</row>
    <row r="5" spans="1:15" x14ac:dyDescent="0.25"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</row>
    <row r="6" spans="1:15" ht="15.75" thickBot="1" x14ac:dyDescent="0.3"/>
    <row r="7" spans="1:15" ht="15.75" thickBot="1" x14ac:dyDescent="0.3">
      <c r="A7" s="19"/>
      <c r="B7" s="138" t="s">
        <v>416</v>
      </c>
      <c r="C7" s="139"/>
      <c r="D7" s="139"/>
      <c r="E7" s="139"/>
      <c r="F7" s="139"/>
      <c r="G7" s="139"/>
      <c r="H7" s="139"/>
      <c r="I7" s="140"/>
      <c r="K7" s="148" t="s">
        <v>428</v>
      </c>
      <c r="L7" s="149"/>
      <c r="M7" s="20"/>
      <c r="N7" s="20"/>
      <c r="O7" s="20"/>
    </row>
    <row r="8" spans="1:15" ht="15.75" thickBot="1" x14ac:dyDescent="0.3">
      <c r="A8" s="19"/>
      <c r="B8" s="21" t="s">
        <v>191</v>
      </c>
      <c r="C8" s="21">
        <v>0</v>
      </c>
      <c r="D8" s="21">
        <v>0.25</v>
      </c>
      <c r="E8" s="21">
        <v>0.5</v>
      </c>
      <c r="F8" s="21">
        <v>0.75</v>
      </c>
      <c r="G8" s="21">
        <v>1</v>
      </c>
      <c r="H8" s="22" t="s">
        <v>8</v>
      </c>
      <c r="I8" s="23" t="s">
        <v>192</v>
      </c>
      <c r="J8" s="24"/>
      <c r="K8" s="25" t="str">
        <f>B7</f>
        <v>4. CONTEXTO DE LA ORGANIZACIÓN</v>
      </c>
      <c r="L8" s="26">
        <f>B15</f>
        <v>0.15909090909090909</v>
      </c>
    </row>
    <row r="9" spans="1:15" x14ac:dyDescent="0.25">
      <c r="A9" s="19"/>
      <c r="B9" s="93" t="s">
        <v>193</v>
      </c>
      <c r="C9" s="52">
        <f>COUNTA(REQUISITOS!B15:B16)</f>
        <v>0</v>
      </c>
      <c r="D9" s="52">
        <f>COUNTA(REQUISITOS!C15:C16)</f>
        <v>1</v>
      </c>
      <c r="E9" s="52">
        <f>COUNTA(REQUISITOS!D15:D16)</f>
        <v>1</v>
      </c>
      <c r="F9" s="52">
        <f>COUNTA(REQUISITOS!E15:E16)</f>
        <v>0</v>
      </c>
      <c r="G9" s="52">
        <f>COUNTA(REQUISITOS!F15:F16)</f>
        <v>0</v>
      </c>
      <c r="H9" s="52">
        <f>COUNTA(REQUISITOS!G15:G16)</f>
        <v>0</v>
      </c>
      <c r="I9" s="95">
        <f>SUM(C9:G9)</f>
        <v>2</v>
      </c>
      <c r="J9" s="20"/>
      <c r="K9" s="28" t="str">
        <f>B17</f>
        <v>5. LIDERAZGO</v>
      </c>
      <c r="L9" s="29">
        <f>B24</f>
        <v>0.29310344827586204</v>
      </c>
    </row>
    <row r="10" spans="1:15" x14ac:dyDescent="0.25">
      <c r="A10" s="19"/>
      <c r="B10" s="89" t="s">
        <v>194</v>
      </c>
      <c r="C10" s="52">
        <f>COUNTA(REQUISITOS!B19:B21)</f>
        <v>1</v>
      </c>
      <c r="D10" s="52">
        <f>COUNTA(REQUISITOS!C19:C21)</f>
        <v>2</v>
      </c>
      <c r="E10" s="52">
        <f>COUNTA(REQUISITOS!D19:D21)</f>
        <v>0</v>
      </c>
      <c r="F10" s="52">
        <f>COUNTA(REQUISITOS!E19:E21)</f>
        <v>0</v>
      </c>
      <c r="G10" s="52">
        <f>COUNTA(REQUISITOS!F19:F21)</f>
        <v>0</v>
      </c>
      <c r="H10" s="52">
        <f>COUNTA(REQUISITOS!G19:G21)</f>
        <v>0</v>
      </c>
      <c r="I10" s="91">
        <f>SUM(C10:H10)</f>
        <v>3</v>
      </c>
      <c r="J10" s="20"/>
      <c r="K10" s="28" t="str">
        <f>B26</f>
        <v>6. PLANIFICACIÓN</v>
      </c>
      <c r="L10" s="29">
        <f>B33</f>
        <v>0.10576923076923077</v>
      </c>
    </row>
    <row r="11" spans="1:15" x14ac:dyDescent="0.25">
      <c r="A11" s="19"/>
      <c r="B11" s="89" t="s">
        <v>195</v>
      </c>
      <c r="C11" s="52">
        <f>COUNTA(REQUISITOS!B24:B28)</f>
        <v>2</v>
      </c>
      <c r="D11" s="52">
        <f>COUNTA(REQUISITOS!C24:C28)</f>
        <v>2</v>
      </c>
      <c r="E11" s="52">
        <f>COUNTA(REQUISITOS!D24:D28)</f>
        <v>0</v>
      </c>
      <c r="F11" s="52">
        <f>COUNTA(REQUISITOS!E24:E28)</f>
        <v>1</v>
      </c>
      <c r="G11" s="52">
        <f>COUNTA(REQUISITOS!F24:F28)</f>
        <v>0</v>
      </c>
      <c r="H11" s="52">
        <f>COUNTA(REQUISITOS!G24:G28)</f>
        <v>0</v>
      </c>
      <c r="I11" s="91">
        <f>SUM(C11:H11)</f>
        <v>5</v>
      </c>
      <c r="J11" s="20"/>
      <c r="K11" s="28" t="str">
        <f>B35</f>
        <v>7. SOPORTE</v>
      </c>
      <c r="L11" s="29">
        <f>B46</f>
        <v>0.19767441860465115</v>
      </c>
    </row>
    <row r="12" spans="1:15" ht="15.75" thickBot="1" x14ac:dyDescent="0.3">
      <c r="A12" s="19"/>
      <c r="B12" s="94" t="s">
        <v>196</v>
      </c>
      <c r="C12" s="52">
        <f>COUNTA(REQUISITOS!B31:B40,REQUISITOS!B42:B43)</f>
        <v>9</v>
      </c>
      <c r="D12" s="52">
        <f>COUNTA(REQUISITOS!C31:C40,REQUISITOS!C42:C43)</f>
        <v>2</v>
      </c>
      <c r="E12" s="52">
        <f>COUNTA(REQUISITOS!D31:D40,REQUISITOS!D42:D43)</f>
        <v>1</v>
      </c>
      <c r="F12" s="52">
        <f>COUNTA(REQUISITOS!E31:E40,REQUISITOS!E42:E43)</f>
        <v>0</v>
      </c>
      <c r="G12" s="52">
        <f>COUNTA(REQUISITOS!F31:F40,REQUISITOS!F42:F43)</f>
        <v>0</v>
      </c>
      <c r="H12" s="52">
        <f>COUNTA(REQUISITOS!G31:G40,REQUISITOS!G42:G43)</f>
        <v>0</v>
      </c>
      <c r="I12" s="92">
        <f>SUM(C12:H12)</f>
        <v>12</v>
      </c>
      <c r="J12" s="20"/>
      <c r="K12" s="28" t="str">
        <f>B48</f>
        <v>8. OPERACIÓN</v>
      </c>
      <c r="L12" s="29">
        <f>B59</f>
        <v>0.28125</v>
      </c>
    </row>
    <row r="13" spans="1:15" ht="15.75" thickBot="1" x14ac:dyDescent="0.3">
      <c r="A13" s="30"/>
      <c r="B13" s="31" t="s">
        <v>192</v>
      </c>
      <c r="C13" s="42">
        <f>SUM(C9:C12)</f>
        <v>12</v>
      </c>
      <c r="D13" s="43">
        <f t="shared" ref="D13:I13" si="0">SUM(D9:D12)</f>
        <v>7</v>
      </c>
      <c r="E13" s="43">
        <f t="shared" si="0"/>
        <v>2</v>
      </c>
      <c r="F13" s="43">
        <f t="shared" si="0"/>
        <v>1</v>
      </c>
      <c r="G13" s="43">
        <f t="shared" si="0"/>
        <v>0</v>
      </c>
      <c r="H13" s="43">
        <f>SUM(H9:H12)</f>
        <v>0</v>
      </c>
      <c r="I13" s="43">
        <f t="shared" si="0"/>
        <v>22</v>
      </c>
      <c r="J13" s="20"/>
      <c r="K13" s="28" t="str">
        <f>B61</f>
        <v>9. EVALUACIÓN DEL DESEMPEÑO</v>
      </c>
      <c r="L13" s="29">
        <f>B68</f>
        <v>0.11805555555555555</v>
      </c>
    </row>
    <row r="14" spans="1:15" ht="15.75" thickBot="1" x14ac:dyDescent="0.3">
      <c r="A14" s="19"/>
      <c r="B14" s="141" t="s">
        <v>197</v>
      </c>
      <c r="C14" s="142"/>
      <c r="D14" s="142"/>
      <c r="E14" s="142"/>
      <c r="F14" s="142"/>
      <c r="G14" s="142"/>
      <c r="H14" s="142"/>
      <c r="I14" s="143"/>
      <c r="K14" s="34" t="str">
        <f>B70</f>
        <v>10. MEJORA</v>
      </c>
      <c r="L14" s="35">
        <f>B76</f>
        <v>0.20833333333333334</v>
      </c>
    </row>
    <row r="15" spans="1:15" ht="15.75" thickBot="1" x14ac:dyDescent="0.3">
      <c r="A15" s="19"/>
      <c r="B15" s="144">
        <f>(C13*C8+D13*D8+E13*E8+F13*F8+G13*G8)/I13</f>
        <v>0.15909090909090909</v>
      </c>
      <c r="C15" s="145"/>
      <c r="D15" s="145"/>
      <c r="E15" s="145"/>
      <c r="F15" s="145"/>
      <c r="G15" s="145"/>
      <c r="H15" s="145"/>
      <c r="I15" s="146"/>
    </row>
    <row r="16" spans="1:15" ht="15.75" thickBot="1" x14ac:dyDescent="0.3">
      <c r="A16" s="19"/>
      <c r="B16" s="36"/>
      <c r="C16" s="37"/>
      <c r="D16" s="20"/>
      <c r="E16" s="20"/>
      <c r="F16" s="20"/>
      <c r="G16" s="20"/>
      <c r="H16" s="20"/>
    </row>
    <row r="17" spans="1:10" ht="15.75" thickBot="1" x14ac:dyDescent="0.3">
      <c r="A17" s="19"/>
      <c r="B17" s="138" t="s">
        <v>411</v>
      </c>
      <c r="C17" s="139"/>
      <c r="D17" s="139"/>
      <c r="E17" s="139"/>
      <c r="F17" s="139"/>
      <c r="G17" s="139"/>
      <c r="H17" s="139"/>
      <c r="I17" s="140"/>
    </row>
    <row r="18" spans="1:10" ht="15.75" thickBot="1" x14ac:dyDescent="0.3">
      <c r="A18" s="19"/>
      <c r="B18" s="21" t="s">
        <v>191</v>
      </c>
      <c r="C18" s="21">
        <v>0</v>
      </c>
      <c r="D18" s="21">
        <v>0.25</v>
      </c>
      <c r="E18" s="21">
        <v>0.5</v>
      </c>
      <c r="F18" s="21">
        <v>0.75</v>
      </c>
      <c r="G18" s="21">
        <v>1</v>
      </c>
      <c r="H18" s="22" t="s">
        <v>8</v>
      </c>
      <c r="I18" s="23" t="s">
        <v>192</v>
      </c>
    </row>
    <row r="19" spans="1:10" x14ac:dyDescent="0.25">
      <c r="A19" s="38"/>
      <c r="B19" s="99" t="s">
        <v>198</v>
      </c>
      <c r="C19" s="25">
        <f>COUNTIF(REQUISITOS!B47:B62,"X")</f>
        <v>0</v>
      </c>
      <c r="D19" s="25">
        <f>COUNTIF(REQUISITOS!C47:C62,"X")</f>
        <v>10</v>
      </c>
      <c r="E19" s="25">
        <f>COUNTIF(REQUISITOS!D47:D62,"X")</f>
        <v>4</v>
      </c>
      <c r="F19" s="25">
        <f>COUNTIF(REQUISITOS!E47:E62,"X")</f>
        <v>1</v>
      </c>
      <c r="G19" s="25">
        <f>COUNTIF(REQUISITOS!F47:F62,"X")</f>
        <v>0</v>
      </c>
      <c r="H19" s="25">
        <f>COUNTIF(REQUISITOS!G47:G62,"X")</f>
        <v>0</v>
      </c>
      <c r="I19" s="95">
        <f>SUM(C19:H19)</f>
        <v>15</v>
      </c>
      <c r="J19" s="39"/>
    </row>
    <row r="20" spans="1:10" x14ac:dyDescent="0.25">
      <c r="A20" s="19"/>
      <c r="B20" s="89" t="s">
        <v>199</v>
      </c>
      <c r="C20" s="96">
        <f>COUNTIF(REQUISITOS!B65:B73,"X")</f>
        <v>0</v>
      </c>
      <c r="D20" s="96">
        <f>COUNTIF(REQUISITOS!C65:C73,"X")</f>
        <v>5</v>
      </c>
      <c r="E20" s="96">
        <f>COUNTIF(REQUISITOS!D65:D73,"X")</f>
        <v>3</v>
      </c>
      <c r="F20" s="96">
        <f>COUNTIF(REQUISITOS!E65:E73,"X")</f>
        <v>0</v>
      </c>
      <c r="G20" s="96">
        <f>COUNTIF(REQUISITOS!F65:F73,"X")</f>
        <v>0</v>
      </c>
      <c r="H20" s="96">
        <f>COUNTIF(REQUISITOS!G65:G73,"X")</f>
        <v>0</v>
      </c>
      <c r="I20" s="91">
        <f>SUM(C20:H20)</f>
        <v>8</v>
      </c>
    </row>
    <row r="21" spans="1:10" ht="15.75" thickBot="1" x14ac:dyDescent="0.3">
      <c r="A21" s="19"/>
      <c r="B21" s="89" t="s">
        <v>200</v>
      </c>
      <c r="C21" s="97">
        <f>COUNTIF(REQUISITOS!B76:B81,"X")</f>
        <v>4</v>
      </c>
      <c r="D21" s="97">
        <f>COUNTIF(REQUISITOS!C76:C81,"X")</f>
        <v>2</v>
      </c>
      <c r="E21" s="97">
        <f>COUNTIF(REQUISITOS!D76:D81,"X")</f>
        <v>0</v>
      </c>
      <c r="F21" s="97">
        <f>COUNTIF(REQUISITOS!E76:E81,"X")</f>
        <v>0</v>
      </c>
      <c r="G21" s="97">
        <f>COUNTIF(REQUISITOS!F76:F81,"X")</f>
        <v>0</v>
      </c>
      <c r="H21" s="97">
        <f>COUNTIF(REQUISITOS!G76:G81,"X")</f>
        <v>0</v>
      </c>
      <c r="I21" s="92">
        <f>SUM(C21:H21)</f>
        <v>6</v>
      </c>
    </row>
    <row r="22" spans="1:10" ht="15.75" thickBot="1" x14ac:dyDescent="0.3">
      <c r="A22" s="19"/>
      <c r="B22" s="31" t="s">
        <v>192</v>
      </c>
      <c r="C22" s="98">
        <f t="shared" ref="C22:H22" si="1">SUM(C19:C21)</f>
        <v>4</v>
      </c>
      <c r="D22" s="98">
        <f t="shared" si="1"/>
        <v>17</v>
      </c>
      <c r="E22" s="98">
        <f t="shared" si="1"/>
        <v>7</v>
      </c>
      <c r="F22" s="98">
        <f t="shared" si="1"/>
        <v>1</v>
      </c>
      <c r="G22" s="98">
        <f t="shared" si="1"/>
        <v>0</v>
      </c>
      <c r="H22" s="98">
        <f t="shared" si="1"/>
        <v>0</v>
      </c>
      <c r="I22" s="98">
        <f>SUM(I19:I21)</f>
        <v>29</v>
      </c>
    </row>
    <row r="23" spans="1:10" ht="15.75" thickBot="1" x14ac:dyDescent="0.3">
      <c r="A23" s="19"/>
      <c r="B23" s="141" t="s">
        <v>197</v>
      </c>
      <c r="C23" s="142"/>
      <c r="D23" s="142"/>
      <c r="E23" s="142"/>
      <c r="F23" s="142"/>
      <c r="G23" s="142"/>
      <c r="H23" s="142"/>
      <c r="I23" s="143"/>
    </row>
    <row r="24" spans="1:10" ht="15.75" thickBot="1" x14ac:dyDescent="0.3">
      <c r="A24" s="38"/>
      <c r="B24" s="144">
        <f>(C22*C18+D22*D18+E22*E18+F22*F18+G22*G18)/I22</f>
        <v>0.29310344827586204</v>
      </c>
      <c r="C24" s="145"/>
      <c r="D24" s="145"/>
      <c r="E24" s="145"/>
      <c r="F24" s="145"/>
      <c r="G24" s="145"/>
      <c r="H24" s="145"/>
      <c r="I24" s="146"/>
    </row>
    <row r="25" spans="1:10" ht="15.75" thickBot="1" x14ac:dyDescent="0.3">
      <c r="A25" s="19"/>
      <c r="B25" s="40"/>
      <c r="C25" s="37"/>
      <c r="D25" s="20"/>
      <c r="E25" s="20"/>
      <c r="F25" s="20"/>
      <c r="G25" s="20"/>
      <c r="H25" s="20"/>
    </row>
    <row r="26" spans="1:10" ht="15.75" thickBot="1" x14ac:dyDescent="0.3">
      <c r="A26" s="19"/>
      <c r="B26" s="138" t="s">
        <v>427</v>
      </c>
      <c r="C26" s="139"/>
      <c r="D26" s="139"/>
      <c r="E26" s="139"/>
      <c r="F26" s="139"/>
      <c r="G26" s="139"/>
      <c r="H26" s="139"/>
      <c r="I26" s="140"/>
    </row>
    <row r="27" spans="1:10" ht="15.75" thickBot="1" x14ac:dyDescent="0.3">
      <c r="A27" s="19"/>
      <c r="B27" s="21" t="s">
        <v>191</v>
      </c>
      <c r="C27" s="21">
        <v>0</v>
      </c>
      <c r="D27" s="21">
        <v>0.25</v>
      </c>
      <c r="E27" s="21">
        <v>0.5</v>
      </c>
      <c r="F27" s="21">
        <v>0.75</v>
      </c>
      <c r="G27" s="21">
        <v>1</v>
      </c>
      <c r="H27" s="22" t="s">
        <v>8</v>
      </c>
      <c r="I27" s="23" t="s">
        <v>192</v>
      </c>
    </row>
    <row r="28" spans="1:10" x14ac:dyDescent="0.25">
      <c r="A28" s="19"/>
      <c r="B28" s="93" t="s">
        <v>409</v>
      </c>
      <c r="C28" s="101">
        <f>COUNTIF(REQUISITOS!B85:B93,"X")</f>
        <v>5</v>
      </c>
      <c r="D28" s="101">
        <f>COUNTIF(REQUISITOS!C85:C93,"X")</f>
        <v>3</v>
      </c>
      <c r="E28" s="101">
        <f>COUNTIF(REQUISITOS!D85:D93,"X")</f>
        <v>0</v>
      </c>
      <c r="F28" s="101">
        <f>COUNTIF(REQUISITOS!E85:E93,"X")</f>
        <v>0</v>
      </c>
      <c r="G28" s="101">
        <f>COUNTIF(REQUISITOS!F85:F93,"X")</f>
        <v>0</v>
      </c>
      <c r="H28" s="101">
        <f>COUNTIF(REQUISITOS!G85:G93,"X")</f>
        <v>0</v>
      </c>
      <c r="I28" s="90">
        <f>SUM(C28:H28)</f>
        <v>8</v>
      </c>
    </row>
    <row r="29" spans="1:10" x14ac:dyDescent="0.25">
      <c r="A29" s="19"/>
      <c r="B29" s="89" t="s">
        <v>201</v>
      </c>
      <c r="C29" s="96">
        <f>COUNTIF(REQUISITOS!B96:B111,"X")</f>
        <v>8</v>
      </c>
      <c r="D29" s="96">
        <f>COUNTIF(REQUISITOS!C96:C111,"X")</f>
        <v>5</v>
      </c>
      <c r="E29" s="96">
        <f>COUNTIF(REQUISITOS!D96:D111,"X")</f>
        <v>1</v>
      </c>
      <c r="F29" s="96">
        <f>COUNTIF(REQUISITOS!E96:E111,"X")</f>
        <v>0</v>
      </c>
      <c r="G29" s="96">
        <f>COUNTIF(REQUISITOS!F96:F111,"X")</f>
        <v>0</v>
      </c>
      <c r="H29" s="96">
        <f>COUNTIF(REQUISITOS!G96:G111,"X")</f>
        <v>0</v>
      </c>
      <c r="I29" s="91">
        <f>SUM(C29:H29)</f>
        <v>14</v>
      </c>
    </row>
    <row r="30" spans="1:10" ht="15.75" thickBot="1" x14ac:dyDescent="0.3">
      <c r="A30" s="19"/>
      <c r="B30" s="100" t="s">
        <v>225</v>
      </c>
      <c r="C30" s="120">
        <f>COUNTIF(REQUISITOS!B114:B117,"X")</f>
        <v>3</v>
      </c>
      <c r="D30" s="120">
        <f>COUNTIF(REQUISITOS!C114:C117,"X")</f>
        <v>1</v>
      </c>
      <c r="E30" s="120">
        <f>COUNTIF(REQUISITOS!D114:D117,"X")</f>
        <v>0</v>
      </c>
      <c r="F30" s="120">
        <f>COUNTIF(REQUISITOS!E114:E117,"X")</f>
        <v>0</v>
      </c>
      <c r="G30" s="120">
        <f>COUNTIF(REQUISITOS!F114:F117,"X")</f>
        <v>0</v>
      </c>
      <c r="H30" s="120">
        <f>COUNTIF(REQUISITOS!G114:G117,"X")</f>
        <v>0</v>
      </c>
      <c r="I30" s="121">
        <f>SUM(C30:H30)</f>
        <v>4</v>
      </c>
    </row>
    <row r="31" spans="1:10" ht="15.75" thickBot="1" x14ac:dyDescent="0.3">
      <c r="A31" s="19"/>
      <c r="B31" s="41" t="s">
        <v>192</v>
      </c>
      <c r="C31" s="42">
        <f t="shared" ref="C31:H31" si="2">SUM(C28:C30)</f>
        <v>16</v>
      </c>
      <c r="D31" s="42">
        <f t="shared" si="2"/>
        <v>9</v>
      </c>
      <c r="E31" s="42">
        <f t="shared" si="2"/>
        <v>1</v>
      </c>
      <c r="F31" s="42">
        <f t="shared" si="2"/>
        <v>0</v>
      </c>
      <c r="G31" s="42">
        <f t="shared" si="2"/>
        <v>0</v>
      </c>
      <c r="H31" s="42">
        <f t="shared" si="2"/>
        <v>0</v>
      </c>
      <c r="I31" s="43">
        <f>SUM(I28:I30)-H31</f>
        <v>26</v>
      </c>
    </row>
    <row r="32" spans="1:10" ht="15.75" thickBot="1" x14ac:dyDescent="0.3">
      <c r="A32" s="19"/>
      <c r="B32" s="141" t="s">
        <v>197</v>
      </c>
      <c r="C32" s="142"/>
      <c r="D32" s="142"/>
      <c r="E32" s="142"/>
      <c r="F32" s="142"/>
      <c r="G32" s="142"/>
      <c r="H32" s="142"/>
      <c r="I32" s="143"/>
    </row>
    <row r="33" spans="1:12" ht="15.75" thickBot="1" x14ac:dyDescent="0.3">
      <c r="A33" s="19"/>
      <c r="B33" s="144">
        <f>(C31*C27+D31*D27+E31*E27+F31*F27+G31*G27)/I31</f>
        <v>0.10576923076923077</v>
      </c>
      <c r="C33" s="145"/>
      <c r="D33" s="145"/>
      <c r="E33" s="145"/>
      <c r="F33" s="145"/>
      <c r="G33" s="145"/>
      <c r="H33" s="145"/>
      <c r="I33" s="146"/>
    </row>
    <row r="34" spans="1:12" ht="16.5" thickBot="1" x14ac:dyDescent="0.3">
      <c r="A34" s="19"/>
      <c r="B34" s="44"/>
      <c r="C34" s="44"/>
    </row>
    <row r="35" spans="1:12" ht="15.75" thickBot="1" x14ac:dyDescent="0.3">
      <c r="A35" s="19"/>
      <c r="B35" s="138" t="s">
        <v>223</v>
      </c>
      <c r="C35" s="139"/>
      <c r="D35" s="139"/>
      <c r="E35" s="139"/>
      <c r="F35" s="139"/>
      <c r="G35" s="139"/>
      <c r="H35" s="139"/>
      <c r="I35" s="140"/>
    </row>
    <row r="36" spans="1:12" ht="15.75" thickBot="1" x14ac:dyDescent="0.3">
      <c r="A36" s="19"/>
      <c r="B36" s="21" t="s">
        <v>191</v>
      </c>
      <c r="C36" s="21">
        <v>0</v>
      </c>
      <c r="D36" s="21">
        <v>0.25</v>
      </c>
      <c r="E36" s="21">
        <v>0.5</v>
      </c>
      <c r="F36" s="21">
        <v>0.75</v>
      </c>
      <c r="G36" s="21">
        <v>1</v>
      </c>
      <c r="H36" s="22" t="s">
        <v>8</v>
      </c>
      <c r="I36" s="23" t="s">
        <v>192</v>
      </c>
    </row>
    <row r="37" spans="1:12" ht="15.75" thickBot="1" x14ac:dyDescent="0.3">
      <c r="A37" s="19"/>
      <c r="B37" s="93" t="s">
        <v>202</v>
      </c>
      <c r="C37" s="25">
        <f>COUNTIF(REQUISITOS!B121:B144,"X")</f>
        <v>5</v>
      </c>
      <c r="D37" s="25">
        <f>COUNTIF(REQUISITOS!C121:C144,"X")</f>
        <v>10</v>
      </c>
      <c r="E37" s="25">
        <f>COUNTIF(REQUISITOS!D121:D144,"X")</f>
        <v>2</v>
      </c>
      <c r="F37" s="25">
        <f>COUNTIF(REQUISITOS!E121:E144,"X")</f>
        <v>0</v>
      </c>
      <c r="G37" s="25">
        <f>COUNTIF(REQUISITOS!F121:F144,"X")</f>
        <v>0</v>
      </c>
      <c r="H37" s="118">
        <f>COUNTIF(REQUISITOS!G121:G144,"X")</f>
        <v>0</v>
      </c>
      <c r="I37" s="95">
        <f t="shared" ref="I37:I43" si="3">SUM(C37:H37)</f>
        <v>17</v>
      </c>
      <c r="K37" s="148" t="s">
        <v>424</v>
      </c>
      <c r="L37" s="149"/>
    </row>
    <row r="38" spans="1:12" x14ac:dyDescent="0.25">
      <c r="A38" s="19"/>
      <c r="B38" s="89" t="s">
        <v>203</v>
      </c>
      <c r="C38" s="96">
        <f>COUNTIF(REQUISITOS!B147:B150,"X")</f>
        <v>0</v>
      </c>
      <c r="D38" s="96">
        <f>COUNTIF(REQUISITOS!C147:C150,"X")</f>
        <v>2</v>
      </c>
      <c r="E38" s="96">
        <f>COUNTIF(REQUISITOS!D147:D150,"X")</f>
        <v>1</v>
      </c>
      <c r="F38" s="96">
        <f>COUNTIF(REQUISITOS!E147:E150,"X")</f>
        <v>0</v>
      </c>
      <c r="G38" s="96">
        <f>COUNTIF(REQUISITOS!F147:F150,"X")</f>
        <v>1</v>
      </c>
      <c r="H38" s="96">
        <f>COUNTIF(REQUISITOS!G147:G150,"X")</f>
        <v>0</v>
      </c>
      <c r="I38" s="91">
        <f t="shared" si="3"/>
        <v>4</v>
      </c>
      <c r="K38" s="45" t="s">
        <v>204</v>
      </c>
      <c r="L38" s="26">
        <f>B83</f>
        <v>0.1953883495145631</v>
      </c>
    </row>
    <row r="39" spans="1:12" x14ac:dyDescent="0.25">
      <c r="A39" s="19"/>
      <c r="B39" s="89" t="s">
        <v>205</v>
      </c>
      <c r="C39" s="96">
        <f>COUNTIF(REQUISITOS!B153:B156,"X")</f>
        <v>4</v>
      </c>
      <c r="D39" s="96">
        <f>COUNTIF(REQUISITOS!C153:C156,"X")</f>
        <v>0</v>
      </c>
      <c r="E39" s="96">
        <f>COUNTIF(REQUISITOS!D153:D156,"X")</f>
        <v>0</v>
      </c>
      <c r="F39" s="96">
        <f>COUNTIF(REQUISITOS!E153:E156,"X")</f>
        <v>0</v>
      </c>
      <c r="G39" s="96">
        <f>COUNTIF(REQUISITOS!F153:F156,"X")</f>
        <v>0</v>
      </c>
      <c r="H39" s="96">
        <f>COUNTIF(REQUISITOS!G153:G156,"X")</f>
        <v>0</v>
      </c>
      <c r="I39" s="91">
        <f t="shared" si="3"/>
        <v>4</v>
      </c>
      <c r="K39" s="46" t="s">
        <v>206</v>
      </c>
      <c r="L39" s="47">
        <v>1</v>
      </c>
    </row>
    <row r="40" spans="1:12" ht="15.75" thickBot="1" x14ac:dyDescent="0.3">
      <c r="A40" s="19"/>
      <c r="B40" s="89" t="s">
        <v>207</v>
      </c>
      <c r="C40" s="96">
        <f>COUNTIF(REQUISITOS!B159:B163,"X")</f>
        <v>3</v>
      </c>
      <c r="D40" s="96">
        <f>COUNTIF(REQUISITOS!C159:C163,"X")</f>
        <v>2</v>
      </c>
      <c r="E40" s="96">
        <f>COUNTIF(REQUISITOS!D159:D163,"X")</f>
        <v>0</v>
      </c>
      <c r="F40" s="96">
        <f>COUNTIF(REQUISITOS!E159:E163,"X")</f>
        <v>0</v>
      </c>
      <c r="G40" s="96">
        <f>COUNTIF(REQUISITOS!F159:F163,"X")</f>
        <v>0</v>
      </c>
      <c r="H40" s="96">
        <f>COUNTIF(REQUISITOS!G159:G163,"X")</f>
        <v>0</v>
      </c>
      <c r="I40" s="91">
        <f t="shared" si="3"/>
        <v>5</v>
      </c>
      <c r="K40" s="48" t="s">
        <v>208</v>
      </c>
      <c r="L40" s="49">
        <f>L39-L38</f>
        <v>0.80461165048543692</v>
      </c>
    </row>
    <row r="41" spans="1:12" x14ac:dyDescent="0.25">
      <c r="A41" s="38"/>
      <c r="B41" s="94" t="s">
        <v>410</v>
      </c>
      <c r="C41" s="96">
        <f>COUNTIF(REQUISITOS!B166:B167,"X")</f>
        <v>2</v>
      </c>
      <c r="D41" s="96">
        <f>COUNTIF(REQUISITOS!C166:C167,"X")</f>
        <v>0</v>
      </c>
      <c r="E41" s="96">
        <f>COUNTIF(REQUISITOS!D166:D167,"X")</f>
        <v>0</v>
      </c>
      <c r="F41" s="96">
        <f>COUNTIF(REQUISITOS!E166:E167,"X")</f>
        <v>0</v>
      </c>
      <c r="G41" s="96">
        <f>COUNTIF(REQUISITOS!F166:F167,"X")</f>
        <v>0</v>
      </c>
      <c r="H41" s="96">
        <f>COUNTIF(REQUISITOS!G166:G167,"X")</f>
        <v>0</v>
      </c>
      <c r="I41" s="91">
        <f t="shared" si="3"/>
        <v>2</v>
      </c>
    </row>
    <row r="42" spans="1:12" x14ac:dyDescent="0.25">
      <c r="A42" s="19"/>
      <c r="B42" s="94" t="s">
        <v>209</v>
      </c>
      <c r="C42" s="96">
        <f>COUNTIF(REQUISITOS!B170:B172,"X")</f>
        <v>0</v>
      </c>
      <c r="D42" s="96">
        <f>COUNTIF(REQUISITOS!C170:C172,"X")</f>
        <v>3</v>
      </c>
      <c r="E42" s="96">
        <f>COUNTIF(REQUISITOS!D170:D172,"X")</f>
        <v>0</v>
      </c>
      <c r="F42" s="96">
        <f>COUNTIF(REQUISITOS!E170:E172,"X")</f>
        <v>0</v>
      </c>
      <c r="G42" s="96">
        <f>COUNTIF(REQUISITOS!F170:F172,"X")</f>
        <v>0</v>
      </c>
      <c r="H42" s="96">
        <f>COUNTIF(REQUISITOS!G170:G172,"X")</f>
        <v>0</v>
      </c>
      <c r="I42" s="91">
        <f t="shared" si="3"/>
        <v>3</v>
      </c>
    </row>
    <row r="43" spans="1:12" ht="15.75" thickBot="1" x14ac:dyDescent="0.3">
      <c r="A43" s="19"/>
      <c r="B43" s="94" t="s">
        <v>210</v>
      </c>
      <c r="C43" s="97">
        <f>COUNTIF(REQUISITOS!B175:B183,"X")</f>
        <v>2</v>
      </c>
      <c r="D43" s="97">
        <f>COUNTIF(REQUISITOS!C175:C183,"X")</f>
        <v>5</v>
      </c>
      <c r="E43" s="97">
        <f>COUNTIF(REQUISITOS!D175:D183,"X")</f>
        <v>1</v>
      </c>
      <c r="F43" s="97">
        <f>COUNTIF(REQUISITOS!E175:E183,"X")</f>
        <v>0</v>
      </c>
      <c r="G43" s="97">
        <f>COUNTIF(REQUISITOS!F175:F183,"X")</f>
        <v>0</v>
      </c>
      <c r="H43" s="97">
        <f>COUNTIF(REQUISITOS!G175:G183,"X")</f>
        <v>0</v>
      </c>
      <c r="I43" s="92">
        <f t="shared" si="3"/>
        <v>8</v>
      </c>
    </row>
    <row r="44" spans="1:12" ht="15.75" thickBot="1" x14ac:dyDescent="0.3">
      <c r="A44" s="19"/>
      <c r="B44" s="31" t="s">
        <v>192</v>
      </c>
      <c r="C44" s="42">
        <f t="shared" ref="C44:H44" si="4">SUM(C37:C43)</f>
        <v>16</v>
      </c>
      <c r="D44" s="43">
        <f t="shared" si="4"/>
        <v>22</v>
      </c>
      <c r="E44" s="43">
        <f t="shared" si="4"/>
        <v>4</v>
      </c>
      <c r="F44" s="43">
        <f t="shared" si="4"/>
        <v>0</v>
      </c>
      <c r="G44" s="43">
        <f t="shared" si="4"/>
        <v>1</v>
      </c>
      <c r="H44" s="43">
        <f t="shared" si="4"/>
        <v>0</v>
      </c>
      <c r="I44" s="43">
        <f>SUM(I37:I43)-H44</f>
        <v>43</v>
      </c>
    </row>
    <row r="45" spans="1:12" ht="15.75" thickBot="1" x14ac:dyDescent="0.3">
      <c r="A45" s="19"/>
      <c r="B45" s="141" t="s">
        <v>197</v>
      </c>
      <c r="C45" s="142"/>
      <c r="D45" s="142"/>
      <c r="E45" s="142"/>
      <c r="F45" s="142"/>
      <c r="G45" s="142"/>
      <c r="H45" s="142"/>
      <c r="I45" s="143"/>
    </row>
    <row r="46" spans="1:12" ht="15.75" thickBot="1" x14ac:dyDescent="0.3">
      <c r="A46" s="19"/>
      <c r="B46" s="144">
        <f>(C44*C36+D44*D36+E44*E36+F44*F36+G44*G36)/I44</f>
        <v>0.19767441860465115</v>
      </c>
      <c r="C46" s="145"/>
      <c r="D46" s="145"/>
      <c r="E46" s="145"/>
      <c r="F46" s="145"/>
      <c r="G46" s="145"/>
      <c r="H46" s="145"/>
      <c r="I46" s="146"/>
    </row>
    <row r="47" spans="1:12" ht="16.5" thickBot="1" x14ac:dyDescent="0.3">
      <c r="A47" s="19"/>
      <c r="B47" s="44"/>
      <c r="C47" s="44"/>
    </row>
    <row r="48" spans="1:12" ht="15.75" thickBot="1" x14ac:dyDescent="0.3">
      <c r="A48" s="19"/>
      <c r="B48" s="138" t="s">
        <v>414</v>
      </c>
      <c r="C48" s="139"/>
      <c r="D48" s="139"/>
      <c r="E48" s="139"/>
      <c r="F48" s="139"/>
      <c r="G48" s="139"/>
      <c r="H48" s="139"/>
      <c r="I48" s="140"/>
    </row>
    <row r="49" spans="1:9" ht="15.75" thickBot="1" x14ac:dyDescent="0.3">
      <c r="A49" s="19"/>
      <c r="B49" s="21" t="s">
        <v>191</v>
      </c>
      <c r="C49" s="21">
        <v>0</v>
      </c>
      <c r="D49" s="21">
        <v>0.25</v>
      </c>
      <c r="E49" s="21">
        <v>0.5</v>
      </c>
      <c r="F49" s="21">
        <v>0.75</v>
      </c>
      <c r="G49" s="21">
        <v>1</v>
      </c>
      <c r="H49" s="22" t="s">
        <v>8</v>
      </c>
      <c r="I49" s="23" t="s">
        <v>192</v>
      </c>
    </row>
    <row r="50" spans="1:9" x14ac:dyDescent="0.25">
      <c r="A50" s="50"/>
      <c r="B50" s="93" t="s">
        <v>211</v>
      </c>
      <c r="C50" s="25">
        <f>COUNTIF(REQUISITOS!B187:B197,"X")</f>
        <v>3</v>
      </c>
      <c r="D50" s="27">
        <f>COUNTIF(REQUISITOS!C187:C197,"X")</f>
        <v>6</v>
      </c>
      <c r="E50" s="27">
        <f>COUNTIF(REQUISITOS!D187:D197,"X")</f>
        <v>2</v>
      </c>
      <c r="F50" s="27">
        <f>COUNTIF(REQUISITOS!E187:E197,"X")</f>
        <v>0</v>
      </c>
      <c r="G50" s="27">
        <f>COUNTIF(REQUISITOS!F187:F197,"X")</f>
        <v>0</v>
      </c>
      <c r="H50" s="27">
        <f>COUNTIF(REQUISITOS!G187:G197,"X")</f>
        <v>0</v>
      </c>
      <c r="I50" s="51">
        <f t="shared" ref="I50:I56" si="5">SUM(C50:H50)</f>
        <v>11</v>
      </c>
    </row>
    <row r="51" spans="1:9" x14ac:dyDescent="0.25">
      <c r="B51" s="89" t="s">
        <v>212</v>
      </c>
      <c r="C51" s="96">
        <f>COUNTIF(REQUISITOS!B200:B224,"X")</f>
        <v>4</v>
      </c>
      <c r="D51" s="52">
        <f>COUNTIF(REQUISITOS!C200:C224,"X")</f>
        <v>10</v>
      </c>
      <c r="E51" s="52">
        <f>COUNTIF(REQUISITOS!D200:D224,"X")</f>
        <v>4</v>
      </c>
      <c r="F51" s="52">
        <f>COUNTIF(REQUISITOS!E200:E224,"X")</f>
        <v>1</v>
      </c>
      <c r="G51" s="52">
        <f>COUNTIF(REQUISITOS!F200:F224,"X")</f>
        <v>1</v>
      </c>
      <c r="H51" s="52">
        <f>COUNTIF(REQUISITOS!G200:G224,"X")</f>
        <v>0</v>
      </c>
      <c r="I51" s="53">
        <f t="shared" si="5"/>
        <v>20</v>
      </c>
    </row>
    <row r="52" spans="1:9" x14ac:dyDescent="0.25">
      <c r="B52" s="89" t="s">
        <v>213</v>
      </c>
      <c r="C52" s="96">
        <f>COUNTIF(REQUISITOS!B226,"X")</f>
        <v>0</v>
      </c>
      <c r="D52" s="96">
        <f>COUNTIF(REQUISITOS!C226,"X")</f>
        <v>1</v>
      </c>
      <c r="E52" s="96">
        <f>COUNTIF(REQUISITOS!D226,"X")</f>
        <v>0</v>
      </c>
      <c r="F52" s="96">
        <f>COUNTIF(REQUISITOS!E226,"X")</f>
        <v>0</v>
      </c>
      <c r="G52" s="96">
        <f>COUNTIF(REQUISITOS!F226,"X")</f>
        <v>0</v>
      </c>
      <c r="H52" s="96">
        <f>COUNTIF(REQUISITOS!G226,"X")</f>
        <v>0</v>
      </c>
      <c r="I52" s="53">
        <f t="shared" si="5"/>
        <v>1</v>
      </c>
    </row>
    <row r="53" spans="1:9" x14ac:dyDescent="0.25">
      <c r="B53" s="89" t="s">
        <v>405</v>
      </c>
      <c r="C53" s="96">
        <f>COUNTIF(REQUISITOS!B229:B251,"X")</f>
        <v>12</v>
      </c>
      <c r="D53" s="96">
        <f>COUNTIF(REQUISITOS!C229:C251,"X")</f>
        <v>8</v>
      </c>
      <c r="E53" s="96">
        <f>COUNTIF(REQUISITOS!D229:D251,"X")</f>
        <v>1</v>
      </c>
      <c r="F53" s="96">
        <f>COUNTIF(REQUISITOS!E229:E251,"X")</f>
        <v>0</v>
      </c>
      <c r="G53" s="96">
        <f>COUNTIF(REQUISITOS!F229:F251,"X")</f>
        <v>0</v>
      </c>
      <c r="H53" s="96">
        <f>COUNTIF(REQUISITOS!G229:G251,"X")</f>
        <v>0</v>
      </c>
      <c r="I53" s="53">
        <f t="shared" si="5"/>
        <v>21</v>
      </c>
    </row>
    <row r="54" spans="1:9" x14ac:dyDescent="0.25">
      <c r="B54" s="89" t="s">
        <v>406</v>
      </c>
      <c r="C54" s="96">
        <f>COUNTIF(REQUISITOS!B254:B282,"X")</f>
        <v>16</v>
      </c>
      <c r="D54" s="96">
        <f>COUNTIF(REQUISITOS!C254:C282,"X")</f>
        <v>8</v>
      </c>
      <c r="E54" s="96">
        <f>COUNTIF(REQUISITOS!D254:D282,"X")</f>
        <v>0</v>
      </c>
      <c r="F54" s="96">
        <f>COUNTIF(REQUISITOS!E254:E282,"X")</f>
        <v>0</v>
      </c>
      <c r="G54" s="96">
        <f>COUNTIF(REQUISITOS!F254:F282,"X")</f>
        <v>0</v>
      </c>
      <c r="H54" s="96">
        <f>COUNTIF(REQUISITOS!G254:G282,"X")</f>
        <v>0</v>
      </c>
      <c r="I54" s="53">
        <f t="shared" si="5"/>
        <v>24</v>
      </c>
    </row>
    <row r="55" spans="1:9" x14ac:dyDescent="0.25">
      <c r="B55" s="89" t="s">
        <v>407</v>
      </c>
      <c r="C55" s="96">
        <f>COUNTIF(REQUISITOS!B284:B288,"X")</f>
        <v>4</v>
      </c>
      <c r="D55" s="96">
        <f>COUNTIF(REQUISITOS!C284:C288,"X")</f>
        <v>1</v>
      </c>
      <c r="E55" s="96">
        <f>COUNTIF(REQUISITOS!D284:D288,"X")</f>
        <v>0</v>
      </c>
      <c r="F55" s="96">
        <f>COUNTIF(REQUISITOS!E284:E288,"X")</f>
        <v>0</v>
      </c>
      <c r="G55" s="96">
        <f>COUNTIF(REQUISITOS!F284:F288,"X")</f>
        <v>0</v>
      </c>
      <c r="H55" s="96">
        <f>COUNTIF(REQUISITOS!G284:G288,"X")</f>
        <v>0</v>
      </c>
      <c r="I55" s="53">
        <f t="shared" si="5"/>
        <v>5</v>
      </c>
    </row>
    <row r="56" spans="1:9" ht="15.75" thickBot="1" x14ac:dyDescent="0.3">
      <c r="B56" s="89" t="s">
        <v>408</v>
      </c>
      <c r="C56" s="96">
        <f>COUNTIF(REQUISITOS!B291:B302,"X")</f>
        <v>11</v>
      </c>
      <c r="D56" s="96">
        <f>COUNTIF(REQUISITOS!C291:C302,"X")</f>
        <v>0</v>
      </c>
      <c r="E56" s="96">
        <f>COUNTIF(REQUISITOS!D291:D302,"X")</f>
        <v>0</v>
      </c>
      <c r="F56" s="96">
        <f>COUNTIF(REQUISITOS!E291:E302,"X")</f>
        <v>0</v>
      </c>
      <c r="G56" s="96">
        <f>COUNTIF(REQUISITOS!F291:F302,"X")</f>
        <v>0</v>
      </c>
      <c r="H56" s="96">
        <f>COUNTIF(REQUISITOS!G291:G302,"X")</f>
        <v>0</v>
      </c>
      <c r="I56" s="53">
        <f t="shared" si="5"/>
        <v>11</v>
      </c>
    </row>
    <row r="57" spans="1:9" ht="15.75" thickBot="1" x14ac:dyDescent="0.3">
      <c r="B57" s="31" t="s">
        <v>192</v>
      </c>
      <c r="C57" s="42">
        <f t="shared" ref="C57:H57" si="6">SUM(C50:C52)</f>
        <v>7</v>
      </c>
      <c r="D57" s="43">
        <f t="shared" si="6"/>
        <v>17</v>
      </c>
      <c r="E57" s="43">
        <f t="shared" si="6"/>
        <v>6</v>
      </c>
      <c r="F57" s="43">
        <f t="shared" si="6"/>
        <v>1</v>
      </c>
      <c r="G57" s="43">
        <f t="shared" si="6"/>
        <v>1</v>
      </c>
      <c r="H57" s="43">
        <f t="shared" si="6"/>
        <v>0</v>
      </c>
      <c r="I57" s="43">
        <f>SUM(I50:I52)-H57</f>
        <v>32</v>
      </c>
    </row>
    <row r="58" spans="1:9" ht="15.75" thickBot="1" x14ac:dyDescent="0.3">
      <c r="B58" s="141" t="s">
        <v>197</v>
      </c>
      <c r="C58" s="142"/>
      <c r="D58" s="142"/>
      <c r="E58" s="142"/>
      <c r="F58" s="142"/>
      <c r="G58" s="142"/>
      <c r="H58" s="142"/>
      <c r="I58" s="143"/>
    </row>
    <row r="59" spans="1:9" ht="15.75" thickBot="1" x14ac:dyDescent="0.3">
      <c r="B59" s="144">
        <f>(C57*C49+D57*D49+E57*E49+F57*F49+G57*G49)/I57</f>
        <v>0.28125</v>
      </c>
      <c r="C59" s="145"/>
      <c r="D59" s="145"/>
      <c r="E59" s="145"/>
      <c r="F59" s="145"/>
      <c r="G59" s="145"/>
      <c r="H59" s="145"/>
      <c r="I59" s="146"/>
    </row>
    <row r="60" spans="1:9" ht="15.75" thickBot="1" x14ac:dyDescent="0.3"/>
    <row r="61" spans="1:9" ht="15.75" thickBot="1" x14ac:dyDescent="0.3">
      <c r="B61" s="138" t="s">
        <v>429</v>
      </c>
      <c r="C61" s="139"/>
      <c r="D61" s="139"/>
      <c r="E61" s="139"/>
      <c r="F61" s="139"/>
      <c r="G61" s="139"/>
      <c r="H61" s="139"/>
      <c r="I61" s="140"/>
    </row>
    <row r="62" spans="1:9" ht="15.75" thickBot="1" x14ac:dyDescent="0.3">
      <c r="B62" s="21" t="s">
        <v>191</v>
      </c>
      <c r="C62" s="21">
        <v>0</v>
      </c>
      <c r="D62" s="21">
        <v>0.25</v>
      </c>
      <c r="E62" s="21">
        <v>0.5</v>
      </c>
      <c r="F62" s="21">
        <v>0.75</v>
      </c>
      <c r="G62" s="21">
        <v>1</v>
      </c>
      <c r="H62" s="22" t="s">
        <v>8</v>
      </c>
      <c r="I62" s="23" t="s">
        <v>192</v>
      </c>
    </row>
    <row r="63" spans="1:9" x14ac:dyDescent="0.25">
      <c r="B63" s="93" t="s">
        <v>214</v>
      </c>
      <c r="C63" s="96">
        <f>COUNTIF(REQUISITOS!B306:B323,"X")</f>
        <v>6</v>
      </c>
      <c r="D63" s="96">
        <f>COUNTIF(REQUISITOS!C306:C323,"X")</f>
        <v>10</v>
      </c>
      <c r="E63" s="96">
        <f>COUNTIF(REQUISITOS!D306:D323,"X")</f>
        <v>0</v>
      </c>
      <c r="F63" s="96">
        <f>COUNTIF(REQUISITOS!E306:E323,"X")</f>
        <v>0</v>
      </c>
      <c r="G63" s="96">
        <f>COUNTIF(REQUISITOS!F306:F323,"X")</f>
        <v>0</v>
      </c>
      <c r="H63" s="96">
        <f>COUNTIF(REQUISITOS!G306:G323,"X")</f>
        <v>0</v>
      </c>
      <c r="I63" s="51">
        <f>SUM(C63:H63)</f>
        <v>16</v>
      </c>
    </row>
    <row r="64" spans="1:9" x14ac:dyDescent="0.25">
      <c r="B64" s="89" t="s">
        <v>215</v>
      </c>
      <c r="C64" s="96">
        <f>COUNTIF(REQUISITOS!B326:B336,"X")</f>
        <v>7</v>
      </c>
      <c r="D64" s="96">
        <f>COUNTIF(REQUISITOS!C326:C336,"X")</f>
        <v>2</v>
      </c>
      <c r="E64" s="96">
        <f>COUNTIF(REQUISITOS!D326:D336,"X")</f>
        <v>0</v>
      </c>
      <c r="F64" s="96">
        <f>COUNTIF(REQUISITOS!E326:E336,"X")</f>
        <v>0</v>
      </c>
      <c r="G64" s="96">
        <f>COUNTIF(REQUISITOS!F326:F336,"X")</f>
        <v>0</v>
      </c>
      <c r="H64" s="96">
        <f>COUNTIF(REQUISITOS!G326:G336,"X")</f>
        <v>0</v>
      </c>
      <c r="I64" s="53">
        <f>SUM(C64:H64)</f>
        <v>9</v>
      </c>
    </row>
    <row r="65" spans="2:12" ht="15.75" thickBot="1" x14ac:dyDescent="0.3">
      <c r="B65" s="89" t="s">
        <v>216</v>
      </c>
      <c r="C65" s="96">
        <f>COUNTIF(REQUISITOS!B339:B351,"X")</f>
        <v>6</v>
      </c>
      <c r="D65" s="96">
        <f>COUNTIF(REQUISITOS!C339:C351,"X")</f>
        <v>5</v>
      </c>
      <c r="E65" s="96">
        <f>COUNTIF(REQUISITOS!D339:D351,"X")</f>
        <v>0</v>
      </c>
      <c r="F65" s="96">
        <f>COUNTIF(REQUISITOS!E339:E351,"X")</f>
        <v>0</v>
      </c>
      <c r="G65" s="96">
        <f>COUNTIF(REQUISITOS!F339:F351,"X")</f>
        <v>0</v>
      </c>
      <c r="H65" s="96">
        <f>COUNTIF(REQUISITOS!G339:G351,"X")</f>
        <v>0</v>
      </c>
      <c r="I65" s="60">
        <f>SUM(C65:H65)</f>
        <v>11</v>
      </c>
    </row>
    <row r="66" spans="2:12" ht="15.75" thickBot="1" x14ac:dyDescent="0.3">
      <c r="B66" s="31" t="s">
        <v>192</v>
      </c>
      <c r="C66" s="32">
        <f t="shared" ref="C66:H66" si="7">SUM(C63:C65)</f>
        <v>19</v>
      </c>
      <c r="D66" s="33">
        <f t="shared" si="7"/>
        <v>17</v>
      </c>
      <c r="E66" s="33">
        <f t="shared" si="7"/>
        <v>0</v>
      </c>
      <c r="F66" s="33">
        <f t="shared" si="7"/>
        <v>0</v>
      </c>
      <c r="G66" s="33">
        <f t="shared" si="7"/>
        <v>0</v>
      </c>
      <c r="H66" s="33">
        <f t="shared" si="7"/>
        <v>0</v>
      </c>
      <c r="I66" s="33">
        <f>SUM(I63:I65)-H66</f>
        <v>36</v>
      </c>
    </row>
    <row r="67" spans="2:12" ht="15.75" thickBot="1" x14ac:dyDescent="0.3">
      <c r="B67" s="141" t="s">
        <v>197</v>
      </c>
      <c r="C67" s="142"/>
      <c r="D67" s="142"/>
      <c r="E67" s="142"/>
      <c r="F67" s="142"/>
      <c r="G67" s="142"/>
      <c r="H67" s="142"/>
      <c r="I67" s="143"/>
    </row>
    <row r="68" spans="2:12" ht="15.75" thickBot="1" x14ac:dyDescent="0.3">
      <c r="B68" s="144">
        <f>(C66*C62+D66*D62+E66*E62+F66*F62+G66*G62)/I66</f>
        <v>0.11805555555555555</v>
      </c>
      <c r="C68" s="145"/>
      <c r="D68" s="145"/>
      <c r="E68" s="145"/>
      <c r="F68" s="145"/>
      <c r="G68" s="145"/>
      <c r="H68" s="145"/>
      <c r="I68" s="146"/>
    </row>
    <row r="69" spans="2:12" ht="15.75" thickBot="1" x14ac:dyDescent="0.3"/>
    <row r="70" spans="2:12" ht="15.75" thickBot="1" x14ac:dyDescent="0.3">
      <c r="B70" s="138" t="s">
        <v>224</v>
      </c>
      <c r="C70" s="139"/>
      <c r="D70" s="139"/>
      <c r="E70" s="139"/>
      <c r="F70" s="139"/>
      <c r="G70" s="139"/>
      <c r="H70" s="139"/>
      <c r="I70" s="140"/>
    </row>
    <row r="71" spans="2:12" ht="15.75" thickBot="1" x14ac:dyDescent="0.3">
      <c r="B71" s="21" t="s">
        <v>191</v>
      </c>
      <c r="C71" s="21">
        <v>0</v>
      </c>
      <c r="D71" s="21">
        <v>0.25</v>
      </c>
      <c r="E71" s="21">
        <v>0.5</v>
      </c>
      <c r="F71" s="21">
        <v>0.75</v>
      </c>
      <c r="G71" s="21">
        <v>1</v>
      </c>
      <c r="H71" s="22" t="s">
        <v>8</v>
      </c>
      <c r="I71" s="23" t="s">
        <v>192</v>
      </c>
    </row>
    <row r="72" spans="2:12" x14ac:dyDescent="0.25">
      <c r="B72" s="93" t="s">
        <v>217</v>
      </c>
      <c r="C72" s="96">
        <f>COUNTIF(REQUISITOS!B354:B357,"X")</f>
        <v>1</v>
      </c>
      <c r="D72" s="96">
        <f>COUNTIF(REQUISITOS!C354:C357,"X")</f>
        <v>3</v>
      </c>
      <c r="E72" s="96">
        <f>COUNTIF(REQUISITOS!D354:D357,"X")</f>
        <v>0</v>
      </c>
      <c r="F72" s="96">
        <f>COUNTIF(REQUISITOS!E354:E357,"X")</f>
        <v>0</v>
      </c>
      <c r="G72" s="96">
        <f>COUNTIF(REQUISITOS!F354:F357,"X")</f>
        <v>0</v>
      </c>
      <c r="H72" s="96">
        <f>COUNTIF(REQUISITOS!G354:G357,"X")</f>
        <v>0</v>
      </c>
      <c r="I72" s="51">
        <f>SUM(C72:H72)</f>
        <v>4</v>
      </c>
    </row>
    <row r="73" spans="2:12" ht="15.75" thickBot="1" x14ac:dyDescent="0.3">
      <c r="B73" s="89" t="s">
        <v>218</v>
      </c>
      <c r="C73" s="96">
        <f>COUNTIF(REQUISITOS!B360:B375,"X")</f>
        <v>4</v>
      </c>
      <c r="D73" s="96">
        <f>COUNTIF(REQUISITOS!C360:C375,"X")</f>
        <v>8</v>
      </c>
      <c r="E73" s="96">
        <f>COUNTIF(REQUISITOS!D360:D375,"X")</f>
        <v>2</v>
      </c>
      <c r="F73" s="96">
        <f>COUNTIF(REQUISITOS!E360:E375,"X")</f>
        <v>0</v>
      </c>
      <c r="G73" s="96">
        <f>COUNTIF(REQUISITOS!F360:F375,"X")</f>
        <v>0</v>
      </c>
      <c r="H73" s="96">
        <f>COUNTIF(REQUISITOS!G360:G375,"X")</f>
        <v>0</v>
      </c>
      <c r="I73" s="60">
        <f>SUM(C73:H73)</f>
        <v>14</v>
      </c>
    </row>
    <row r="74" spans="2:12" ht="15.75" thickBot="1" x14ac:dyDescent="0.3">
      <c r="B74" s="31" t="s">
        <v>192</v>
      </c>
      <c r="C74" s="32">
        <f t="shared" ref="C74:H74" si="8">SUM(C72:C73)</f>
        <v>5</v>
      </c>
      <c r="D74" s="33">
        <f t="shared" si="8"/>
        <v>11</v>
      </c>
      <c r="E74" s="33">
        <f t="shared" si="8"/>
        <v>2</v>
      </c>
      <c r="F74" s="33">
        <f t="shared" si="8"/>
        <v>0</v>
      </c>
      <c r="G74" s="33">
        <f t="shared" si="8"/>
        <v>0</v>
      </c>
      <c r="H74" s="33">
        <f t="shared" si="8"/>
        <v>0</v>
      </c>
      <c r="I74" s="33">
        <f>SUM(I72:I73)-H74</f>
        <v>18</v>
      </c>
    </row>
    <row r="75" spans="2:12" ht="15.75" thickBot="1" x14ac:dyDescent="0.3">
      <c r="B75" s="141" t="s">
        <v>197</v>
      </c>
      <c r="C75" s="142"/>
      <c r="D75" s="142"/>
      <c r="E75" s="142"/>
      <c r="F75" s="142"/>
      <c r="G75" s="142"/>
      <c r="H75" s="142"/>
      <c r="I75" s="143"/>
    </row>
    <row r="76" spans="2:12" ht="15.75" thickBot="1" x14ac:dyDescent="0.3">
      <c r="B76" s="144">
        <f>(C74*C71+D74*D71+E74*E71+F74*F71+G74*G71)/I74</f>
        <v>0.20833333333333334</v>
      </c>
      <c r="C76" s="145"/>
      <c r="D76" s="145"/>
      <c r="E76" s="145"/>
      <c r="F76" s="145"/>
      <c r="G76" s="145"/>
      <c r="H76" s="145"/>
      <c r="I76" s="146"/>
    </row>
    <row r="78" spans="2:12" ht="15.75" thickBot="1" x14ac:dyDescent="0.3"/>
    <row r="79" spans="2:12" ht="15.75" thickBot="1" x14ac:dyDescent="0.3">
      <c r="B79" s="138" t="s">
        <v>425</v>
      </c>
      <c r="C79" s="139"/>
      <c r="D79" s="139"/>
      <c r="E79" s="139"/>
      <c r="F79" s="139"/>
      <c r="G79" s="139"/>
      <c r="H79" s="139"/>
      <c r="I79" s="140"/>
    </row>
    <row r="80" spans="2:12" s="24" customFormat="1" ht="15.75" thickBot="1" x14ac:dyDescent="0.3">
      <c r="B80" s="23" t="s">
        <v>219</v>
      </c>
      <c r="C80" s="54">
        <v>0</v>
      </c>
      <c r="D80" s="54">
        <v>0.25</v>
      </c>
      <c r="E80" s="54">
        <v>0.5</v>
      </c>
      <c r="F80" s="54">
        <v>0.75</v>
      </c>
      <c r="G80" s="55">
        <v>1</v>
      </c>
      <c r="H80" s="23" t="s">
        <v>8</v>
      </c>
      <c r="I80" s="23" t="s">
        <v>220</v>
      </c>
      <c r="K80" s="18"/>
      <c r="L80" s="18"/>
    </row>
    <row r="81" spans="2:12" ht="15.75" thickBot="1" x14ac:dyDescent="0.3">
      <c r="B81" s="56" t="s">
        <v>221</v>
      </c>
      <c r="C81" s="57">
        <f t="shared" ref="C81:H81" si="9">SUM(C13,C22,C31,C44,C57,C66,C74)</f>
        <v>79</v>
      </c>
      <c r="D81" s="57">
        <f t="shared" si="9"/>
        <v>100</v>
      </c>
      <c r="E81" s="57">
        <f t="shared" si="9"/>
        <v>22</v>
      </c>
      <c r="F81" s="57">
        <f t="shared" si="9"/>
        <v>3</v>
      </c>
      <c r="G81" s="57">
        <f t="shared" si="9"/>
        <v>2</v>
      </c>
      <c r="H81" s="57">
        <f t="shared" si="9"/>
        <v>0</v>
      </c>
      <c r="I81" s="58">
        <f>SUM(C81:G81)</f>
        <v>206</v>
      </c>
    </row>
    <row r="82" spans="2:12" ht="15.75" thickBot="1" x14ac:dyDescent="0.3">
      <c r="B82" s="141" t="s">
        <v>197</v>
      </c>
      <c r="C82" s="142"/>
      <c r="D82" s="142"/>
      <c r="E82" s="142"/>
      <c r="F82" s="142"/>
      <c r="G82" s="142"/>
      <c r="H82" s="142"/>
      <c r="I82" s="143"/>
    </row>
    <row r="83" spans="2:12" ht="15.75" thickBot="1" x14ac:dyDescent="0.3">
      <c r="B83" s="144">
        <f>(C81*C80+D81*D80+E81*E80+F81*F80+G81*G80)/I81</f>
        <v>0.1953883495145631</v>
      </c>
      <c r="C83" s="145"/>
      <c r="D83" s="145"/>
      <c r="E83" s="145"/>
      <c r="F83" s="145"/>
      <c r="G83" s="145"/>
      <c r="H83" s="145"/>
      <c r="I83" s="146"/>
      <c r="K83" s="24"/>
      <c r="L83" s="24"/>
    </row>
    <row r="84" spans="2:12" x14ac:dyDescent="0.25">
      <c r="D84" s="59"/>
      <c r="E84" s="122"/>
    </row>
  </sheetData>
  <sheetProtection algorithmName="SHA-512" hashValue="E/ORwsUvJQ0Roq1n3XCOlGf9qkpXLw+RnZ1/yD+ULSYoLZJnSgtjgkXvttU/wOJo+Fq6obWJQEn6HvsmTGxwig==" saltValue="PPOYuI42+tgQ766YrpGQhg==" spinCount="100000" sheet="1" objects="1" scenarios="1"/>
  <mergeCells count="27">
    <mergeCell ref="K37:L37"/>
    <mergeCell ref="B45:I45"/>
    <mergeCell ref="B83:I83"/>
    <mergeCell ref="B48:I48"/>
    <mergeCell ref="B58:I58"/>
    <mergeCell ref="B59:I59"/>
    <mergeCell ref="B61:I61"/>
    <mergeCell ref="B67:I67"/>
    <mergeCell ref="B68:I68"/>
    <mergeCell ref="B70:I70"/>
    <mergeCell ref="B75:I75"/>
    <mergeCell ref="B76:I76"/>
    <mergeCell ref="B79:I79"/>
    <mergeCell ref="B82:I82"/>
    <mergeCell ref="B46:I46"/>
    <mergeCell ref="B26:I26"/>
    <mergeCell ref="B32:I32"/>
    <mergeCell ref="B33:I33"/>
    <mergeCell ref="B35:I35"/>
    <mergeCell ref="B2:M2"/>
    <mergeCell ref="B7:I7"/>
    <mergeCell ref="K7:L7"/>
    <mergeCell ref="B14:I14"/>
    <mergeCell ref="B15:I15"/>
    <mergeCell ref="B17:I17"/>
    <mergeCell ref="B23:I23"/>
    <mergeCell ref="B24:I24"/>
  </mergeCells>
  <pageMargins left="0.7" right="0.7" top="0.75" bottom="0.75" header="0.3" footer="0.3"/>
  <ignoredErrors>
    <ignoredError sqref="C13:G13 F19:G21 E21 I9 C28:G30 C37:G43 C50:G57 D63:G65 D72:G73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19"/>
  <sheetViews>
    <sheetView workbookViewId="0">
      <selection activeCell="B17" sqref="B17:I17"/>
    </sheetView>
  </sheetViews>
  <sheetFormatPr baseColWidth="10" defaultRowHeight="15" x14ac:dyDescent="0.25"/>
  <cols>
    <col min="1" max="1" width="11.42578125" style="18"/>
    <col min="2" max="2" width="11.5703125" style="18" customWidth="1"/>
    <col min="3" max="3" width="8.85546875" style="18" customWidth="1"/>
    <col min="4" max="8" width="11.5703125" style="18" customWidth="1"/>
    <col min="9" max="9" width="10.28515625" style="18" customWidth="1"/>
    <col min="10" max="10" width="3.85546875" style="18" customWidth="1"/>
    <col min="11" max="16384" width="11.42578125" style="18"/>
  </cols>
  <sheetData>
    <row r="3" spans="2:16" x14ac:dyDescent="0.25">
      <c r="B3" s="147" t="s">
        <v>426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</row>
    <row r="4" spans="2:16" x14ac:dyDescent="0.25"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</row>
    <row r="5" spans="2:16" x14ac:dyDescent="0.25"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</row>
    <row r="6" spans="2:16" x14ac:dyDescent="0.25"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</row>
    <row r="7" spans="2:16" x14ac:dyDescent="0.25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</row>
    <row r="8" spans="2:16" ht="15.75" thickBot="1" x14ac:dyDescent="0.3"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</row>
    <row r="9" spans="2:16" ht="15.75" thickBot="1" x14ac:dyDescent="0.3">
      <c r="B9" s="138" t="s">
        <v>416</v>
      </c>
      <c r="C9" s="139"/>
      <c r="D9" s="139"/>
      <c r="E9" s="139"/>
      <c r="F9" s="139"/>
      <c r="G9" s="139"/>
      <c r="H9" s="139"/>
      <c r="I9" s="140"/>
    </row>
    <row r="10" spans="2:16" ht="15.75" thickBot="1" x14ac:dyDescent="0.3">
      <c r="B10" s="21" t="s">
        <v>191</v>
      </c>
      <c r="C10" s="21">
        <v>0</v>
      </c>
      <c r="D10" s="21">
        <v>0.25</v>
      </c>
      <c r="E10" s="21">
        <v>0.5</v>
      </c>
      <c r="F10" s="21">
        <v>0.75</v>
      </c>
      <c r="G10" s="21">
        <v>1</v>
      </c>
      <c r="H10" s="22" t="s">
        <v>8</v>
      </c>
      <c r="I10" s="23" t="s">
        <v>192</v>
      </c>
    </row>
    <row r="11" spans="2:16" ht="15.75" thickBot="1" x14ac:dyDescent="0.3">
      <c r="B11" s="93" t="s">
        <v>193</v>
      </c>
      <c r="C11" s="25">
        <f>COUNTIF(REQUISITOS!$B$15:$B$16,"X")</f>
        <v>0</v>
      </c>
      <c r="D11" s="25">
        <f>COUNTIF(REQUISITOS!C15:C16,"X")</f>
        <v>1</v>
      </c>
      <c r="E11" s="25">
        <f>COUNTIF(REQUISITOS!D15:D16,"X")</f>
        <v>1</v>
      </c>
      <c r="F11" s="25">
        <f>COUNTIF(REQUISITOS!E15:E16,"X")</f>
        <v>0</v>
      </c>
      <c r="G11" s="25">
        <f>COUNTIF(REQUISITOS!F15:F16,"X")</f>
        <v>0</v>
      </c>
      <c r="H11" s="25">
        <f>COUNTIF(REQUISITOS!G15:G16,"X")</f>
        <v>0</v>
      </c>
      <c r="I11" s="95">
        <f>SUM(C11:G11)</f>
        <v>2</v>
      </c>
    </row>
    <row r="12" spans="2:16" ht="15.75" thickBot="1" x14ac:dyDescent="0.3">
      <c r="B12" s="89" t="s">
        <v>194</v>
      </c>
      <c r="C12" s="25">
        <f>COUNTIF(REQUISITOS!B19:B21,"X")</f>
        <v>1</v>
      </c>
      <c r="D12" s="25">
        <f>COUNTIF(REQUISITOS!C19:C21,"X")</f>
        <v>2</v>
      </c>
      <c r="E12" s="25">
        <f>COUNTIF(REQUISITOS!D19:D21,"X")</f>
        <v>0</v>
      </c>
      <c r="F12" s="25">
        <f>COUNTIF(REQUISITOS!E19:E21,"X")</f>
        <v>0</v>
      </c>
      <c r="G12" s="25">
        <f>COUNTIF(REQUISITOS!F19:F21,"X")</f>
        <v>0</v>
      </c>
      <c r="H12" s="52">
        <v>0</v>
      </c>
      <c r="I12" s="91">
        <f>SUM(C12:H12)</f>
        <v>3</v>
      </c>
    </row>
    <row r="13" spans="2:16" ht="15.75" thickBot="1" x14ac:dyDescent="0.3">
      <c r="B13" s="89" t="s">
        <v>195</v>
      </c>
      <c r="C13" s="25">
        <f>COUNTIF(REQUISITOS!B24:B28,"X")</f>
        <v>2</v>
      </c>
      <c r="D13" s="25">
        <f>COUNTIF(REQUISITOS!C24:C28,"X")</f>
        <v>2</v>
      </c>
      <c r="E13" s="25">
        <f>COUNTIF(REQUISITOS!D24:D28,"X")</f>
        <v>0</v>
      </c>
      <c r="F13" s="25">
        <f>COUNTIF(REQUISITOS!E24:E28,"X")</f>
        <v>1</v>
      </c>
      <c r="G13" s="25">
        <f>COUNTIF(REQUISITOS!F24:F28,"X")</f>
        <v>0</v>
      </c>
      <c r="H13" s="52">
        <v>0</v>
      </c>
      <c r="I13" s="91">
        <f>SUM(C13:H13)</f>
        <v>5</v>
      </c>
    </row>
    <row r="14" spans="2:16" ht="15.75" thickBot="1" x14ac:dyDescent="0.3">
      <c r="B14" s="94" t="s">
        <v>196</v>
      </c>
      <c r="C14" s="25">
        <f>COUNTIF(REQUISITOS!B31:B43,"X")</f>
        <v>9</v>
      </c>
      <c r="D14" s="25">
        <f>COUNTIF(REQUISITOS!C31:C43,"X")</f>
        <v>2</v>
      </c>
      <c r="E14" s="25">
        <f>COUNTIF(REQUISITOS!D31:D43,"X")</f>
        <v>1</v>
      </c>
      <c r="F14" s="25">
        <f>COUNTIF(REQUISITOS!E31:E43,"X")</f>
        <v>0</v>
      </c>
      <c r="G14" s="25">
        <f>COUNTIF(REQUISITOS!F31:F43,"X")</f>
        <v>0</v>
      </c>
      <c r="H14" s="25">
        <f>COUNTIF(REQUISITOS!G31:G43,"X")</f>
        <v>0</v>
      </c>
      <c r="I14" s="92">
        <f>SUM(C14:H14)</f>
        <v>12</v>
      </c>
    </row>
    <row r="15" spans="2:16" ht="15.75" thickBot="1" x14ac:dyDescent="0.3">
      <c r="B15" s="31" t="s">
        <v>192</v>
      </c>
      <c r="C15" s="42">
        <f>SUM(C11:C14)</f>
        <v>12</v>
      </c>
      <c r="D15" s="43">
        <f t="shared" ref="D15:I15" si="0">SUM(D11:D14)</f>
        <v>7</v>
      </c>
      <c r="E15" s="43">
        <f t="shared" si="0"/>
        <v>2</v>
      </c>
      <c r="F15" s="43">
        <f t="shared" si="0"/>
        <v>1</v>
      </c>
      <c r="G15" s="43">
        <f t="shared" si="0"/>
        <v>0</v>
      </c>
      <c r="H15" s="43">
        <f t="shared" si="0"/>
        <v>0</v>
      </c>
      <c r="I15" s="43">
        <f t="shared" si="0"/>
        <v>22</v>
      </c>
    </row>
    <row r="16" spans="2:16" ht="15.75" thickBot="1" x14ac:dyDescent="0.3">
      <c r="B16" s="141" t="s">
        <v>197</v>
      </c>
      <c r="C16" s="142"/>
      <c r="D16" s="142"/>
      <c r="E16" s="142"/>
      <c r="F16" s="142"/>
      <c r="G16" s="142"/>
      <c r="H16" s="142"/>
      <c r="I16" s="143"/>
    </row>
    <row r="17" spans="2:9" ht="15.75" thickBot="1" x14ac:dyDescent="0.3">
      <c r="B17" s="144">
        <f>(C15*C10+D15*D10+E15*E10+F15*F10+G15*G10)/I15</f>
        <v>0.15909090909090909</v>
      </c>
      <c r="C17" s="145"/>
      <c r="D17" s="145"/>
      <c r="E17" s="145"/>
      <c r="F17" s="145"/>
      <c r="G17" s="145"/>
      <c r="H17" s="145"/>
      <c r="I17" s="146"/>
    </row>
    <row r="19" spans="2:9" x14ac:dyDescent="0.25">
      <c r="C19" s="123"/>
      <c r="D19" s="123"/>
      <c r="E19" s="123"/>
      <c r="F19" s="123"/>
      <c r="G19" s="123"/>
      <c r="H19" s="123"/>
    </row>
  </sheetData>
  <sheetProtection algorithmName="SHA-512" hashValue="Jg7TQAONMiKpeoLgeo1s0gkADlnQ+22egNjP2Z+8w54ilfo0UoBylB4aCFr62O2EulMBHqiGZ1X2rBR0p15Mcw==" saltValue="4YoX+O0Uug6KJ0hanipIfA==" spinCount="100000" sheet="1" objects="1" scenarios="1"/>
  <mergeCells count="4">
    <mergeCell ref="B17:I17"/>
    <mergeCell ref="B3:P3"/>
    <mergeCell ref="B9:I9"/>
    <mergeCell ref="B16:I16"/>
  </mergeCells>
  <pageMargins left="0.7" right="0.7" top="0.75" bottom="0.75" header="0.3" footer="0.3"/>
  <ignoredErrors>
    <ignoredError sqref="E11:G11 E12:G12 E13:G13 G14" formulaRange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16"/>
  <sheetViews>
    <sheetView workbookViewId="0">
      <selection activeCell="B13" sqref="B13"/>
    </sheetView>
  </sheetViews>
  <sheetFormatPr baseColWidth="10" defaultRowHeight="15" x14ac:dyDescent="0.25"/>
  <cols>
    <col min="1" max="1" width="11.42578125" style="18"/>
    <col min="2" max="9" width="11.5703125" style="18" customWidth="1"/>
    <col min="10" max="16384" width="11.42578125" style="18"/>
  </cols>
  <sheetData>
    <row r="3" spans="2:16" x14ac:dyDescent="0.25">
      <c r="B3" s="147" t="s">
        <v>426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</row>
    <row r="4" spans="2:16" x14ac:dyDescent="0.25">
      <c r="B4" s="125" t="s">
        <v>222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</row>
    <row r="5" spans="2:16" x14ac:dyDescent="0.25">
      <c r="B5" s="126" t="s">
        <v>222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</row>
    <row r="6" spans="2:16" x14ac:dyDescent="0.25"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</row>
    <row r="7" spans="2:16" x14ac:dyDescent="0.25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</row>
    <row r="8" spans="2:16" ht="15.75" thickBot="1" x14ac:dyDescent="0.3"/>
    <row r="9" spans="2:16" ht="15.75" thickBot="1" x14ac:dyDescent="0.3">
      <c r="B9" s="138" t="s">
        <v>411</v>
      </c>
      <c r="C9" s="139"/>
      <c r="D9" s="139"/>
      <c r="E9" s="139"/>
      <c r="F9" s="139"/>
      <c r="G9" s="139"/>
      <c r="H9" s="139"/>
      <c r="I9" s="140"/>
    </row>
    <row r="10" spans="2:16" ht="15.75" thickBot="1" x14ac:dyDescent="0.3">
      <c r="B10" s="21" t="s">
        <v>191</v>
      </c>
      <c r="C10" s="21">
        <v>0</v>
      </c>
      <c r="D10" s="21">
        <v>0.25</v>
      </c>
      <c r="E10" s="21">
        <v>0.5</v>
      </c>
      <c r="F10" s="21">
        <v>0.75</v>
      </c>
      <c r="G10" s="21">
        <v>1</v>
      </c>
      <c r="H10" s="22" t="s">
        <v>8</v>
      </c>
      <c r="I10" s="23" t="s">
        <v>192</v>
      </c>
    </row>
    <row r="11" spans="2:16" ht="15.75" thickBot="1" x14ac:dyDescent="0.3">
      <c r="B11" s="99" t="s">
        <v>198</v>
      </c>
      <c r="C11" s="25">
        <f>COUNTIF(REQUISITOS!B47:B62,"X")</f>
        <v>0</v>
      </c>
      <c r="D11" s="25">
        <f>COUNTIF(REQUISITOS!C47:C62,"X")</f>
        <v>10</v>
      </c>
      <c r="E11" s="25">
        <f>COUNTIF(REQUISITOS!D47:D62,"X")</f>
        <v>4</v>
      </c>
      <c r="F11" s="25">
        <f>COUNTIF(REQUISITOS!E47:E62,"X")</f>
        <v>1</v>
      </c>
      <c r="G11" s="25">
        <f>COUNTIF(REQUISITOS!F47:F62,"X")</f>
        <v>0</v>
      </c>
      <c r="H11" s="25">
        <f>COUNTIF(REQUISITOS!G47:G62,"X")</f>
        <v>0</v>
      </c>
      <c r="I11" s="95">
        <f>SUM(C11:H11)</f>
        <v>15</v>
      </c>
    </row>
    <row r="12" spans="2:16" ht="15.75" thickBot="1" x14ac:dyDescent="0.3">
      <c r="B12" s="89" t="s">
        <v>199</v>
      </c>
      <c r="C12" s="25">
        <f>COUNTIF(REQUISITOS!B65:B73,"X")</f>
        <v>0</v>
      </c>
      <c r="D12" s="25">
        <f>COUNTIF(REQUISITOS!C65:C73,"X")</f>
        <v>5</v>
      </c>
      <c r="E12" s="25">
        <f>COUNTIF(REQUISITOS!D65:D73,"X")</f>
        <v>3</v>
      </c>
      <c r="F12" s="25">
        <f>COUNTIF(REQUISITOS!E65:E73,"X")</f>
        <v>0</v>
      </c>
      <c r="G12" s="25">
        <f>COUNTIF(REQUISITOS!F65:F73,"X")</f>
        <v>0</v>
      </c>
      <c r="H12" s="25">
        <f>COUNTIF(REQUISITOS!G65:G73,"X")</f>
        <v>0</v>
      </c>
      <c r="I12" s="91">
        <f>SUM(C12:H12)</f>
        <v>8</v>
      </c>
    </row>
    <row r="13" spans="2:16" ht="15.75" thickBot="1" x14ac:dyDescent="0.3">
      <c r="B13" s="89" t="s">
        <v>200</v>
      </c>
      <c r="C13" s="25">
        <f>COUNTIF(REQUISITOS!B76:B81,"X")</f>
        <v>4</v>
      </c>
      <c r="D13" s="25">
        <f>COUNTIF(REQUISITOS!C76:C81,"X")</f>
        <v>2</v>
      </c>
      <c r="E13" s="25">
        <f>COUNTIF(REQUISITOS!D76:D81,"X")</f>
        <v>0</v>
      </c>
      <c r="F13" s="25">
        <f>COUNTIF(REQUISITOS!E76:E81,"X")</f>
        <v>0</v>
      </c>
      <c r="G13" s="25">
        <f>COUNTIF(REQUISITOS!F76:F81,"X")</f>
        <v>0</v>
      </c>
      <c r="H13" s="25">
        <f>COUNTIF(REQUISITOS!G76:G81,"X")</f>
        <v>0</v>
      </c>
      <c r="I13" s="92">
        <f>SUM(C13:H13)</f>
        <v>6</v>
      </c>
    </row>
    <row r="14" spans="2:16" ht="15.75" thickBot="1" x14ac:dyDescent="0.3">
      <c r="B14" s="31" t="s">
        <v>192</v>
      </c>
      <c r="C14" s="98">
        <f t="shared" ref="C14:H14" si="0">SUM(C11:C13)</f>
        <v>4</v>
      </c>
      <c r="D14" s="98">
        <f t="shared" si="0"/>
        <v>17</v>
      </c>
      <c r="E14" s="98">
        <f t="shared" si="0"/>
        <v>7</v>
      </c>
      <c r="F14" s="98">
        <f t="shared" si="0"/>
        <v>1</v>
      </c>
      <c r="G14" s="98">
        <f t="shared" si="0"/>
        <v>0</v>
      </c>
      <c r="H14" s="98">
        <f t="shared" si="0"/>
        <v>0</v>
      </c>
      <c r="I14" s="98">
        <f>SUM(I11:I13)</f>
        <v>29</v>
      </c>
    </row>
    <row r="15" spans="2:16" ht="15.75" thickBot="1" x14ac:dyDescent="0.3">
      <c r="B15" s="141" t="s">
        <v>197</v>
      </c>
      <c r="C15" s="142"/>
      <c r="D15" s="142"/>
      <c r="E15" s="142"/>
      <c r="F15" s="142"/>
      <c r="G15" s="142"/>
      <c r="H15" s="142"/>
      <c r="I15" s="143"/>
    </row>
    <row r="16" spans="2:16" ht="15.75" thickBot="1" x14ac:dyDescent="0.3">
      <c r="B16" s="144">
        <f>(C14*C10+D14*D10+E14*E10+F14*F10+G14*G10)/I14</f>
        <v>0.29310344827586204</v>
      </c>
      <c r="C16" s="145"/>
      <c r="D16" s="145"/>
      <c r="E16" s="145"/>
      <c r="F16" s="145"/>
      <c r="G16" s="145"/>
      <c r="H16" s="145"/>
      <c r="I16" s="146"/>
    </row>
  </sheetData>
  <sheetProtection algorithmName="SHA-512" hashValue="2Kvov1mbKsyLrzy0+lS6F5mj5OENGh3TY2/mwgB3Qx6Cn2vPfIplG7z+w1WpGtB+9niq/zGKI1DaIfpx6Qzt+Q==" saltValue="NN5FN/+zoU2aiEGCnFsF1A==" spinCount="100000" sheet="1" objects="1" scenarios="1"/>
  <mergeCells count="4">
    <mergeCell ref="B9:I9"/>
    <mergeCell ref="B15:I15"/>
    <mergeCell ref="B16:I16"/>
    <mergeCell ref="B3:P3"/>
  </mergeCells>
  <pageMargins left="0.7" right="0.7" top="0.75" bottom="0.75" header="0.3" footer="0.3"/>
  <ignoredErrors>
    <ignoredError sqref="F11:G11 F12:G12 E13:F13" formulaRange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16"/>
  <sheetViews>
    <sheetView workbookViewId="0">
      <selection activeCell="B16" sqref="B16:I16"/>
    </sheetView>
  </sheetViews>
  <sheetFormatPr baseColWidth="10" defaultRowHeight="15" x14ac:dyDescent="0.25"/>
  <cols>
    <col min="1" max="1" width="11.42578125" style="18"/>
    <col min="2" max="9" width="11.5703125" style="18" customWidth="1"/>
    <col min="10" max="16384" width="11.42578125" style="18"/>
  </cols>
  <sheetData>
    <row r="3" spans="2:16" x14ac:dyDescent="0.25">
      <c r="B3" s="147" t="s">
        <v>426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</row>
    <row r="4" spans="2:16" x14ac:dyDescent="0.25">
      <c r="B4" s="125" t="s">
        <v>222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</row>
    <row r="5" spans="2:16" x14ac:dyDescent="0.25">
      <c r="B5" s="126" t="s">
        <v>222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</row>
    <row r="6" spans="2:16" x14ac:dyDescent="0.25"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</row>
    <row r="8" spans="2:16" ht="15.75" thickBot="1" x14ac:dyDescent="0.3"/>
    <row r="9" spans="2:16" ht="15.75" thickBot="1" x14ac:dyDescent="0.3">
      <c r="B9" s="138" t="s">
        <v>412</v>
      </c>
      <c r="C9" s="139"/>
      <c r="D9" s="139"/>
      <c r="E9" s="139"/>
      <c r="F9" s="139"/>
      <c r="G9" s="139"/>
      <c r="H9" s="139"/>
      <c r="I9" s="140"/>
    </row>
    <row r="10" spans="2:16" ht="15.75" thickBot="1" x14ac:dyDescent="0.3">
      <c r="B10" s="21" t="s">
        <v>191</v>
      </c>
      <c r="C10" s="21">
        <v>0</v>
      </c>
      <c r="D10" s="21">
        <v>0.25</v>
      </c>
      <c r="E10" s="21">
        <v>0.5</v>
      </c>
      <c r="F10" s="21">
        <v>0.75</v>
      </c>
      <c r="G10" s="21">
        <v>1</v>
      </c>
      <c r="H10" s="22" t="s">
        <v>8</v>
      </c>
      <c r="I10" s="23" t="s">
        <v>192</v>
      </c>
    </row>
    <row r="11" spans="2:16" ht="15.75" thickBot="1" x14ac:dyDescent="0.3">
      <c r="B11" s="93" t="s">
        <v>409</v>
      </c>
      <c r="C11" s="101">
        <f>COUNTIF(REQUISITOS!B85:B93,"X")</f>
        <v>5</v>
      </c>
      <c r="D11" s="101">
        <f>COUNTIF(REQUISITOS!C85:C93,"X")</f>
        <v>3</v>
      </c>
      <c r="E11" s="101">
        <f>COUNTIF(REQUISITOS!D85:D93,"X")</f>
        <v>0</v>
      </c>
      <c r="F11" s="101">
        <f>COUNTIF(REQUISITOS!E85:E93,"X")</f>
        <v>0</v>
      </c>
      <c r="G11" s="101">
        <f>COUNTIF(REQUISITOS!F85:F93,"X")</f>
        <v>0</v>
      </c>
      <c r="H11" s="101">
        <f>COUNTIF(REQUISITOS!G85:G93,"X")</f>
        <v>0</v>
      </c>
      <c r="I11" s="90">
        <f>SUM(C11:H11)</f>
        <v>8</v>
      </c>
    </row>
    <row r="12" spans="2:16" ht="15.75" thickBot="1" x14ac:dyDescent="0.3">
      <c r="B12" s="89" t="s">
        <v>201</v>
      </c>
      <c r="C12" s="101">
        <f>COUNTIF(REQUISITOS!B96:B111,"X")</f>
        <v>8</v>
      </c>
      <c r="D12" s="101">
        <f>COUNTIF(REQUISITOS!C96:C111,"X")</f>
        <v>5</v>
      </c>
      <c r="E12" s="101">
        <f>COUNTIF(REQUISITOS!D96:D111,"X")</f>
        <v>1</v>
      </c>
      <c r="F12" s="101">
        <f>COUNTIF(REQUISITOS!E96:E111,"X")</f>
        <v>0</v>
      </c>
      <c r="G12" s="101">
        <f>COUNTIF(REQUISITOS!F96:F111,"X")</f>
        <v>0</v>
      </c>
      <c r="H12" s="101">
        <f>COUNTIF(REQUISITOS!G96:G111,"X")</f>
        <v>0</v>
      </c>
      <c r="I12" s="91">
        <f>SUM(C12:H12)</f>
        <v>14</v>
      </c>
    </row>
    <row r="13" spans="2:16" ht="15.75" thickBot="1" x14ac:dyDescent="0.3">
      <c r="B13" s="100" t="s">
        <v>225</v>
      </c>
      <c r="C13" s="101">
        <f>COUNTIF(REQUISITOS!B114:B117,"X")</f>
        <v>3</v>
      </c>
      <c r="D13" s="101">
        <f>COUNTIF(REQUISITOS!C114:C117,"X")</f>
        <v>1</v>
      </c>
      <c r="E13" s="101">
        <f>COUNTIF(REQUISITOS!D114:D117,"X")</f>
        <v>0</v>
      </c>
      <c r="F13" s="101">
        <f>COUNTIF(REQUISITOS!E114:E117,"X")</f>
        <v>0</v>
      </c>
      <c r="G13" s="101">
        <f>COUNTIF(REQUISITOS!F114:F117,"X")</f>
        <v>0</v>
      </c>
      <c r="H13" s="101">
        <f>COUNTIF(REQUISITOS!G114:G117,"X")</f>
        <v>0</v>
      </c>
      <c r="I13" s="101">
        <f>SUM(C13:H13)</f>
        <v>4</v>
      </c>
    </row>
    <row r="14" spans="2:16" ht="15.75" thickBot="1" x14ac:dyDescent="0.3">
      <c r="B14" s="41" t="s">
        <v>192</v>
      </c>
      <c r="C14" s="101">
        <f t="shared" ref="C14:H14" si="0">SUM(C11:C13)</f>
        <v>16</v>
      </c>
      <c r="D14" s="101">
        <f t="shared" si="0"/>
        <v>9</v>
      </c>
      <c r="E14" s="101">
        <f t="shared" si="0"/>
        <v>1</v>
      </c>
      <c r="F14" s="101">
        <f t="shared" si="0"/>
        <v>0</v>
      </c>
      <c r="G14" s="101">
        <f t="shared" si="0"/>
        <v>0</v>
      </c>
      <c r="H14" s="101">
        <f t="shared" si="0"/>
        <v>0</v>
      </c>
      <c r="I14" s="101">
        <f>SUM(I11:I13)-H14</f>
        <v>26</v>
      </c>
    </row>
    <row r="15" spans="2:16" ht="15.75" thickBot="1" x14ac:dyDescent="0.3">
      <c r="B15" s="141" t="s">
        <v>197</v>
      </c>
      <c r="C15" s="142"/>
      <c r="D15" s="142"/>
      <c r="E15" s="142"/>
      <c r="F15" s="142"/>
      <c r="G15" s="142"/>
      <c r="H15" s="142"/>
      <c r="I15" s="143"/>
    </row>
    <row r="16" spans="2:16" ht="15.75" thickBot="1" x14ac:dyDescent="0.3">
      <c r="B16" s="144">
        <f>(C14*C10+D14*D10+E14*E10+F14*F10+G14*G10)/I14</f>
        <v>0.10576923076923077</v>
      </c>
      <c r="C16" s="145"/>
      <c r="D16" s="145"/>
      <c r="E16" s="145"/>
      <c r="F16" s="145"/>
      <c r="G16" s="145"/>
      <c r="H16" s="145"/>
      <c r="I16" s="146"/>
    </row>
  </sheetData>
  <sheetProtection algorithmName="SHA-512" hashValue="r5Z8sjkvuYkAtcSMrDBtYLaw1wVFc/XAEr/Q8GiC4IOIVDT6xo1/DNbQF/iBedftwKcbUC8/wk5pjK6VoWOPZA==" saltValue="5DoJtEVJtH7yZS4yhudR0g==" spinCount="100000" sheet="1" objects="1" scenarios="1"/>
  <mergeCells count="5">
    <mergeCell ref="B3:P3"/>
    <mergeCell ref="B6:P6"/>
    <mergeCell ref="B9:I9"/>
    <mergeCell ref="B16:I16"/>
    <mergeCell ref="B15:I15"/>
  </mergeCells>
  <pageMargins left="0.7" right="0.7" top="0.75" bottom="0.75" header="0.3" footer="0.3"/>
  <ignoredErrors>
    <ignoredError sqref="D11:G11 D12:G12 C13:H13" formulaRange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18"/>
  <sheetViews>
    <sheetView workbookViewId="0">
      <selection activeCell="G10" sqref="G10"/>
    </sheetView>
  </sheetViews>
  <sheetFormatPr baseColWidth="10" defaultRowHeight="15" x14ac:dyDescent="0.25"/>
  <cols>
    <col min="1" max="16384" width="11.42578125" style="18"/>
  </cols>
  <sheetData>
    <row r="3" spans="2:15" x14ac:dyDescent="0.25">
      <c r="B3" s="147" t="s">
        <v>426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</row>
    <row r="4" spans="2:15" x14ac:dyDescent="0.25">
      <c r="B4" s="125" t="s">
        <v>222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</row>
    <row r="5" spans="2:15" x14ac:dyDescent="0.25">
      <c r="B5" s="126" t="s">
        <v>222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</row>
    <row r="6" spans="2:15" x14ac:dyDescent="0.25"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</row>
    <row r="8" spans="2:15" ht="15.75" thickBot="1" x14ac:dyDescent="0.3"/>
    <row r="9" spans="2:15" ht="15.75" thickBot="1" x14ac:dyDescent="0.3">
      <c r="B9" s="138" t="s">
        <v>413</v>
      </c>
      <c r="C9" s="139"/>
      <c r="D9" s="139"/>
      <c r="E9" s="139"/>
      <c r="F9" s="139"/>
      <c r="G9" s="139"/>
      <c r="H9" s="139"/>
      <c r="I9" s="140"/>
    </row>
    <row r="10" spans="2:15" ht="15.75" thickBot="1" x14ac:dyDescent="0.3">
      <c r="B10" s="21" t="s">
        <v>191</v>
      </c>
      <c r="C10" s="21">
        <v>0</v>
      </c>
      <c r="D10" s="21">
        <v>0.25</v>
      </c>
      <c r="E10" s="21">
        <v>0.5</v>
      </c>
      <c r="F10" s="21">
        <v>0.75</v>
      </c>
      <c r="G10" s="21">
        <v>1</v>
      </c>
      <c r="H10" s="22" t="s">
        <v>8</v>
      </c>
      <c r="I10" s="23" t="s">
        <v>192</v>
      </c>
    </row>
    <row r="11" spans="2:15" ht="15.75" thickBot="1" x14ac:dyDescent="0.3">
      <c r="B11" s="93" t="s">
        <v>202</v>
      </c>
      <c r="C11" s="25">
        <f>COUNTIF(REQUISITOS!B121:B144,"X")</f>
        <v>5</v>
      </c>
      <c r="D11" s="25">
        <f>COUNTIF(REQUISITOS!C121:C144,"X")</f>
        <v>10</v>
      </c>
      <c r="E11" s="25">
        <f>COUNTIF(REQUISITOS!D121:D144,"X")</f>
        <v>2</v>
      </c>
      <c r="F11" s="25">
        <f>COUNTIF(REQUISITOS!E121:E144,"X")</f>
        <v>0</v>
      </c>
      <c r="G11" s="25">
        <f>COUNTIF(REQUISITOS!F121:F144,"X")</f>
        <v>0</v>
      </c>
      <c r="H11" s="25">
        <f>COUNTIF(REQUISITOS!G121:G144,"X")</f>
        <v>0</v>
      </c>
      <c r="I11" s="95">
        <f>SUM(C11:H11)</f>
        <v>17</v>
      </c>
    </row>
    <row r="12" spans="2:15" ht="15.75" thickBot="1" x14ac:dyDescent="0.3">
      <c r="B12" s="89" t="s">
        <v>203</v>
      </c>
      <c r="C12" s="25">
        <f>COUNTIF(REQUISITOS!B147:B150,"X")</f>
        <v>0</v>
      </c>
      <c r="D12" s="25">
        <f>COUNTIF(REQUISITOS!C147:C150,"X")</f>
        <v>2</v>
      </c>
      <c r="E12" s="25">
        <f>COUNTIF(REQUISITOS!D147:D150,"X")</f>
        <v>1</v>
      </c>
      <c r="F12" s="25">
        <f>COUNTIF(REQUISITOS!E147:E150,"X")</f>
        <v>0</v>
      </c>
      <c r="G12" s="25">
        <f>COUNTIF(REQUISITOS!F147:F150,"X")</f>
        <v>1</v>
      </c>
      <c r="H12" s="25">
        <f>COUNTIF(REQUISITOS!G147:G150,"X")</f>
        <v>0</v>
      </c>
      <c r="I12" s="91">
        <f>SUM(C12:H12)</f>
        <v>4</v>
      </c>
    </row>
    <row r="13" spans="2:15" ht="15.75" thickBot="1" x14ac:dyDescent="0.3">
      <c r="B13" s="89" t="s">
        <v>205</v>
      </c>
      <c r="C13" s="25">
        <f>COUNTIF(REQUISITOS!B153:B156,"X")</f>
        <v>4</v>
      </c>
      <c r="D13" s="25">
        <f>COUNTIF(REQUISITOS!C153:C156,"X")</f>
        <v>0</v>
      </c>
      <c r="E13" s="25">
        <f>COUNTIF(REQUISITOS!D153:D156,"X")</f>
        <v>0</v>
      </c>
      <c r="F13" s="25">
        <f>COUNTIF(REQUISITOS!E153:E156,"X")</f>
        <v>0</v>
      </c>
      <c r="G13" s="25">
        <f>COUNTIF(REQUISITOS!F153:F156,"X")</f>
        <v>0</v>
      </c>
      <c r="H13" s="25">
        <f>COUNTIF(REQUISITOS!G153:G156,"X")</f>
        <v>0</v>
      </c>
      <c r="I13" s="91">
        <f>SUM(C13:H13)</f>
        <v>4</v>
      </c>
    </row>
    <row r="14" spans="2:15" ht="15.75" thickBot="1" x14ac:dyDescent="0.3">
      <c r="B14" s="89" t="s">
        <v>207</v>
      </c>
      <c r="C14" s="25">
        <f>COUNTIF(REQUISITOS!B159:B163,"X")</f>
        <v>3</v>
      </c>
      <c r="D14" s="25">
        <f>COUNTIF(REQUISITOS!C159:C163,"X")</f>
        <v>2</v>
      </c>
      <c r="E14" s="25">
        <f>COUNTIF(REQUISITOS!D159:D163,"X")</f>
        <v>0</v>
      </c>
      <c r="F14" s="25">
        <f>COUNTIF(REQUISITOS!E159:E163,"X")</f>
        <v>0</v>
      </c>
      <c r="G14" s="25">
        <f>COUNTIF(REQUISITOS!F159:F163,"X")</f>
        <v>0</v>
      </c>
      <c r="H14" s="25">
        <f>COUNTIF(REQUISITOS!G159:G163,"X")</f>
        <v>0</v>
      </c>
      <c r="I14" s="91">
        <f>SUM(C14:H14)</f>
        <v>5</v>
      </c>
    </row>
    <row r="15" spans="2:15" ht="15.75" thickBot="1" x14ac:dyDescent="0.3">
      <c r="B15" s="94" t="s">
        <v>410</v>
      </c>
      <c r="C15" s="25">
        <f>COUNTIF(REQUISITOS!B163:B183,"X")</f>
        <v>4</v>
      </c>
      <c r="D15" s="25">
        <f>COUNTIF(REQUISITOS!C163:C183,"X")</f>
        <v>9</v>
      </c>
      <c r="E15" s="25">
        <f>COUNTIF(REQUISITOS!D163:D183,"X")</f>
        <v>1</v>
      </c>
      <c r="F15" s="25">
        <f>COUNTIF(REQUISITOS!E163:E183,"X")</f>
        <v>0</v>
      </c>
      <c r="G15" s="25">
        <f>COUNTIF(REQUISITOS!F163:F183,"X")</f>
        <v>0</v>
      </c>
      <c r="H15" s="25">
        <f>COUNTIF(REQUISITOS!G163:G183,"X")</f>
        <v>0</v>
      </c>
      <c r="I15" s="91">
        <f>SUM(C15:H15)</f>
        <v>14</v>
      </c>
    </row>
    <row r="16" spans="2:15" ht="15.75" thickBot="1" x14ac:dyDescent="0.3">
      <c r="B16" s="31" t="s">
        <v>192</v>
      </c>
      <c r="C16" s="42">
        <f t="shared" ref="C16:H16" si="0">SUM(C11:C15)</f>
        <v>16</v>
      </c>
      <c r="D16" s="43">
        <f t="shared" si="0"/>
        <v>23</v>
      </c>
      <c r="E16" s="43">
        <f t="shared" si="0"/>
        <v>4</v>
      </c>
      <c r="F16" s="43">
        <f t="shared" si="0"/>
        <v>0</v>
      </c>
      <c r="G16" s="43">
        <f t="shared" si="0"/>
        <v>1</v>
      </c>
      <c r="H16" s="43">
        <f t="shared" si="0"/>
        <v>0</v>
      </c>
      <c r="I16" s="43">
        <f>SUM(I11:I15)-H16</f>
        <v>44</v>
      </c>
    </row>
    <row r="17" spans="2:9" ht="15.75" thickBot="1" x14ac:dyDescent="0.3">
      <c r="B17" s="141" t="s">
        <v>197</v>
      </c>
      <c r="C17" s="142"/>
      <c r="D17" s="142"/>
      <c r="E17" s="142"/>
      <c r="F17" s="142"/>
      <c r="G17" s="142"/>
      <c r="H17" s="142"/>
      <c r="I17" s="143"/>
    </row>
    <row r="18" spans="2:9" ht="15.75" thickBot="1" x14ac:dyDescent="0.3">
      <c r="B18" s="144">
        <f>(C16*C10+D16*D10+E16*E10+F16*F10+G16*G10)/I16</f>
        <v>0.19886363636363635</v>
      </c>
      <c r="C18" s="145"/>
      <c r="D18" s="145"/>
      <c r="E18" s="145"/>
      <c r="F18" s="145"/>
      <c r="G18" s="145"/>
      <c r="H18" s="145"/>
      <c r="I18" s="146"/>
    </row>
  </sheetData>
  <sheetProtection algorithmName="SHA-512" hashValue="Pv7B94lM31d6jozIr563/hFnbNi2pHtOIGD3KFyroFDARlEA8t4S26I5kgAWE6R9UD0hqmGaWUmw6Hj4Y6Iw0g==" saltValue="jcyr95/0ircmnp62w8iy+A==" spinCount="100000" sheet="1" objects="1" scenarios="1"/>
  <mergeCells count="5">
    <mergeCell ref="B18:I18"/>
    <mergeCell ref="B6:M6"/>
    <mergeCell ref="B9:I9"/>
    <mergeCell ref="B17:I17"/>
    <mergeCell ref="B3:O3"/>
  </mergeCells>
  <pageMargins left="0.7" right="0.7" top="0.75" bottom="0.75" header="0.3" footer="0.3"/>
  <ignoredErrors>
    <ignoredError sqref="G11 C12:H12 E13:G13 E14:G14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19"/>
  <sheetViews>
    <sheetView workbookViewId="0">
      <selection activeCell="I22" sqref="I22"/>
    </sheetView>
  </sheetViews>
  <sheetFormatPr baseColWidth="10" defaultRowHeight="15" x14ac:dyDescent="0.25"/>
  <cols>
    <col min="1" max="16384" width="11.42578125" style="18"/>
  </cols>
  <sheetData>
    <row r="3" spans="2:15" x14ac:dyDescent="0.25">
      <c r="B3" s="147" t="s">
        <v>426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</row>
    <row r="4" spans="2:15" x14ac:dyDescent="0.25">
      <c r="B4" s="125" t="s">
        <v>222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</row>
    <row r="5" spans="2:15" x14ac:dyDescent="0.25">
      <c r="B5" s="126" t="s">
        <v>222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</row>
    <row r="6" spans="2:15" x14ac:dyDescent="0.25"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</row>
    <row r="7" spans="2:15" ht="15.75" thickBot="1" x14ac:dyDescent="0.3"/>
    <row r="8" spans="2:15" ht="15.75" thickBot="1" x14ac:dyDescent="0.3">
      <c r="B8" s="138" t="s">
        <v>414</v>
      </c>
      <c r="C8" s="139"/>
      <c r="D8" s="139"/>
      <c r="E8" s="139"/>
      <c r="F8" s="139"/>
      <c r="G8" s="139"/>
      <c r="H8" s="139"/>
      <c r="I8" s="140"/>
    </row>
    <row r="9" spans="2:15" ht="15.75" thickBot="1" x14ac:dyDescent="0.3">
      <c r="B9" s="21" t="s">
        <v>191</v>
      </c>
      <c r="C9" s="21">
        <v>0</v>
      </c>
      <c r="D9" s="21">
        <v>0.25</v>
      </c>
      <c r="E9" s="21">
        <v>0.5</v>
      </c>
      <c r="F9" s="21">
        <v>0.75</v>
      </c>
      <c r="G9" s="21">
        <v>1</v>
      </c>
      <c r="H9" s="22" t="s">
        <v>8</v>
      </c>
      <c r="I9" s="23" t="s">
        <v>192</v>
      </c>
    </row>
    <row r="10" spans="2:15" ht="15.75" thickBot="1" x14ac:dyDescent="0.3">
      <c r="B10" s="93" t="s">
        <v>211</v>
      </c>
      <c r="C10" s="25">
        <f>COUNTIF(REQUISITOS!B187:B197,"X")</f>
        <v>3</v>
      </c>
      <c r="D10" s="25">
        <f>COUNTIF(REQUISITOS!C187:C197,"X")</f>
        <v>6</v>
      </c>
      <c r="E10" s="25">
        <f>COUNTIF(REQUISITOS!D187:D197,"X")</f>
        <v>2</v>
      </c>
      <c r="F10" s="25">
        <f>COUNTIF(REQUISITOS!E187:E197,"X")</f>
        <v>0</v>
      </c>
      <c r="G10" s="25">
        <f>COUNTIF(REQUISITOS!F187:F197,"X")</f>
        <v>0</v>
      </c>
      <c r="H10" s="25">
        <f>COUNTIF(REQUISITOS!G187:G197,"X")</f>
        <v>0</v>
      </c>
      <c r="I10" s="51">
        <f t="shared" ref="I10:I16" si="0">SUM(C10:H10)</f>
        <v>11</v>
      </c>
    </row>
    <row r="11" spans="2:15" ht="15.75" thickBot="1" x14ac:dyDescent="0.3">
      <c r="B11" s="89" t="s">
        <v>212</v>
      </c>
      <c r="C11" s="25">
        <f>COUNTIF(REQUISITOS!B200:B224,"X")</f>
        <v>4</v>
      </c>
      <c r="D11" s="25">
        <f>COUNTIF(REQUISITOS!C200:C224,"X")</f>
        <v>10</v>
      </c>
      <c r="E11" s="25">
        <f>COUNTIF(REQUISITOS!D200:D224,"X")</f>
        <v>4</v>
      </c>
      <c r="F11" s="25">
        <f>COUNTIF(REQUISITOS!E200:E224,"X")</f>
        <v>1</v>
      </c>
      <c r="G11" s="25">
        <f>COUNTIF(REQUISITOS!F200:F224,"X")</f>
        <v>1</v>
      </c>
      <c r="H11" s="25">
        <f>COUNTIF(REQUISITOS!G200:G224,"X")</f>
        <v>0</v>
      </c>
      <c r="I11" s="53">
        <f t="shared" si="0"/>
        <v>20</v>
      </c>
    </row>
    <row r="12" spans="2:15" ht="15.75" thickBot="1" x14ac:dyDescent="0.3">
      <c r="B12" s="89" t="s">
        <v>213</v>
      </c>
      <c r="C12" s="25">
        <f>COUNTIF(REQUISITOS!B226:B226,"X")</f>
        <v>0</v>
      </c>
      <c r="D12" s="25">
        <f>COUNTIF(REQUISITOS!C226:C226,"X")</f>
        <v>1</v>
      </c>
      <c r="E12" s="25">
        <f>COUNTIF(REQUISITOS!D226:D226,"X")</f>
        <v>0</v>
      </c>
      <c r="F12" s="25">
        <f>COUNTIF(REQUISITOS!E226:E226,"X")</f>
        <v>0</v>
      </c>
      <c r="G12" s="25">
        <f>COUNTIF(REQUISITOS!F226:F226,"X")</f>
        <v>0</v>
      </c>
      <c r="H12" s="25">
        <f>COUNTIF(REQUISITOS!G226:G226,"X")</f>
        <v>0</v>
      </c>
      <c r="I12" s="53">
        <f t="shared" si="0"/>
        <v>1</v>
      </c>
    </row>
    <row r="13" spans="2:15" ht="15.75" thickBot="1" x14ac:dyDescent="0.3">
      <c r="B13" s="89" t="s">
        <v>405</v>
      </c>
      <c r="C13" s="25">
        <f>COUNTIF(REQUISITOS!B229:B251,"X")</f>
        <v>12</v>
      </c>
      <c r="D13" s="25">
        <f>COUNTIF(REQUISITOS!C229:C251,"X")</f>
        <v>8</v>
      </c>
      <c r="E13" s="25">
        <f>COUNTIF(REQUISITOS!D229:D251,"X")</f>
        <v>1</v>
      </c>
      <c r="F13" s="25">
        <f>COUNTIF(REQUISITOS!E229:E251,"X")</f>
        <v>0</v>
      </c>
      <c r="G13" s="25">
        <f>COUNTIF(REQUISITOS!F229:F251,"X")</f>
        <v>0</v>
      </c>
      <c r="H13" s="25">
        <f>COUNTIF(REQUISITOS!G229:G251,"X")</f>
        <v>0</v>
      </c>
      <c r="I13" s="53">
        <f t="shared" si="0"/>
        <v>21</v>
      </c>
    </row>
    <row r="14" spans="2:15" ht="15.75" thickBot="1" x14ac:dyDescent="0.3">
      <c r="B14" s="89" t="s">
        <v>406</v>
      </c>
      <c r="C14" s="25">
        <f>COUNTIF(REQUISITOS!B254:B282,"X")</f>
        <v>16</v>
      </c>
      <c r="D14" s="25">
        <f>COUNTIF(REQUISITOS!C254:C282,"X")</f>
        <v>8</v>
      </c>
      <c r="E14" s="25">
        <f>COUNTIF(REQUISITOS!D254:D282,"X")</f>
        <v>0</v>
      </c>
      <c r="F14" s="25">
        <f>COUNTIF(REQUISITOS!E254:E282,"X")</f>
        <v>0</v>
      </c>
      <c r="G14" s="25">
        <f>COUNTIF(REQUISITOS!F254:F282,"X")</f>
        <v>0</v>
      </c>
      <c r="H14" s="25">
        <f>COUNTIF(REQUISITOS!G254:G282,"X")</f>
        <v>0</v>
      </c>
      <c r="I14" s="53">
        <f t="shared" si="0"/>
        <v>24</v>
      </c>
    </row>
    <row r="15" spans="2:15" ht="15.75" thickBot="1" x14ac:dyDescent="0.3">
      <c r="B15" s="89" t="s">
        <v>407</v>
      </c>
      <c r="C15" s="25">
        <f>COUNTIF(REQUISITOS!B284:B288,"X")</f>
        <v>4</v>
      </c>
      <c r="D15" s="25">
        <f>COUNTIF(REQUISITOS!C284:C288,"X")</f>
        <v>1</v>
      </c>
      <c r="E15" s="25">
        <f>COUNTIF(REQUISITOS!D284:D288,"X")</f>
        <v>0</v>
      </c>
      <c r="F15" s="25">
        <f>COUNTIF(REQUISITOS!E284:E288,"X")</f>
        <v>0</v>
      </c>
      <c r="G15" s="25">
        <f>COUNTIF(REQUISITOS!F284:F288,"X")</f>
        <v>0</v>
      </c>
      <c r="H15" s="25">
        <f>COUNTIF(REQUISITOS!G284:G288,"X")</f>
        <v>0</v>
      </c>
      <c r="I15" s="53">
        <f t="shared" si="0"/>
        <v>5</v>
      </c>
    </row>
    <row r="16" spans="2:15" ht="15.75" thickBot="1" x14ac:dyDescent="0.3">
      <c r="B16" s="89" t="s">
        <v>408</v>
      </c>
      <c r="C16" s="25">
        <f>COUNTIF(REQUISITOS!B291:B302,"X")</f>
        <v>11</v>
      </c>
      <c r="D16" s="25">
        <f>COUNTIF(REQUISITOS!C291:C302,"X")</f>
        <v>0</v>
      </c>
      <c r="E16" s="25">
        <f>COUNTIF(REQUISITOS!D291:D302,"X")</f>
        <v>0</v>
      </c>
      <c r="F16" s="25">
        <f>COUNTIF(REQUISITOS!E291:E302,"X")</f>
        <v>0</v>
      </c>
      <c r="G16" s="25">
        <f>COUNTIF(REQUISITOS!F291:F302,"X")</f>
        <v>0</v>
      </c>
      <c r="H16" s="25">
        <f>COUNTIF(REQUISITOS!G291:G302,"X")</f>
        <v>0</v>
      </c>
      <c r="I16" s="53">
        <f t="shared" si="0"/>
        <v>11</v>
      </c>
    </row>
    <row r="17" spans="2:9" ht="15.75" thickBot="1" x14ac:dyDescent="0.3">
      <c r="B17" s="31" t="s">
        <v>192</v>
      </c>
      <c r="C17" s="42">
        <f t="shared" ref="C17:H17" si="1">SUM(C10:C12)</f>
        <v>7</v>
      </c>
      <c r="D17" s="43">
        <f t="shared" si="1"/>
        <v>17</v>
      </c>
      <c r="E17" s="43">
        <f t="shared" si="1"/>
        <v>6</v>
      </c>
      <c r="F17" s="43">
        <f t="shared" si="1"/>
        <v>1</v>
      </c>
      <c r="G17" s="43">
        <f t="shared" si="1"/>
        <v>1</v>
      </c>
      <c r="H17" s="43">
        <f t="shared" si="1"/>
        <v>0</v>
      </c>
      <c r="I17" s="43">
        <f>SUM(I10:I12)-H17</f>
        <v>32</v>
      </c>
    </row>
    <row r="18" spans="2:9" ht="15.75" thickBot="1" x14ac:dyDescent="0.3">
      <c r="B18" s="141" t="s">
        <v>197</v>
      </c>
      <c r="C18" s="142"/>
      <c r="D18" s="142"/>
      <c r="E18" s="142"/>
      <c r="F18" s="142"/>
      <c r="G18" s="142"/>
      <c r="H18" s="142"/>
      <c r="I18" s="143"/>
    </row>
    <row r="19" spans="2:9" ht="15.75" thickBot="1" x14ac:dyDescent="0.3">
      <c r="B19" s="144">
        <f>(C17*C9+D17*D9+E17*E9+F17*F9+G17*G9)/I17</f>
        <v>0.28125</v>
      </c>
      <c r="C19" s="145"/>
      <c r="D19" s="145"/>
      <c r="E19" s="145"/>
      <c r="F19" s="145"/>
      <c r="G19" s="145"/>
      <c r="H19" s="145"/>
      <c r="I19" s="146"/>
    </row>
  </sheetData>
  <sheetProtection algorithmName="SHA-512" hashValue="tBwI3etmeys8tCChIeTkjKIkF96E6TfTFG1vGCDK1zPEZjPwflDo/4o1d/cD1/xYlIjqCdn7e/4fsv6lbReqtA==" saltValue="1ElFM0N1y5SyVAUYWwxQpQ==" spinCount="100000" sheet="1" objects="1" scenarios="1"/>
  <mergeCells count="4">
    <mergeCell ref="B18:I18"/>
    <mergeCell ref="B19:I19"/>
    <mergeCell ref="B8:I8"/>
    <mergeCell ref="B3:O3"/>
  </mergeCells>
  <pageMargins left="0.7" right="0.7" top="0.75" bottom="0.75" header="0.3" footer="0.3"/>
  <ignoredErrors>
    <ignoredError sqref="C10:H10 E11:H11 E13:H13 E14:G14 C15:H15 E16:H16" formulaRange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17"/>
  <sheetViews>
    <sheetView workbookViewId="0">
      <selection activeCell="B3" sqref="B3:O3"/>
    </sheetView>
  </sheetViews>
  <sheetFormatPr baseColWidth="10" defaultRowHeight="15" x14ac:dyDescent="0.25"/>
  <cols>
    <col min="1" max="16384" width="11.42578125" style="18"/>
  </cols>
  <sheetData>
    <row r="3" spans="2:15" x14ac:dyDescent="0.25">
      <c r="B3" s="147" t="s">
        <v>426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</row>
    <row r="4" spans="2:15" x14ac:dyDescent="0.25">
      <c r="B4" s="125" t="s">
        <v>222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</row>
    <row r="5" spans="2:15" x14ac:dyDescent="0.25">
      <c r="B5" s="126" t="s">
        <v>222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</row>
    <row r="6" spans="2:15" x14ac:dyDescent="0.25"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</row>
    <row r="9" spans="2:15" ht="15.75" thickBot="1" x14ac:dyDescent="0.3"/>
    <row r="10" spans="2:15" ht="15.75" thickBot="1" x14ac:dyDescent="0.3">
      <c r="B10" s="138" t="s">
        <v>415</v>
      </c>
      <c r="C10" s="139"/>
      <c r="D10" s="139"/>
      <c r="E10" s="139"/>
      <c r="F10" s="139"/>
      <c r="G10" s="139"/>
      <c r="H10" s="139"/>
      <c r="I10" s="140"/>
    </row>
    <row r="11" spans="2:15" ht="15.75" thickBot="1" x14ac:dyDescent="0.3">
      <c r="B11" s="21" t="s">
        <v>191</v>
      </c>
      <c r="C11" s="21">
        <v>0</v>
      </c>
      <c r="D11" s="21">
        <v>0.25</v>
      </c>
      <c r="E11" s="21">
        <v>0.5</v>
      </c>
      <c r="F11" s="21">
        <v>0.75</v>
      </c>
      <c r="G11" s="21">
        <v>1</v>
      </c>
      <c r="H11" s="22" t="s">
        <v>8</v>
      </c>
      <c r="I11" s="23" t="s">
        <v>192</v>
      </c>
    </row>
    <row r="12" spans="2:15" x14ac:dyDescent="0.25">
      <c r="B12" s="93" t="s">
        <v>214</v>
      </c>
      <c r="C12" s="96">
        <f>COUNTIF(REQUISITOS!B306:B323,"X")</f>
        <v>6</v>
      </c>
      <c r="D12" s="96">
        <f>COUNTIF(REQUISITOS!C306:C323,"X")</f>
        <v>10</v>
      </c>
      <c r="E12" s="96">
        <f>COUNTIF(REQUISITOS!D306:D323,"X")</f>
        <v>0</v>
      </c>
      <c r="F12" s="96">
        <f>COUNTIF(REQUISITOS!E306:E323,"X")</f>
        <v>0</v>
      </c>
      <c r="G12" s="96">
        <f>COUNTIF(REQUISITOS!F306:F323,"X")</f>
        <v>0</v>
      </c>
      <c r="H12" s="96">
        <f>COUNTIF(REQUISITOS!G306:G323,"X")</f>
        <v>0</v>
      </c>
      <c r="I12" s="51">
        <f>SUM(C12:H12)</f>
        <v>16</v>
      </c>
    </row>
    <row r="13" spans="2:15" x14ac:dyDescent="0.25">
      <c r="B13" s="89" t="s">
        <v>215</v>
      </c>
      <c r="C13" s="96">
        <f>COUNTIF(REQUISITOS!B326:B336,"X")</f>
        <v>7</v>
      </c>
      <c r="D13" s="96">
        <f>COUNTIF(REQUISITOS!C326:C336,"X")</f>
        <v>2</v>
      </c>
      <c r="E13" s="96">
        <f>COUNTIF(REQUISITOS!D326:D336,"X")</f>
        <v>0</v>
      </c>
      <c r="F13" s="96">
        <f>COUNTIF(REQUISITOS!E326:E336,"X")</f>
        <v>0</v>
      </c>
      <c r="G13" s="96">
        <f>COUNTIF(REQUISITOS!F326:F336,"X")</f>
        <v>0</v>
      </c>
      <c r="H13" s="96">
        <f>COUNTIF(REQUISITOS!G326:G336,"X")</f>
        <v>0</v>
      </c>
      <c r="I13" s="53">
        <f>SUM(C13:H13)</f>
        <v>9</v>
      </c>
    </row>
    <row r="14" spans="2:15" ht="15.75" thickBot="1" x14ac:dyDescent="0.3">
      <c r="B14" s="89" t="s">
        <v>216</v>
      </c>
      <c r="C14" s="96">
        <f>COUNTIF(REQUISITOS!B339:B351,"X")</f>
        <v>6</v>
      </c>
      <c r="D14" s="96">
        <f>COUNTIF(REQUISITOS!C339:C351,"X")</f>
        <v>5</v>
      </c>
      <c r="E14" s="96">
        <f>COUNTIF(REQUISITOS!D339:D351,"X")</f>
        <v>0</v>
      </c>
      <c r="F14" s="96">
        <f>COUNTIF(REQUISITOS!E339:E351,"X")</f>
        <v>0</v>
      </c>
      <c r="G14" s="96">
        <f>COUNTIF(REQUISITOS!F339:F351,"X")</f>
        <v>0</v>
      </c>
      <c r="H14" s="96">
        <f>COUNTIF(REQUISITOS!G339:G351,"X")</f>
        <v>0</v>
      </c>
      <c r="I14" s="60">
        <f>SUM(C14:H14)</f>
        <v>11</v>
      </c>
    </row>
    <row r="15" spans="2:15" ht="15.75" thickBot="1" x14ac:dyDescent="0.3">
      <c r="B15" s="31" t="s">
        <v>192</v>
      </c>
      <c r="C15" s="32">
        <f t="shared" ref="C15:H15" si="0">SUM(C12:C14)</f>
        <v>19</v>
      </c>
      <c r="D15" s="33">
        <f t="shared" si="0"/>
        <v>17</v>
      </c>
      <c r="E15" s="33">
        <f t="shared" si="0"/>
        <v>0</v>
      </c>
      <c r="F15" s="33">
        <f t="shared" si="0"/>
        <v>0</v>
      </c>
      <c r="G15" s="33">
        <f t="shared" si="0"/>
        <v>0</v>
      </c>
      <c r="H15" s="33">
        <f t="shared" si="0"/>
        <v>0</v>
      </c>
      <c r="I15" s="33">
        <f>SUM(I12:I14)-H15</f>
        <v>36</v>
      </c>
    </row>
    <row r="16" spans="2:15" ht="15.75" thickBot="1" x14ac:dyDescent="0.3">
      <c r="B16" s="141" t="s">
        <v>197</v>
      </c>
      <c r="C16" s="142"/>
      <c r="D16" s="142"/>
      <c r="E16" s="142"/>
      <c r="F16" s="142"/>
      <c r="G16" s="142"/>
      <c r="H16" s="142"/>
      <c r="I16" s="143"/>
    </row>
    <row r="17" spans="2:9" ht="15.75" thickBot="1" x14ac:dyDescent="0.3">
      <c r="B17" s="144">
        <f>(C15*C11+D15*D11+E15*E11+F15*F11+G15*G11)/I15</f>
        <v>0.11805555555555555</v>
      </c>
      <c r="C17" s="145"/>
      <c r="D17" s="145"/>
      <c r="E17" s="145"/>
      <c r="F17" s="145"/>
      <c r="G17" s="145"/>
      <c r="H17" s="145"/>
      <c r="I17" s="146"/>
    </row>
  </sheetData>
  <sheetProtection algorithmName="SHA-512" hashValue="UBcDAV4VqPSxmigL9qfnLneuvDft+qe5vqQ3lUiiaMBhstIEq9YnfmqYeHH0vzR1MxiQPkon1lnEM4T+6kAXWg==" saltValue="GC/wGIY9mkuUTcOffEi0iQ==" spinCount="100000" sheet="1" objects="1" scenarios="1"/>
  <mergeCells count="4">
    <mergeCell ref="B17:I17"/>
    <mergeCell ref="B10:I10"/>
    <mergeCell ref="B16:I16"/>
    <mergeCell ref="B3:O3"/>
  </mergeCells>
  <pageMargins left="0.7" right="0.7" top="0.75" bottom="0.75" header="0.3" footer="0.3"/>
  <ignoredErrors>
    <ignoredError sqref="E12:G12 E13:H13 D14:H14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VALORES</vt:lpstr>
      <vt:lpstr>REQUISITOS</vt:lpstr>
      <vt:lpstr>ANÁLISIS DATOS GLOBAL</vt:lpstr>
      <vt:lpstr>ANÁLISIS 4</vt:lpstr>
      <vt:lpstr>ANÁLISIS 5</vt:lpstr>
      <vt:lpstr>ANÁLISIS 6</vt:lpstr>
      <vt:lpstr>ANÁLISIS 7</vt:lpstr>
      <vt:lpstr>ANÁLISIS 8</vt:lpstr>
      <vt:lpstr>ANÁLISIS 9</vt:lpstr>
      <vt:lpstr>ANÁLISIS 10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2015-06-05T18:19:34Z</dcterms:created>
  <dcterms:modified xsi:type="dcterms:W3CDTF">2018-04-07T19:04:05Z</dcterms:modified>
</cp:coreProperties>
</file>