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240" yWindow="105" windowWidth="20115" windowHeight="7680"/>
  </bookViews>
  <sheets>
    <sheet name="TABLA 1 " sheetId="13" r:id="rId1"/>
  </sheets>
  <definedNames>
    <definedName name="_xlnm._FilterDatabase" localSheetId="0" hidden="1">'TABLA 1 '!$A$1:$I$62</definedName>
  </definedNames>
  <calcPr calcId="145621"/>
</workbook>
</file>

<file path=xl/calcChain.xml><?xml version="1.0" encoding="utf-8"?>
<calcChain xmlns="http://schemas.openxmlformats.org/spreadsheetml/2006/main">
  <c r="F34" i="13" l="1"/>
  <c r="F4" i="13"/>
  <c r="F62" i="13" l="1"/>
  <c r="G6" i="13" s="1"/>
  <c r="G34" i="13"/>
  <c r="G19" i="13"/>
  <c r="G53" i="13"/>
  <c r="G9" i="13" l="1"/>
  <c r="G20" i="13"/>
  <c r="G45" i="13"/>
  <c r="G52" i="13"/>
  <c r="G59" i="13"/>
  <c r="G15" i="13"/>
  <c r="G26" i="13"/>
  <c r="G37" i="13"/>
  <c r="G40" i="13"/>
  <c r="G47" i="13"/>
  <c r="G2" i="13"/>
  <c r="H2" i="13" s="1"/>
  <c r="G13" i="13"/>
  <c r="G24" i="13"/>
  <c r="G43" i="13"/>
  <c r="G46" i="13"/>
  <c r="G25" i="13"/>
  <c r="G48" i="13"/>
  <c r="G8" i="13"/>
  <c r="G27" i="13"/>
  <c r="G58" i="13"/>
  <c r="G18" i="13"/>
  <c r="G57" i="13"/>
  <c r="G29" i="13"/>
  <c r="G5" i="13"/>
  <c r="G32" i="13"/>
  <c r="G4" i="13"/>
  <c r="G35" i="13"/>
  <c r="G3" i="13"/>
  <c r="H3" i="13" s="1"/>
  <c r="G42" i="13"/>
  <c r="G14" i="13"/>
  <c r="G61" i="13"/>
  <c r="G41" i="13"/>
  <c r="G21" i="13"/>
  <c r="G56" i="13"/>
  <c r="G36" i="13"/>
  <c r="G16" i="13"/>
  <c r="G51" i="13"/>
  <c r="G31" i="13"/>
  <c r="G11" i="13"/>
  <c r="G50" i="13"/>
  <c r="G30" i="13"/>
  <c r="G10" i="13"/>
  <c r="G49" i="13"/>
  <c r="G33" i="13"/>
  <c r="G17" i="13"/>
  <c r="G60" i="13"/>
  <c r="G44" i="13"/>
  <c r="G28" i="13"/>
  <c r="G12" i="13"/>
  <c r="G55" i="13"/>
  <c r="G39" i="13"/>
  <c r="G23" i="13"/>
  <c r="G7" i="13"/>
  <c r="G54" i="13"/>
  <c r="G38" i="13"/>
  <c r="G22" i="13"/>
  <c r="H4" i="13" l="1"/>
  <c r="H5" i="13" s="1"/>
  <c r="H6" i="13" s="1"/>
  <c r="H7" i="13" s="1"/>
  <c r="H8" i="13" s="1"/>
  <c r="H9" i="13" s="1"/>
  <c r="H10" i="13" s="1"/>
  <c r="H11" i="13" s="1"/>
  <c r="H12" i="13" s="1"/>
  <c r="H13" i="13" s="1"/>
  <c r="H14" i="13" s="1"/>
  <c r="H15" i="13" s="1"/>
  <c r="H16" i="13" s="1"/>
  <c r="H17" i="13" s="1"/>
  <c r="H18" i="13" s="1"/>
  <c r="H19" i="13" s="1"/>
  <c r="H20" i="13" s="1"/>
  <c r="H21" i="13" s="1"/>
  <c r="H22" i="13" s="1"/>
  <c r="H23" i="13" s="1"/>
  <c r="H24" i="13" s="1"/>
  <c r="H25" i="13" s="1"/>
  <c r="H26" i="13" s="1"/>
  <c r="H27" i="13" s="1"/>
  <c r="H28" i="13" s="1"/>
  <c r="H29" i="13" s="1"/>
  <c r="H30" i="13" s="1"/>
  <c r="H31" i="13" s="1"/>
  <c r="H32" i="13" s="1"/>
  <c r="H33" i="13" s="1"/>
  <c r="H34" i="13" s="1"/>
  <c r="H35" i="13" s="1"/>
  <c r="H36" i="13" s="1"/>
  <c r="H37" i="13" s="1"/>
  <c r="H38" i="13" s="1"/>
  <c r="H39" i="13" s="1"/>
  <c r="H40" i="13" s="1"/>
  <c r="H41" i="13" s="1"/>
  <c r="H42" i="13" s="1"/>
  <c r="H43" i="13" s="1"/>
  <c r="H44" i="13" s="1"/>
  <c r="H45" i="13" s="1"/>
  <c r="H46" i="13" s="1"/>
  <c r="H47" i="13" s="1"/>
  <c r="H48" i="13" s="1"/>
  <c r="H49" i="13" s="1"/>
  <c r="H50" i="13" s="1"/>
  <c r="H51" i="13" s="1"/>
  <c r="H52" i="13" s="1"/>
  <c r="H53" i="13" s="1"/>
  <c r="H54" i="13" s="1"/>
  <c r="H55" i="13" s="1"/>
  <c r="H56" i="13" s="1"/>
  <c r="H57" i="13" s="1"/>
  <c r="H58" i="13" s="1"/>
  <c r="H59" i="13" s="1"/>
  <c r="H60" i="13" s="1"/>
  <c r="H61" i="13" s="1"/>
</calcChain>
</file>

<file path=xl/sharedStrings.xml><?xml version="1.0" encoding="utf-8"?>
<sst xmlns="http://schemas.openxmlformats.org/spreadsheetml/2006/main" count="135" uniqueCount="74">
  <si>
    <t>Código Artículo</t>
  </si>
  <si>
    <t>Descripción Artículo</t>
  </si>
  <si>
    <t>CABLE COBRE TRENZADO 3X10 THWN BLA ROJ V</t>
  </si>
  <si>
    <t>Metros</t>
  </si>
  <si>
    <t>CABLE COBRE TRENZADO 3X12 THHN BLA ROJ V</t>
  </si>
  <si>
    <t>CABLE DE COBRE SOLDADOR AWG #2</t>
  </si>
  <si>
    <t>CABLE DE COBRE SOLDADOR AWG #2/0</t>
  </si>
  <si>
    <t>CABLE DE COBRE SOLDADOR AWG #6</t>
  </si>
  <si>
    <t>CABLE DE COBRE THHN/THWN # 10 - NEGRO</t>
  </si>
  <si>
    <t>CABLE DE COBRE THHN/THWN # 10 - ROJO</t>
  </si>
  <si>
    <t>CABLE DE COBRE THHN/THWN # 10 - VERDE</t>
  </si>
  <si>
    <t>CABLE DE COBRE THHN/THWN #1/0</t>
  </si>
  <si>
    <t>CABLE DE COBRE THHN/THWN #2</t>
  </si>
  <si>
    <t>CABLE DE COBRE THHN/THWN #2/0</t>
  </si>
  <si>
    <t>CABLE DE COBRE THHN/THWN #4</t>
  </si>
  <si>
    <t>CABLE DE COBRE THHN/THWN #4/0</t>
  </si>
  <si>
    <t>CABLE DE COBRE THHN/THWN #6</t>
  </si>
  <si>
    <t>CABLE DE COBRE THHN/THWN #8</t>
  </si>
  <si>
    <t>CABLE UTP CAT. 6A  LSZH DE 4 PARES</t>
  </si>
  <si>
    <t>CORAZA FLEXIBLE DE 1.1/2" LIQUID TIGHT</t>
  </si>
  <si>
    <t>CORAZA FLEXIBLE DE 2" LIQUID TIGHT</t>
  </si>
  <si>
    <t>FIB OPT D 6 HILOS TIPO EXT 50/125</t>
  </si>
  <si>
    <t>CABLE DE COBRE SOLDADOR AWG #10</t>
  </si>
  <si>
    <t>CABLE DE COBRE SOLDADOR AWG #8</t>
  </si>
  <si>
    <t>CORAZA FLEXIBLE DE 1" LIQUID TIGHT</t>
  </si>
  <si>
    <t>CABLE DE COBRE SOLDADOR AWG #1/0</t>
  </si>
  <si>
    <t>CABLE ENCAUCHETADO 3 X 10 AWG</t>
  </si>
  <si>
    <t>CONDUCTOR DESNUDO #12 AWG</t>
  </si>
  <si>
    <t>CONDUCTOR DESNUDO #8 AWG</t>
  </si>
  <si>
    <t>ESPIRAL PLASTICO 1/4" BLANCO</t>
  </si>
  <si>
    <t>CABLE DE COBRE SOLDADOR AWG #4</t>
  </si>
  <si>
    <t>CABLE DE COBRE THHN/THWN #3/0</t>
  </si>
  <si>
    <t>CORAZA FLEXIBLE DE 1.1/4" LIQUID TIGHT</t>
  </si>
  <si>
    <t>CORAZA FLEXIBLE DE 3/4" LIQUID TIGHT</t>
  </si>
  <si>
    <t>CONDUCTOR DESNUDO #6 AWG</t>
  </si>
  <si>
    <t>CABLE ENCAUCHETADO 3X12</t>
  </si>
  <si>
    <t>CORAZA FLEXIBLE DE 2.1/2" LIQUID TIGHT</t>
  </si>
  <si>
    <t>Termoencogible amarillo para platina de 3mm de espesor</t>
  </si>
  <si>
    <t>Termoencogible azul para platina de 3mm de espesor</t>
  </si>
  <si>
    <t>CONDUCTOR DESNUDO #10 AWG</t>
  </si>
  <si>
    <t>CONDUCTOR DESNUDO #2/0 AWG</t>
  </si>
  <si>
    <t>CABLE DE COBRE DESNUDO #8</t>
  </si>
  <si>
    <t>RIEL ESTRUCTURAL RANURADO 4X4"</t>
  </si>
  <si>
    <t>FIB OPT 6 HILOS SM EXTERIOR ARMADA</t>
  </si>
  <si>
    <t>CABLE DE COBRE THHN/THWN # 10 BLANCO</t>
  </si>
  <si>
    <t>CABLE DE COBRE DESNUDO NO. 2/0</t>
  </si>
  <si>
    <t>CABLE ENCAUCHETADO 3 X 8 AWG</t>
  </si>
  <si>
    <t>GUAYA SUPER GX 316 CABLE EN ACERO 100%</t>
  </si>
  <si>
    <t>RUBATEX 5/8</t>
  </si>
  <si>
    <t>Rubatex de 3/8"</t>
  </si>
  <si>
    <t>CORAZA FLEXIBLE DE 3" LIQUID TIGHT</t>
  </si>
  <si>
    <t>CABLE UTP CATEGORÍA 6.</t>
  </si>
  <si>
    <t>CABLE DE COBRE THHN/THHN #12</t>
  </si>
  <si>
    <t>Cable SINTOX CU 80grds C 1/0AWG 750V PE</t>
  </si>
  <si>
    <t>Cable SINTOX CU 80grds C 6AWG 750V PE HF</t>
  </si>
  <si>
    <t>Cable SINTOX CU 80grds C 8AWG 750V PE HF</t>
  </si>
  <si>
    <t>TAPA PARA CABLOFIL 30 CM</t>
  </si>
  <si>
    <t>Cable SINTOX CU 80grds C 2AWG 750V PE HF</t>
  </si>
  <si>
    <t>Cable SINTOX CU 80grds C 4AWG 750V PE HF</t>
  </si>
  <si>
    <t>CABLE DE COBRE THHN/THWN # 10 - AZUL</t>
  </si>
  <si>
    <t>TERMOENCOGIBLE 5MM</t>
  </si>
  <si>
    <t>Cable SINTOX CU 80grds C 2/0AWG 750V PE</t>
  </si>
  <si>
    <t>Cable SINTOX CU 80grds C 4/0AWG 750V PE</t>
  </si>
  <si>
    <t>A</t>
  </si>
  <si>
    <t>B</t>
  </si>
  <si>
    <t>C</t>
  </si>
  <si>
    <t xml:space="preserve">Clasificación </t>
  </si>
  <si>
    <t>TOTAL</t>
  </si>
  <si>
    <t>Und.</t>
  </si>
  <si>
    <t>∑ Cantidad Solicitada</t>
  </si>
  <si>
    <t xml:space="preserve"> Tiempo  aprovisionamiento (días)</t>
  </si>
  <si>
    <t>Aprovisionamiento TOTAL</t>
  </si>
  <si>
    <t>% Individual</t>
  </si>
  <si>
    <t>%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</si>
</sst>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5B3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4" xfId="0" applyNumberFormat="1" applyBorder="1" applyAlignment="1">
      <alignment horizontal="center"/>
    </xf>
    <xf numFmtId="9" fontId="0" fillId="0" borderId="1" xfId="2" applyFont="1" applyBorder="1"/>
    <xf numFmtId="9" fontId="0" fillId="0" borderId="4" xfId="2" applyFont="1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0" fillId="0" borderId="6" xfId="0" applyNumberFormat="1" applyBorder="1" applyAlignment="1">
      <alignment horizontal="center"/>
    </xf>
    <xf numFmtId="9" fontId="0" fillId="0" borderId="6" xfId="2" applyFont="1" applyBorder="1"/>
    <xf numFmtId="10" fontId="0" fillId="3" borderId="15" xfId="0" applyNumberFormat="1" applyFill="1" applyBorder="1" applyAlignment="1">
      <alignment horizontal="center"/>
    </xf>
    <xf numFmtId="10" fontId="0" fillId="3" borderId="10" xfId="0" applyNumberFormat="1" applyFill="1" applyBorder="1" applyAlignment="1">
      <alignment horizontal="center"/>
    </xf>
    <xf numFmtId="10" fontId="0" fillId="3" borderId="14" xfId="0" applyNumberFormat="1" applyFill="1" applyBorder="1" applyAlignment="1">
      <alignment horizontal="center"/>
    </xf>
    <xf numFmtId="10" fontId="0" fillId="2" borderId="15" xfId="0" applyNumberFormat="1" applyFill="1" applyBorder="1" applyAlignment="1">
      <alignment horizontal="center"/>
    </xf>
    <xf numFmtId="10" fontId="0" fillId="2" borderId="10" xfId="0" applyNumberFormat="1" applyFill="1" applyBorder="1" applyAlignment="1">
      <alignment horizontal="center"/>
    </xf>
    <xf numFmtId="10" fontId="0" fillId="2" borderId="14" xfId="0" applyNumberFormat="1" applyFill="1" applyBorder="1" applyAlignment="1">
      <alignment horizontal="center"/>
    </xf>
    <xf numFmtId="10" fontId="0" fillId="4" borderId="15" xfId="0" applyNumberFormat="1" applyFill="1" applyBorder="1" applyAlignment="1">
      <alignment horizontal="center"/>
    </xf>
    <xf numFmtId="10" fontId="0" fillId="4" borderId="10" xfId="0" applyNumberFormat="1" applyFill="1" applyBorder="1" applyAlignment="1">
      <alignment horizontal="center"/>
    </xf>
    <xf numFmtId="10" fontId="0" fillId="4" borderId="14" xfId="0" applyNumberFormat="1" applyFill="1" applyBorder="1" applyAlignment="1">
      <alignment horizontal="center"/>
    </xf>
    <xf numFmtId="0" fontId="0" fillId="0" borderId="16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2"/>
  <sheetViews>
    <sheetView tabSelected="1" zoomScale="80" zoomScaleNormal="80" workbookViewId="0">
      <selection activeCell="K12" sqref="K12"/>
    </sheetView>
  </sheetViews>
  <sheetFormatPr baseColWidth="10" defaultRowHeight="15" x14ac:dyDescent="0.25"/>
  <cols>
    <col min="2" max="2" width="52.85546875" bestFit="1" customWidth="1"/>
    <col min="5" max="5" width="20.28515625" customWidth="1"/>
    <col min="6" max="6" width="20" style="1" customWidth="1"/>
    <col min="8" max="8" width="14" style="1" customWidth="1"/>
    <col min="9" max="9" width="14.85546875" customWidth="1"/>
  </cols>
  <sheetData>
    <row r="1" spans="1:9" ht="72" customHeight="1" thickBot="1" x14ac:dyDescent="0.3">
      <c r="A1" s="35" t="s">
        <v>0</v>
      </c>
      <c r="B1" s="36" t="s">
        <v>1</v>
      </c>
      <c r="C1" s="34" t="s">
        <v>68</v>
      </c>
      <c r="D1" s="34" t="s">
        <v>69</v>
      </c>
      <c r="E1" s="34" t="s">
        <v>70</v>
      </c>
      <c r="F1" s="34" t="s">
        <v>71</v>
      </c>
      <c r="G1" s="34" t="s">
        <v>72</v>
      </c>
      <c r="H1" s="34" t="s">
        <v>73</v>
      </c>
      <c r="I1" s="34" t="s">
        <v>66</v>
      </c>
    </row>
    <row r="2" spans="1:9" x14ac:dyDescent="0.25">
      <c r="A2" s="13">
        <v>247</v>
      </c>
      <c r="B2" s="14" t="s">
        <v>21</v>
      </c>
      <c r="C2" s="15" t="s">
        <v>3</v>
      </c>
      <c r="D2" s="16">
        <v>19622</v>
      </c>
      <c r="E2" s="16">
        <v>60</v>
      </c>
      <c r="F2" s="15">
        <v>1177320</v>
      </c>
      <c r="G2" s="17">
        <f t="shared" ref="G2:G33" si="0">((F2*100%)/($F$62))</f>
        <v>0.45666471689828569</v>
      </c>
      <c r="H2" s="18">
        <f>G2</f>
        <v>0.45666471689828569</v>
      </c>
      <c r="I2" s="37" t="s">
        <v>63</v>
      </c>
    </row>
    <row r="3" spans="1:9" x14ac:dyDescent="0.25">
      <c r="A3" s="6">
        <v>1440</v>
      </c>
      <c r="B3" s="4" t="s">
        <v>43</v>
      </c>
      <c r="C3" s="3" t="s">
        <v>3</v>
      </c>
      <c r="D3" s="5">
        <v>8910</v>
      </c>
      <c r="E3" s="5">
        <v>60</v>
      </c>
      <c r="F3" s="3">
        <v>534600</v>
      </c>
      <c r="G3" s="11">
        <f t="shared" si="0"/>
        <v>0.20736329770480713</v>
      </c>
      <c r="H3" s="19">
        <f t="shared" ref="H3:H34" si="1">H2+G3</f>
        <v>0.6640280146030928</v>
      </c>
      <c r="I3" s="38"/>
    </row>
    <row r="4" spans="1:9" ht="15.75" thickBot="1" x14ac:dyDescent="0.3">
      <c r="A4" s="7">
        <v>123</v>
      </c>
      <c r="B4" s="8" t="s">
        <v>18</v>
      </c>
      <c r="C4" s="9" t="s">
        <v>3</v>
      </c>
      <c r="D4" s="10">
        <v>399183</v>
      </c>
      <c r="E4" s="10">
        <v>1</v>
      </c>
      <c r="F4" s="9">
        <f>D4*E4</f>
        <v>399183</v>
      </c>
      <c r="G4" s="12">
        <f t="shared" si="0"/>
        <v>0.15483708056060236</v>
      </c>
      <c r="H4" s="20">
        <f t="shared" si="1"/>
        <v>0.8188650951636951</v>
      </c>
      <c r="I4" s="39"/>
    </row>
    <row r="5" spans="1:9" x14ac:dyDescent="0.25">
      <c r="A5" s="13">
        <v>122</v>
      </c>
      <c r="B5" s="14" t="s">
        <v>4</v>
      </c>
      <c r="C5" s="15" t="s">
        <v>3</v>
      </c>
      <c r="D5" s="16">
        <v>101114</v>
      </c>
      <c r="E5" s="16">
        <v>3</v>
      </c>
      <c r="F5" s="15">
        <v>303342</v>
      </c>
      <c r="G5" s="17">
        <f t="shared" si="0"/>
        <v>0.11766179845187356</v>
      </c>
      <c r="H5" s="21">
        <f t="shared" si="1"/>
        <v>0.93652689361556862</v>
      </c>
      <c r="I5" s="37" t="s">
        <v>64</v>
      </c>
    </row>
    <row r="6" spans="1:9" x14ac:dyDescent="0.25">
      <c r="A6" s="6">
        <v>103</v>
      </c>
      <c r="B6" s="4" t="s">
        <v>27</v>
      </c>
      <c r="C6" s="3" t="s">
        <v>3</v>
      </c>
      <c r="D6" s="5">
        <v>31651</v>
      </c>
      <c r="E6" s="5">
        <v>1</v>
      </c>
      <c r="F6" s="3">
        <v>31651</v>
      </c>
      <c r="G6" s="11">
        <f t="shared" si="0"/>
        <v>1.2276946755807802E-2</v>
      </c>
      <c r="H6" s="22">
        <f t="shared" si="1"/>
        <v>0.94880384037137644</v>
      </c>
      <c r="I6" s="38"/>
    </row>
    <row r="7" spans="1:9" x14ac:dyDescent="0.25">
      <c r="A7" s="6">
        <v>121</v>
      </c>
      <c r="B7" s="4" t="s">
        <v>17</v>
      </c>
      <c r="C7" s="3" t="s">
        <v>3</v>
      </c>
      <c r="D7" s="5">
        <v>15613</v>
      </c>
      <c r="E7" s="5">
        <v>1</v>
      </c>
      <c r="F7" s="3">
        <v>15613</v>
      </c>
      <c r="G7" s="11">
        <f t="shared" si="0"/>
        <v>6.0560478246635876E-3</v>
      </c>
      <c r="H7" s="22">
        <f t="shared" si="1"/>
        <v>0.95485988819604006</v>
      </c>
      <c r="I7" s="38"/>
    </row>
    <row r="8" spans="1:9" x14ac:dyDescent="0.25">
      <c r="A8" s="6">
        <v>249</v>
      </c>
      <c r="B8" s="4" t="s">
        <v>16</v>
      </c>
      <c r="C8" s="3" t="s">
        <v>3</v>
      </c>
      <c r="D8" s="5">
        <v>14098</v>
      </c>
      <c r="E8" s="5">
        <v>1</v>
      </c>
      <c r="F8" s="3">
        <v>14098</v>
      </c>
      <c r="G8" s="11">
        <f t="shared" si="0"/>
        <v>5.4684021156797061E-3</v>
      </c>
      <c r="H8" s="22">
        <f t="shared" si="1"/>
        <v>0.96032829031171973</v>
      </c>
      <c r="I8" s="38"/>
    </row>
    <row r="9" spans="1:9" x14ac:dyDescent="0.25">
      <c r="A9" s="6">
        <v>1201</v>
      </c>
      <c r="B9" s="4" t="s">
        <v>2</v>
      </c>
      <c r="C9" s="3" t="s">
        <v>3</v>
      </c>
      <c r="D9" s="5">
        <v>3725</v>
      </c>
      <c r="E9" s="5">
        <v>3</v>
      </c>
      <c r="F9" s="3">
        <v>11175</v>
      </c>
      <c r="G9" s="11">
        <f t="shared" si="0"/>
        <v>4.3346143880494195E-3</v>
      </c>
      <c r="H9" s="22">
        <f t="shared" si="1"/>
        <v>0.96466290469976912</v>
      </c>
      <c r="I9" s="38"/>
    </row>
    <row r="10" spans="1:9" x14ac:dyDescent="0.25">
      <c r="A10" s="6">
        <v>312</v>
      </c>
      <c r="B10" s="4" t="s">
        <v>10</v>
      </c>
      <c r="C10" s="3" t="s">
        <v>3</v>
      </c>
      <c r="D10" s="5">
        <v>10093</v>
      </c>
      <c r="E10" s="5">
        <v>1</v>
      </c>
      <c r="F10" s="3">
        <v>10093</v>
      </c>
      <c r="G10" s="11">
        <f t="shared" si="0"/>
        <v>3.914922865197565E-3</v>
      </c>
      <c r="H10" s="22">
        <f t="shared" si="1"/>
        <v>0.96857782756496669</v>
      </c>
      <c r="I10" s="38"/>
    </row>
    <row r="11" spans="1:9" x14ac:dyDescent="0.25">
      <c r="A11" s="6">
        <v>117</v>
      </c>
      <c r="B11" s="4" t="s">
        <v>11</v>
      </c>
      <c r="C11" s="3" t="s">
        <v>3</v>
      </c>
      <c r="D11" s="5">
        <v>9303</v>
      </c>
      <c r="E11" s="5">
        <v>1</v>
      </c>
      <c r="F11" s="3">
        <v>9303</v>
      </c>
      <c r="G11" s="11">
        <f t="shared" si="0"/>
        <v>3.6084937496218121E-3</v>
      </c>
      <c r="H11" s="22">
        <f t="shared" si="1"/>
        <v>0.97218632131458849</v>
      </c>
      <c r="I11" s="38"/>
    </row>
    <row r="12" spans="1:9" x14ac:dyDescent="0.25">
      <c r="A12" s="6">
        <v>311</v>
      </c>
      <c r="B12" s="4" t="s">
        <v>9</v>
      </c>
      <c r="C12" s="3" t="s">
        <v>3</v>
      </c>
      <c r="D12" s="5">
        <v>7805</v>
      </c>
      <c r="E12" s="5">
        <v>1</v>
      </c>
      <c r="F12" s="3">
        <v>7805</v>
      </c>
      <c r="G12" s="11">
        <f t="shared" si="0"/>
        <v>3.0274420848971561E-3</v>
      </c>
      <c r="H12" s="22">
        <f t="shared" si="1"/>
        <v>0.97521376339948562</v>
      </c>
      <c r="I12" s="38"/>
    </row>
    <row r="13" spans="1:9" x14ac:dyDescent="0.25">
      <c r="A13" s="6">
        <v>310</v>
      </c>
      <c r="B13" s="4" t="s">
        <v>8</v>
      </c>
      <c r="C13" s="3" t="s">
        <v>3</v>
      </c>
      <c r="D13" s="5">
        <v>7275</v>
      </c>
      <c r="E13" s="5">
        <v>1</v>
      </c>
      <c r="F13" s="3">
        <v>7275</v>
      </c>
      <c r="G13" s="11">
        <f t="shared" si="0"/>
        <v>2.8218630579919042E-3</v>
      </c>
      <c r="H13" s="22">
        <f t="shared" si="1"/>
        <v>0.97803562645747755</v>
      </c>
      <c r="I13" s="38"/>
    </row>
    <row r="14" spans="1:9" x14ac:dyDescent="0.25">
      <c r="A14" s="6">
        <v>1484</v>
      </c>
      <c r="B14" s="4" t="s">
        <v>47</v>
      </c>
      <c r="C14" s="3" t="s">
        <v>3</v>
      </c>
      <c r="D14" s="5">
        <v>6400</v>
      </c>
      <c r="E14" s="5">
        <v>1</v>
      </c>
      <c r="F14" s="3">
        <v>6400</v>
      </c>
      <c r="G14" s="11">
        <f t="shared" si="0"/>
        <v>2.4824637211200255E-3</v>
      </c>
      <c r="H14" s="22">
        <f t="shared" si="1"/>
        <v>0.98051809017859759</v>
      </c>
      <c r="I14" s="38"/>
    </row>
    <row r="15" spans="1:9" x14ac:dyDescent="0.25">
      <c r="A15" s="6">
        <v>119</v>
      </c>
      <c r="B15" s="4" t="s">
        <v>14</v>
      </c>
      <c r="C15" s="3" t="s">
        <v>3</v>
      </c>
      <c r="D15" s="5">
        <v>6296</v>
      </c>
      <c r="E15" s="5">
        <v>1</v>
      </c>
      <c r="F15" s="3">
        <v>6296</v>
      </c>
      <c r="G15" s="11">
        <f t="shared" si="0"/>
        <v>2.4421236856518253E-3</v>
      </c>
      <c r="H15" s="22">
        <f t="shared" si="1"/>
        <v>0.98296021386424937</v>
      </c>
      <c r="I15" s="38"/>
    </row>
    <row r="16" spans="1:9" x14ac:dyDescent="0.25">
      <c r="A16" s="6">
        <v>245</v>
      </c>
      <c r="B16" s="4" t="s">
        <v>12</v>
      </c>
      <c r="C16" s="3" t="s">
        <v>3</v>
      </c>
      <c r="D16" s="5">
        <v>5024</v>
      </c>
      <c r="E16" s="5">
        <v>1</v>
      </c>
      <c r="F16" s="3">
        <v>5024</v>
      </c>
      <c r="G16" s="11">
        <f t="shared" si="0"/>
        <v>1.9487340210792201E-3</v>
      </c>
      <c r="H16" s="22">
        <f t="shared" si="1"/>
        <v>0.98490894788532857</v>
      </c>
      <c r="I16" s="38"/>
    </row>
    <row r="17" spans="1:9" x14ac:dyDescent="0.25">
      <c r="A17" s="6">
        <v>1801</v>
      </c>
      <c r="B17" s="4" t="s">
        <v>53</v>
      </c>
      <c r="C17" s="3" t="s">
        <v>3</v>
      </c>
      <c r="D17" s="5">
        <v>912</v>
      </c>
      <c r="E17" s="5">
        <v>5</v>
      </c>
      <c r="F17" s="3">
        <v>4560</v>
      </c>
      <c r="G17" s="11">
        <f t="shared" si="0"/>
        <v>1.7687554012980181E-3</v>
      </c>
      <c r="H17" s="22">
        <f t="shared" si="1"/>
        <v>0.98667770328662663</v>
      </c>
      <c r="I17" s="38"/>
    </row>
    <row r="18" spans="1:9" x14ac:dyDescent="0.25">
      <c r="A18" s="6">
        <v>1797</v>
      </c>
      <c r="B18" s="4" t="s">
        <v>55</v>
      </c>
      <c r="C18" s="3" t="s">
        <v>3</v>
      </c>
      <c r="D18" s="5">
        <v>745</v>
      </c>
      <c r="E18" s="5">
        <v>5</v>
      </c>
      <c r="F18" s="3">
        <v>3725</v>
      </c>
      <c r="G18" s="11">
        <f t="shared" si="0"/>
        <v>1.44487146268314E-3</v>
      </c>
      <c r="H18" s="22">
        <f t="shared" si="1"/>
        <v>0.98812257474930976</v>
      </c>
      <c r="I18" s="38"/>
    </row>
    <row r="19" spans="1:9" x14ac:dyDescent="0.25">
      <c r="A19" s="6">
        <v>1798</v>
      </c>
      <c r="B19" s="4" t="s">
        <v>54</v>
      </c>
      <c r="C19" s="3" t="s">
        <v>3</v>
      </c>
      <c r="D19" s="5">
        <v>740</v>
      </c>
      <c r="E19" s="5">
        <v>5</v>
      </c>
      <c r="F19" s="3">
        <v>3700</v>
      </c>
      <c r="G19" s="11">
        <f t="shared" si="0"/>
        <v>1.4351743387725148E-3</v>
      </c>
      <c r="H19" s="22">
        <f t="shared" si="1"/>
        <v>0.98955774908808225</v>
      </c>
      <c r="I19" s="38"/>
    </row>
    <row r="20" spans="1:9" x14ac:dyDescent="0.25">
      <c r="A20" s="6">
        <v>118</v>
      </c>
      <c r="B20" s="4" t="s">
        <v>13</v>
      </c>
      <c r="C20" s="3" t="s">
        <v>3</v>
      </c>
      <c r="D20" s="5">
        <v>3679</v>
      </c>
      <c r="E20" s="5">
        <v>1</v>
      </c>
      <c r="F20" s="3">
        <v>3679</v>
      </c>
      <c r="G20" s="11">
        <f t="shared" si="0"/>
        <v>1.4270287546875897E-3</v>
      </c>
      <c r="H20" s="22">
        <f t="shared" si="1"/>
        <v>0.99098477784276984</v>
      </c>
      <c r="I20" s="38"/>
    </row>
    <row r="21" spans="1:9" x14ac:dyDescent="0.25">
      <c r="A21" s="6">
        <v>1799</v>
      </c>
      <c r="B21" s="4" t="s">
        <v>58</v>
      </c>
      <c r="C21" s="3" t="s">
        <v>3</v>
      </c>
      <c r="D21" s="5">
        <v>675</v>
      </c>
      <c r="E21" s="5">
        <v>5</v>
      </c>
      <c r="F21" s="3">
        <v>3375</v>
      </c>
      <c r="G21" s="11">
        <f t="shared" si="0"/>
        <v>1.3091117279343885E-3</v>
      </c>
      <c r="H21" s="22">
        <f t="shared" si="1"/>
        <v>0.99229388957070419</v>
      </c>
      <c r="I21" s="38"/>
    </row>
    <row r="22" spans="1:9" x14ac:dyDescent="0.25">
      <c r="A22" s="6">
        <v>120</v>
      </c>
      <c r="B22" s="4" t="s">
        <v>15</v>
      </c>
      <c r="C22" s="3" t="s">
        <v>3</v>
      </c>
      <c r="D22" s="5">
        <v>2873</v>
      </c>
      <c r="E22" s="5">
        <v>1</v>
      </c>
      <c r="F22" s="3">
        <v>2873</v>
      </c>
      <c r="G22" s="11">
        <f t="shared" si="0"/>
        <v>1.1143934798090364E-3</v>
      </c>
      <c r="H22" s="22">
        <f t="shared" si="1"/>
        <v>0.99340828305051321</v>
      </c>
      <c r="I22" s="38"/>
    </row>
    <row r="23" spans="1:9" x14ac:dyDescent="0.25">
      <c r="A23" s="6">
        <v>251</v>
      </c>
      <c r="B23" s="4" t="s">
        <v>40</v>
      </c>
      <c r="C23" s="3" t="s">
        <v>3</v>
      </c>
      <c r="D23" s="5">
        <v>2472</v>
      </c>
      <c r="E23" s="5">
        <v>1</v>
      </c>
      <c r="F23" s="3">
        <v>2472</v>
      </c>
      <c r="G23" s="11">
        <f t="shared" si="0"/>
        <v>9.5885161228260985E-4</v>
      </c>
      <c r="H23" s="22">
        <f t="shared" si="1"/>
        <v>0.9943671346627958</v>
      </c>
      <c r="I23" s="38"/>
    </row>
    <row r="24" spans="1:9" ht="15.75" thickBot="1" x14ac:dyDescent="0.3">
      <c r="A24" s="7">
        <v>315</v>
      </c>
      <c r="B24" s="8" t="s">
        <v>23</v>
      </c>
      <c r="C24" s="9" t="s">
        <v>3</v>
      </c>
      <c r="D24" s="10">
        <v>1352</v>
      </c>
      <c r="E24" s="10">
        <v>1</v>
      </c>
      <c r="F24" s="9">
        <v>1352</v>
      </c>
      <c r="G24" s="12">
        <f t="shared" si="0"/>
        <v>5.2442046108660536E-4</v>
      </c>
      <c r="H24" s="23">
        <f t="shared" si="1"/>
        <v>0.99489155512388239</v>
      </c>
      <c r="I24" s="39"/>
    </row>
    <row r="25" spans="1:9" x14ac:dyDescent="0.25">
      <c r="A25" s="13">
        <v>1447</v>
      </c>
      <c r="B25" s="14" t="s">
        <v>44</v>
      </c>
      <c r="C25" s="15" t="s">
        <v>3</v>
      </c>
      <c r="D25" s="16">
        <v>1200</v>
      </c>
      <c r="E25" s="16">
        <v>1</v>
      </c>
      <c r="F25" s="15">
        <v>1200</v>
      </c>
      <c r="G25" s="17">
        <f t="shared" si="0"/>
        <v>4.6546194771000479E-4</v>
      </c>
      <c r="H25" s="24">
        <f t="shared" si="1"/>
        <v>0.99535701707159241</v>
      </c>
      <c r="I25" s="31" t="s">
        <v>65</v>
      </c>
    </row>
    <row r="26" spans="1:9" x14ac:dyDescent="0.25">
      <c r="A26" s="6">
        <v>318</v>
      </c>
      <c r="B26" s="4" t="s">
        <v>28</v>
      </c>
      <c r="C26" s="3" t="s">
        <v>3</v>
      </c>
      <c r="D26" s="5">
        <v>1130</v>
      </c>
      <c r="E26" s="5">
        <v>1</v>
      </c>
      <c r="F26" s="3">
        <v>1130</v>
      </c>
      <c r="G26" s="11">
        <f t="shared" si="0"/>
        <v>4.3831000076025451E-4</v>
      </c>
      <c r="H26" s="25">
        <f t="shared" si="1"/>
        <v>0.99579532707235263</v>
      </c>
      <c r="I26" s="32"/>
    </row>
    <row r="27" spans="1:9" x14ac:dyDescent="0.25">
      <c r="A27" s="6">
        <v>115</v>
      </c>
      <c r="B27" s="4" t="s">
        <v>7</v>
      </c>
      <c r="C27" s="3" t="s">
        <v>3</v>
      </c>
      <c r="D27" s="5">
        <v>1037</v>
      </c>
      <c r="E27" s="5">
        <v>1</v>
      </c>
      <c r="F27" s="3">
        <v>1037</v>
      </c>
      <c r="G27" s="11">
        <f t="shared" si="0"/>
        <v>4.0223669981272913E-4</v>
      </c>
      <c r="H27" s="25">
        <f t="shared" si="1"/>
        <v>0.9961975637721654</v>
      </c>
      <c r="I27" s="32"/>
    </row>
    <row r="28" spans="1:9" x14ac:dyDescent="0.25">
      <c r="A28" s="6">
        <v>250</v>
      </c>
      <c r="B28" s="4" t="s">
        <v>25</v>
      </c>
      <c r="C28" s="3" t="s">
        <v>3</v>
      </c>
      <c r="D28" s="5">
        <v>945</v>
      </c>
      <c r="E28" s="5">
        <v>1</v>
      </c>
      <c r="F28" s="3">
        <v>945</v>
      </c>
      <c r="G28" s="11">
        <f t="shared" si="0"/>
        <v>3.6655128382162875E-4</v>
      </c>
      <c r="H28" s="25">
        <f t="shared" si="1"/>
        <v>0.99656411505598708</v>
      </c>
      <c r="I28" s="32"/>
    </row>
    <row r="29" spans="1:9" x14ac:dyDescent="0.25">
      <c r="A29" s="6">
        <v>317</v>
      </c>
      <c r="B29" s="4" t="s">
        <v>34</v>
      </c>
      <c r="C29" s="3" t="s">
        <v>3</v>
      </c>
      <c r="D29" s="5">
        <v>890</v>
      </c>
      <c r="E29" s="5">
        <v>1</v>
      </c>
      <c r="F29" s="3">
        <v>890</v>
      </c>
      <c r="G29" s="11">
        <f t="shared" si="0"/>
        <v>3.4521761121825357E-4</v>
      </c>
      <c r="H29" s="25">
        <f t="shared" si="1"/>
        <v>0.99690933266720538</v>
      </c>
      <c r="I29" s="32"/>
    </row>
    <row r="30" spans="1:9" x14ac:dyDescent="0.25">
      <c r="A30" s="6">
        <v>1794</v>
      </c>
      <c r="B30" s="4" t="s">
        <v>61</v>
      </c>
      <c r="C30" s="3" t="s">
        <v>3</v>
      </c>
      <c r="D30" s="5">
        <v>152</v>
      </c>
      <c r="E30" s="5">
        <v>5</v>
      </c>
      <c r="F30" s="3">
        <v>760</v>
      </c>
      <c r="G30" s="11">
        <f t="shared" si="0"/>
        <v>2.9479256688300304E-4</v>
      </c>
      <c r="H30" s="25">
        <f t="shared" si="1"/>
        <v>0.99720412523408841</v>
      </c>
      <c r="I30" s="32"/>
    </row>
    <row r="31" spans="1:9" x14ac:dyDescent="0.25">
      <c r="A31" s="6">
        <v>113</v>
      </c>
      <c r="B31" s="4" t="s">
        <v>5</v>
      </c>
      <c r="C31" s="3" t="s">
        <v>3</v>
      </c>
      <c r="D31" s="5">
        <v>759</v>
      </c>
      <c r="E31" s="5">
        <v>1</v>
      </c>
      <c r="F31" s="3">
        <v>759</v>
      </c>
      <c r="G31" s="11">
        <f t="shared" si="0"/>
        <v>2.9440468192657804E-4</v>
      </c>
      <c r="H31" s="25">
        <f t="shared" si="1"/>
        <v>0.99749852991601495</v>
      </c>
      <c r="I31" s="32"/>
    </row>
    <row r="32" spans="1:9" x14ac:dyDescent="0.25">
      <c r="A32" s="6">
        <v>1800</v>
      </c>
      <c r="B32" s="4" t="s">
        <v>57</v>
      </c>
      <c r="C32" s="3" t="s">
        <v>3</v>
      </c>
      <c r="D32" s="5">
        <v>150</v>
      </c>
      <c r="E32" s="5">
        <v>5</v>
      </c>
      <c r="F32" s="3">
        <v>750</v>
      </c>
      <c r="G32" s="11">
        <f t="shared" si="0"/>
        <v>2.9091371731875302E-4</v>
      </c>
      <c r="H32" s="25">
        <f t="shared" si="1"/>
        <v>0.99778944363333366</v>
      </c>
      <c r="I32" s="32"/>
    </row>
    <row r="33" spans="1:9" x14ac:dyDescent="0.25">
      <c r="A33" s="6">
        <v>1286</v>
      </c>
      <c r="B33" s="4" t="s">
        <v>41</v>
      </c>
      <c r="C33" s="3" t="s">
        <v>3</v>
      </c>
      <c r="D33" s="5">
        <v>665</v>
      </c>
      <c r="E33" s="5">
        <v>1</v>
      </c>
      <c r="F33" s="3">
        <v>665</v>
      </c>
      <c r="G33" s="11">
        <f t="shared" si="0"/>
        <v>2.5794349602262766E-4</v>
      </c>
      <c r="H33" s="25">
        <f t="shared" si="1"/>
        <v>0.99804738712935626</v>
      </c>
      <c r="I33" s="32"/>
    </row>
    <row r="34" spans="1:9" x14ac:dyDescent="0.25">
      <c r="A34" s="6">
        <v>1648</v>
      </c>
      <c r="B34" s="4" t="s">
        <v>51</v>
      </c>
      <c r="C34" s="3" t="s">
        <v>3</v>
      </c>
      <c r="D34" s="5">
        <v>610</v>
      </c>
      <c r="E34" s="5">
        <v>1</v>
      </c>
      <c r="F34" s="3">
        <f>D34*E34</f>
        <v>610</v>
      </c>
      <c r="G34" s="11">
        <f t="shared" ref="G34:G61" si="2">((F34*100%)/($F$62))</f>
        <v>2.3660982341925244E-4</v>
      </c>
      <c r="H34" s="25">
        <f t="shared" si="1"/>
        <v>0.99828399695277548</v>
      </c>
      <c r="I34" s="32"/>
    </row>
    <row r="35" spans="1:9" x14ac:dyDescent="0.25">
      <c r="A35" s="6">
        <v>309</v>
      </c>
      <c r="B35" s="4" t="s">
        <v>31</v>
      </c>
      <c r="C35" s="3" t="s">
        <v>3</v>
      </c>
      <c r="D35" s="5">
        <v>582</v>
      </c>
      <c r="E35" s="5">
        <v>1</v>
      </c>
      <c r="F35" s="3">
        <v>582</v>
      </c>
      <c r="G35" s="11">
        <f t="shared" si="2"/>
        <v>2.2574904463935232E-4</v>
      </c>
      <c r="H35" s="25">
        <f t="shared" ref="H35:H61" si="3">H34+G35</f>
        <v>0.99850974599741482</v>
      </c>
      <c r="I35" s="32"/>
    </row>
    <row r="36" spans="1:9" x14ac:dyDescent="0.25">
      <c r="A36" s="6">
        <v>473</v>
      </c>
      <c r="B36" s="4" t="s">
        <v>24</v>
      </c>
      <c r="C36" s="3" t="s">
        <v>3</v>
      </c>
      <c r="D36" s="5">
        <v>451</v>
      </c>
      <c r="E36" s="5">
        <v>1</v>
      </c>
      <c r="F36" s="3">
        <v>451</v>
      </c>
      <c r="G36" s="11">
        <f t="shared" si="2"/>
        <v>1.749361153476768E-4</v>
      </c>
      <c r="H36" s="25">
        <f t="shared" si="3"/>
        <v>0.99868468211276251</v>
      </c>
      <c r="I36" s="32"/>
    </row>
    <row r="37" spans="1:9" x14ac:dyDescent="0.25">
      <c r="A37" s="6">
        <v>750</v>
      </c>
      <c r="B37" s="4" t="s">
        <v>39</v>
      </c>
      <c r="C37" s="3" t="s">
        <v>3</v>
      </c>
      <c r="D37" s="5">
        <v>400</v>
      </c>
      <c r="E37" s="5">
        <v>1</v>
      </c>
      <c r="F37" s="3">
        <v>400</v>
      </c>
      <c r="G37" s="11">
        <f t="shared" si="2"/>
        <v>1.551539825700016E-4</v>
      </c>
      <c r="H37" s="25">
        <f t="shared" si="3"/>
        <v>0.99883983609533256</v>
      </c>
      <c r="I37" s="32"/>
    </row>
    <row r="38" spans="1:9" x14ac:dyDescent="0.25">
      <c r="A38" s="6">
        <v>1208</v>
      </c>
      <c r="B38" s="4" t="s">
        <v>52</v>
      </c>
      <c r="C38" s="3" t="s">
        <v>3</v>
      </c>
      <c r="D38" s="5">
        <v>400</v>
      </c>
      <c r="E38" s="5">
        <v>1</v>
      </c>
      <c r="F38" s="3">
        <v>400</v>
      </c>
      <c r="G38" s="11">
        <f t="shared" si="2"/>
        <v>1.551539825700016E-4</v>
      </c>
      <c r="H38" s="25">
        <f t="shared" si="3"/>
        <v>0.9989949900779026</v>
      </c>
      <c r="I38" s="32"/>
    </row>
    <row r="39" spans="1:9" x14ac:dyDescent="0.25">
      <c r="A39" s="6">
        <v>476</v>
      </c>
      <c r="B39" s="4" t="s">
        <v>20</v>
      </c>
      <c r="C39" s="3" t="s">
        <v>3</v>
      </c>
      <c r="D39" s="5">
        <v>348</v>
      </c>
      <c r="E39" s="5">
        <v>1</v>
      </c>
      <c r="F39" s="3">
        <v>348</v>
      </c>
      <c r="G39" s="11">
        <f t="shared" si="2"/>
        <v>1.3498396483590139E-4</v>
      </c>
      <c r="H39" s="25">
        <f t="shared" si="3"/>
        <v>0.99912997404273851</v>
      </c>
      <c r="I39" s="32" t="s">
        <v>65</v>
      </c>
    </row>
    <row r="40" spans="1:9" x14ac:dyDescent="0.25">
      <c r="A40" s="6">
        <v>1145</v>
      </c>
      <c r="B40" s="4" t="s">
        <v>46</v>
      </c>
      <c r="C40" s="3" t="s">
        <v>3</v>
      </c>
      <c r="D40" s="5">
        <v>310</v>
      </c>
      <c r="E40" s="5">
        <v>1</v>
      </c>
      <c r="F40" s="3">
        <v>310</v>
      </c>
      <c r="G40" s="11">
        <f t="shared" si="2"/>
        <v>1.2024433649175123E-4</v>
      </c>
      <c r="H40" s="25">
        <f t="shared" si="3"/>
        <v>0.99925021837923023</v>
      </c>
      <c r="I40" s="32"/>
    </row>
    <row r="41" spans="1:9" x14ac:dyDescent="0.25">
      <c r="A41" s="6">
        <v>313</v>
      </c>
      <c r="B41" s="4" t="s">
        <v>6</v>
      </c>
      <c r="C41" s="3" t="s">
        <v>3</v>
      </c>
      <c r="D41" s="5">
        <v>300</v>
      </c>
      <c r="E41" s="5">
        <v>1</v>
      </c>
      <c r="F41" s="3">
        <v>300</v>
      </c>
      <c r="G41" s="11">
        <f t="shared" si="2"/>
        <v>1.163654869275012E-4</v>
      </c>
      <c r="H41" s="25">
        <f t="shared" si="3"/>
        <v>0.99936658386615773</v>
      </c>
      <c r="I41" s="32"/>
    </row>
    <row r="42" spans="1:9" x14ac:dyDescent="0.25">
      <c r="A42" s="6">
        <v>1796</v>
      </c>
      <c r="B42" s="4" t="s">
        <v>62</v>
      </c>
      <c r="C42" s="3" t="s">
        <v>3</v>
      </c>
      <c r="D42" s="5">
        <v>50</v>
      </c>
      <c r="E42" s="5">
        <v>5</v>
      </c>
      <c r="F42" s="3">
        <v>250</v>
      </c>
      <c r="G42" s="11">
        <f t="shared" si="2"/>
        <v>9.6971239106250997E-5</v>
      </c>
      <c r="H42" s="25">
        <f t="shared" si="3"/>
        <v>0.99946355510526397</v>
      </c>
      <c r="I42" s="32"/>
    </row>
    <row r="43" spans="1:9" x14ac:dyDescent="0.25">
      <c r="A43" s="6">
        <v>114</v>
      </c>
      <c r="B43" s="4" t="s">
        <v>30</v>
      </c>
      <c r="C43" s="3" t="s">
        <v>3</v>
      </c>
      <c r="D43" s="5">
        <v>241</v>
      </c>
      <c r="E43" s="5">
        <v>1</v>
      </c>
      <c r="F43" s="3">
        <v>241</v>
      </c>
      <c r="G43" s="11">
        <f t="shared" si="2"/>
        <v>9.3480274498425962E-5</v>
      </c>
      <c r="H43" s="25">
        <f t="shared" si="3"/>
        <v>0.99955703537976237</v>
      </c>
      <c r="I43" s="32"/>
    </row>
    <row r="44" spans="1:9" x14ac:dyDescent="0.25">
      <c r="A44" s="6">
        <v>475</v>
      </c>
      <c r="B44" s="4" t="s">
        <v>19</v>
      </c>
      <c r="C44" s="3" t="s">
        <v>3</v>
      </c>
      <c r="D44" s="5">
        <v>227</v>
      </c>
      <c r="E44" s="5">
        <v>1</v>
      </c>
      <c r="F44" s="3">
        <v>227</v>
      </c>
      <c r="G44" s="11">
        <f t="shared" si="2"/>
        <v>8.8049885108475902E-5</v>
      </c>
      <c r="H44" s="25">
        <f t="shared" si="3"/>
        <v>0.99964508526487084</v>
      </c>
      <c r="I44" s="32"/>
    </row>
    <row r="45" spans="1:9" x14ac:dyDescent="0.25">
      <c r="A45" s="6">
        <v>559</v>
      </c>
      <c r="B45" s="4" t="s">
        <v>45</v>
      </c>
      <c r="C45" s="3" t="s">
        <v>3</v>
      </c>
      <c r="D45" s="5">
        <v>210</v>
      </c>
      <c r="E45" s="5">
        <v>1</v>
      </c>
      <c r="F45" s="3">
        <v>210</v>
      </c>
      <c r="G45" s="11">
        <f t="shared" si="2"/>
        <v>8.1455840849250835E-5</v>
      </c>
      <c r="H45" s="25">
        <f t="shared" si="3"/>
        <v>0.99972654110572012</v>
      </c>
      <c r="I45" s="32"/>
    </row>
    <row r="46" spans="1:9" x14ac:dyDescent="0.25">
      <c r="A46" s="6">
        <v>471</v>
      </c>
      <c r="B46" s="4" t="s">
        <v>33</v>
      </c>
      <c r="C46" s="3" t="s">
        <v>3</v>
      </c>
      <c r="D46" s="5">
        <v>148</v>
      </c>
      <c r="E46" s="5">
        <v>1</v>
      </c>
      <c r="F46" s="3">
        <v>148</v>
      </c>
      <c r="G46" s="11">
        <f t="shared" si="2"/>
        <v>5.7406973550900594E-5</v>
      </c>
      <c r="H46" s="25">
        <f t="shared" si="3"/>
        <v>0.99978394807927107</v>
      </c>
      <c r="I46" s="32"/>
    </row>
    <row r="47" spans="1:9" x14ac:dyDescent="0.25">
      <c r="A47" s="6">
        <v>1058</v>
      </c>
      <c r="B47" s="4" t="s">
        <v>26</v>
      </c>
      <c r="C47" s="3" t="s">
        <v>3</v>
      </c>
      <c r="D47" s="5">
        <v>135</v>
      </c>
      <c r="E47" s="5">
        <v>1</v>
      </c>
      <c r="F47" s="3">
        <v>135</v>
      </c>
      <c r="G47" s="11">
        <f t="shared" si="2"/>
        <v>5.2364469117375543E-5</v>
      </c>
      <c r="H47" s="25">
        <f t="shared" si="3"/>
        <v>0.99983631254838845</v>
      </c>
      <c r="I47" s="32"/>
    </row>
    <row r="48" spans="1:9" x14ac:dyDescent="0.25">
      <c r="A48" s="6">
        <v>1470</v>
      </c>
      <c r="B48" s="4" t="s">
        <v>35</v>
      </c>
      <c r="C48" s="3" t="s">
        <v>3</v>
      </c>
      <c r="D48" s="5">
        <v>105</v>
      </c>
      <c r="E48" s="5">
        <v>1</v>
      </c>
      <c r="F48" s="3">
        <v>105</v>
      </c>
      <c r="G48" s="11">
        <f t="shared" si="2"/>
        <v>4.0727920424625417E-5</v>
      </c>
      <c r="H48" s="25">
        <f t="shared" si="3"/>
        <v>0.99987704046881309</v>
      </c>
      <c r="I48" s="32"/>
    </row>
    <row r="49" spans="1:9" x14ac:dyDescent="0.25">
      <c r="A49" s="6">
        <v>658</v>
      </c>
      <c r="B49" s="4" t="s">
        <v>29</v>
      </c>
      <c r="C49" s="3" t="s">
        <v>3</v>
      </c>
      <c r="D49" s="5">
        <v>100</v>
      </c>
      <c r="E49" s="5">
        <v>1</v>
      </c>
      <c r="F49" s="3">
        <v>100</v>
      </c>
      <c r="G49" s="11">
        <f t="shared" si="2"/>
        <v>3.8788495642500399E-5</v>
      </c>
      <c r="H49" s="25">
        <f t="shared" si="3"/>
        <v>0.99991582896445563</v>
      </c>
      <c r="I49" s="32"/>
    </row>
    <row r="50" spans="1:9" x14ac:dyDescent="0.25">
      <c r="A50" s="6">
        <v>474</v>
      </c>
      <c r="B50" s="4" t="s">
        <v>32</v>
      </c>
      <c r="C50" s="3" t="s">
        <v>3</v>
      </c>
      <c r="D50" s="5">
        <v>60</v>
      </c>
      <c r="E50" s="5">
        <v>1</v>
      </c>
      <c r="F50" s="3">
        <v>60</v>
      </c>
      <c r="G50" s="11">
        <f t="shared" si="2"/>
        <v>2.327309738550024E-5</v>
      </c>
      <c r="H50" s="25">
        <f t="shared" si="3"/>
        <v>0.99993910206184111</v>
      </c>
      <c r="I50" s="32"/>
    </row>
    <row r="51" spans="1:9" x14ac:dyDescent="0.25">
      <c r="A51" s="6">
        <v>657</v>
      </c>
      <c r="B51" s="4" t="s">
        <v>22</v>
      </c>
      <c r="C51" s="3" t="s">
        <v>3</v>
      </c>
      <c r="D51" s="5">
        <v>32</v>
      </c>
      <c r="E51" s="5">
        <v>1</v>
      </c>
      <c r="F51" s="3">
        <v>32</v>
      </c>
      <c r="G51" s="11">
        <f t="shared" si="2"/>
        <v>1.2412318605600128E-5</v>
      </c>
      <c r="H51" s="25">
        <f t="shared" si="3"/>
        <v>0.99995151438044672</v>
      </c>
      <c r="I51" s="32"/>
    </row>
    <row r="52" spans="1:9" x14ac:dyDescent="0.25">
      <c r="A52" s="6">
        <v>508</v>
      </c>
      <c r="B52" s="4" t="s">
        <v>42</v>
      </c>
      <c r="C52" s="3" t="s">
        <v>3</v>
      </c>
      <c r="D52" s="5">
        <v>30</v>
      </c>
      <c r="E52" s="5">
        <v>1</v>
      </c>
      <c r="F52" s="3">
        <v>30</v>
      </c>
      <c r="G52" s="11">
        <f t="shared" si="2"/>
        <v>1.163654869275012E-5</v>
      </c>
      <c r="H52" s="25">
        <f t="shared" si="3"/>
        <v>0.99996315092913945</v>
      </c>
      <c r="I52" s="32"/>
    </row>
    <row r="53" spans="1:9" x14ac:dyDescent="0.25">
      <c r="A53" s="6">
        <v>477</v>
      </c>
      <c r="B53" s="4" t="s">
        <v>50</v>
      </c>
      <c r="C53" s="3" t="s">
        <v>3</v>
      </c>
      <c r="D53" s="5">
        <v>28</v>
      </c>
      <c r="E53" s="5">
        <v>1</v>
      </c>
      <c r="F53" s="3">
        <v>28</v>
      </c>
      <c r="G53" s="11">
        <f t="shared" si="2"/>
        <v>1.0860778779900112E-5</v>
      </c>
      <c r="H53" s="25">
        <f t="shared" si="3"/>
        <v>0.99997401170791933</v>
      </c>
      <c r="I53" s="32"/>
    </row>
    <row r="54" spans="1:9" x14ac:dyDescent="0.25">
      <c r="A54" s="6">
        <v>1819</v>
      </c>
      <c r="B54" s="4" t="s">
        <v>56</v>
      </c>
      <c r="C54" s="3" t="s">
        <v>3</v>
      </c>
      <c r="D54" s="5">
        <v>28</v>
      </c>
      <c r="E54" s="5">
        <v>1</v>
      </c>
      <c r="F54" s="3">
        <v>28</v>
      </c>
      <c r="G54" s="11">
        <f t="shared" si="2"/>
        <v>1.0860778779900112E-5</v>
      </c>
      <c r="H54" s="25">
        <f t="shared" si="3"/>
        <v>0.99998487248669921</v>
      </c>
      <c r="I54" s="32" t="s">
        <v>65</v>
      </c>
    </row>
    <row r="55" spans="1:9" x14ac:dyDescent="0.25">
      <c r="A55" s="6">
        <v>883</v>
      </c>
      <c r="B55" s="4" t="s">
        <v>36</v>
      </c>
      <c r="C55" s="3" t="s">
        <v>3</v>
      </c>
      <c r="D55" s="5">
        <v>10</v>
      </c>
      <c r="E55" s="5">
        <v>1</v>
      </c>
      <c r="F55" s="3">
        <v>10</v>
      </c>
      <c r="G55" s="11">
        <f t="shared" si="2"/>
        <v>3.8788495642500397E-6</v>
      </c>
      <c r="H55" s="25">
        <f t="shared" si="3"/>
        <v>0.99998875133626342</v>
      </c>
      <c r="I55" s="32"/>
    </row>
    <row r="56" spans="1:9" x14ac:dyDescent="0.25">
      <c r="A56" s="6">
        <v>1459</v>
      </c>
      <c r="B56" s="4" t="s">
        <v>48</v>
      </c>
      <c r="C56" s="3" t="s">
        <v>3</v>
      </c>
      <c r="D56" s="5">
        <v>10</v>
      </c>
      <c r="E56" s="5">
        <v>1</v>
      </c>
      <c r="F56" s="3">
        <v>10</v>
      </c>
      <c r="G56" s="11">
        <f t="shared" si="2"/>
        <v>3.8788495642500397E-6</v>
      </c>
      <c r="H56" s="25">
        <f t="shared" si="3"/>
        <v>0.99999263018582762</v>
      </c>
      <c r="I56" s="32"/>
    </row>
    <row r="57" spans="1:9" x14ac:dyDescent="0.25">
      <c r="A57" s="6">
        <v>1461</v>
      </c>
      <c r="B57" s="4" t="s">
        <v>49</v>
      </c>
      <c r="C57" s="3" t="s">
        <v>3</v>
      </c>
      <c r="D57" s="5">
        <v>10</v>
      </c>
      <c r="E57" s="5">
        <v>1</v>
      </c>
      <c r="F57" s="3">
        <v>10</v>
      </c>
      <c r="G57" s="11">
        <f t="shared" si="2"/>
        <v>3.8788495642500397E-6</v>
      </c>
      <c r="H57" s="25">
        <f t="shared" si="3"/>
        <v>0.99999650903539183</v>
      </c>
      <c r="I57" s="32"/>
    </row>
    <row r="58" spans="1:9" x14ac:dyDescent="0.25">
      <c r="A58" s="6">
        <v>1762</v>
      </c>
      <c r="B58" s="4" t="s">
        <v>59</v>
      </c>
      <c r="C58" s="3" t="s">
        <v>3</v>
      </c>
      <c r="D58" s="5">
        <v>5</v>
      </c>
      <c r="E58" s="5">
        <v>1</v>
      </c>
      <c r="F58" s="3">
        <v>5</v>
      </c>
      <c r="G58" s="11">
        <f t="shared" si="2"/>
        <v>1.9394247821250199E-6</v>
      </c>
      <c r="H58" s="25">
        <f t="shared" si="3"/>
        <v>0.99999844846017394</v>
      </c>
      <c r="I58" s="32"/>
    </row>
    <row r="59" spans="1:9" x14ac:dyDescent="0.25">
      <c r="A59" s="6">
        <v>1360</v>
      </c>
      <c r="B59" s="4" t="s">
        <v>60</v>
      </c>
      <c r="C59" s="3" t="s">
        <v>3</v>
      </c>
      <c r="D59" s="5">
        <v>2</v>
      </c>
      <c r="E59" s="5">
        <v>1</v>
      </c>
      <c r="F59" s="3">
        <v>2</v>
      </c>
      <c r="G59" s="11">
        <f t="shared" si="2"/>
        <v>7.7576991285000801E-7</v>
      </c>
      <c r="H59" s="25">
        <f t="shared" si="3"/>
        <v>0.9999992242300868</v>
      </c>
      <c r="I59" s="32"/>
    </row>
    <row r="60" spans="1:9" x14ac:dyDescent="0.25">
      <c r="A60" s="6">
        <v>1256</v>
      </c>
      <c r="B60" s="4" t="s">
        <v>37</v>
      </c>
      <c r="C60" s="3" t="s">
        <v>3</v>
      </c>
      <c r="D60" s="5">
        <v>1</v>
      </c>
      <c r="E60" s="5">
        <v>1</v>
      </c>
      <c r="F60" s="3">
        <v>1</v>
      </c>
      <c r="G60" s="11">
        <f t="shared" si="2"/>
        <v>3.87884956425004E-7</v>
      </c>
      <c r="H60" s="25">
        <f t="shared" si="3"/>
        <v>0.99999961211504318</v>
      </c>
      <c r="I60" s="32"/>
    </row>
    <row r="61" spans="1:9" ht="15.75" thickBot="1" x14ac:dyDescent="0.3">
      <c r="A61" s="7">
        <v>1257</v>
      </c>
      <c r="B61" s="8" t="s">
        <v>38</v>
      </c>
      <c r="C61" s="9" t="s">
        <v>3</v>
      </c>
      <c r="D61" s="10">
        <v>1</v>
      </c>
      <c r="E61" s="27">
        <v>1</v>
      </c>
      <c r="F61" s="28">
        <v>1</v>
      </c>
      <c r="G61" s="12">
        <f t="shared" si="2"/>
        <v>3.87884956425004E-7</v>
      </c>
      <c r="H61" s="26">
        <f t="shared" si="3"/>
        <v>0.99999999999999956</v>
      </c>
      <c r="I61" s="33"/>
    </row>
    <row r="62" spans="1:9" ht="15.75" thickBot="1" x14ac:dyDescent="0.3">
      <c r="A62" s="2"/>
      <c r="C62" s="2"/>
      <c r="D62" s="2"/>
      <c r="E62" s="30" t="s">
        <v>67</v>
      </c>
      <c r="F62" s="29">
        <f>SUM(F2:F61)</f>
        <v>2578084</v>
      </c>
      <c r="G62" s="2"/>
    </row>
  </sheetData>
  <autoFilter ref="A1:I62"/>
  <mergeCells count="2">
    <mergeCell ref="I2:I4"/>
    <mergeCell ref="I5:I24"/>
  </mergeCells>
  <pageMargins left="0.7" right="0.7" top="0.75" bottom="0.75" header="0.3" footer="0.3"/>
  <pageSetup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 1 </vt:lpstr>
    </vt:vector>
  </TitlesOfParts>
  <Company>Dextera SAS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Sneider Fandiño</dc:creator>
  <cp:lastModifiedBy>Sneider Fandiño</cp:lastModifiedBy>
  <cp:lastPrinted>2016-06-13T16:36:33Z</cp:lastPrinted>
  <dcterms:created xsi:type="dcterms:W3CDTF">2016-06-12T20:40:29Z</dcterms:created>
  <dcterms:modified xsi:type="dcterms:W3CDTF">2016-06-16T18:13:37Z</dcterms:modified>
</cp:coreProperties>
</file>