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na\Documents\2019\TRABAJO DE GRADO\Proyecto de grado\Identificación de impactos\Matriz de impactos\"/>
    </mc:Choice>
  </mc:AlternateContent>
  <xr:revisionPtr revIDLastSave="0" documentId="13_ncr:1_{6F1CDA29-9E4E-4530-96C2-3CF3A871FC1A}" xr6:coauthVersionLast="43" xr6:coauthVersionMax="43" xr10:uidLastSave="{00000000-0000-0000-0000-000000000000}"/>
  <bookViews>
    <workbookView xWindow="-120" yWindow="-120" windowWidth="20730" windowHeight="11160" xr2:uid="{6F16F0D3-F77A-4C77-A47E-456CA661C21E}"/>
  </bookViews>
  <sheets>
    <sheet name="Matriz" sheetId="1" r:id="rId1"/>
    <sheet name="Determ. de Nivel de Impacto" sheetId="2" r:id="rId2"/>
    <sheet name="Altos Impactos" sheetId="3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T76" i="1" l="1"/>
  <c r="DT75" i="1"/>
  <c r="DT74" i="1"/>
  <c r="DT73" i="1"/>
  <c r="DU72" i="1"/>
  <c r="DT70" i="1"/>
  <c r="DT69" i="1"/>
  <c r="DU69" i="1"/>
  <c r="DU68" i="1"/>
  <c r="DT68" i="1"/>
  <c r="DU67" i="1"/>
  <c r="DT67" i="1"/>
  <c r="DU66" i="1"/>
  <c r="DT66" i="1"/>
  <c r="DU65" i="1"/>
  <c r="DT65" i="1"/>
  <c r="DU64" i="1"/>
  <c r="DT63" i="1"/>
  <c r="DT62" i="1"/>
  <c r="DT61" i="1"/>
  <c r="DT60" i="1"/>
  <c r="DT59" i="1"/>
  <c r="DT58" i="1"/>
  <c r="DT57" i="1"/>
  <c r="DU55" i="1"/>
  <c r="DT55" i="1"/>
  <c r="DT52" i="1"/>
  <c r="DT51" i="1"/>
  <c r="DT50" i="1"/>
  <c r="DT49" i="1"/>
  <c r="DT48" i="1"/>
  <c r="DT47" i="1"/>
  <c r="DT46" i="1"/>
  <c r="DT45" i="1"/>
  <c r="DT44" i="1"/>
  <c r="DT43" i="1"/>
  <c r="DT42" i="1"/>
  <c r="DT41" i="1"/>
  <c r="DT38" i="1"/>
  <c r="DT37" i="1"/>
  <c r="DT36" i="1"/>
  <c r="DT35" i="1"/>
  <c r="DT34" i="1"/>
  <c r="DT33" i="1"/>
  <c r="DT32" i="1"/>
  <c r="DT31" i="1"/>
  <c r="DT30" i="1"/>
  <c r="DT29" i="1"/>
  <c r="DT28" i="1"/>
  <c r="DT27" i="1"/>
  <c r="DT26" i="1"/>
  <c r="DT25" i="1"/>
  <c r="DE25" i="1"/>
  <c r="DT24" i="1"/>
  <c r="DT22" i="1"/>
  <c r="DT21" i="1"/>
  <c r="DT20" i="1"/>
  <c r="DT19" i="1"/>
  <c r="DT18" i="1"/>
  <c r="DT17" i="1"/>
  <c r="DT16" i="1"/>
  <c r="DT15" i="1"/>
  <c r="DT14" i="1"/>
  <c r="DT13" i="1"/>
  <c r="DT12" i="1"/>
  <c r="DT11" i="1"/>
  <c r="DT9" i="1"/>
  <c r="DT8" i="1"/>
  <c r="DT7" i="1"/>
  <c r="DU6" i="1"/>
  <c r="DT6" i="1"/>
  <c r="DT5" i="1"/>
  <c r="DT4" i="1"/>
  <c r="Y60" i="1" l="1"/>
  <c r="AM8" i="1" l="1"/>
  <c r="DS6" i="1"/>
  <c r="DS4" i="1"/>
  <c r="DS76" i="1"/>
  <c r="DS75" i="1"/>
  <c r="DS74" i="1"/>
  <c r="DS73" i="1"/>
  <c r="DS72" i="1"/>
  <c r="DS71" i="1"/>
  <c r="DS70" i="1"/>
  <c r="DS69" i="1"/>
  <c r="DS68" i="1"/>
  <c r="DS67" i="1"/>
  <c r="DS66" i="1"/>
  <c r="DS65" i="1"/>
  <c r="DS64" i="1"/>
  <c r="DS63" i="1"/>
  <c r="DS62" i="1"/>
  <c r="DS61" i="1"/>
  <c r="DS60" i="1"/>
  <c r="DS59" i="1"/>
  <c r="DS58" i="1"/>
  <c r="DS57" i="1"/>
  <c r="DS56" i="1"/>
  <c r="DS55" i="1"/>
  <c r="DS52" i="1"/>
  <c r="DS51" i="1"/>
  <c r="DS50" i="1"/>
  <c r="DS49" i="1"/>
  <c r="DS48" i="1"/>
  <c r="DS47" i="1"/>
  <c r="DS46" i="1"/>
  <c r="DS45" i="1"/>
  <c r="DS44" i="1"/>
  <c r="DS43" i="1"/>
  <c r="DS42" i="1"/>
  <c r="DS53" i="1" s="1"/>
  <c r="DS41" i="1"/>
  <c r="DS38" i="1"/>
  <c r="DS37" i="1"/>
  <c r="DS36" i="1"/>
  <c r="DS35" i="1"/>
  <c r="DS34" i="1"/>
  <c r="DS33" i="1"/>
  <c r="DS32" i="1"/>
  <c r="DS31" i="1"/>
  <c r="DS30" i="1"/>
  <c r="DS29" i="1"/>
  <c r="DS28" i="1"/>
  <c r="DS27" i="1"/>
  <c r="DS26" i="1"/>
  <c r="DS25" i="1"/>
  <c r="DS24" i="1"/>
  <c r="DS23" i="1"/>
  <c r="DS22" i="1"/>
  <c r="DS21" i="1"/>
  <c r="DS20" i="1"/>
  <c r="DS19" i="1"/>
  <c r="DS18" i="1"/>
  <c r="DS17" i="1"/>
  <c r="DS16" i="1"/>
  <c r="DS15" i="1"/>
  <c r="DS14" i="1"/>
  <c r="DS13" i="1"/>
  <c r="DS12" i="1"/>
  <c r="DS11" i="1"/>
  <c r="DS10" i="1"/>
  <c r="DS9" i="1"/>
  <c r="DS8" i="1"/>
  <c r="DS7" i="1"/>
  <c r="DS5" i="1"/>
  <c r="DL76" i="1"/>
  <c r="DL75" i="1"/>
  <c r="DL74" i="1"/>
  <c r="DL73" i="1"/>
  <c r="DL72" i="1"/>
  <c r="DL71" i="1"/>
  <c r="DL70" i="1"/>
  <c r="DL69" i="1"/>
  <c r="DL68" i="1"/>
  <c r="DL67" i="1"/>
  <c r="DL66" i="1"/>
  <c r="DL65" i="1"/>
  <c r="DL64" i="1"/>
  <c r="DL63" i="1"/>
  <c r="DL62" i="1"/>
  <c r="DL61" i="1"/>
  <c r="DL60" i="1"/>
  <c r="DL59" i="1"/>
  <c r="DL58" i="1"/>
  <c r="DL57" i="1"/>
  <c r="DL56" i="1"/>
  <c r="DL55" i="1"/>
  <c r="DL77" i="1" s="1"/>
  <c r="DL52" i="1"/>
  <c r="DL51" i="1"/>
  <c r="DL50" i="1"/>
  <c r="DL49" i="1"/>
  <c r="DL48" i="1"/>
  <c r="DL47" i="1"/>
  <c r="DL46" i="1"/>
  <c r="DL45" i="1"/>
  <c r="DL44" i="1"/>
  <c r="DL43" i="1"/>
  <c r="DL42" i="1"/>
  <c r="DL41" i="1"/>
  <c r="DL54" i="1" s="1"/>
  <c r="DL38" i="1"/>
  <c r="DL37" i="1"/>
  <c r="DL36" i="1"/>
  <c r="DL35" i="1"/>
  <c r="DL34" i="1"/>
  <c r="DL33" i="1"/>
  <c r="DL32" i="1"/>
  <c r="DL31" i="1"/>
  <c r="DL30" i="1"/>
  <c r="DL29" i="1"/>
  <c r="DL28" i="1"/>
  <c r="DL27" i="1"/>
  <c r="DL26" i="1"/>
  <c r="DL25" i="1"/>
  <c r="DL24" i="1"/>
  <c r="DL23" i="1"/>
  <c r="DL22" i="1"/>
  <c r="DL21" i="1"/>
  <c r="DL20" i="1"/>
  <c r="DL19" i="1"/>
  <c r="DL18" i="1"/>
  <c r="DL17" i="1"/>
  <c r="DL16" i="1"/>
  <c r="DL15" i="1"/>
  <c r="DL14" i="1"/>
  <c r="DL13" i="1"/>
  <c r="DL12" i="1"/>
  <c r="DL11" i="1"/>
  <c r="DL10" i="1"/>
  <c r="DL9" i="1"/>
  <c r="DL8" i="1"/>
  <c r="DL7" i="1"/>
  <c r="DL6" i="1"/>
  <c r="DL5" i="1"/>
  <c r="DL4" i="1"/>
  <c r="DE76" i="1"/>
  <c r="DE75" i="1"/>
  <c r="DE74" i="1"/>
  <c r="DE73" i="1"/>
  <c r="DE72" i="1"/>
  <c r="DE71" i="1"/>
  <c r="DE70" i="1"/>
  <c r="DE69" i="1"/>
  <c r="DE68" i="1"/>
  <c r="DE67" i="1"/>
  <c r="DE66" i="1"/>
  <c r="DE65" i="1"/>
  <c r="DE64" i="1"/>
  <c r="DE63" i="1"/>
  <c r="DE62" i="1"/>
  <c r="DE61" i="1"/>
  <c r="DE60" i="1"/>
  <c r="DE59" i="1"/>
  <c r="DE58" i="1"/>
  <c r="DE57" i="1"/>
  <c r="DE56" i="1"/>
  <c r="DE55" i="1"/>
  <c r="DE52" i="1"/>
  <c r="DE51" i="1"/>
  <c r="DE50" i="1"/>
  <c r="DE49" i="1"/>
  <c r="DE48" i="1"/>
  <c r="DE47" i="1"/>
  <c r="DE46" i="1"/>
  <c r="DE45" i="1"/>
  <c r="DE44" i="1"/>
  <c r="DE43" i="1"/>
  <c r="DE42" i="1"/>
  <c r="DE41" i="1"/>
  <c r="DE38" i="1"/>
  <c r="DE37" i="1"/>
  <c r="DE36" i="1"/>
  <c r="DE35" i="1"/>
  <c r="DE34" i="1"/>
  <c r="DE33" i="1"/>
  <c r="DE32" i="1"/>
  <c r="DE31" i="1"/>
  <c r="DE30" i="1"/>
  <c r="DE29" i="1"/>
  <c r="DE28" i="1"/>
  <c r="DE27" i="1"/>
  <c r="DE26" i="1"/>
  <c r="DE24" i="1"/>
  <c r="DE23" i="1"/>
  <c r="DE22" i="1"/>
  <c r="DE21" i="1"/>
  <c r="DE20" i="1"/>
  <c r="DE19" i="1"/>
  <c r="DE18" i="1"/>
  <c r="DE17" i="1"/>
  <c r="DE16" i="1"/>
  <c r="DE15" i="1"/>
  <c r="DE14" i="1"/>
  <c r="DE13" i="1"/>
  <c r="DE12" i="1"/>
  <c r="DE11" i="1"/>
  <c r="DE10" i="1"/>
  <c r="DE9" i="1"/>
  <c r="DE8" i="1"/>
  <c r="DE7" i="1"/>
  <c r="DE6" i="1"/>
  <c r="DE5" i="1"/>
  <c r="DE4" i="1"/>
  <c r="DE40" i="1" s="1"/>
  <c r="CX76" i="1"/>
  <c r="CX75" i="1"/>
  <c r="CX74" i="1"/>
  <c r="CX73" i="1"/>
  <c r="CX72" i="1"/>
  <c r="CX71" i="1"/>
  <c r="CX70" i="1"/>
  <c r="CX69" i="1"/>
  <c r="CX68" i="1"/>
  <c r="CX67" i="1"/>
  <c r="CX66" i="1"/>
  <c r="CX65" i="1"/>
  <c r="CX78" i="1" s="1"/>
  <c r="CX64" i="1"/>
  <c r="CX63" i="1"/>
  <c r="CX62" i="1"/>
  <c r="CX61" i="1"/>
  <c r="CX60" i="1"/>
  <c r="CX59" i="1"/>
  <c r="CX58" i="1"/>
  <c r="CX57" i="1"/>
  <c r="CX56" i="1"/>
  <c r="CX55" i="1"/>
  <c r="CX52" i="1"/>
  <c r="CX51" i="1"/>
  <c r="CX50" i="1"/>
  <c r="CX49" i="1"/>
  <c r="CX48" i="1"/>
  <c r="CX47" i="1"/>
  <c r="CX46" i="1"/>
  <c r="CX45" i="1"/>
  <c r="CX44" i="1"/>
  <c r="CX43" i="1"/>
  <c r="CX42" i="1"/>
  <c r="CX41" i="1"/>
  <c r="CX38" i="1"/>
  <c r="CX37" i="1"/>
  <c r="CX36" i="1"/>
  <c r="CX35" i="1"/>
  <c r="CX34" i="1"/>
  <c r="CX33" i="1"/>
  <c r="CX32" i="1"/>
  <c r="CX31" i="1"/>
  <c r="CX30" i="1"/>
  <c r="CX29" i="1"/>
  <c r="CX28" i="1"/>
  <c r="CX27" i="1"/>
  <c r="CX26" i="1"/>
  <c r="CX25" i="1"/>
  <c r="CX24" i="1"/>
  <c r="CX23" i="1"/>
  <c r="CX22" i="1"/>
  <c r="CX21" i="1"/>
  <c r="CX20" i="1"/>
  <c r="CX19" i="1"/>
  <c r="CX18" i="1"/>
  <c r="CX17" i="1"/>
  <c r="CX16" i="1"/>
  <c r="CX15" i="1"/>
  <c r="CX14" i="1"/>
  <c r="CX13" i="1"/>
  <c r="CX12" i="1"/>
  <c r="CX11" i="1"/>
  <c r="CX10" i="1"/>
  <c r="CX9" i="1"/>
  <c r="CX8" i="1"/>
  <c r="CX7" i="1"/>
  <c r="CX6" i="1"/>
  <c r="CX5" i="1"/>
  <c r="CX4" i="1"/>
  <c r="CQ76" i="1"/>
  <c r="CQ75" i="1"/>
  <c r="CQ74" i="1"/>
  <c r="CQ73" i="1"/>
  <c r="CQ72" i="1"/>
  <c r="CQ71" i="1"/>
  <c r="CQ70" i="1"/>
  <c r="CQ69" i="1"/>
  <c r="CQ68" i="1"/>
  <c r="CQ67" i="1"/>
  <c r="CQ66" i="1"/>
  <c r="CQ65" i="1"/>
  <c r="CQ64" i="1"/>
  <c r="CQ63" i="1"/>
  <c r="CQ62" i="1"/>
  <c r="CQ61" i="1"/>
  <c r="CQ60" i="1"/>
  <c r="CQ59" i="1"/>
  <c r="CQ58" i="1"/>
  <c r="CQ57" i="1"/>
  <c r="CQ56" i="1"/>
  <c r="CQ55" i="1"/>
  <c r="CQ52" i="1"/>
  <c r="CQ51" i="1"/>
  <c r="CQ50" i="1"/>
  <c r="CQ49" i="1"/>
  <c r="CQ48" i="1"/>
  <c r="CQ47" i="1"/>
  <c r="CQ46" i="1"/>
  <c r="CQ45" i="1"/>
  <c r="CQ44" i="1"/>
  <c r="CQ43" i="1"/>
  <c r="CQ42" i="1"/>
  <c r="CQ41" i="1"/>
  <c r="CQ38" i="1"/>
  <c r="CQ37" i="1"/>
  <c r="CQ36" i="1"/>
  <c r="CQ35" i="1"/>
  <c r="CQ34" i="1"/>
  <c r="CQ33" i="1"/>
  <c r="CQ32" i="1"/>
  <c r="CQ31" i="1"/>
  <c r="CQ30" i="1"/>
  <c r="CQ29" i="1"/>
  <c r="CQ28" i="1"/>
  <c r="CQ27" i="1"/>
  <c r="CQ26" i="1"/>
  <c r="CQ25" i="1"/>
  <c r="CQ24" i="1"/>
  <c r="CQ23" i="1"/>
  <c r="CQ22" i="1"/>
  <c r="CQ21" i="1"/>
  <c r="CQ20" i="1"/>
  <c r="CQ19" i="1"/>
  <c r="CQ18" i="1"/>
  <c r="CQ17" i="1"/>
  <c r="CQ16" i="1"/>
  <c r="CQ15" i="1"/>
  <c r="CQ14" i="1"/>
  <c r="CQ13" i="1"/>
  <c r="CQ12" i="1"/>
  <c r="CQ11" i="1"/>
  <c r="CQ10" i="1"/>
  <c r="CQ9" i="1"/>
  <c r="CQ8" i="1"/>
  <c r="CQ7" i="1"/>
  <c r="CQ6" i="1"/>
  <c r="CQ5" i="1"/>
  <c r="CQ4" i="1"/>
  <c r="CJ76" i="1"/>
  <c r="CJ75" i="1"/>
  <c r="CJ74" i="1"/>
  <c r="CJ73" i="1"/>
  <c r="CJ72" i="1"/>
  <c r="CJ71" i="1"/>
  <c r="CJ70" i="1"/>
  <c r="CJ69" i="1"/>
  <c r="CJ68" i="1"/>
  <c r="CJ67" i="1"/>
  <c r="CJ66" i="1"/>
  <c r="CJ65" i="1"/>
  <c r="CJ64" i="1"/>
  <c r="CJ63" i="1"/>
  <c r="CJ62" i="1"/>
  <c r="CJ61" i="1"/>
  <c r="CJ60" i="1"/>
  <c r="CJ59" i="1"/>
  <c r="CJ58" i="1"/>
  <c r="CJ57" i="1"/>
  <c r="CJ56" i="1"/>
  <c r="CJ55" i="1"/>
  <c r="CJ77" i="1" s="1"/>
  <c r="CJ52" i="1"/>
  <c r="CJ51" i="1"/>
  <c r="CJ50" i="1"/>
  <c r="CJ49" i="1"/>
  <c r="CJ48" i="1"/>
  <c r="CJ47" i="1"/>
  <c r="CJ46" i="1"/>
  <c r="CJ45" i="1"/>
  <c r="CJ44" i="1"/>
  <c r="CJ43" i="1"/>
  <c r="CJ42" i="1"/>
  <c r="CJ41" i="1"/>
  <c r="CJ54" i="1" s="1"/>
  <c r="CJ38" i="1"/>
  <c r="CJ37" i="1"/>
  <c r="CJ36" i="1"/>
  <c r="CJ35" i="1"/>
  <c r="CJ34" i="1"/>
  <c r="CJ33" i="1"/>
  <c r="CJ32" i="1"/>
  <c r="CJ31" i="1"/>
  <c r="CJ30" i="1"/>
  <c r="CJ29" i="1"/>
  <c r="CJ28" i="1"/>
  <c r="CJ27" i="1"/>
  <c r="CJ26" i="1"/>
  <c r="CJ25" i="1"/>
  <c r="CJ24" i="1"/>
  <c r="CJ23" i="1"/>
  <c r="CJ22" i="1"/>
  <c r="CJ21" i="1"/>
  <c r="CJ20" i="1"/>
  <c r="CJ19" i="1"/>
  <c r="CJ18" i="1"/>
  <c r="CJ17" i="1"/>
  <c r="CJ16" i="1"/>
  <c r="CJ15" i="1"/>
  <c r="CJ14" i="1"/>
  <c r="CJ13" i="1"/>
  <c r="CJ12" i="1"/>
  <c r="CJ11" i="1"/>
  <c r="CJ10" i="1"/>
  <c r="CJ9" i="1"/>
  <c r="CJ8" i="1"/>
  <c r="CJ7" i="1"/>
  <c r="CJ6" i="1"/>
  <c r="CJ5" i="1"/>
  <c r="CJ4" i="1"/>
  <c r="CC76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77" i="1" s="1"/>
  <c r="CC56" i="1"/>
  <c r="CC55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BV76" i="1"/>
  <c r="BV75" i="1"/>
  <c r="BV74" i="1"/>
  <c r="BV73" i="1"/>
  <c r="BV72" i="1"/>
  <c r="BV71" i="1"/>
  <c r="BV70" i="1"/>
  <c r="BV69" i="1"/>
  <c r="BV68" i="1"/>
  <c r="BV67" i="1"/>
  <c r="BV66" i="1"/>
  <c r="BV65" i="1"/>
  <c r="BV78" i="1" s="1"/>
  <c r="BV64" i="1"/>
  <c r="BV63" i="1"/>
  <c r="BV62" i="1"/>
  <c r="BV61" i="1"/>
  <c r="BV60" i="1"/>
  <c r="BV59" i="1"/>
  <c r="BV58" i="1"/>
  <c r="BV57" i="1"/>
  <c r="BV56" i="1"/>
  <c r="BV55" i="1"/>
  <c r="BV52" i="1"/>
  <c r="BV51" i="1"/>
  <c r="BV50" i="1"/>
  <c r="BV49" i="1"/>
  <c r="BV48" i="1"/>
  <c r="BV47" i="1"/>
  <c r="BV46" i="1"/>
  <c r="BV45" i="1"/>
  <c r="BV44" i="1"/>
  <c r="BV43" i="1"/>
  <c r="BV42" i="1"/>
  <c r="BV41" i="1"/>
  <c r="BV38" i="1"/>
  <c r="BV37" i="1"/>
  <c r="BV36" i="1"/>
  <c r="BV35" i="1"/>
  <c r="BV34" i="1"/>
  <c r="BV33" i="1"/>
  <c r="BV32" i="1"/>
  <c r="BV31" i="1"/>
  <c r="BV30" i="1"/>
  <c r="BV29" i="1"/>
  <c r="BV28" i="1"/>
  <c r="BV27" i="1"/>
  <c r="BV26" i="1"/>
  <c r="BV25" i="1"/>
  <c r="BV24" i="1"/>
  <c r="BV23" i="1"/>
  <c r="BV22" i="1"/>
  <c r="BV21" i="1"/>
  <c r="BV20" i="1"/>
  <c r="BV19" i="1"/>
  <c r="BV18" i="1"/>
  <c r="BV17" i="1"/>
  <c r="BV16" i="1"/>
  <c r="BV15" i="1"/>
  <c r="BV14" i="1"/>
  <c r="BV13" i="1"/>
  <c r="BV12" i="1"/>
  <c r="BV11" i="1"/>
  <c r="BV10" i="1"/>
  <c r="BV9" i="1"/>
  <c r="BV8" i="1"/>
  <c r="BV7" i="1"/>
  <c r="BV6" i="1"/>
  <c r="BV5" i="1"/>
  <c r="BV4" i="1"/>
  <c r="BO76" i="1"/>
  <c r="BO75" i="1"/>
  <c r="BO74" i="1"/>
  <c r="BO73" i="1"/>
  <c r="BO72" i="1"/>
  <c r="BO71" i="1"/>
  <c r="BO70" i="1"/>
  <c r="BO69" i="1"/>
  <c r="BO68" i="1"/>
  <c r="BO67" i="1"/>
  <c r="BO66" i="1"/>
  <c r="BO65" i="1"/>
  <c r="BO64" i="1"/>
  <c r="BO63" i="1"/>
  <c r="BO62" i="1"/>
  <c r="BO61" i="1"/>
  <c r="BO60" i="1"/>
  <c r="BO59" i="1"/>
  <c r="BO58" i="1"/>
  <c r="BO57" i="1"/>
  <c r="BO56" i="1"/>
  <c r="BO55" i="1"/>
  <c r="BO52" i="1"/>
  <c r="BO51" i="1"/>
  <c r="BO50" i="1"/>
  <c r="BO49" i="1"/>
  <c r="BO48" i="1"/>
  <c r="BO47" i="1"/>
  <c r="BO46" i="1"/>
  <c r="BO45" i="1"/>
  <c r="BO44" i="1"/>
  <c r="BO43" i="1"/>
  <c r="BO42" i="1"/>
  <c r="BO41" i="1"/>
  <c r="BO54" i="1" s="1"/>
  <c r="BO38" i="1"/>
  <c r="BO37" i="1"/>
  <c r="BO36" i="1"/>
  <c r="BO35" i="1"/>
  <c r="BO34" i="1"/>
  <c r="BO33" i="1"/>
  <c r="BO32" i="1"/>
  <c r="BO31" i="1"/>
  <c r="BO30" i="1"/>
  <c r="BO29" i="1"/>
  <c r="BO28" i="1"/>
  <c r="BO27" i="1"/>
  <c r="BO26" i="1"/>
  <c r="BO25" i="1"/>
  <c r="BO24" i="1"/>
  <c r="BO23" i="1"/>
  <c r="BO22" i="1"/>
  <c r="BO21" i="1"/>
  <c r="BO20" i="1"/>
  <c r="BO19" i="1"/>
  <c r="BO18" i="1"/>
  <c r="BO17" i="1"/>
  <c r="BO16" i="1"/>
  <c r="BO15" i="1"/>
  <c r="BO14" i="1"/>
  <c r="BO13" i="1"/>
  <c r="BO12" i="1"/>
  <c r="BO11" i="1"/>
  <c r="BO10" i="1"/>
  <c r="BO9" i="1"/>
  <c r="BO8" i="1"/>
  <c r="BO7" i="1"/>
  <c r="BO6" i="1"/>
  <c r="BO5" i="1"/>
  <c r="BO4" i="1"/>
  <c r="BH76" i="1"/>
  <c r="BH75" i="1"/>
  <c r="BH74" i="1"/>
  <c r="BH73" i="1"/>
  <c r="BH72" i="1"/>
  <c r="BH71" i="1"/>
  <c r="BH70" i="1"/>
  <c r="BH69" i="1"/>
  <c r="BH68" i="1"/>
  <c r="BH67" i="1"/>
  <c r="BH66" i="1"/>
  <c r="BH65" i="1"/>
  <c r="BH64" i="1"/>
  <c r="BH63" i="1"/>
  <c r="BH62" i="1"/>
  <c r="BH61" i="1"/>
  <c r="BH60" i="1"/>
  <c r="BH59" i="1"/>
  <c r="BH58" i="1"/>
  <c r="BH57" i="1"/>
  <c r="BH56" i="1"/>
  <c r="BH55" i="1"/>
  <c r="BH52" i="1"/>
  <c r="BH51" i="1"/>
  <c r="BH50" i="1"/>
  <c r="BH49" i="1"/>
  <c r="BH48" i="1"/>
  <c r="BH47" i="1"/>
  <c r="BH46" i="1"/>
  <c r="BH45" i="1"/>
  <c r="BH44" i="1"/>
  <c r="BH43" i="1"/>
  <c r="BH42" i="1"/>
  <c r="BH41" i="1"/>
  <c r="BH38" i="1"/>
  <c r="BH37" i="1"/>
  <c r="BH36" i="1"/>
  <c r="BH35" i="1"/>
  <c r="BH34" i="1"/>
  <c r="BH33" i="1"/>
  <c r="BH32" i="1"/>
  <c r="BH31" i="1"/>
  <c r="BH30" i="1"/>
  <c r="BH29" i="1"/>
  <c r="BH28" i="1"/>
  <c r="BH27" i="1"/>
  <c r="BH26" i="1"/>
  <c r="BH25" i="1"/>
  <c r="BH24" i="1"/>
  <c r="BH23" i="1"/>
  <c r="BH22" i="1"/>
  <c r="BH21" i="1"/>
  <c r="BH20" i="1"/>
  <c r="BH19" i="1"/>
  <c r="BH18" i="1"/>
  <c r="BH17" i="1"/>
  <c r="BH16" i="1"/>
  <c r="BH15" i="1"/>
  <c r="BH14" i="1"/>
  <c r="BH13" i="1"/>
  <c r="BH12" i="1"/>
  <c r="BH11" i="1"/>
  <c r="BH10" i="1"/>
  <c r="BH9" i="1"/>
  <c r="BH8" i="1"/>
  <c r="BH7" i="1"/>
  <c r="BH6" i="1"/>
  <c r="BH5" i="1"/>
  <c r="BH4" i="1"/>
  <c r="BA76" i="1"/>
  <c r="BA75" i="1"/>
  <c r="BA74" i="1"/>
  <c r="BA73" i="1"/>
  <c r="BA72" i="1"/>
  <c r="BA71" i="1"/>
  <c r="BA70" i="1"/>
  <c r="BA69" i="1"/>
  <c r="BA68" i="1"/>
  <c r="BA67" i="1"/>
  <c r="BA66" i="1"/>
  <c r="BA65" i="1"/>
  <c r="BA64" i="1"/>
  <c r="BA63" i="1"/>
  <c r="BA62" i="1"/>
  <c r="BA61" i="1"/>
  <c r="BA60" i="1"/>
  <c r="BA59" i="1"/>
  <c r="BA58" i="1"/>
  <c r="BA57" i="1"/>
  <c r="BA56" i="1"/>
  <c r="BA55" i="1"/>
  <c r="BA52" i="1"/>
  <c r="BA51" i="1"/>
  <c r="BA50" i="1"/>
  <c r="BA49" i="1"/>
  <c r="BA48" i="1"/>
  <c r="BA47" i="1"/>
  <c r="BA46" i="1"/>
  <c r="BA45" i="1"/>
  <c r="BA44" i="1"/>
  <c r="BA43" i="1"/>
  <c r="BA42" i="1"/>
  <c r="BA41" i="1"/>
  <c r="BA38" i="1"/>
  <c r="BA37" i="1"/>
  <c r="BA36" i="1"/>
  <c r="BA35" i="1"/>
  <c r="BA34" i="1"/>
  <c r="BA33" i="1"/>
  <c r="BA32" i="1"/>
  <c r="BA31" i="1"/>
  <c r="BA30" i="1"/>
  <c r="BA29" i="1"/>
  <c r="BA28" i="1"/>
  <c r="BA27" i="1"/>
  <c r="BA26" i="1"/>
  <c r="BA25" i="1"/>
  <c r="BA24" i="1"/>
  <c r="BA23" i="1"/>
  <c r="BA22" i="1"/>
  <c r="BA21" i="1"/>
  <c r="BA20" i="1"/>
  <c r="BA19" i="1"/>
  <c r="BA18" i="1"/>
  <c r="BA17" i="1"/>
  <c r="BA16" i="1"/>
  <c r="BA15" i="1"/>
  <c r="BA14" i="1"/>
  <c r="BA13" i="1"/>
  <c r="BA12" i="1"/>
  <c r="BA11" i="1"/>
  <c r="BA10" i="1"/>
  <c r="BA9" i="1"/>
  <c r="BA8" i="1"/>
  <c r="BA7" i="1"/>
  <c r="BA6" i="1"/>
  <c r="BA5" i="1"/>
  <c r="BA4" i="1"/>
  <c r="AT76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T7" i="1"/>
  <c r="AT6" i="1"/>
  <c r="AT5" i="1"/>
  <c r="AT4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7" i="1"/>
  <c r="AM6" i="1"/>
  <c r="AM5" i="1"/>
  <c r="AM4" i="1"/>
  <c r="AF76" i="1"/>
  <c r="AF75" i="1"/>
  <c r="AF74" i="1"/>
  <c r="AF73" i="1"/>
  <c r="AF72" i="1"/>
  <c r="AF71" i="1"/>
  <c r="AF70" i="1"/>
  <c r="AF69" i="1"/>
  <c r="AF68" i="1"/>
  <c r="AF67" i="1"/>
  <c r="AF66" i="1"/>
  <c r="AF65" i="1"/>
  <c r="AF64" i="1"/>
  <c r="AF63" i="1"/>
  <c r="AF62" i="1"/>
  <c r="AF61" i="1"/>
  <c r="AF60" i="1"/>
  <c r="AF59" i="1"/>
  <c r="AF58" i="1"/>
  <c r="AF57" i="1"/>
  <c r="AF56" i="1"/>
  <c r="AF55" i="1"/>
  <c r="AF52" i="1"/>
  <c r="AF51" i="1"/>
  <c r="AF50" i="1"/>
  <c r="AF49" i="1"/>
  <c r="AF48" i="1"/>
  <c r="AF47" i="1"/>
  <c r="AF46" i="1"/>
  <c r="AF45" i="1"/>
  <c r="AF44" i="1"/>
  <c r="AF43" i="1"/>
  <c r="AF42" i="1"/>
  <c r="AF41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AF8" i="1"/>
  <c r="AF7" i="1"/>
  <c r="AF6" i="1"/>
  <c r="AF5" i="1"/>
  <c r="AF4" i="1"/>
  <c r="Y76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59" i="1"/>
  <c r="Y58" i="1"/>
  <c r="Y57" i="1"/>
  <c r="Y56" i="1"/>
  <c r="Y55" i="1"/>
  <c r="Y52" i="1"/>
  <c r="Y51" i="1"/>
  <c r="Y50" i="1"/>
  <c r="Y49" i="1"/>
  <c r="Y48" i="1"/>
  <c r="Y47" i="1"/>
  <c r="Y46" i="1"/>
  <c r="Y45" i="1"/>
  <c r="Y44" i="1"/>
  <c r="Y43" i="1"/>
  <c r="Y42" i="1"/>
  <c r="Y41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Y7" i="1"/>
  <c r="Y6" i="1"/>
  <c r="Y5" i="1"/>
  <c r="Y4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2" i="1"/>
  <c r="R51" i="1"/>
  <c r="R50" i="1"/>
  <c r="R49" i="1"/>
  <c r="R48" i="1"/>
  <c r="R47" i="1"/>
  <c r="R46" i="1"/>
  <c r="R45" i="1"/>
  <c r="R44" i="1"/>
  <c r="R43" i="1"/>
  <c r="R42" i="1"/>
  <c r="R41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55" i="1"/>
  <c r="K56" i="1"/>
  <c r="K57" i="1"/>
  <c r="K47" i="1"/>
  <c r="K48" i="1"/>
  <c r="K49" i="1"/>
  <c r="K50" i="1"/>
  <c r="K51" i="1"/>
  <c r="K52" i="1"/>
  <c r="K42" i="1"/>
  <c r="K43" i="1"/>
  <c r="K44" i="1"/>
  <c r="K45" i="1"/>
  <c r="K46" i="1"/>
  <c r="K41" i="1"/>
  <c r="K38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4" i="1"/>
  <c r="AT53" i="1" l="1"/>
  <c r="BH40" i="1"/>
  <c r="BH53" i="1"/>
  <c r="BO39" i="1"/>
  <c r="CC78" i="1"/>
  <c r="CJ40" i="1"/>
  <c r="CJ53" i="1"/>
  <c r="CQ39" i="1"/>
  <c r="CQ54" i="1"/>
  <c r="CQ77" i="1"/>
  <c r="CX53" i="1"/>
  <c r="DE39" i="1"/>
  <c r="DE77" i="1"/>
  <c r="DE78" i="1"/>
  <c r="DL40" i="1"/>
  <c r="DL53" i="1"/>
  <c r="DS78" i="1"/>
  <c r="DS39" i="1"/>
  <c r="Y40" i="1"/>
  <c r="Y54" i="1"/>
  <c r="BH78" i="1"/>
  <c r="CJ78" i="1"/>
  <c r="CQ40" i="1"/>
  <c r="CX54" i="1"/>
  <c r="CX77" i="1"/>
  <c r="DL78" i="1"/>
  <c r="CC39" i="1"/>
  <c r="K77" i="1"/>
  <c r="K54" i="1"/>
  <c r="K53" i="1"/>
  <c r="CQ78" i="1"/>
  <c r="CX40" i="1"/>
  <c r="DE54" i="1"/>
  <c r="DS40" i="1"/>
  <c r="DS54" i="1"/>
  <c r="DS77" i="1"/>
  <c r="CC54" i="1"/>
  <c r="CC40" i="1"/>
  <c r="BV77" i="1"/>
  <c r="BV54" i="1"/>
  <c r="BP80" i="1" s="1"/>
  <c r="BV53" i="1"/>
  <c r="BV40" i="1"/>
  <c r="BO40" i="1"/>
  <c r="BO77" i="1"/>
  <c r="BO78" i="1"/>
  <c r="BH77" i="1"/>
  <c r="BH54" i="1"/>
  <c r="BA78" i="1"/>
  <c r="BA77" i="1"/>
  <c r="AT78" i="1"/>
  <c r="AT77" i="1"/>
  <c r="BA54" i="1"/>
  <c r="AT54" i="1"/>
  <c r="Y78" i="1"/>
  <c r="AF40" i="1"/>
  <c r="AM78" i="1"/>
  <c r="K40" i="1"/>
  <c r="BH39" i="1"/>
  <c r="BV39" i="1"/>
  <c r="CJ39" i="1"/>
  <c r="CX39" i="1"/>
  <c r="DL39" i="1"/>
  <c r="BA53" i="1"/>
  <c r="AU79" i="1" s="1"/>
  <c r="BO53" i="1"/>
  <c r="BI79" i="1" s="1"/>
  <c r="CC53" i="1"/>
  <c r="BW79" i="1" s="1"/>
  <c r="CQ53" i="1"/>
  <c r="DE53" i="1"/>
  <c r="Y77" i="1"/>
  <c r="AF54" i="1"/>
  <c r="AF78" i="1"/>
  <c r="Z80" i="1" s="1"/>
  <c r="R54" i="1"/>
  <c r="BA39" i="1"/>
  <c r="AM77" i="1"/>
  <c r="AM54" i="1"/>
  <c r="AM53" i="1"/>
  <c r="AG79" i="1" s="1"/>
  <c r="BA40" i="1"/>
  <c r="AT40" i="1"/>
  <c r="AT39" i="1"/>
  <c r="AM40" i="1"/>
  <c r="AM39" i="1"/>
  <c r="AF77" i="1"/>
  <c r="AF53" i="1"/>
  <c r="AF39" i="1"/>
  <c r="R78" i="1"/>
  <c r="R77" i="1"/>
  <c r="Y53" i="1"/>
  <c r="R53" i="1"/>
  <c r="L79" i="1" s="1"/>
  <c r="Y39" i="1"/>
  <c r="R40" i="1"/>
  <c r="R39" i="1"/>
  <c r="K78" i="1"/>
  <c r="K39" i="1"/>
  <c r="E79" i="1" s="1"/>
  <c r="DM79" i="1" l="1"/>
  <c r="CY79" i="1"/>
  <c r="DF80" i="1"/>
  <c r="CR80" i="1"/>
  <c r="CK80" i="1"/>
  <c r="CK79" i="1"/>
  <c r="CD80" i="1"/>
  <c r="Z79" i="1"/>
  <c r="E80" i="1"/>
  <c r="BI80" i="1"/>
  <c r="BP79" i="1"/>
  <c r="BB80" i="1"/>
  <c r="DM80" i="1"/>
  <c r="BW80" i="1"/>
  <c r="AN79" i="1"/>
  <c r="L80" i="1"/>
  <c r="AG80" i="1"/>
  <c r="AU80" i="1"/>
  <c r="DF79" i="1"/>
  <c r="S80" i="1"/>
  <c r="CR79" i="1"/>
  <c r="CD79" i="1"/>
  <c r="BB79" i="1"/>
  <c r="AN80" i="1"/>
  <c r="CY80" i="1"/>
  <c r="S79" i="1"/>
</calcChain>
</file>

<file path=xl/sharedStrings.xml><?xml version="1.0" encoding="utf-8"?>
<sst xmlns="http://schemas.openxmlformats.org/spreadsheetml/2006/main" count="314" uniqueCount="160">
  <si>
    <t>ASPECTO</t>
  </si>
  <si>
    <t>COMPONENTE</t>
  </si>
  <si>
    <t>TI</t>
  </si>
  <si>
    <t>D</t>
  </si>
  <si>
    <t>I</t>
  </si>
  <si>
    <t>AI</t>
  </si>
  <si>
    <t>IM</t>
  </si>
  <si>
    <t>P</t>
  </si>
  <si>
    <t>TP</t>
  </si>
  <si>
    <t>Total TP(-)</t>
  </si>
  <si>
    <t>Total TP(+)</t>
  </si>
  <si>
    <t>FISICO</t>
  </si>
  <si>
    <t>GEOMORFOLOGÍA</t>
  </si>
  <si>
    <t>RELIEVE</t>
  </si>
  <si>
    <t>Modificación de las formas de relieve</t>
  </si>
  <si>
    <t>Nivel de Impacto</t>
  </si>
  <si>
    <t xml:space="preserve">Análisis  Horizontal:Calificación de Impacto Ocasionado  por Criterios Evaluados </t>
  </si>
  <si>
    <t>Bajo</t>
  </si>
  <si>
    <t xml:space="preserve">Negativos </t>
  </si>
  <si>
    <t xml:space="preserve">Rango </t>
  </si>
  <si>
    <t>PAISAJE</t>
  </si>
  <si>
    <t>Cambio de la geomorfología del paisaje montaña</t>
  </si>
  <si>
    <t>Medio</t>
  </si>
  <si>
    <t>Alteración del paisaje</t>
  </si>
  <si>
    <t>Alto</t>
  </si>
  <si>
    <t>GEOLOGÍA</t>
  </si>
  <si>
    <t>Inestabilidad geológica por presencia de falla</t>
  </si>
  <si>
    <t>Alteración de la roca por anclaje de las estructuras</t>
  </si>
  <si>
    <t>AGUA</t>
  </si>
  <si>
    <t>CARACTERISTICAS
FISICO-QUÍMICAS</t>
  </si>
  <si>
    <t>Alteración del caudal</t>
  </si>
  <si>
    <t xml:space="preserve">Positivos: </t>
  </si>
  <si>
    <t>Cambios en la geomorfologia del cauce</t>
  </si>
  <si>
    <t>Cambios en el uso del recurso hídrico</t>
  </si>
  <si>
    <t>Alteracion del régimen hídrico</t>
  </si>
  <si>
    <t>Generación de aguas servidas</t>
  </si>
  <si>
    <t xml:space="preserve">Generacion de aguas  grises </t>
  </si>
  <si>
    <t>ATMÓSFERA</t>
  </si>
  <si>
    <t>AIRE</t>
  </si>
  <si>
    <t>Emisión de gases</t>
  </si>
  <si>
    <t>Emanación de olores</t>
  </si>
  <si>
    <t>Emisión de Material Particulado</t>
  </si>
  <si>
    <t>OTROS</t>
  </si>
  <si>
    <t>Cambios en el microclima</t>
  </si>
  <si>
    <t>Aumento de Vibraciones</t>
  </si>
  <si>
    <t>SUELO</t>
  </si>
  <si>
    <t>PROPIEDADES</t>
  </si>
  <si>
    <t>Aumento de la compactación del suelo</t>
  </si>
  <si>
    <t>Perdida de la estructura del suelo</t>
  </si>
  <si>
    <t>Pérdida de la vocación del suelo</t>
  </si>
  <si>
    <t>Generación de residuos sólidos domésticos y de oficina</t>
  </si>
  <si>
    <t>Alteración de las propiedades fisico-quimicas del suelo y subsuelo por derrames  accidentales de combustibles y lubricantes, residuos sólidos o resíduos peligrosos</t>
  </si>
  <si>
    <t>Generacion de residuos de construcción y demolición</t>
  </si>
  <si>
    <t>EROSIÓN</t>
  </si>
  <si>
    <t>Pérdida de Suelo por erosión eólica e hídrica debido a degradación y desaparición de la cobertura vegetal</t>
  </si>
  <si>
    <t>Modificación de los horizontes</t>
  </si>
  <si>
    <t>SUBTOTAL ASPECTO FÍSICO(Impactos Positivos)</t>
  </si>
  <si>
    <t>SUBTOTAL ASPECTO FÍSICO(Impactos negativos)</t>
  </si>
  <si>
    <t>BIÓTICO</t>
  </si>
  <si>
    <t>FAUNA</t>
  </si>
  <si>
    <t>TERRESTRE</t>
  </si>
  <si>
    <t>Disminución de diversidad biologica</t>
  </si>
  <si>
    <t>Alteración de la estructura ecológica</t>
  </si>
  <si>
    <t>Atropellamiento de fauna</t>
  </si>
  <si>
    <t>Disminución en la fauna edafica</t>
  </si>
  <si>
    <t>Perturbación y desplazamineto de la fauna silvestre</t>
  </si>
  <si>
    <t>ACUATICA</t>
  </si>
  <si>
    <t>Variación en la distribución</t>
  </si>
  <si>
    <t>Pérdida de Cobertura Vegetal</t>
  </si>
  <si>
    <t>Pérdida de biodiversidad</t>
  </si>
  <si>
    <t>Alteración de la flora por cambios del microclima</t>
  </si>
  <si>
    <t>SUBTOTAL ASPECTO BIÓTICO(Impactos positivos)</t>
  </si>
  <si>
    <t>SUBTOTAL ASPECTO BIÓTICO(Impactos negativos)</t>
  </si>
  <si>
    <t>SOCIOECONOMICO</t>
  </si>
  <si>
    <t>SOCIOECONÓMICO</t>
  </si>
  <si>
    <t>SALUD</t>
  </si>
  <si>
    <t>Cambio en el bienestar</t>
  </si>
  <si>
    <t xml:space="preserve">Desnutrición infantil </t>
  </si>
  <si>
    <t>Aumento de los casos de EPOC´s en la población infantil y adulta mayor</t>
  </si>
  <si>
    <t>Riesgo de Accidentabilidad</t>
  </si>
  <si>
    <t>DEMOGRAFIA</t>
  </si>
  <si>
    <t>Variación en la densidad de población</t>
  </si>
  <si>
    <t>Desplazamientos por falta de oportunidades laborales</t>
  </si>
  <si>
    <t>Cambio de la actividad economica</t>
  </si>
  <si>
    <t>Generación de empleo por actividad</t>
  </si>
  <si>
    <t>Creación de expectativas</t>
  </si>
  <si>
    <t>CULTURAL</t>
  </si>
  <si>
    <t>Alteración de la cotidianidad</t>
  </si>
  <si>
    <t>Afectación de patrimonio arqueológico y arquitectónico</t>
  </si>
  <si>
    <t>Conflictos por diversidad cultural</t>
  </si>
  <si>
    <t>Conflicto social por practicas que afectan la normalidad de la comunidad</t>
  </si>
  <si>
    <t>Conflicto con la comunidad por expropiación de predios</t>
  </si>
  <si>
    <t>Incremento en el valor de los servicios públicos</t>
  </si>
  <si>
    <t>SUBTOTAL ASPECTO SOCIOECONÓMICO</t>
  </si>
  <si>
    <t>TOTAL(Impactos Positivos)</t>
  </si>
  <si>
    <t>TOTAL (Impactos negativos)</t>
  </si>
  <si>
    <t xml:space="preserve">Análisis  vertical: Calificación total por Aspecto Evaluado </t>
  </si>
  <si>
    <t>ETAPA</t>
  </si>
  <si>
    <t>Calificación</t>
  </si>
  <si>
    <t>CUENCA ALTA RÍO TUNJUELO</t>
  </si>
  <si>
    <t>CUENCA MEDIA RÍO TUNJUELO</t>
  </si>
  <si>
    <t>CUENCA BAJA RÍO TUNJUELO</t>
  </si>
  <si>
    <t>Relleno Sanitario Doña Juana</t>
  </si>
  <si>
    <t>Embalse Chisacá</t>
  </si>
  <si>
    <t>Embalse La Regadera</t>
  </si>
  <si>
    <t>Parque Ambiental Cantarrana</t>
  </si>
  <si>
    <t>Laguna Los Tunjos</t>
  </si>
  <si>
    <t>Parque Minero Industrial - El Tunjuelo</t>
  </si>
  <si>
    <t>Parque Minero Industrial - Mochuelo</t>
  </si>
  <si>
    <t>Curtiembres de San Benito</t>
  </si>
  <si>
    <t>Portal de Transmilenio - El Tunal</t>
  </si>
  <si>
    <t>Frigorífico Guadalupe S.A.</t>
  </si>
  <si>
    <t>General Motors Colmotores S.A.</t>
  </si>
  <si>
    <t>FLORA</t>
  </si>
  <si>
    <t>Estructura trófica simplificada por disminución o desaparición  de especies acuáticas (anfibios, peces, moluscos, artrópodos)</t>
  </si>
  <si>
    <t>Incremento en la demanda de bienes o servicios</t>
  </si>
  <si>
    <t>Afectación en la movilidad vehicular y peatonal</t>
  </si>
  <si>
    <t>Proliferación de vectores</t>
  </si>
  <si>
    <t>Alteración  en los ingresos de la comunidad</t>
  </si>
  <si>
    <t>Cambios en la seguridad pública</t>
  </si>
  <si>
    <t>Cambio en la capacidad de gestión y participación de la comunidad</t>
  </si>
  <si>
    <t>Meteorización</t>
  </si>
  <si>
    <t>Socavación</t>
  </si>
  <si>
    <t>Estabilidad geotécnica</t>
  </si>
  <si>
    <t>Fenómenos de remoción en masa</t>
  </si>
  <si>
    <t>Disminución en la capacidad de transporte</t>
  </si>
  <si>
    <t>Contaminación del agua</t>
  </si>
  <si>
    <t>Alteración del nivel freático</t>
  </si>
  <si>
    <t>Alteración capacidad del acuífero</t>
  </si>
  <si>
    <t>Afectación a zonas de recarga hídrica</t>
  </si>
  <si>
    <t>Aumento en decibeles de ruido</t>
  </si>
  <si>
    <t>Contaminación de acuíferos</t>
  </si>
  <si>
    <t>CUENCA MEDIA DEL RÍO TUNJUELO</t>
  </si>
  <si>
    <t>Afectación en la infraestructura existente</t>
  </si>
  <si>
    <t>CRITERIOS DE 
EVALUACION</t>
  </si>
  <si>
    <t>ELEMENTO</t>
  </si>
  <si>
    <t>De -1903 hasta -17</t>
  </si>
  <si>
    <t>De 0  hasta  204</t>
  </si>
  <si>
    <t>(-17)-(-629)</t>
  </si>
  <si>
    <t>(-630)- (-1258)</t>
  </si>
  <si>
    <t>(-1259) -(-1886)</t>
  </si>
  <si>
    <t>69 - 136</t>
  </si>
  <si>
    <t>137 - 204</t>
  </si>
  <si>
    <t>0 - 68</t>
  </si>
  <si>
    <t>Aguas servidas</t>
  </si>
  <si>
    <t>Disposición de residuos sólidos</t>
  </si>
  <si>
    <t>Cementerio 
El Apogeo</t>
  </si>
  <si>
    <t>Escombros</t>
  </si>
  <si>
    <t>Urbanizaciones</t>
  </si>
  <si>
    <t>De -697  hasta 0</t>
  </si>
  <si>
    <t>De 0 hasta  162</t>
  </si>
  <si>
    <t>0-(-232)</t>
  </si>
  <si>
    <t>(-233)- (-464)</t>
  </si>
  <si>
    <t>(-465) -(-697)</t>
  </si>
  <si>
    <t>0 - 54</t>
  </si>
  <si>
    <t>55 - 108</t>
  </si>
  <si>
    <t>109 - 162</t>
  </si>
  <si>
    <t>Red del alcantarillado</t>
  </si>
  <si>
    <t>FÍSICO</t>
  </si>
  <si>
    <t>PARÁMETRO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</si>
</sst>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rgb="FF000000"/>
      <name val="Calibri"/>
    </font>
    <font>
      <b/>
      <sz val="12"/>
      <name val="Calibri"/>
      <family val="2"/>
    </font>
    <font>
      <b/>
      <sz val="16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2"/>
      <color rgb="FF000000"/>
      <name val="Calibri"/>
      <family val="2"/>
    </font>
    <font>
      <sz val="10"/>
      <color rgb="FF000000"/>
      <name val="Arial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theme="0"/>
      <name val="Calibri"/>
      <family val="2"/>
    </font>
    <font>
      <sz val="12"/>
      <color theme="0"/>
      <name val="Calibri"/>
      <family val="2"/>
    </font>
    <font>
      <sz val="11"/>
      <color theme="0"/>
      <name val="Calibri"/>
      <family val="2"/>
    </font>
    <font>
      <b/>
      <u/>
      <sz val="14"/>
      <color rgb="FF000000"/>
      <name val="Calibri"/>
      <family val="2"/>
    </font>
    <font>
      <sz val="14"/>
      <name val="Calibri"/>
      <family val="2"/>
    </font>
    <font>
      <b/>
      <u/>
      <sz val="14"/>
      <name val="Calibri"/>
      <family val="2"/>
    </font>
    <font>
      <i/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5">
    <fill>
      <patternFill patternType="none"/>
    </fill>
    <fill>
      <patternFill patternType="gray125"/>
    </fill>
    <fill>
      <patternFill patternType="solid">
        <fgColor rgb="FFC55A11"/>
        <bgColor rgb="FFC55A1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rgb="FFD0CECE"/>
      </patternFill>
    </fill>
    <fill>
      <patternFill patternType="solid">
        <fgColor theme="3" tint="0.79998168889431442"/>
        <bgColor rgb="FF8496B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rgb="FFADB9CA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rgb="FF8EAADB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749992370372631"/>
        <bgColor rgb="FFB4C6E7"/>
      </patternFill>
    </fill>
    <fill>
      <patternFill patternType="solid">
        <fgColor theme="5" tint="0.79998168889431442"/>
        <bgColor rgb="FF7F6000"/>
      </patternFill>
    </fill>
    <fill>
      <patternFill patternType="solid">
        <fgColor theme="5" tint="0.59999389629810485"/>
        <bgColor rgb="FFBF9000"/>
      </patternFill>
    </fill>
    <fill>
      <patternFill patternType="solid">
        <fgColor theme="5" tint="0.39997558519241921"/>
        <bgColor rgb="FFFFE598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rgb="FFFEF2CB"/>
      </patternFill>
    </fill>
    <fill>
      <patternFill patternType="solid">
        <fgColor theme="4" tint="0.79998168889431442"/>
        <bgColor rgb="FF385623"/>
      </patternFill>
    </fill>
    <fill>
      <patternFill patternType="solid">
        <fgColor theme="4" tint="0.59999389629810485"/>
        <bgColor rgb="FF548135"/>
      </patternFill>
    </fill>
    <fill>
      <patternFill patternType="solid">
        <fgColor theme="4" tint="0.39997558519241921"/>
        <bgColor rgb="FFA8D08D"/>
      </patternFill>
    </fill>
    <fill>
      <patternFill patternType="solid">
        <fgColor theme="4" tint="-0.249977111117893"/>
        <bgColor rgb="FFC5E0B3"/>
      </patternFill>
    </fill>
    <fill>
      <patternFill patternType="solid">
        <fgColor theme="0" tint="-0.499984740745262"/>
        <bgColor rgb="FFFFD965"/>
      </patternFill>
    </fill>
    <fill>
      <patternFill patternType="solid">
        <fgColor theme="0" tint="-0.499984740745262"/>
        <bgColor rgb="FFFFE598"/>
      </patternFill>
    </fill>
    <fill>
      <patternFill patternType="solid">
        <fgColor theme="0" tint="-0.499984740745262"/>
        <bgColor rgb="FFD6DCE4"/>
      </patternFill>
    </fill>
    <fill>
      <patternFill patternType="solid">
        <fgColor theme="0" tint="-0.499984740745262"/>
        <bgColor rgb="FFB7DEE8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rgb="FFD6DCE4"/>
      </patternFill>
    </fill>
    <fill>
      <patternFill patternType="solid">
        <fgColor rgb="FFFFFF00"/>
        <bgColor rgb="FFD6DCE4"/>
      </patternFill>
    </fill>
    <fill>
      <patternFill patternType="solid">
        <fgColor rgb="FFFF0000"/>
        <bgColor rgb="FFD6DCE4"/>
      </patternFill>
    </fill>
    <fill>
      <patternFill patternType="solid">
        <fgColor theme="5" tint="-0.249977111117893"/>
        <bgColor rgb="FF757070"/>
      </patternFill>
    </fill>
    <fill>
      <patternFill patternType="solid">
        <fgColor theme="5" tint="0.79998168889431442"/>
        <bgColor rgb="FFBFBFBF"/>
      </patternFill>
    </fill>
    <fill>
      <patternFill patternType="solid">
        <fgColor theme="7" tint="-0.249977111117893"/>
        <bgColor rgb="FFF2F2F2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-0.249977111117893"/>
        <bgColor rgb="FF757070"/>
      </patternFill>
    </fill>
    <fill>
      <patternFill patternType="solid">
        <fgColor theme="8" tint="0.79998168889431442"/>
        <bgColor rgb="FFBFBFB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rgb="FFB7DEE8"/>
      </patternFill>
    </fill>
    <fill>
      <patternFill patternType="solid">
        <fgColor theme="7" tint="-0.249977111117893"/>
        <bgColor rgb="FFD6DCE4"/>
      </patternFill>
    </fill>
    <fill>
      <patternFill patternType="solid">
        <fgColor theme="8" tint="0.39997558519241921"/>
        <bgColor rgb="FFB7DEE8"/>
      </patternFill>
    </fill>
    <fill>
      <patternFill patternType="solid">
        <fgColor theme="8" tint="-0.249977111117893"/>
        <bgColor rgb="FFD6DCE4"/>
      </patternFill>
    </fill>
    <fill>
      <patternFill patternType="solid">
        <fgColor theme="5" tint="0.39997558519241921"/>
        <bgColor rgb="FFB7DEE8"/>
      </patternFill>
    </fill>
    <fill>
      <patternFill patternType="solid">
        <fgColor theme="5" tint="-0.249977111117893"/>
        <bgColor rgb="FFD6DCE4"/>
      </patternFill>
    </fill>
  </fills>
  <borders count="4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2" fillId="0" borderId="0"/>
  </cellStyleXfs>
  <cellXfs count="214">
    <xf numFmtId="0" fontId="0" fillId="0" borderId="0" xfId="0"/>
    <xf numFmtId="0" fontId="4" fillId="26" borderId="11" xfId="1" applyFont="1" applyFill="1" applyBorder="1" applyAlignment="1">
      <alignment horizontal="center" vertical="center" wrapText="1"/>
    </xf>
    <xf numFmtId="1" fontId="1" fillId="0" borderId="10" xfId="1" applyNumberFormat="1" applyFont="1" applyBorder="1" applyAlignment="1">
      <alignment horizontal="center" vertical="center" wrapText="1"/>
    </xf>
    <xf numFmtId="0" fontId="14" fillId="13" borderId="10" xfId="1" applyFont="1" applyFill="1" applyBorder="1" applyAlignment="1">
      <alignment horizontal="center" vertical="center" wrapText="1"/>
    </xf>
    <xf numFmtId="1" fontId="1" fillId="4" borderId="0" xfId="1" applyNumberFormat="1" applyFont="1" applyFill="1" applyBorder="1" applyAlignment="1">
      <alignment horizontal="center" vertical="center" wrapText="1"/>
    </xf>
    <xf numFmtId="1" fontId="1" fillId="0" borderId="9" xfId="1" applyNumberFormat="1" applyFont="1" applyBorder="1" applyAlignment="1">
      <alignment horizontal="center" vertical="center" wrapText="1"/>
    </xf>
    <xf numFmtId="0" fontId="7" fillId="22" borderId="10" xfId="1" applyFont="1" applyFill="1" applyBorder="1" applyAlignment="1">
      <alignment horizontal="center" vertical="center" wrapText="1"/>
    </xf>
    <xf numFmtId="1" fontId="1" fillId="0" borderId="10" xfId="1" applyNumberFormat="1" applyFont="1" applyBorder="1" applyAlignment="1">
      <alignment horizontal="center" vertical="center" wrapText="1"/>
    </xf>
    <xf numFmtId="0" fontId="14" fillId="13" borderId="10" xfId="1" applyFont="1" applyFill="1" applyBorder="1" applyAlignment="1">
      <alignment horizontal="center" vertical="center" wrapText="1"/>
    </xf>
    <xf numFmtId="1" fontId="1" fillId="4" borderId="0" xfId="1" applyNumberFormat="1" applyFont="1" applyFill="1" applyBorder="1" applyAlignment="1">
      <alignment horizontal="center" vertical="center" wrapText="1"/>
    </xf>
    <xf numFmtId="1" fontId="1" fillId="0" borderId="9" xfId="1" applyNumberFormat="1" applyFont="1" applyBorder="1" applyAlignment="1">
      <alignment horizontal="center" vertical="center" wrapText="1"/>
    </xf>
    <xf numFmtId="0" fontId="7" fillId="18" borderId="10" xfId="1" applyFont="1" applyFill="1" applyBorder="1" applyAlignment="1">
      <alignment horizontal="center" vertical="center" wrapText="1"/>
    </xf>
    <xf numFmtId="0" fontId="4" fillId="0" borderId="11" xfId="2" applyFont="1" applyBorder="1" applyAlignment="1">
      <alignment horizontal="center" vertical="center" wrapText="1"/>
    </xf>
    <xf numFmtId="0" fontId="4" fillId="0" borderId="15" xfId="2" applyFont="1" applyBorder="1" applyAlignment="1">
      <alignment horizontal="center" vertical="center" wrapText="1"/>
    </xf>
    <xf numFmtId="0" fontId="4" fillId="0" borderId="16" xfId="2" applyFont="1" applyBorder="1" applyAlignment="1">
      <alignment horizontal="center" vertical="center" wrapText="1"/>
    </xf>
    <xf numFmtId="0" fontId="12" fillId="27" borderId="15" xfId="2" applyFont="1" applyFill="1" applyBorder="1" applyAlignment="1"/>
    <xf numFmtId="0" fontId="12" fillId="0" borderId="16" xfId="2" applyFont="1" applyBorder="1" applyAlignment="1">
      <alignment horizontal="center"/>
    </xf>
    <xf numFmtId="0" fontId="12" fillId="27" borderId="16" xfId="2" applyFont="1" applyFill="1" applyBorder="1" applyAlignment="1">
      <alignment horizontal="center"/>
    </xf>
    <xf numFmtId="0" fontId="12" fillId="0" borderId="19" xfId="2" applyFont="1" applyBorder="1" applyAlignment="1">
      <alignment horizontal="center"/>
    </xf>
    <xf numFmtId="0" fontId="12" fillId="27" borderId="15" xfId="2" applyFont="1" applyFill="1" applyBorder="1" applyAlignment="1">
      <alignment horizontal="center"/>
    </xf>
    <xf numFmtId="0" fontId="12" fillId="30" borderId="11" xfId="2" applyFont="1" applyFill="1" applyBorder="1" applyAlignment="1">
      <alignment horizontal="center" vertical="center"/>
    </xf>
    <xf numFmtId="0" fontId="12" fillId="29" borderId="11" xfId="2" applyFont="1" applyFill="1" applyBorder="1" applyAlignment="1">
      <alignment horizontal="center" vertical="center"/>
    </xf>
    <xf numFmtId="0" fontId="12" fillId="28" borderId="11" xfId="2" applyFont="1" applyFill="1" applyBorder="1" applyAlignment="1">
      <alignment horizontal="center" vertical="center"/>
    </xf>
    <xf numFmtId="0" fontId="12" fillId="27" borderId="11" xfId="2" applyFont="1" applyFill="1" applyBorder="1" applyAlignment="1">
      <alignment horizontal="center" vertical="center"/>
    </xf>
    <xf numFmtId="0" fontId="12" fillId="36" borderId="25" xfId="2" applyFont="1" applyFill="1" applyBorder="1" applyAlignment="1"/>
    <xf numFmtId="0" fontId="12" fillId="36" borderId="26" xfId="2" applyFont="1" applyFill="1" applyBorder="1" applyAlignment="1"/>
    <xf numFmtId="0" fontId="0" fillId="36" borderId="27" xfId="0" applyFill="1" applyBorder="1"/>
    <xf numFmtId="0" fontId="0" fillId="36" borderId="29" xfId="0" applyFill="1" applyBorder="1"/>
    <xf numFmtId="0" fontId="0" fillId="36" borderId="32" xfId="0" applyFill="1" applyBorder="1"/>
    <xf numFmtId="0" fontId="0" fillId="36" borderId="30" xfId="0" applyFill="1" applyBorder="1"/>
    <xf numFmtId="0" fontId="0" fillId="36" borderId="31" xfId="0" applyFill="1" applyBorder="1"/>
    <xf numFmtId="0" fontId="12" fillId="36" borderId="28" xfId="2" applyFont="1" applyFill="1" applyBorder="1" applyAlignment="1"/>
    <xf numFmtId="0" fontId="4" fillId="31" borderId="12" xfId="2" applyFont="1" applyFill="1" applyBorder="1" applyAlignment="1">
      <alignment horizontal="center" vertical="center" wrapText="1"/>
    </xf>
    <xf numFmtId="0" fontId="4" fillId="31" borderId="13" xfId="2" applyFont="1" applyFill="1" applyBorder="1" applyAlignment="1">
      <alignment horizontal="center" vertical="center" wrapText="1"/>
    </xf>
    <xf numFmtId="0" fontId="4" fillId="31" borderId="14" xfId="2" applyFont="1" applyFill="1" applyBorder="1" applyAlignment="1">
      <alignment horizontal="center" vertical="center" wrapText="1"/>
    </xf>
    <xf numFmtId="0" fontId="0" fillId="37" borderId="30" xfId="0" applyFill="1" applyBorder="1"/>
    <xf numFmtId="0" fontId="0" fillId="37" borderId="31" xfId="0" applyFill="1" applyBorder="1"/>
    <xf numFmtId="0" fontId="0" fillId="37" borderId="32" xfId="0" applyFill="1" applyBorder="1"/>
    <xf numFmtId="0" fontId="0" fillId="37" borderId="28" xfId="0" applyFill="1" applyBorder="1"/>
    <xf numFmtId="0" fontId="0" fillId="37" borderId="29" xfId="0" applyFill="1" applyBorder="1"/>
    <xf numFmtId="0" fontId="0" fillId="37" borderId="25" xfId="0" applyFill="1" applyBorder="1"/>
    <xf numFmtId="0" fontId="0" fillId="37" borderId="26" xfId="0" applyFill="1" applyBorder="1"/>
    <xf numFmtId="0" fontId="0" fillId="37" borderId="27" xfId="0" applyFill="1" applyBorder="1"/>
    <xf numFmtId="0" fontId="1" fillId="0" borderId="0" xfId="1" applyFont="1" applyFill="1" applyAlignment="1"/>
    <xf numFmtId="0" fontId="0" fillId="0" borderId="0" xfId="0" applyFill="1"/>
    <xf numFmtId="0" fontId="4" fillId="0" borderId="0" xfId="1" applyFont="1" applyFill="1" applyBorder="1" applyAlignment="1"/>
    <xf numFmtId="0" fontId="5" fillId="0" borderId="0" xfId="1" applyFont="1" applyFill="1" applyBorder="1" applyAlignment="1"/>
    <xf numFmtId="0" fontId="0" fillId="0" borderId="0" xfId="0" applyFill="1" applyBorder="1"/>
    <xf numFmtId="0" fontId="1" fillId="0" borderId="0" xfId="1" applyFont="1" applyFill="1" applyBorder="1" applyAlignment="1"/>
    <xf numFmtId="0" fontId="4" fillId="0" borderId="0" xfId="1" applyFont="1" applyFill="1" applyBorder="1" applyAlignment="1">
      <alignment horizontal="center" vertical="center" wrapText="1"/>
    </xf>
    <xf numFmtId="0" fontId="1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vertical="center"/>
    </xf>
    <xf numFmtId="0" fontId="12" fillId="0" borderId="0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vertical="center" wrapText="1"/>
    </xf>
    <xf numFmtId="0" fontId="1" fillId="0" borderId="0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1" fontId="1" fillId="25" borderId="9" xfId="1" applyNumberFormat="1" applyFont="1" applyFill="1" applyBorder="1" applyAlignment="1">
      <alignment horizontal="center" vertical="center" wrapText="1"/>
    </xf>
    <xf numFmtId="1" fontId="1" fillId="0" borderId="10" xfId="1" applyNumberFormat="1" applyFont="1" applyFill="1" applyBorder="1" applyAlignment="1">
      <alignment horizontal="center" vertical="center" wrapText="1"/>
    </xf>
    <xf numFmtId="1" fontId="1" fillId="0" borderId="9" xfId="1" applyNumberFormat="1" applyFont="1" applyFill="1" applyBorder="1" applyAlignment="1">
      <alignment horizontal="center" vertical="center" wrapText="1"/>
    </xf>
    <xf numFmtId="0" fontId="4" fillId="49" borderId="10" xfId="1" applyFont="1" applyFill="1" applyBorder="1" applyAlignment="1">
      <alignment horizontal="center" vertical="center" wrapText="1"/>
    </xf>
    <xf numFmtId="0" fontId="4" fillId="50" borderId="10" xfId="1" applyFont="1" applyFill="1" applyBorder="1" applyAlignment="1">
      <alignment horizontal="center" vertical="center" wrapText="1"/>
    </xf>
    <xf numFmtId="1" fontId="1" fillId="50" borderId="10" xfId="1" applyNumberFormat="1" applyFont="1" applyFill="1" applyBorder="1" applyAlignment="1">
      <alignment horizontal="center" vertical="center" wrapText="1"/>
    </xf>
    <xf numFmtId="1" fontId="1" fillId="50" borderId="9" xfId="1" applyNumberFormat="1" applyFont="1" applyFill="1" applyBorder="1" applyAlignment="1">
      <alignment horizontal="center" vertical="center" wrapText="1"/>
    </xf>
    <xf numFmtId="0" fontId="4" fillId="51" borderId="10" xfId="1" applyFont="1" applyFill="1" applyBorder="1" applyAlignment="1">
      <alignment horizontal="center" vertical="center" wrapText="1"/>
    </xf>
    <xf numFmtId="0" fontId="4" fillId="52" borderId="10" xfId="1" applyFont="1" applyFill="1" applyBorder="1" applyAlignment="1">
      <alignment horizontal="center" vertical="center" wrapText="1"/>
    </xf>
    <xf numFmtId="1" fontId="1" fillId="52" borderId="10" xfId="1" applyNumberFormat="1" applyFont="1" applyFill="1" applyBorder="1" applyAlignment="1">
      <alignment horizontal="center" vertical="center" wrapText="1"/>
    </xf>
    <xf numFmtId="1" fontId="1" fillId="52" borderId="9" xfId="1" applyNumberFormat="1" applyFont="1" applyFill="1" applyBorder="1" applyAlignment="1">
      <alignment horizontal="center" vertical="center" wrapText="1"/>
    </xf>
    <xf numFmtId="0" fontId="4" fillId="53" borderId="10" xfId="1" applyFont="1" applyFill="1" applyBorder="1" applyAlignment="1">
      <alignment horizontal="center" vertical="center" wrapText="1"/>
    </xf>
    <xf numFmtId="0" fontId="4" fillId="54" borderId="10" xfId="1" applyFont="1" applyFill="1" applyBorder="1" applyAlignment="1">
      <alignment horizontal="center" vertical="center" wrapText="1"/>
    </xf>
    <xf numFmtId="1" fontId="1" fillId="54" borderId="10" xfId="1" applyNumberFormat="1" applyFont="1" applyFill="1" applyBorder="1" applyAlignment="1">
      <alignment horizontal="center" vertical="center" wrapText="1"/>
    </xf>
    <xf numFmtId="1" fontId="1" fillId="54" borderId="9" xfId="1" applyNumberFormat="1" applyFont="1" applyFill="1" applyBorder="1" applyAlignment="1">
      <alignment horizontal="center" vertical="center" wrapText="1"/>
    </xf>
    <xf numFmtId="0" fontId="4" fillId="33" borderId="15" xfId="2" applyFont="1" applyFill="1" applyBorder="1" applyAlignment="1">
      <alignment horizontal="center" vertical="center" wrapText="1"/>
    </xf>
    <xf numFmtId="0" fontId="4" fillId="35" borderId="17" xfId="2" applyFont="1" applyFill="1" applyBorder="1" applyAlignment="1">
      <alignment horizontal="center" vertical="center" wrapText="1"/>
    </xf>
    <xf numFmtId="1" fontId="1" fillId="39" borderId="2" xfId="1" applyNumberFormat="1" applyFont="1" applyFill="1" applyBorder="1" applyAlignment="1">
      <alignment horizontal="center" vertical="center" wrapText="1"/>
    </xf>
    <xf numFmtId="1" fontId="1" fillId="39" borderId="3" xfId="1" applyNumberFormat="1" applyFont="1" applyFill="1" applyBorder="1" applyAlignment="1">
      <alignment horizontal="center" vertical="center" wrapText="1"/>
    </xf>
    <xf numFmtId="1" fontId="1" fillId="39" borderId="4" xfId="1" applyNumberFormat="1" applyFont="1" applyFill="1" applyBorder="1" applyAlignment="1">
      <alignment horizontal="center" vertical="center" wrapText="1"/>
    </xf>
    <xf numFmtId="1" fontId="1" fillId="40" borderId="2" xfId="1" applyNumberFormat="1" applyFont="1" applyFill="1" applyBorder="1" applyAlignment="1">
      <alignment horizontal="center" vertical="center" wrapText="1"/>
    </xf>
    <xf numFmtId="1" fontId="1" fillId="40" borderId="3" xfId="1" applyNumberFormat="1" applyFont="1" applyFill="1" applyBorder="1" applyAlignment="1">
      <alignment horizontal="center" vertical="center" wrapText="1"/>
    </xf>
    <xf numFmtId="1" fontId="1" fillId="40" borderId="4" xfId="1" applyNumberFormat="1" applyFont="1" applyFill="1" applyBorder="1" applyAlignment="1">
      <alignment horizontal="center" vertical="center" wrapText="1"/>
    </xf>
    <xf numFmtId="1" fontId="1" fillId="41" borderId="2" xfId="1" applyNumberFormat="1" applyFont="1" applyFill="1" applyBorder="1" applyAlignment="1">
      <alignment horizontal="center" vertical="center" wrapText="1"/>
    </xf>
    <xf numFmtId="1" fontId="1" fillId="41" borderId="3" xfId="1" applyNumberFormat="1" applyFont="1" applyFill="1" applyBorder="1" applyAlignment="1">
      <alignment horizontal="center" vertical="center" wrapText="1"/>
    </xf>
    <xf numFmtId="1" fontId="1" fillId="41" borderId="4" xfId="1" applyNumberFormat="1" applyFont="1" applyFill="1" applyBorder="1" applyAlignment="1">
      <alignment horizontal="center" vertical="center" wrapText="1"/>
    </xf>
    <xf numFmtId="0" fontId="8" fillId="24" borderId="2" xfId="1" applyFont="1" applyFill="1" applyBorder="1" applyAlignment="1">
      <alignment horizontal="center"/>
    </xf>
    <xf numFmtId="0" fontId="5" fillId="4" borderId="3" xfId="1" applyFont="1" applyFill="1" applyBorder="1"/>
    <xf numFmtId="0" fontId="5" fillId="4" borderId="4" xfId="1" applyFont="1" applyFill="1" applyBorder="1"/>
    <xf numFmtId="0" fontId="18" fillId="23" borderId="2" xfId="1" applyFont="1" applyFill="1" applyBorder="1" applyAlignment="1">
      <alignment horizontal="center" wrapText="1"/>
    </xf>
    <xf numFmtId="0" fontId="17" fillId="4" borderId="3" xfId="1" applyFont="1" applyFill="1" applyBorder="1"/>
    <xf numFmtId="0" fontId="17" fillId="4" borderId="4" xfId="1" applyFont="1" applyFill="1" applyBorder="1"/>
    <xf numFmtId="0" fontId="9" fillId="14" borderId="1" xfId="1" applyFont="1" applyFill="1" applyBorder="1" applyAlignment="1">
      <alignment horizontal="center" vertical="center" textRotation="90" wrapText="1"/>
    </xf>
    <xf numFmtId="0" fontId="5" fillId="3" borderId="8" xfId="1" applyFont="1" applyFill="1" applyBorder="1" applyAlignment="1">
      <alignment textRotation="90"/>
    </xf>
    <xf numFmtId="0" fontId="5" fillId="3" borderId="9" xfId="1" applyFont="1" applyFill="1" applyBorder="1" applyAlignment="1">
      <alignment textRotation="90"/>
    </xf>
    <xf numFmtId="0" fontId="10" fillId="15" borderId="1" xfId="1" applyFont="1" applyFill="1" applyBorder="1" applyAlignment="1">
      <alignment horizontal="center" vertical="center" wrapText="1"/>
    </xf>
    <xf numFmtId="0" fontId="10" fillId="15" borderId="8" xfId="1" applyFont="1" applyFill="1" applyBorder="1" applyAlignment="1">
      <alignment horizontal="center" vertical="center" wrapText="1"/>
    </xf>
    <xf numFmtId="0" fontId="5" fillId="5" borderId="8" xfId="1" applyFont="1" applyFill="1" applyBorder="1"/>
    <xf numFmtId="0" fontId="5" fillId="5" borderId="9" xfId="1" applyFont="1" applyFill="1" applyBorder="1"/>
    <xf numFmtId="0" fontId="11" fillId="16" borderId="1" xfId="1" applyFont="1" applyFill="1" applyBorder="1" applyAlignment="1">
      <alignment horizontal="center" vertical="center" wrapText="1"/>
    </xf>
    <xf numFmtId="0" fontId="5" fillId="17" borderId="8" xfId="1" applyFont="1" applyFill="1" applyBorder="1"/>
    <xf numFmtId="0" fontId="5" fillId="17" borderId="9" xfId="1" applyFont="1" applyFill="1" applyBorder="1"/>
    <xf numFmtId="0" fontId="16" fillId="2" borderId="2" xfId="1" applyFont="1" applyFill="1" applyBorder="1" applyAlignment="1">
      <alignment horizontal="center"/>
    </xf>
    <xf numFmtId="0" fontId="17" fillId="0" borderId="3" xfId="1" applyFont="1" applyBorder="1"/>
    <xf numFmtId="0" fontId="17" fillId="0" borderId="4" xfId="1" applyFont="1" applyBorder="1"/>
    <xf numFmtId="0" fontId="16" fillId="23" borderId="2" xfId="1" applyFont="1" applyFill="1" applyBorder="1" applyAlignment="1">
      <alignment horizontal="center"/>
    </xf>
    <xf numFmtId="0" fontId="11" fillId="16" borderId="8" xfId="1" applyFont="1" applyFill="1" applyBorder="1" applyAlignment="1">
      <alignment horizontal="center" vertical="center" wrapText="1"/>
    </xf>
    <xf numFmtId="0" fontId="9" fillId="19" borderId="1" xfId="1" applyFont="1" applyFill="1" applyBorder="1" applyAlignment="1">
      <alignment horizontal="center" vertical="center" textRotation="90" wrapText="1"/>
    </xf>
    <xf numFmtId="0" fontId="9" fillId="19" borderId="8" xfId="1" applyFont="1" applyFill="1" applyBorder="1" applyAlignment="1">
      <alignment horizontal="center" vertical="center" textRotation="90" wrapText="1"/>
    </xf>
    <xf numFmtId="0" fontId="9" fillId="19" borderId="9" xfId="1" applyFont="1" applyFill="1" applyBorder="1" applyAlignment="1">
      <alignment horizontal="center" vertical="center" textRotation="90" wrapText="1"/>
    </xf>
    <xf numFmtId="0" fontId="11" fillId="21" borderId="1" xfId="1" applyFont="1" applyFill="1" applyBorder="1" applyAlignment="1">
      <alignment horizontal="center" vertical="center" wrapText="1"/>
    </xf>
    <xf numFmtId="0" fontId="11" fillId="21" borderId="8" xfId="1" applyFont="1" applyFill="1" applyBorder="1" applyAlignment="1">
      <alignment horizontal="center" vertical="center" wrapText="1"/>
    </xf>
    <xf numFmtId="0" fontId="11" fillId="21" borderId="9" xfId="1" applyFont="1" applyFill="1" applyBorder="1" applyAlignment="1">
      <alignment horizontal="center" vertical="center" wrapText="1"/>
    </xf>
    <xf numFmtId="0" fontId="10" fillId="20" borderId="1" xfId="1" applyFont="1" applyFill="1" applyBorder="1" applyAlignment="1">
      <alignment horizontal="center" vertical="center" wrapText="1"/>
    </xf>
    <xf numFmtId="0" fontId="10" fillId="20" borderId="8" xfId="1" applyFont="1" applyFill="1" applyBorder="1" applyAlignment="1">
      <alignment horizontal="center" vertical="center" wrapText="1"/>
    </xf>
    <xf numFmtId="0" fontId="10" fillId="20" borderId="9" xfId="1" applyFont="1" applyFill="1" applyBorder="1" applyAlignment="1">
      <alignment horizontal="center" vertical="center" wrapText="1"/>
    </xf>
    <xf numFmtId="0" fontId="8" fillId="24" borderId="11" xfId="1" applyFont="1" applyFill="1" applyBorder="1" applyAlignment="1">
      <alignment horizontal="center"/>
    </xf>
    <xf numFmtId="0" fontId="5" fillId="4" borderId="11" xfId="1" applyFont="1" applyFill="1" applyBorder="1"/>
    <xf numFmtId="0" fontId="12" fillId="0" borderId="0" xfId="1" applyFont="1" applyFill="1" applyBorder="1" applyAlignment="1">
      <alignment horizontal="center" vertical="center" wrapText="1"/>
    </xf>
    <xf numFmtId="0" fontId="1" fillId="0" borderId="0" xfId="1" applyFont="1" applyFill="1" applyBorder="1" applyAlignment="1">
      <alignment horizontal="center" vertical="center" wrapText="1"/>
    </xf>
    <xf numFmtId="0" fontId="13" fillId="11" borderId="1" xfId="1" applyFont="1" applyFill="1" applyBorder="1" applyAlignment="1">
      <alignment horizontal="center" vertical="center" wrapText="1"/>
    </xf>
    <xf numFmtId="0" fontId="15" fillId="12" borderId="8" xfId="1" applyFont="1" applyFill="1" applyBorder="1"/>
    <xf numFmtId="0" fontId="18" fillId="24" borderId="2" xfId="1" applyFont="1" applyFill="1" applyBorder="1" applyAlignment="1">
      <alignment horizontal="center" wrapText="1"/>
    </xf>
    <xf numFmtId="0" fontId="13" fillId="7" borderId="1" xfId="1" applyFont="1" applyFill="1" applyBorder="1" applyAlignment="1">
      <alignment horizontal="center" vertical="center" textRotation="90" wrapText="1"/>
    </xf>
    <xf numFmtId="0" fontId="13" fillId="7" borderId="8" xfId="1" applyFont="1" applyFill="1" applyBorder="1" applyAlignment="1">
      <alignment horizontal="center" vertical="center" textRotation="90" wrapText="1"/>
    </xf>
    <xf numFmtId="0" fontId="15" fillId="8" borderId="8" xfId="1" applyFont="1" applyFill="1" applyBorder="1" applyAlignment="1">
      <alignment textRotation="90"/>
    </xf>
    <xf numFmtId="0" fontId="15" fillId="12" borderId="8" xfId="1" applyFont="1" applyFill="1" applyBorder="1" applyAlignment="1">
      <alignment wrapText="1"/>
    </xf>
    <xf numFmtId="0" fontId="13" fillId="9" borderId="1" xfId="1" applyFont="1" applyFill="1" applyBorder="1" applyAlignment="1">
      <alignment horizontal="center" vertical="center" wrapText="1"/>
    </xf>
    <xf numFmtId="0" fontId="13" fillId="9" borderId="8" xfId="1" applyFont="1" applyFill="1" applyBorder="1" applyAlignment="1">
      <alignment horizontal="center" vertical="center" wrapText="1"/>
    </xf>
    <xf numFmtId="0" fontId="13" fillId="9" borderId="9" xfId="1" applyFont="1" applyFill="1" applyBorder="1" applyAlignment="1">
      <alignment horizontal="center" vertical="center" wrapText="1"/>
    </xf>
    <xf numFmtId="0" fontId="13" fillId="11" borderId="8" xfId="1" applyFont="1" applyFill="1" applyBorder="1" applyAlignment="1">
      <alignment horizontal="center" vertical="center" wrapText="1"/>
    </xf>
    <xf numFmtId="0" fontId="13" fillId="11" borderId="9" xfId="1" applyFont="1" applyFill="1" applyBorder="1" applyAlignment="1">
      <alignment horizontal="center" vertical="center" wrapText="1"/>
    </xf>
    <xf numFmtId="0" fontId="17" fillId="4" borderId="24" xfId="1" applyFont="1" applyFill="1" applyBorder="1"/>
    <xf numFmtId="0" fontId="15" fillId="12" borderId="9" xfId="1" applyFont="1" applyFill="1" applyBorder="1"/>
    <xf numFmtId="0" fontId="15" fillId="10" borderId="8" xfId="1" applyFont="1" applyFill="1" applyBorder="1"/>
    <xf numFmtId="0" fontId="15" fillId="10" borderId="9" xfId="1" applyFont="1" applyFill="1" applyBorder="1"/>
    <xf numFmtId="0" fontId="4" fillId="43" borderId="5" xfId="1" applyFont="1" applyFill="1" applyBorder="1" applyAlignment="1">
      <alignment horizontal="center" vertical="center" wrapText="1"/>
    </xf>
    <xf numFmtId="0" fontId="5" fillId="3" borderId="6" xfId="1" applyFont="1" applyFill="1" applyBorder="1"/>
    <xf numFmtId="0" fontId="5" fillId="3" borderId="7" xfId="1" applyFont="1" applyFill="1" applyBorder="1"/>
    <xf numFmtId="0" fontId="4" fillId="47" borderId="2" xfId="1" applyFont="1" applyFill="1" applyBorder="1" applyAlignment="1">
      <alignment horizontal="center" vertical="center" wrapText="1"/>
    </xf>
    <xf numFmtId="0" fontId="5" fillId="48" borderId="3" xfId="1" applyFont="1" applyFill="1" applyBorder="1"/>
    <xf numFmtId="0" fontId="5" fillId="48" borderId="4" xfId="1" applyFont="1" applyFill="1" applyBorder="1"/>
    <xf numFmtId="0" fontId="6" fillId="43" borderId="5" xfId="1" applyFont="1" applyFill="1" applyBorder="1" applyAlignment="1">
      <alignment horizontal="center" vertical="center" wrapText="1"/>
    </xf>
    <xf numFmtId="0" fontId="2" fillId="6" borderId="1" xfId="1" applyFont="1" applyFill="1" applyBorder="1" applyAlignment="1">
      <alignment horizontal="center" vertical="center" textRotation="90" wrapText="1"/>
    </xf>
    <xf numFmtId="0" fontId="5" fillId="4" borderId="8" xfId="1" applyFont="1" applyFill="1" applyBorder="1" applyAlignment="1">
      <alignment textRotation="90"/>
    </xf>
    <xf numFmtId="0" fontId="5" fillId="4" borderId="9" xfId="1" applyFont="1" applyFill="1" applyBorder="1" applyAlignment="1">
      <alignment textRotation="90"/>
    </xf>
    <xf numFmtId="0" fontId="2" fillId="6" borderId="1" xfId="1" applyFont="1" applyFill="1" applyBorder="1" applyAlignment="1">
      <alignment horizontal="center" vertical="center" wrapText="1"/>
    </xf>
    <xf numFmtId="0" fontId="5" fillId="4" borderId="8" xfId="1" applyFont="1" applyFill="1" applyBorder="1"/>
    <xf numFmtId="0" fontId="5" fillId="4" borderId="9" xfId="1" applyFont="1" applyFill="1" applyBorder="1"/>
    <xf numFmtId="0" fontId="4" fillId="44" borderId="2" xfId="1" applyFont="1" applyFill="1" applyBorder="1" applyAlignment="1">
      <alignment horizontal="center" vertical="center" wrapText="1"/>
    </xf>
    <xf numFmtId="0" fontId="5" fillId="45" borderId="3" xfId="1" applyFont="1" applyFill="1" applyBorder="1"/>
    <xf numFmtId="0" fontId="5" fillId="45" borderId="4" xfId="1" applyFont="1" applyFill="1" applyBorder="1"/>
    <xf numFmtId="0" fontId="6" fillId="31" borderId="2" xfId="1" applyFont="1" applyFill="1" applyBorder="1" applyAlignment="1">
      <alignment horizontal="center" vertical="center" wrapText="1"/>
    </xf>
    <xf numFmtId="0" fontId="5" fillId="31" borderId="3" xfId="1" applyFont="1" applyFill="1" applyBorder="1"/>
    <xf numFmtId="0" fontId="5" fillId="31" borderId="4" xfId="1" applyFont="1" applyFill="1" applyBorder="1"/>
    <xf numFmtId="0" fontId="3" fillId="6" borderId="1" xfId="1" applyFont="1" applyFill="1" applyBorder="1" applyAlignment="1">
      <alignment horizontal="right" vertical="top" wrapText="1"/>
    </xf>
    <xf numFmtId="0" fontId="5" fillId="4" borderId="8" xfId="1" applyFont="1" applyFill="1" applyBorder="1" applyAlignment="1">
      <alignment horizontal="right" vertical="top"/>
    </xf>
    <xf numFmtId="0" fontId="5" fillId="4" borderId="9" xfId="1" applyFont="1" applyFill="1" applyBorder="1" applyAlignment="1">
      <alignment horizontal="right" vertical="top"/>
    </xf>
    <xf numFmtId="0" fontId="4" fillId="46" borderId="2" xfId="1" applyFont="1" applyFill="1" applyBorder="1" applyAlignment="1">
      <alignment horizontal="center" vertical="center" wrapText="1"/>
    </xf>
    <xf numFmtId="0" fontId="4" fillId="46" borderId="3" xfId="1" applyFont="1" applyFill="1" applyBorder="1" applyAlignment="1">
      <alignment horizontal="center" vertical="center" wrapText="1"/>
    </xf>
    <xf numFmtId="0" fontId="4" fillId="42" borderId="11" xfId="1" applyFont="1" applyFill="1" applyBorder="1" applyAlignment="1">
      <alignment horizontal="center" vertical="center" wrapText="1"/>
    </xf>
    <xf numFmtId="0" fontId="4" fillId="38" borderId="11" xfId="1" applyFont="1" applyFill="1" applyBorder="1" applyAlignment="1">
      <alignment horizontal="center" vertical="center" wrapText="1"/>
    </xf>
    <xf numFmtId="0" fontId="19" fillId="30" borderId="11" xfId="1" applyFont="1" applyFill="1" applyBorder="1" applyAlignment="1">
      <alignment horizontal="center" vertical="center"/>
    </xf>
    <xf numFmtId="0" fontId="19" fillId="29" borderId="11" xfId="1" applyFont="1" applyFill="1" applyBorder="1" applyAlignment="1">
      <alignment horizontal="center" vertical="center"/>
    </xf>
    <xf numFmtId="0" fontId="19" fillId="37" borderId="11" xfId="1" applyFont="1" applyFill="1" applyBorder="1" applyAlignment="1">
      <alignment horizontal="center" vertical="center"/>
    </xf>
    <xf numFmtId="0" fontId="4" fillId="32" borderId="12" xfId="2" applyFont="1" applyFill="1" applyBorder="1" applyAlignment="1">
      <alignment horizontal="center" vertical="center" wrapText="1"/>
    </xf>
    <xf numFmtId="0" fontId="4" fillId="32" borderId="13" xfId="2" applyFont="1" applyFill="1" applyBorder="1" applyAlignment="1">
      <alignment horizontal="center" vertical="center" wrapText="1"/>
    </xf>
    <xf numFmtId="0" fontId="4" fillId="32" borderId="14" xfId="2" applyFont="1" applyFill="1" applyBorder="1" applyAlignment="1">
      <alignment horizontal="center" vertical="center" wrapText="1"/>
    </xf>
    <xf numFmtId="0" fontId="12" fillId="36" borderId="20" xfId="2" applyFont="1" applyFill="1" applyBorder="1" applyAlignment="1">
      <alignment horizontal="center"/>
    </xf>
    <xf numFmtId="0" fontId="12" fillId="0" borderId="21" xfId="2" applyFont="1" applyBorder="1" applyAlignment="1">
      <alignment horizontal="center" vertical="center" wrapText="1"/>
    </xf>
    <xf numFmtId="0" fontId="12" fillId="0" borderId="22" xfId="2" applyFont="1" applyBorder="1" applyAlignment="1">
      <alignment horizontal="center" vertical="center" wrapText="1"/>
    </xf>
    <xf numFmtId="0" fontId="12" fillId="0" borderId="23" xfId="2" applyFont="1" applyBorder="1" applyAlignment="1">
      <alignment horizontal="center" vertical="center" wrapText="1"/>
    </xf>
    <xf numFmtId="0" fontId="4" fillId="34" borderId="15" xfId="2" applyFont="1" applyFill="1" applyBorder="1" applyAlignment="1">
      <alignment horizontal="center" vertical="center" wrapText="1"/>
    </xf>
    <xf numFmtId="1" fontId="1" fillId="30" borderId="2" xfId="1" applyNumberFormat="1" applyFont="1" applyFill="1" applyBorder="1" applyAlignment="1">
      <alignment horizontal="center" vertical="center" wrapText="1"/>
    </xf>
    <xf numFmtId="1" fontId="1" fillId="30" borderId="3" xfId="1" applyNumberFormat="1" applyFont="1" applyFill="1" applyBorder="1" applyAlignment="1">
      <alignment horizontal="center" vertical="center" wrapText="1"/>
    </xf>
    <xf numFmtId="1" fontId="1" fillId="30" borderId="4" xfId="1" applyNumberFormat="1" applyFont="1" applyFill="1" applyBorder="1" applyAlignment="1">
      <alignment horizontal="center" vertical="center" wrapText="1"/>
    </xf>
    <xf numFmtId="1" fontId="1" fillId="29" borderId="2" xfId="1" applyNumberFormat="1" applyFont="1" applyFill="1" applyBorder="1" applyAlignment="1">
      <alignment horizontal="center" vertical="center" wrapText="1"/>
    </xf>
    <xf numFmtId="1" fontId="1" fillId="29" borderId="3" xfId="1" applyNumberFormat="1" applyFont="1" applyFill="1" applyBorder="1" applyAlignment="1">
      <alignment horizontal="center" vertical="center" wrapText="1"/>
    </xf>
    <xf numFmtId="1" fontId="1" fillId="29" borderId="4" xfId="1" applyNumberFormat="1" applyFont="1" applyFill="1" applyBorder="1" applyAlignment="1">
      <alignment horizontal="center" vertical="center" wrapText="1"/>
    </xf>
    <xf numFmtId="1" fontId="1" fillId="37" borderId="2" xfId="1" applyNumberFormat="1" applyFont="1" applyFill="1" applyBorder="1" applyAlignment="1">
      <alignment horizontal="center" vertical="center" wrapText="1"/>
    </xf>
    <xf numFmtId="1" fontId="1" fillId="37" borderId="3" xfId="1" applyNumberFormat="1" applyFont="1" applyFill="1" applyBorder="1" applyAlignment="1">
      <alignment horizontal="center" vertical="center" wrapText="1"/>
    </xf>
    <xf numFmtId="1" fontId="1" fillId="37" borderId="4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vertical="center"/>
    </xf>
    <xf numFmtId="0" fontId="1" fillId="0" borderId="0" xfId="1" applyFont="1" applyFill="1" applyAlignment="1">
      <alignment vertical="center"/>
    </xf>
    <xf numFmtId="1" fontId="1" fillId="4" borderId="11" xfId="1" applyNumberFormat="1" applyFont="1" applyFill="1" applyBorder="1" applyAlignment="1">
      <alignment horizontal="center" vertical="center"/>
    </xf>
    <xf numFmtId="0" fontId="1" fillId="4" borderId="11" xfId="1" applyFont="1" applyFill="1" applyBorder="1" applyAlignment="1">
      <alignment horizontal="center" vertical="center"/>
    </xf>
    <xf numFmtId="1" fontId="1" fillId="0" borderId="0" xfId="1" applyNumberFormat="1" applyFont="1" applyFill="1" applyAlignment="1">
      <alignment vertical="center"/>
    </xf>
    <xf numFmtId="0" fontId="0" fillId="0" borderId="0" xfId="0" applyAlignment="1">
      <alignment vertical="center"/>
    </xf>
    <xf numFmtId="1" fontId="1" fillId="30" borderId="11" xfId="1" applyNumberFormat="1" applyFont="1" applyFill="1" applyBorder="1" applyAlignment="1">
      <alignment horizontal="center" vertical="center" wrapText="1"/>
    </xf>
    <xf numFmtId="1" fontId="1" fillId="29" borderId="11" xfId="1" applyNumberFormat="1" applyFont="1" applyFill="1" applyBorder="1" applyAlignment="1">
      <alignment horizontal="center" vertical="center" wrapText="1"/>
    </xf>
    <xf numFmtId="1" fontId="1" fillId="37" borderId="11" xfId="1" applyNumberFormat="1" applyFont="1" applyFill="1" applyBorder="1" applyAlignment="1">
      <alignment horizontal="center" vertical="center" wrapText="1"/>
    </xf>
    <xf numFmtId="1" fontId="1" fillId="30" borderId="11" xfId="1" applyNumberFormat="1" applyFont="1" applyFill="1" applyBorder="1" applyAlignment="1">
      <alignment horizontal="center" vertical="center"/>
    </xf>
    <xf numFmtId="1" fontId="1" fillId="29" borderId="11" xfId="1" applyNumberFormat="1" applyFont="1" applyFill="1" applyBorder="1" applyAlignment="1">
      <alignment horizontal="center" vertical="center"/>
    </xf>
    <xf numFmtId="1" fontId="1" fillId="37" borderId="11" xfId="1" applyNumberFormat="1" applyFont="1" applyFill="1" applyBorder="1" applyAlignment="1">
      <alignment horizontal="center" vertical="center"/>
    </xf>
    <xf numFmtId="0" fontId="21" fillId="0" borderId="16" xfId="2" applyFont="1" applyBorder="1" applyAlignment="1">
      <alignment horizontal="center" vertical="center"/>
    </xf>
    <xf numFmtId="0" fontId="21" fillId="0" borderId="19" xfId="2" applyFont="1" applyBorder="1" applyAlignment="1">
      <alignment horizontal="center" vertical="center"/>
    </xf>
    <xf numFmtId="0" fontId="20" fillId="0" borderId="11" xfId="2" applyFont="1" applyBorder="1" applyAlignment="1">
      <alignment horizontal="center"/>
    </xf>
    <xf numFmtId="0" fontId="20" fillId="0" borderId="18" xfId="2" applyFont="1" applyBorder="1" applyAlignment="1">
      <alignment horizontal="center"/>
    </xf>
    <xf numFmtId="0" fontId="4" fillId="31" borderId="33" xfId="2" applyFont="1" applyFill="1" applyBorder="1" applyAlignment="1">
      <alignment horizontal="center" vertical="center" wrapText="1"/>
    </xf>
    <xf numFmtId="0" fontId="4" fillId="35" borderId="36" xfId="2" applyFont="1" applyFill="1" applyBorder="1" applyAlignment="1">
      <alignment horizontal="center" vertical="center" wrapText="1"/>
    </xf>
    <xf numFmtId="0" fontId="4" fillId="33" borderId="11" xfId="2" applyFont="1" applyFill="1" applyBorder="1" applyAlignment="1">
      <alignment horizontal="center" vertical="center" wrapText="1"/>
    </xf>
    <xf numFmtId="0" fontId="4" fillId="34" borderId="23" xfId="2" applyFont="1" applyFill="1" applyBorder="1" applyAlignment="1">
      <alignment horizontal="center" vertical="center" wrapText="1"/>
    </xf>
    <xf numFmtId="0" fontId="4" fillId="34" borderId="11" xfId="2" applyFont="1" applyFill="1" applyBorder="1" applyAlignment="1">
      <alignment horizontal="center" vertical="center" wrapText="1"/>
    </xf>
    <xf numFmtId="0" fontId="7" fillId="0" borderId="11" xfId="1" applyFont="1" applyFill="1" applyBorder="1" applyAlignment="1">
      <alignment horizontal="center" vertical="center" wrapText="1"/>
    </xf>
    <xf numFmtId="0" fontId="7" fillId="0" borderId="11" xfId="1" applyFont="1" applyFill="1" applyBorder="1" applyAlignment="1">
      <alignment horizontal="center" vertical="center" wrapText="1"/>
    </xf>
    <xf numFmtId="1" fontId="1" fillId="0" borderId="16" xfId="1" applyNumberFormat="1" applyFont="1" applyFill="1" applyBorder="1" applyAlignment="1">
      <alignment horizontal="center" vertical="center"/>
    </xf>
    <xf numFmtId="1" fontId="1" fillId="0" borderId="39" xfId="1" applyNumberFormat="1" applyFont="1" applyFill="1" applyBorder="1" applyAlignment="1">
      <alignment horizontal="center" vertical="center"/>
    </xf>
    <xf numFmtId="1" fontId="1" fillId="0" borderId="40" xfId="1" applyNumberFormat="1" applyFont="1" applyFill="1" applyBorder="1" applyAlignment="1">
      <alignment horizontal="center" vertical="center"/>
    </xf>
    <xf numFmtId="1" fontId="1" fillId="0" borderId="41" xfId="1" applyNumberFormat="1" applyFont="1" applyFill="1" applyBorder="1" applyAlignment="1">
      <alignment horizontal="center" vertical="center"/>
    </xf>
    <xf numFmtId="0" fontId="4" fillId="31" borderId="42" xfId="2" applyFont="1" applyFill="1" applyBorder="1" applyAlignment="1">
      <alignment horizontal="center" vertical="center" wrapText="1"/>
    </xf>
    <xf numFmtId="0" fontId="4" fillId="31" borderId="33" xfId="2" applyFont="1" applyFill="1" applyBorder="1" applyAlignment="1">
      <alignment horizontal="center" vertical="center" wrapText="1"/>
    </xf>
    <xf numFmtId="0" fontId="4" fillId="0" borderId="37" xfId="2" applyFont="1" applyFill="1" applyBorder="1" applyAlignment="1">
      <alignment horizontal="center" vertical="center" wrapText="1"/>
    </xf>
    <xf numFmtId="0" fontId="4" fillId="0" borderId="34" xfId="2" applyFont="1" applyFill="1" applyBorder="1" applyAlignment="1">
      <alignment horizontal="center" vertical="center" wrapText="1"/>
    </xf>
    <xf numFmtId="0" fontId="4" fillId="0" borderId="38" xfId="2" applyFont="1" applyFill="1" applyBorder="1" applyAlignment="1">
      <alignment horizontal="center" vertical="center" wrapText="1"/>
    </xf>
    <xf numFmtId="0" fontId="4" fillId="0" borderId="35" xfId="2" applyFont="1" applyFill="1" applyBorder="1" applyAlignment="1">
      <alignment horizontal="center" vertical="center" wrapText="1"/>
    </xf>
    <xf numFmtId="0" fontId="12" fillId="0" borderId="39" xfId="2" applyFont="1" applyBorder="1" applyAlignment="1">
      <alignment horizontal="center" vertical="center"/>
    </xf>
    <xf numFmtId="0" fontId="12" fillId="0" borderId="41" xfId="2" applyFont="1" applyBorder="1" applyAlignment="1">
      <alignment horizontal="center" vertical="center"/>
    </xf>
  </cellXfs>
  <cellStyles count="3">
    <cellStyle name="Normal" xfId="0" builtinId="0"/>
    <cellStyle name="Normal 2" xfId="1" xr:uid="{5AC2FB7F-621C-47BA-8F16-05150C527E07}"/>
    <cellStyle name="Normal 3" xfId="2" xr:uid="{D45D177D-4220-4BC1-8885-7D87CA00396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1378324</xdr:colOff>
      <xdr:row>0</xdr:row>
      <xdr:rowOff>11206</xdr:rowOff>
    </xdr:from>
    <xdr:to>
      <xdr:col>4</xdr:col>
      <xdr:colOff>0</xdr:colOff>
      <xdr:row>3</xdr:row>
      <xdr:rowOff>0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02260DC7-A89D-4A42-BA0A-B5FB03199CE6}"/>
            </a:ext>
          </a:extLst>
        </xdr:cNvPr>
        <xdr:cNvCxnSpPr/>
      </xdr:nvCxnSpPr>
      <xdr:spPr>
        <a:xfrm>
          <a:off x="3339353" y="11206"/>
          <a:ext cx="2498912" cy="123264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</xdr:row>
      <xdr:rowOff>470647</xdr:rowOff>
    </xdr:from>
    <xdr:to>
      <xdr:col>3</xdr:col>
      <xdr:colOff>1512794</xdr:colOff>
      <xdr:row>3</xdr:row>
      <xdr:rowOff>44823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963D320-7369-4A56-864D-3B188733AEE3}"/>
            </a:ext>
          </a:extLst>
        </xdr:cNvPr>
        <xdr:cNvSpPr txBox="1"/>
      </xdr:nvSpPr>
      <xdr:spPr>
        <a:xfrm>
          <a:off x="3350559" y="661147"/>
          <a:ext cx="1512794" cy="6275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600" b="1"/>
            <a:t>PARÁMETROS AMBIENTALES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99E2A-34B7-44E2-8436-FCEC3C4C0EC0}">
  <dimension ref="A1:IU80"/>
  <sheetViews>
    <sheetView tabSelected="1" zoomScale="70" zoomScaleNormal="70" workbookViewId="0">
      <selection activeCell="AU2" sqref="AU2:BA2"/>
    </sheetView>
  </sheetViews>
  <sheetFormatPr baseColWidth="10" defaultColWidth="4.28515625" defaultRowHeight="15" x14ac:dyDescent="0.25"/>
  <cols>
    <col min="1" max="1" width="6.5703125" customWidth="1"/>
    <col min="2" max="2" width="22.85546875" customWidth="1"/>
    <col min="3" max="3" width="20.85546875" customWidth="1"/>
    <col min="4" max="4" width="37.28515625" customWidth="1"/>
    <col min="18" max="18" width="6" bestFit="1" customWidth="1"/>
    <col min="25" max="25" width="5.7109375" bestFit="1" customWidth="1"/>
    <col min="32" max="32" width="6" bestFit="1" customWidth="1"/>
    <col min="39" max="39" width="6.85546875" bestFit="1" customWidth="1"/>
    <col min="46" max="46" width="6" bestFit="1" customWidth="1"/>
    <col min="53" max="53" width="6.85546875" bestFit="1" customWidth="1"/>
    <col min="60" max="60" width="6" bestFit="1" customWidth="1"/>
    <col min="67" max="67" width="6" bestFit="1" customWidth="1"/>
    <col min="74" max="74" width="6" bestFit="1" customWidth="1"/>
    <col min="81" max="81" width="6" customWidth="1"/>
    <col min="88" max="88" width="5.7109375" bestFit="1" customWidth="1"/>
    <col min="95" max="95" width="6" bestFit="1" customWidth="1"/>
    <col min="102" max="102" width="5.7109375" bestFit="1" customWidth="1"/>
    <col min="109" max="109" width="6" bestFit="1" customWidth="1"/>
    <col min="116" max="116" width="5.7109375" bestFit="1" customWidth="1"/>
    <col min="123" max="123" width="6" bestFit="1" customWidth="1"/>
    <col min="124" max="124" width="14" style="184" bestFit="1" customWidth="1"/>
    <col min="125" max="125" width="14.28515625" style="184" bestFit="1" customWidth="1"/>
    <col min="126" max="126" width="4.42578125" style="44" customWidth="1"/>
    <col min="127" max="139" width="4.42578125" style="47" customWidth="1"/>
    <col min="140" max="141" width="4.28515625" style="47" customWidth="1"/>
    <col min="142" max="255" width="4.28515625" style="47"/>
  </cols>
  <sheetData>
    <row r="1" spans="1:151" x14ac:dyDescent="0.25">
      <c r="A1" s="140" t="s">
        <v>0</v>
      </c>
      <c r="B1" s="143" t="s">
        <v>1</v>
      </c>
      <c r="C1" s="143" t="s">
        <v>135</v>
      </c>
      <c r="D1" s="152" t="s">
        <v>134</v>
      </c>
      <c r="E1" s="146" t="s">
        <v>99</v>
      </c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8"/>
      <c r="AG1" s="155" t="s">
        <v>100</v>
      </c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6"/>
      <c r="BB1" s="156"/>
      <c r="BC1" s="156"/>
      <c r="BD1" s="156"/>
      <c r="BE1" s="156"/>
      <c r="BF1" s="156"/>
      <c r="BG1" s="156"/>
      <c r="BH1" s="156"/>
      <c r="BI1" s="156"/>
      <c r="BJ1" s="156"/>
      <c r="BK1" s="156"/>
      <c r="BL1" s="156"/>
      <c r="BM1" s="156"/>
      <c r="BN1" s="156"/>
      <c r="BO1" s="156"/>
      <c r="BP1" s="156"/>
      <c r="BQ1" s="156"/>
      <c r="BR1" s="156"/>
      <c r="BS1" s="156"/>
      <c r="BT1" s="156"/>
      <c r="BU1" s="156"/>
      <c r="BV1" s="156"/>
      <c r="BW1" s="156"/>
      <c r="BX1" s="156"/>
      <c r="BY1" s="156"/>
      <c r="BZ1" s="156"/>
      <c r="CA1" s="156"/>
      <c r="CB1" s="156"/>
      <c r="CC1" s="156"/>
      <c r="CD1" s="157" t="s">
        <v>101</v>
      </c>
      <c r="CE1" s="157"/>
      <c r="CF1" s="157"/>
      <c r="CG1" s="157"/>
      <c r="CH1" s="157"/>
      <c r="CI1" s="157"/>
      <c r="CJ1" s="157"/>
      <c r="CK1" s="157"/>
      <c r="CL1" s="157"/>
      <c r="CM1" s="157"/>
      <c r="CN1" s="157"/>
      <c r="CO1" s="157"/>
      <c r="CP1" s="157"/>
      <c r="CQ1" s="157"/>
      <c r="CR1" s="157"/>
      <c r="CS1" s="157"/>
      <c r="CT1" s="157"/>
      <c r="CU1" s="157"/>
      <c r="CV1" s="157"/>
      <c r="CW1" s="157"/>
      <c r="CX1" s="157"/>
      <c r="CY1" s="157"/>
      <c r="CZ1" s="157"/>
      <c r="DA1" s="157"/>
      <c r="DB1" s="157"/>
      <c r="DC1" s="157"/>
      <c r="DD1" s="157"/>
      <c r="DE1" s="157"/>
      <c r="DF1" s="157"/>
      <c r="DG1" s="157"/>
      <c r="DH1" s="157"/>
      <c r="DI1" s="157"/>
      <c r="DJ1" s="157"/>
      <c r="DK1" s="157"/>
      <c r="DL1" s="157"/>
      <c r="DM1" s="157"/>
      <c r="DN1" s="157"/>
      <c r="DO1" s="157"/>
      <c r="DP1" s="157"/>
      <c r="DQ1" s="157"/>
      <c r="DR1" s="157"/>
      <c r="DS1" s="157"/>
      <c r="DT1" s="179"/>
      <c r="DU1" s="179"/>
      <c r="DV1" s="45"/>
      <c r="DW1" s="45"/>
      <c r="DX1" s="45"/>
      <c r="DY1" s="45"/>
      <c r="DZ1" s="45"/>
      <c r="EA1" s="46"/>
      <c r="EB1" s="46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6"/>
      <c r="EP1" s="46"/>
      <c r="EQ1" s="46"/>
      <c r="ER1" s="46"/>
      <c r="ES1" s="46"/>
      <c r="ET1" s="46"/>
      <c r="EU1" s="46"/>
    </row>
    <row r="2" spans="1:151" ht="68.25" customHeight="1" x14ac:dyDescent="0.25">
      <c r="A2" s="141"/>
      <c r="B2" s="144"/>
      <c r="C2" s="144"/>
      <c r="D2" s="153"/>
      <c r="E2" s="149" t="s">
        <v>106</v>
      </c>
      <c r="F2" s="150"/>
      <c r="G2" s="150"/>
      <c r="H2" s="150"/>
      <c r="I2" s="150"/>
      <c r="J2" s="150"/>
      <c r="K2" s="151"/>
      <c r="L2" s="149" t="s">
        <v>103</v>
      </c>
      <c r="M2" s="150"/>
      <c r="N2" s="150"/>
      <c r="O2" s="150"/>
      <c r="P2" s="150"/>
      <c r="Q2" s="150"/>
      <c r="R2" s="151"/>
      <c r="S2" s="149" t="s">
        <v>104</v>
      </c>
      <c r="T2" s="150"/>
      <c r="U2" s="150"/>
      <c r="V2" s="150"/>
      <c r="W2" s="150"/>
      <c r="X2" s="150"/>
      <c r="Y2" s="151"/>
      <c r="Z2" s="149" t="s">
        <v>105</v>
      </c>
      <c r="AA2" s="150"/>
      <c r="AB2" s="150"/>
      <c r="AC2" s="150"/>
      <c r="AD2" s="150"/>
      <c r="AE2" s="150"/>
      <c r="AF2" s="151"/>
      <c r="AG2" s="136" t="s">
        <v>102</v>
      </c>
      <c r="AH2" s="137"/>
      <c r="AI2" s="137"/>
      <c r="AJ2" s="137"/>
      <c r="AK2" s="137"/>
      <c r="AL2" s="137"/>
      <c r="AM2" s="138"/>
      <c r="AN2" s="136" t="s">
        <v>108</v>
      </c>
      <c r="AO2" s="137"/>
      <c r="AP2" s="137"/>
      <c r="AQ2" s="137"/>
      <c r="AR2" s="137"/>
      <c r="AS2" s="137"/>
      <c r="AT2" s="138"/>
      <c r="AU2" s="136" t="s">
        <v>107</v>
      </c>
      <c r="AV2" s="137"/>
      <c r="AW2" s="137"/>
      <c r="AX2" s="137"/>
      <c r="AY2" s="137"/>
      <c r="AZ2" s="137"/>
      <c r="BA2" s="138"/>
      <c r="BB2" s="136" t="s">
        <v>109</v>
      </c>
      <c r="BC2" s="137"/>
      <c r="BD2" s="137"/>
      <c r="BE2" s="137"/>
      <c r="BF2" s="137"/>
      <c r="BG2" s="137"/>
      <c r="BH2" s="138"/>
      <c r="BI2" s="136" t="s">
        <v>110</v>
      </c>
      <c r="BJ2" s="137"/>
      <c r="BK2" s="137"/>
      <c r="BL2" s="137"/>
      <c r="BM2" s="137"/>
      <c r="BN2" s="137"/>
      <c r="BO2" s="138"/>
      <c r="BP2" s="136" t="s">
        <v>112</v>
      </c>
      <c r="BQ2" s="137"/>
      <c r="BR2" s="137"/>
      <c r="BS2" s="137"/>
      <c r="BT2" s="137"/>
      <c r="BU2" s="137"/>
      <c r="BV2" s="138"/>
      <c r="BW2" s="136" t="s">
        <v>111</v>
      </c>
      <c r="BX2" s="137"/>
      <c r="BY2" s="137"/>
      <c r="BZ2" s="137"/>
      <c r="CA2" s="137"/>
      <c r="CB2" s="137"/>
      <c r="CC2" s="138"/>
      <c r="CD2" s="139" t="s">
        <v>157</v>
      </c>
      <c r="CE2" s="134"/>
      <c r="CF2" s="134"/>
      <c r="CG2" s="134"/>
      <c r="CH2" s="134"/>
      <c r="CI2" s="134"/>
      <c r="CJ2" s="135"/>
      <c r="CK2" s="139" t="s">
        <v>144</v>
      </c>
      <c r="CL2" s="134"/>
      <c r="CM2" s="134"/>
      <c r="CN2" s="134"/>
      <c r="CO2" s="134"/>
      <c r="CP2" s="134"/>
      <c r="CQ2" s="135"/>
      <c r="CR2" s="139" t="s">
        <v>145</v>
      </c>
      <c r="CS2" s="134"/>
      <c r="CT2" s="134"/>
      <c r="CU2" s="134"/>
      <c r="CV2" s="134"/>
      <c r="CW2" s="134"/>
      <c r="CX2" s="135"/>
      <c r="CY2" s="133" t="s">
        <v>146</v>
      </c>
      <c r="CZ2" s="134"/>
      <c r="DA2" s="134"/>
      <c r="DB2" s="134"/>
      <c r="DC2" s="134"/>
      <c r="DD2" s="134"/>
      <c r="DE2" s="135"/>
      <c r="DF2" s="133" t="s">
        <v>147</v>
      </c>
      <c r="DG2" s="134"/>
      <c r="DH2" s="134"/>
      <c r="DI2" s="134"/>
      <c r="DJ2" s="134"/>
      <c r="DK2" s="134"/>
      <c r="DL2" s="135"/>
      <c r="DM2" s="133" t="s">
        <v>148</v>
      </c>
      <c r="DN2" s="134"/>
      <c r="DO2" s="134"/>
      <c r="DP2" s="134"/>
      <c r="DQ2" s="134"/>
      <c r="DR2" s="134"/>
      <c r="DS2" s="135"/>
      <c r="DT2" s="180"/>
      <c r="DU2" s="180"/>
      <c r="DV2" s="43"/>
      <c r="DW2" s="48"/>
      <c r="DX2" s="48"/>
      <c r="DY2" s="48"/>
      <c r="DZ2" s="48"/>
      <c r="EA2" s="48"/>
      <c r="EB2" s="48"/>
      <c r="EC2" s="48"/>
      <c r="ED2" s="48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</row>
    <row r="3" spans="1:151" ht="15" customHeight="1" x14ac:dyDescent="0.25">
      <c r="A3" s="142"/>
      <c r="B3" s="145"/>
      <c r="C3" s="145"/>
      <c r="D3" s="154"/>
      <c r="E3" s="60" t="s">
        <v>2</v>
      </c>
      <c r="F3" s="60" t="s">
        <v>3</v>
      </c>
      <c r="G3" s="60" t="s">
        <v>4</v>
      </c>
      <c r="H3" s="60" t="s">
        <v>5</v>
      </c>
      <c r="I3" s="60" t="s">
        <v>6</v>
      </c>
      <c r="J3" s="60" t="s">
        <v>7</v>
      </c>
      <c r="K3" s="61" t="s">
        <v>8</v>
      </c>
      <c r="L3" s="60" t="s">
        <v>2</v>
      </c>
      <c r="M3" s="60" t="s">
        <v>3</v>
      </c>
      <c r="N3" s="60" t="s">
        <v>4</v>
      </c>
      <c r="O3" s="60" t="s">
        <v>5</v>
      </c>
      <c r="P3" s="60" t="s">
        <v>6</v>
      </c>
      <c r="Q3" s="60" t="s">
        <v>7</v>
      </c>
      <c r="R3" s="61" t="s">
        <v>8</v>
      </c>
      <c r="S3" s="60" t="s">
        <v>2</v>
      </c>
      <c r="T3" s="60" t="s">
        <v>3</v>
      </c>
      <c r="U3" s="60" t="s">
        <v>4</v>
      </c>
      <c r="V3" s="60" t="s">
        <v>5</v>
      </c>
      <c r="W3" s="60" t="s">
        <v>6</v>
      </c>
      <c r="X3" s="60" t="s">
        <v>7</v>
      </c>
      <c r="Y3" s="61" t="s">
        <v>8</v>
      </c>
      <c r="Z3" s="60" t="s">
        <v>2</v>
      </c>
      <c r="AA3" s="60" t="s">
        <v>3</v>
      </c>
      <c r="AB3" s="60" t="s">
        <v>4</v>
      </c>
      <c r="AC3" s="60" t="s">
        <v>5</v>
      </c>
      <c r="AD3" s="60" t="s">
        <v>6</v>
      </c>
      <c r="AE3" s="60" t="s">
        <v>7</v>
      </c>
      <c r="AF3" s="61" t="s">
        <v>8</v>
      </c>
      <c r="AG3" s="64" t="s">
        <v>2</v>
      </c>
      <c r="AH3" s="64" t="s">
        <v>3</v>
      </c>
      <c r="AI3" s="64" t="s">
        <v>4</v>
      </c>
      <c r="AJ3" s="64" t="s">
        <v>5</v>
      </c>
      <c r="AK3" s="64" t="s">
        <v>6</v>
      </c>
      <c r="AL3" s="64" t="s">
        <v>7</v>
      </c>
      <c r="AM3" s="65" t="s">
        <v>8</v>
      </c>
      <c r="AN3" s="64" t="s">
        <v>2</v>
      </c>
      <c r="AO3" s="64" t="s">
        <v>3</v>
      </c>
      <c r="AP3" s="64" t="s">
        <v>4</v>
      </c>
      <c r="AQ3" s="64" t="s">
        <v>5</v>
      </c>
      <c r="AR3" s="64" t="s">
        <v>6</v>
      </c>
      <c r="AS3" s="64" t="s">
        <v>7</v>
      </c>
      <c r="AT3" s="65" t="s">
        <v>8</v>
      </c>
      <c r="AU3" s="64" t="s">
        <v>2</v>
      </c>
      <c r="AV3" s="64" t="s">
        <v>3</v>
      </c>
      <c r="AW3" s="64" t="s">
        <v>4</v>
      </c>
      <c r="AX3" s="64" t="s">
        <v>5</v>
      </c>
      <c r="AY3" s="64" t="s">
        <v>6</v>
      </c>
      <c r="AZ3" s="64" t="s">
        <v>7</v>
      </c>
      <c r="BA3" s="65" t="s">
        <v>8</v>
      </c>
      <c r="BB3" s="64" t="s">
        <v>2</v>
      </c>
      <c r="BC3" s="64" t="s">
        <v>3</v>
      </c>
      <c r="BD3" s="64" t="s">
        <v>4</v>
      </c>
      <c r="BE3" s="64" t="s">
        <v>5</v>
      </c>
      <c r="BF3" s="64" t="s">
        <v>6</v>
      </c>
      <c r="BG3" s="64" t="s">
        <v>7</v>
      </c>
      <c r="BH3" s="65" t="s">
        <v>8</v>
      </c>
      <c r="BI3" s="64" t="s">
        <v>2</v>
      </c>
      <c r="BJ3" s="64" t="s">
        <v>3</v>
      </c>
      <c r="BK3" s="64" t="s">
        <v>4</v>
      </c>
      <c r="BL3" s="64" t="s">
        <v>5</v>
      </c>
      <c r="BM3" s="64" t="s">
        <v>6</v>
      </c>
      <c r="BN3" s="64" t="s">
        <v>7</v>
      </c>
      <c r="BO3" s="65" t="s">
        <v>8</v>
      </c>
      <c r="BP3" s="64" t="s">
        <v>2</v>
      </c>
      <c r="BQ3" s="64" t="s">
        <v>3</v>
      </c>
      <c r="BR3" s="64" t="s">
        <v>4</v>
      </c>
      <c r="BS3" s="64" t="s">
        <v>5</v>
      </c>
      <c r="BT3" s="64" t="s">
        <v>6</v>
      </c>
      <c r="BU3" s="64" t="s">
        <v>7</v>
      </c>
      <c r="BV3" s="65" t="s">
        <v>8</v>
      </c>
      <c r="BW3" s="64" t="s">
        <v>2</v>
      </c>
      <c r="BX3" s="64" t="s">
        <v>3</v>
      </c>
      <c r="BY3" s="64" t="s">
        <v>4</v>
      </c>
      <c r="BZ3" s="64" t="s">
        <v>5</v>
      </c>
      <c r="CA3" s="64" t="s">
        <v>6</v>
      </c>
      <c r="CB3" s="64" t="s">
        <v>7</v>
      </c>
      <c r="CC3" s="65" t="s">
        <v>8</v>
      </c>
      <c r="CD3" s="68" t="s">
        <v>2</v>
      </c>
      <c r="CE3" s="68" t="s">
        <v>3</v>
      </c>
      <c r="CF3" s="68" t="s">
        <v>4</v>
      </c>
      <c r="CG3" s="68" t="s">
        <v>5</v>
      </c>
      <c r="CH3" s="68" t="s">
        <v>6</v>
      </c>
      <c r="CI3" s="68" t="s">
        <v>7</v>
      </c>
      <c r="CJ3" s="69" t="s">
        <v>8</v>
      </c>
      <c r="CK3" s="68" t="s">
        <v>2</v>
      </c>
      <c r="CL3" s="68" t="s">
        <v>3</v>
      </c>
      <c r="CM3" s="68" t="s">
        <v>4</v>
      </c>
      <c r="CN3" s="68" t="s">
        <v>5</v>
      </c>
      <c r="CO3" s="68" t="s">
        <v>6</v>
      </c>
      <c r="CP3" s="68" t="s">
        <v>7</v>
      </c>
      <c r="CQ3" s="69" t="s">
        <v>8</v>
      </c>
      <c r="CR3" s="68" t="s">
        <v>2</v>
      </c>
      <c r="CS3" s="68" t="s">
        <v>3</v>
      </c>
      <c r="CT3" s="68" t="s">
        <v>4</v>
      </c>
      <c r="CU3" s="68" t="s">
        <v>5</v>
      </c>
      <c r="CV3" s="68" t="s">
        <v>6</v>
      </c>
      <c r="CW3" s="68" t="s">
        <v>7</v>
      </c>
      <c r="CX3" s="69" t="s">
        <v>8</v>
      </c>
      <c r="CY3" s="68" t="s">
        <v>2</v>
      </c>
      <c r="CZ3" s="68" t="s">
        <v>3</v>
      </c>
      <c r="DA3" s="68" t="s">
        <v>4</v>
      </c>
      <c r="DB3" s="68" t="s">
        <v>5</v>
      </c>
      <c r="DC3" s="68" t="s">
        <v>6</v>
      </c>
      <c r="DD3" s="68" t="s">
        <v>7</v>
      </c>
      <c r="DE3" s="69" t="s">
        <v>8</v>
      </c>
      <c r="DF3" s="68" t="s">
        <v>2</v>
      </c>
      <c r="DG3" s="68" t="s">
        <v>3</v>
      </c>
      <c r="DH3" s="68" t="s">
        <v>4</v>
      </c>
      <c r="DI3" s="68" t="s">
        <v>5</v>
      </c>
      <c r="DJ3" s="68" t="s">
        <v>6</v>
      </c>
      <c r="DK3" s="68" t="s">
        <v>7</v>
      </c>
      <c r="DL3" s="69" t="s">
        <v>8</v>
      </c>
      <c r="DM3" s="68" t="s">
        <v>2</v>
      </c>
      <c r="DN3" s="68" t="s">
        <v>3</v>
      </c>
      <c r="DO3" s="68" t="s">
        <v>4</v>
      </c>
      <c r="DP3" s="68" t="s">
        <v>5</v>
      </c>
      <c r="DQ3" s="68" t="s">
        <v>6</v>
      </c>
      <c r="DR3" s="68" t="s">
        <v>7</v>
      </c>
      <c r="DS3" s="69" t="s">
        <v>8</v>
      </c>
      <c r="DT3" s="1" t="s">
        <v>9</v>
      </c>
      <c r="DU3" s="1" t="s">
        <v>10</v>
      </c>
      <c r="DV3" s="43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</row>
    <row r="4" spans="1:151" ht="33" customHeight="1" x14ac:dyDescent="0.25">
      <c r="A4" s="120" t="s">
        <v>11</v>
      </c>
      <c r="B4" s="124" t="s">
        <v>12</v>
      </c>
      <c r="C4" s="117" t="s">
        <v>13</v>
      </c>
      <c r="D4" s="3" t="s">
        <v>14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62">
        <f>SUM(F4:J4)*E4</f>
        <v>0</v>
      </c>
      <c r="L4" s="58">
        <v>-1</v>
      </c>
      <c r="M4" s="58">
        <v>10</v>
      </c>
      <c r="N4" s="58">
        <v>10</v>
      </c>
      <c r="O4" s="58">
        <v>10</v>
      </c>
      <c r="P4" s="58">
        <v>5</v>
      </c>
      <c r="Q4" s="58">
        <v>10</v>
      </c>
      <c r="R4" s="62">
        <f>SUM(M4:Q4)*L4</f>
        <v>-45</v>
      </c>
      <c r="S4" s="58">
        <v>-1</v>
      </c>
      <c r="T4" s="58">
        <v>10</v>
      </c>
      <c r="U4" s="58">
        <v>10</v>
      </c>
      <c r="V4" s="58">
        <v>10</v>
      </c>
      <c r="W4" s="58">
        <v>5</v>
      </c>
      <c r="X4" s="58">
        <v>10</v>
      </c>
      <c r="Y4" s="62">
        <f>SUM(T4:X4)*S4</f>
        <v>-45</v>
      </c>
      <c r="Z4" s="58">
        <v>-1</v>
      </c>
      <c r="AA4" s="58">
        <v>10</v>
      </c>
      <c r="AB4" s="58">
        <v>10</v>
      </c>
      <c r="AC4" s="58">
        <v>1</v>
      </c>
      <c r="AD4" s="58">
        <v>10</v>
      </c>
      <c r="AE4" s="58">
        <v>10</v>
      </c>
      <c r="AF4" s="62">
        <f>SUM(AA4:AE4)*Z4</f>
        <v>-41</v>
      </c>
      <c r="AG4" s="58">
        <v>-1</v>
      </c>
      <c r="AH4" s="58">
        <v>10</v>
      </c>
      <c r="AI4" s="58">
        <v>10</v>
      </c>
      <c r="AJ4" s="58">
        <v>1</v>
      </c>
      <c r="AK4" s="58">
        <v>10</v>
      </c>
      <c r="AL4" s="58">
        <v>10</v>
      </c>
      <c r="AM4" s="66">
        <f>SUM(AH4:AL4)*AG4</f>
        <v>-41</v>
      </c>
      <c r="AN4" s="58">
        <v>-1</v>
      </c>
      <c r="AO4" s="58">
        <v>10</v>
      </c>
      <c r="AP4" s="58">
        <v>10</v>
      </c>
      <c r="AQ4" s="58">
        <v>5</v>
      </c>
      <c r="AR4" s="58">
        <v>10</v>
      </c>
      <c r="AS4" s="58">
        <v>10</v>
      </c>
      <c r="AT4" s="66">
        <f>SUM(AO4:AS4)*AN4</f>
        <v>-45</v>
      </c>
      <c r="AU4" s="58">
        <v>-1</v>
      </c>
      <c r="AV4" s="58">
        <v>10</v>
      </c>
      <c r="AW4" s="58">
        <v>10</v>
      </c>
      <c r="AX4" s="58">
        <v>5</v>
      </c>
      <c r="AY4" s="58">
        <v>10</v>
      </c>
      <c r="AZ4" s="58">
        <v>10</v>
      </c>
      <c r="BA4" s="66">
        <f>SUM(AV4:AZ4)*AU4</f>
        <v>-45</v>
      </c>
      <c r="BB4" s="7">
        <v>0</v>
      </c>
      <c r="BC4" s="7">
        <v>0</v>
      </c>
      <c r="BD4" s="7">
        <v>0</v>
      </c>
      <c r="BE4" s="7">
        <v>0</v>
      </c>
      <c r="BF4" s="7">
        <v>0</v>
      </c>
      <c r="BG4" s="7">
        <v>0</v>
      </c>
      <c r="BH4" s="66">
        <f>SUM(BC4:BG4)*BB4</f>
        <v>0</v>
      </c>
      <c r="BI4" s="7">
        <v>0</v>
      </c>
      <c r="BJ4" s="7">
        <v>0</v>
      </c>
      <c r="BK4" s="7">
        <v>0</v>
      </c>
      <c r="BL4" s="7">
        <v>0</v>
      </c>
      <c r="BM4" s="7">
        <v>0</v>
      </c>
      <c r="BN4" s="7">
        <v>0</v>
      </c>
      <c r="BO4" s="66">
        <f>SUM(BJ4:BN4)*BI4</f>
        <v>0</v>
      </c>
      <c r="BP4" s="58">
        <v>0</v>
      </c>
      <c r="BQ4" s="58">
        <v>0</v>
      </c>
      <c r="BR4" s="58">
        <v>0</v>
      </c>
      <c r="BS4" s="58">
        <v>0</v>
      </c>
      <c r="BT4" s="58">
        <v>0</v>
      </c>
      <c r="BU4" s="58">
        <v>0</v>
      </c>
      <c r="BV4" s="66">
        <f>SUM(BQ4:BU4)*BP4</f>
        <v>0</v>
      </c>
      <c r="BW4" s="7">
        <v>0</v>
      </c>
      <c r="BX4" s="7">
        <v>0</v>
      </c>
      <c r="BY4" s="7">
        <v>0</v>
      </c>
      <c r="BZ4" s="7">
        <v>0</v>
      </c>
      <c r="CA4" s="7">
        <v>0</v>
      </c>
      <c r="CB4" s="7">
        <v>0</v>
      </c>
      <c r="CC4" s="66">
        <f>SUM(BX4:CB4)*BW4</f>
        <v>0</v>
      </c>
      <c r="CD4" s="7">
        <v>0</v>
      </c>
      <c r="CE4" s="7">
        <v>0</v>
      </c>
      <c r="CF4" s="7">
        <v>0</v>
      </c>
      <c r="CG4" s="7">
        <v>0</v>
      </c>
      <c r="CH4" s="7">
        <v>0</v>
      </c>
      <c r="CI4" s="7">
        <v>0</v>
      </c>
      <c r="CJ4" s="70">
        <f>SUM(CE4:CI4)*CD4</f>
        <v>0</v>
      </c>
      <c r="CK4" s="7">
        <v>0</v>
      </c>
      <c r="CL4" s="7">
        <v>0</v>
      </c>
      <c r="CM4" s="7">
        <v>0</v>
      </c>
      <c r="CN4" s="7">
        <v>0</v>
      </c>
      <c r="CO4" s="7">
        <v>0</v>
      </c>
      <c r="CP4" s="7">
        <v>0</v>
      </c>
      <c r="CQ4" s="70">
        <f>SUM(CL4:CP4)*CK4</f>
        <v>0</v>
      </c>
      <c r="CR4" s="7">
        <v>0</v>
      </c>
      <c r="CS4" s="7">
        <v>0</v>
      </c>
      <c r="CT4" s="7">
        <v>0</v>
      </c>
      <c r="CU4" s="7">
        <v>0</v>
      </c>
      <c r="CV4" s="7">
        <v>0</v>
      </c>
      <c r="CW4" s="7">
        <v>0</v>
      </c>
      <c r="CX4" s="70">
        <f>SUM(CS4:CW4)*CR4</f>
        <v>0</v>
      </c>
      <c r="CY4" s="7">
        <v>0</v>
      </c>
      <c r="CZ4" s="7">
        <v>0</v>
      </c>
      <c r="DA4" s="7">
        <v>0</v>
      </c>
      <c r="DB4" s="7">
        <v>0</v>
      </c>
      <c r="DC4" s="7">
        <v>0</v>
      </c>
      <c r="DD4" s="7">
        <v>0</v>
      </c>
      <c r="DE4" s="70">
        <f>SUM(CZ4:DD4)*CY4</f>
        <v>0</v>
      </c>
      <c r="DF4" s="7">
        <v>0</v>
      </c>
      <c r="DG4" s="7">
        <v>0</v>
      </c>
      <c r="DH4" s="7">
        <v>0</v>
      </c>
      <c r="DI4" s="7">
        <v>0</v>
      </c>
      <c r="DJ4" s="7">
        <v>0</v>
      </c>
      <c r="DK4" s="7">
        <v>0</v>
      </c>
      <c r="DL4" s="70">
        <f>SUM(DG4:DK4)*DF4</f>
        <v>0</v>
      </c>
      <c r="DM4" s="7">
        <v>0</v>
      </c>
      <c r="DN4" s="7">
        <v>0</v>
      </c>
      <c r="DO4" s="7">
        <v>0</v>
      </c>
      <c r="DP4" s="7">
        <v>0</v>
      </c>
      <c r="DQ4" s="7">
        <v>0</v>
      </c>
      <c r="DR4" s="7">
        <v>0</v>
      </c>
      <c r="DS4" s="70">
        <f>SUM(DN4:DR4)*DM4</f>
        <v>0</v>
      </c>
      <c r="DT4" s="189">
        <f>DS4+DL4+DE4+CX4+CQ4+CJ4+CC4+BV4+BO4+BH4+BA4+AT4+AM4+AF4+Y4+R4</f>
        <v>-262</v>
      </c>
      <c r="DU4" s="185">
        <v>0</v>
      </c>
      <c r="DV4" s="43"/>
      <c r="DX4" s="158" t="s">
        <v>15</v>
      </c>
      <c r="DY4" s="158"/>
      <c r="DZ4" s="158"/>
      <c r="EA4" s="50"/>
      <c r="EB4" s="56"/>
      <c r="EC4" s="56"/>
      <c r="ED4" s="56"/>
      <c r="EE4" s="56"/>
      <c r="EF4" s="56"/>
      <c r="EG4" s="56"/>
      <c r="EH4" s="56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</row>
    <row r="5" spans="1:151" ht="33" customHeight="1" x14ac:dyDescent="0.25">
      <c r="A5" s="121"/>
      <c r="B5" s="125"/>
      <c r="C5" s="127"/>
      <c r="D5" s="8" t="s">
        <v>122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62">
        <f t="shared" ref="K5:K37" si="0">SUM(F5:J5)*E5</f>
        <v>0</v>
      </c>
      <c r="L5" s="58">
        <v>-1</v>
      </c>
      <c r="M5" s="58">
        <v>10</v>
      </c>
      <c r="N5" s="58">
        <v>5</v>
      </c>
      <c r="O5" s="58">
        <v>1</v>
      </c>
      <c r="P5" s="58">
        <v>10</v>
      </c>
      <c r="Q5" s="58">
        <v>10</v>
      </c>
      <c r="R5" s="62">
        <f t="shared" ref="R5:R37" si="1">SUM(M5:Q5)*L5</f>
        <v>-36</v>
      </c>
      <c r="S5" s="58">
        <v>-1</v>
      </c>
      <c r="T5" s="58">
        <v>10</v>
      </c>
      <c r="U5" s="58">
        <v>5</v>
      </c>
      <c r="V5" s="58">
        <v>1</v>
      </c>
      <c r="W5" s="58">
        <v>10</v>
      </c>
      <c r="X5" s="58">
        <v>10</v>
      </c>
      <c r="Y5" s="62">
        <f t="shared" ref="Y5:Y37" si="2">SUM(T5:X5)*S5</f>
        <v>-36</v>
      </c>
      <c r="Z5" s="58">
        <v>-1</v>
      </c>
      <c r="AA5" s="58">
        <v>10</v>
      </c>
      <c r="AB5" s="58">
        <v>1</v>
      </c>
      <c r="AC5" s="58">
        <v>1</v>
      </c>
      <c r="AD5" s="58">
        <v>10</v>
      </c>
      <c r="AE5" s="58">
        <v>5</v>
      </c>
      <c r="AF5" s="62">
        <f t="shared" ref="AF5:AF37" si="3">SUM(AA5:AE5)*Z5</f>
        <v>-27</v>
      </c>
      <c r="AG5" s="58">
        <v>-1</v>
      </c>
      <c r="AH5" s="58">
        <v>10</v>
      </c>
      <c r="AI5" s="58">
        <v>10</v>
      </c>
      <c r="AJ5" s="58">
        <v>1</v>
      </c>
      <c r="AK5" s="58">
        <v>10</v>
      </c>
      <c r="AL5" s="58">
        <v>10</v>
      </c>
      <c r="AM5" s="66">
        <f t="shared" ref="AM5:AM37" si="4">SUM(AH5:AL5)*AG5</f>
        <v>-41</v>
      </c>
      <c r="AN5" s="58">
        <v>-1</v>
      </c>
      <c r="AO5" s="58">
        <v>10</v>
      </c>
      <c r="AP5" s="58">
        <v>5</v>
      </c>
      <c r="AQ5" s="58">
        <v>5</v>
      </c>
      <c r="AR5" s="58">
        <v>10</v>
      </c>
      <c r="AS5" s="58">
        <v>5</v>
      </c>
      <c r="AT5" s="66">
        <f t="shared" ref="AT5:AT37" si="5">SUM(AO5:AS5)*AN5</f>
        <v>-35</v>
      </c>
      <c r="AU5" s="58">
        <v>-1</v>
      </c>
      <c r="AV5" s="58">
        <v>10</v>
      </c>
      <c r="AW5" s="58">
        <v>10</v>
      </c>
      <c r="AX5" s="58">
        <v>1</v>
      </c>
      <c r="AY5" s="58">
        <v>10</v>
      </c>
      <c r="AZ5" s="58">
        <v>10</v>
      </c>
      <c r="BA5" s="66">
        <f t="shared" ref="BA5:BA37" si="6">SUM(AV5:AZ5)*AU5</f>
        <v>-41</v>
      </c>
      <c r="BB5" s="7">
        <v>0</v>
      </c>
      <c r="BC5" s="7">
        <v>0</v>
      </c>
      <c r="BD5" s="7">
        <v>0</v>
      </c>
      <c r="BE5" s="7">
        <v>0</v>
      </c>
      <c r="BF5" s="7">
        <v>0</v>
      </c>
      <c r="BG5" s="7">
        <v>0</v>
      </c>
      <c r="BH5" s="66">
        <f t="shared" ref="BH5:BH37" si="7">SUM(BC5:BG5)*BB5</f>
        <v>0</v>
      </c>
      <c r="BI5" s="7">
        <v>0</v>
      </c>
      <c r="BJ5" s="7">
        <v>0</v>
      </c>
      <c r="BK5" s="7">
        <v>0</v>
      </c>
      <c r="BL5" s="7">
        <v>0</v>
      </c>
      <c r="BM5" s="7">
        <v>0</v>
      </c>
      <c r="BN5" s="7">
        <v>0</v>
      </c>
      <c r="BO5" s="66">
        <f t="shared" ref="BO5:BO37" si="8">SUM(BJ5:BN5)*BI5</f>
        <v>0</v>
      </c>
      <c r="BP5" s="58">
        <v>0</v>
      </c>
      <c r="BQ5" s="58">
        <v>0</v>
      </c>
      <c r="BR5" s="58">
        <v>0</v>
      </c>
      <c r="BS5" s="58">
        <v>0</v>
      </c>
      <c r="BT5" s="58">
        <v>0</v>
      </c>
      <c r="BU5" s="58">
        <v>0</v>
      </c>
      <c r="BV5" s="66">
        <f t="shared" ref="BV5:BV37" si="9">SUM(BQ5:BU5)*BP5</f>
        <v>0</v>
      </c>
      <c r="BW5" s="7">
        <v>0</v>
      </c>
      <c r="BX5" s="7">
        <v>0</v>
      </c>
      <c r="BY5" s="7">
        <v>0</v>
      </c>
      <c r="BZ5" s="7">
        <v>0</v>
      </c>
      <c r="CA5" s="7">
        <v>0</v>
      </c>
      <c r="CB5" s="7">
        <v>0</v>
      </c>
      <c r="CC5" s="66">
        <f t="shared" ref="CC5:CC37" si="10">SUM(BX5:CB5)*BW5</f>
        <v>0</v>
      </c>
      <c r="CD5" s="7">
        <v>0</v>
      </c>
      <c r="CE5" s="7">
        <v>0</v>
      </c>
      <c r="CF5" s="7">
        <v>0</v>
      </c>
      <c r="CG5" s="7">
        <v>0</v>
      </c>
      <c r="CH5" s="7">
        <v>0</v>
      </c>
      <c r="CI5" s="7">
        <v>0</v>
      </c>
      <c r="CJ5" s="70">
        <f t="shared" ref="CJ5:CJ37" si="11">SUM(CE5:CI5)*CD5</f>
        <v>0</v>
      </c>
      <c r="CK5" s="7">
        <v>0</v>
      </c>
      <c r="CL5" s="7">
        <v>0</v>
      </c>
      <c r="CM5" s="7">
        <v>0</v>
      </c>
      <c r="CN5" s="7">
        <v>0</v>
      </c>
      <c r="CO5" s="7">
        <v>0</v>
      </c>
      <c r="CP5" s="7">
        <v>0</v>
      </c>
      <c r="CQ5" s="70">
        <f t="shared" ref="CQ5:CQ37" si="12">SUM(CL5:CP5)*CK5</f>
        <v>0</v>
      </c>
      <c r="CR5" s="7">
        <v>0</v>
      </c>
      <c r="CS5" s="7">
        <v>0</v>
      </c>
      <c r="CT5" s="7">
        <v>0</v>
      </c>
      <c r="CU5" s="7">
        <v>0</v>
      </c>
      <c r="CV5" s="7">
        <v>0</v>
      </c>
      <c r="CW5" s="7">
        <v>0</v>
      </c>
      <c r="CX5" s="70">
        <f t="shared" ref="CX5:CX37" si="13">SUM(CS5:CW5)*CR5</f>
        <v>0</v>
      </c>
      <c r="CY5" s="7">
        <v>0</v>
      </c>
      <c r="CZ5" s="7">
        <v>0</v>
      </c>
      <c r="DA5" s="7">
        <v>0</v>
      </c>
      <c r="DB5" s="7">
        <v>0</v>
      </c>
      <c r="DC5" s="7">
        <v>0</v>
      </c>
      <c r="DD5" s="7">
        <v>0</v>
      </c>
      <c r="DE5" s="70">
        <f t="shared" ref="DE5:DE37" si="14">SUM(CZ5:DD5)*CY5</f>
        <v>0</v>
      </c>
      <c r="DF5" s="7">
        <v>0</v>
      </c>
      <c r="DG5" s="7">
        <v>0</v>
      </c>
      <c r="DH5" s="7">
        <v>0</v>
      </c>
      <c r="DI5" s="7">
        <v>0</v>
      </c>
      <c r="DJ5" s="7">
        <v>0</v>
      </c>
      <c r="DK5" s="7">
        <v>0</v>
      </c>
      <c r="DL5" s="70">
        <f t="shared" ref="DL5:DL37" si="15">SUM(DG5:DK5)*DF5</f>
        <v>0</v>
      </c>
      <c r="DM5" s="58">
        <v>0</v>
      </c>
      <c r="DN5" s="58">
        <v>0</v>
      </c>
      <c r="DO5" s="58">
        <v>0</v>
      </c>
      <c r="DP5" s="58">
        <v>0</v>
      </c>
      <c r="DQ5" s="58">
        <v>0</v>
      </c>
      <c r="DR5" s="58">
        <v>0</v>
      </c>
      <c r="DS5" s="70">
        <f t="shared" ref="DS5:DS37" si="16">SUM(DN5:DR5)*DM5</f>
        <v>0</v>
      </c>
      <c r="DT5" s="188">
        <f>BA5+AT5+AM5+AF5+Y5+R5</f>
        <v>-216</v>
      </c>
      <c r="DU5" s="185">
        <v>0</v>
      </c>
      <c r="DV5" s="43"/>
      <c r="DX5" s="159" t="s">
        <v>17</v>
      </c>
      <c r="DY5" s="159"/>
      <c r="DZ5" s="159"/>
      <c r="EA5" s="50"/>
      <c r="EB5" s="56"/>
      <c r="EC5" s="56"/>
      <c r="ED5" s="56"/>
      <c r="EE5" s="56"/>
      <c r="EF5" s="56"/>
      <c r="EG5" s="56"/>
      <c r="EH5" s="56"/>
      <c r="EI5" s="48"/>
      <c r="EJ5" s="48"/>
      <c r="EK5" s="48"/>
      <c r="EL5" s="48"/>
      <c r="EM5" s="48"/>
      <c r="EN5" s="48"/>
      <c r="EO5" s="48"/>
      <c r="EP5" s="48"/>
      <c r="EQ5" s="48"/>
      <c r="ER5" s="48"/>
      <c r="ES5" s="48"/>
      <c r="ET5" s="48"/>
      <c r="EU5" s="48"/>
    </row>
    <row r="6" spans="1:151" ht="33" customHeight="1" x14ac:dyDescent="0.25">
      <c r="A6" s="121"/>
      <c r="B6" s="125"/>
      <c r="C6" s="127"/>
      <c r="D6" s="8" t="s">
        <v>123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62">
        <f t="shared" si="0"/>
        <v>0</v>
      </c>
      <c r="L6" s="58">
        <v>-1</v>
      </c>
      <c r="M6" s="58">
        <v>10</v>
      </c>
      <c r="N6" s="58">
        <v>1</v>
      </c>
      <c r="O6" s="58">
        <v>1</v>
      </c>
      <c r="P6" s="58">
        <v>10</v>
      </c>
      <c r="Q6" s="58">
        <v>5</v>
      </c>
      <c r="R6" s="62">
        <f t="shared" si="1"/>
        <v>-27</v>
      </c>
      <c r="S6" s="58">
        <v>-1</v>
      </c>
      <c r="T6" s="58">
        <v>10</v>
      </c>
      <c r="U6" s="58">
        <v>1</v>
      </c>
      <c r="V6" s="58">
        <v>1</v>
      </c>
      <c r="W6" s="58">
        <v>10</v>
      </c>
      <c r="X6" s="58">
        <v>5</v>
      </c>
      <c r="Y6" s="62">
        <f t="shared" si="2"/>
        <v>-27</v>
      </c>
      <c r="Z6" s="58">
        <v>1</v>
      </c>
      <c r="AA6" s="58">
        <v>10</v>
      </c>
      <c r="AB6" s="58">
        <v>5</v>
      </c>
      <c r="AC6" s="58">
        <v>1</v>
      </c>
      <c r="AD6" s="58">
        <v>10</v>
      </c>
      <c r="AE6" s="58">
        <v>10</v>
      </c>
      <c r="AF6" s="62">
        <f t="shared" si="3"/>
        <v>36</v>
      </c>
      <c r="AG6" s="58">
        <v>-1</v>
      </c>
      <c r="AH6" s="58">
        <v>10</v>
      </c>
      <c r="AI6" s="58">
        <v>10</v>
      </c>
      <c r="AJ6" s="58">
        <v>1</v>
      </c>
      <c r="AK6" s="58">
        <v>10</v>
      </c>
      <c r="AL6" s="58">
        <v>10</v>
      </c>
      <c r="AM6" s="66">
        <f t="shared" si="4"/>
        <v>-41</v>
      </c>
      <c r="AN6" s="58">
        <v>-1</v>
      </c>
      <c r="AO6" s="58">
        <v>5</v>
      </c>
      <c r="AP6" s="58">
        <v>10</v>
      </c>
      <c r="AQ6" s="58">
        <v>1</v>
      </c>
      <c r="AR6" s="58">
        <v>10</v>
      </c>
      <c r="AS6" s="58">
        <v>10</v>
      </c>
      <c r="AT6" s="66">
        <f t="shared" si="5"/>
        <v>-36</v>
      </c>
      <c r="AU6" s="58">
        <v>-1</v>
      </c>
      <c r="AV6" s="58">
        <v>10</v>
      </c>
      <c r="AW6" s="58">
        <v>10</v>
      </c>
      <c r="AX6" s="58">
        <v>1</v>
      </c>
      <c r="AY6" s="58">
        <v>10</v>
      </c>
      <c r="AZ6" s="58">
        <v>10</v>
      </c>
      <c r="BA6" s="66">
        <f t="shared" si="6"/>
        <v>-41</v>
      </c>
      <c r="BB6" s="58">
        <v>0</v>
      </c>
      <c r="BC6" s="58">
        <v>0</v>
      </c>
      <c r="BD6" s="58">
        <v>0</v>
      </c>
      <c r="BE6" s="58">
        <v>0</v>
      </c>
      <c r="BF6" s="58">
        <v>0</v>
      </c>
      <c r="BG6" s="58">
        <v>0</v>
      </c>
      <c r="BH6" s="66">
        <f t="shared" si="7"/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66">
        <f t="shared" si="8"/>
        <v>0</v>
      </c>
      <c r="BP6" s="58">
        <v>0</v>
      </c>
      <c r="BQ6" s="58">
        <v>0</v>
      </c>
      <c r="BR6" s="58">
        <v>0</v>
      </c>
      <c r="BS6" s="58">
        <v>0</v>
      </c>
      <c r="BT6" s="58">
        <v>0</v>
      </c>
      <c r="BU6" s="58">
        <v>0</v>
      </c>
      <c r="BV6" s="66">
        <f t="shared" si="9"/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66">
        <f t="shared" si="10"/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0">
        <f t="shared" si="11"/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0">
        <f t="shared" si="12"/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0">
        <f t="shared" si="13"/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0">
        <f t="shared" si="14"/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0">
        <f t="shared" si="15"/>
        <v>0</v>
      </c>
      <c r="DM6" s="58">
        <v>-1</v>
      </c>
      <c r="DN6" s="58">
        <v>5</v>
      </c>
      <c r="DO6" s="58">
        <v>1</v>
      </c>
      <c r="DP6" s="58">
        <v>1</v>
      </c>
      <c r="DQ6" s="58">
        <v>10</v>
      </c>
      <c r="DR6" s="58">
        <v>1</v>
      </c>
      <c r="DS6" s="70">
        <f>SUM(DN6:DR6)*DM6</f>
        <v>-18</v>
      </c>
      <c r="DT6" s="188">
        <f>DS6+BA6+AT6+AM6+Y6+R6</f>
        <v>-190</v>
      </c>
      <c r="DU6" s="185">
        <f>AF6</f>
        <v>36</v>
      </c>
      <c r="DV6" s="43"/>
      <c r="DX6" s="160" t="s">
        <v>22</v>
      </c>
      <c r="DY6" s="160"/>
      <c r="DZ6" s="160"/>
      <c r="EA6" s="50"/>
      <c r="EB6" s="56"/>
      <c r="EC6" s="56"/>
      <c r="ED6" s="56"/>
      <c r="EE6" s="56"/>
      <c r="EF6" s="56"/>
      <c r="EG6" s="56"/>
      <c r="EH6" s="56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</row>
    <row r="7" spans="1:151" ht="33" customHeight="1" x14ac:dyDescent="0.25">
      <c r="A7" s="122"/>
      <c r="B7" s="131"/>
      <c r="C7" s="130"/>
      <c r="D7" s="3" t="s">
        <v>124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62">
        <f t="shared" si="0"/>
        <v>0</v>
      </c>
      <c r="L7" s="58">
        <v>0</v>
      </c>
      <c r="M7" s="58">
        <v>0</v>
      </c>
      <c r="N7" s="58">
        <v>0</v>
      </c>
      <c r="O7" s="58">
        <v>0</v>
      </c>
      <c r="P7" s="58">
        <v>0</v>
      </c>
      <c r="Q7" s="58">
        <v>0</v>
      </c>
      <c r="R7" s="62">
        <f t="shared" si="1"/>
        <v>0</v>
      </c>
      <c r="S7" s="58">
        <v>0</v>
      </c>
      <c r="T7" s="58">
        <v>0</v>
      </c>
      <c r="U7" s="58">
        <v>0</v>
      </c>
      <c r="V7" s="58">
        <v>0</v>
      </c>
      <c r="W7" s="58">
        <v>0</v>
      </c>
      <c r="X7" s="58">
        <v>0</v>
      </c>
      <c r="Y7" s="62">
        <f t="shared" si="2"/>
        <v>0</v>
      </c>
      <c r="Z7" s="58">
        <v>0</v>
      </c>
      <c r="AA7" s="58">
        <v>0</v>
      </c>
      <c r="AB7" s="58">
        <v>0</v>
      </c>
      <c r="AC7" s="58">
        <v>0</v>
      </c>
      <c r="AD7" s="58">
        <v>0</v>
      </c>
      <c r="AE7" s="58">
        <v>0</v>
      </c>
      <c r="AF7" s="62">
        <f t="shared" si="3"/>
        <v>0</v>
      </c>
      <c r="AG7" s="58">
        <v>-1</v>
      </c>
      <c r="AH7" s="58">
        <v>10</v>
      </c>
      <c r="AI7" s="58">
        <v>10</v>
      </c>
      <c r="AJ7" s="58">
        <v>1</v>
      </c>
      <c r="AK7" s="58">
        <v>10</v>
      </c>
      <c r="AL7" s="58">
        <v>10</v>
      </c>
      <c r="AM7" s="66">
        <f t="shared" si="4"/>
        <v>-41</v>
      </c>
      <c r="AN7" s="58">
        <v>-1</v>
      </c>
      <c r="AO7" s="58">
        <v>5</v>
      </c>
      <c r="AP7" s="58">
        <v>5</v>
      </c>
      <c r="AQ7" s="58">
        <v>1</v>
      </c>
      <c r="AR7" s="58">
        <v>10</v>
      </c>
      <c r="AS7" s="58">
        <v>5</v>
      </c>
      <c r="AT7" s="66">
        <f t="shared" si="5"/>
        <v>-26</v>
      </c>
      <c r="AU7" s="58">
        <v>-1</v>
      </c>
      <c r="AV7" s="58">
        <v>10</v>
      </c>
      <c r="AW7" s="58">
        <v>5</v>
      </c>
      <c r="AX7" s="58">
        <v>1</v>
      </c>
      <c r="AY7" s="58">
        <v>5</v>
      </c>
      <c r="AZ7" s="58">
        <v>1</v>
      </c>
      <c r="BA7" s="66">
        <f t="shared" si="6"/>
        <v>-22</v>
      </c>
      <c r="BB7" s="58">
        <v>0</v>
      </c>
      <c r="BC7" s="58">
        <v>0</v>
      </c>
      <c r="BD7" s="58">
        <v>0</v>
      </c>
      <c r="BE7" s="58">
        <v>0</v>
      </c>
      <c r="BF7" s="58">
        <v>0</v>
      </c>
      <c r="BG7" s="58">
        <v>0</v>
      </c>
      <c r="BH7" s="66">
        <f t="shared" si="7"/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66">
        <f t="shared" si="8"/>
        <v>0</v>
      </c>
      <c r="BP7" s="58">
        <v>0</v>
      </c>
      <c r="BQ7" s="58">
        <v>0</v>
      </c>
      <c r="BR7" s="58">
        <v>0</v>
      </c>
      <c r="BS7" s="58">
        <v>0</v>
      </c>
      <c r="BT7" s="58">
        <v>0</v>
      </c>
      <c r="BU7" s="58">
        <v>0</v>
      </c>
      <c r="BV7" s="66">
        <f t="shared" si="9"/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66">
        <f t="shared" si="10"/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0">
        <f t="shared" si="11"/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0">
        <f t="shared" si="12"/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0">
        <f t="shared" si="13"/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0">
        <f t="shared" si="14"/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0">
        <f t="shared" si="15"/>
        <v>0</v>
      </c>
      <c r="DM7" s="58">
        <v>0</v>
      </c>
      <c r="DN7" s="58">
        <v>0</v>
      </c>
      <c r="DO7" s="58">
        <v>0</v>
      </c>
      <c r="DP7" s="58">
        <v>0</v>
      </c>
      <c r="DQ7" s="58">
        <v>0</v>
      </c>
      <c r="DR7" s="58">
        <v>0</v>
      </c>
      <c r="DS7" s="70">
        <f t="shared" si="16"/>
        <v>0</v>
      </c>
      <c r="DT7" s="188">
        <f>BA7+AT7+AM7</f>
        <v>-89</v>
      </c>
      <c r="DU7" s="185">
        <v>0</v>
      </c>
      <c r="DV7" s="43"/>
      <c r="DX7" s="161" t="s">
        <v>24</v>
      </c>
      <c r="DY7" s="161"/>
      <c r="DZ7" s="161"/>
      <c r="EA7" s="50"/>
      <c r="EB7" s="49"/>
      <c r="EC7" s="49"/>
      <c r="ED7" s="49"/>
      <c r="EE7" s="48"/>
      <c r="EF7" s="49"/>
      <c r="EG7" s="49"/>
      <c r="EH7" s="49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</row>
    <row r="8" spans="1:151" ht="32.25" customHeight="1" x14ac:dyDescent="0.25">
      <c r="A8" s="122"/>
      <c r="B8" s="131"/>
      <c r="C8" s="117" t="s">
        <v>20</v>
      </c>
      <c r="D8" s="3" t="s">
        <v>21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62">
        <f t="shared" si="0"/>
        <v>0</v>
      </c>
      <c r="L8" s="58">
        <v>-1</v>
      </c>
      <c r="M8" s="58">
        <v>10</v>
      </c>
      <c r="N8" s="58">
        <v>5</v>
      </c>
      <c r="O8" s="58">
        <v>5</v>
      </c>
      <c r="P8" s="58">
        <v>10</v>
      </c>
      <c r="Q8" s="58">
        <v>10</v>
      </c>
      <c r="R8" s="62">
        <f t="shared" si="1"/>
        <v>-40</v>
      </c>
      <c r="S8" s="58">
        <v>-1</v>
      </c>
      <c r="T8" s="58">
        <v>10</v>
      </c>
      <c r="U8" s="58">
        <v>5</v>
      </c>
      <c r="V8" s="58">
        <v>5</v>
      </c>
      <c r="W8" s="58">
        <v>10</v>
      </c>
      <c r="X8" s="58">
        <v>10</v>
      </c>
      <c r="Y8" s="62">
        <f t="shared" si="2"/>
        <v>-40</v>
      </c>
      <c r="Z8" s="58">
        <v>-1</v>
      </c>
      <c r="AA8" s="58">
        <v>10</v>
      </c>
      <c r="AB8" s="58">
        <v>10</v>
      </c>
      <c r="AC8" s="58">
        <v>5</v>
      </c>
      <c r="AD8" s="58">
        <v>10</v>
      </c>
      <c r="AE8" s="58">
        <v>10</v>
      </c>
      <c r="AF8" s="62">
        <f t="shared" si="3"/>
        <v>-45</v>
      </c>
      <c r="AG8" s="58">
        <v>-1</v>
      </c>
      <c r="AH8" s="58">
        <v>10</v>
      </c>
      <c r="AI8" s="58">
        <v>10</v>
      </c>
      <c r="AJ8" s="58">
        <v>5</v>
      </c>
      <c r="AK8" s="58">
        <v>10</v>
      </c>
      <c r="AL8" s="58">
        <v>10</v>
      </c>
      <c r="AM8" s="66">
        <f>SUM(AH8:AL8)*AG8</f>
        <v>-45</v>
      </c>
      <c r="AN8" s="58">
        <v>-1</v>
      </c>
      <c r="AO8" s="58">
        <v>10</v>
      </c>
      <c r="AP8" s="58">
        <v>10</v>
      </c>
      <c r="AQ8" s="58">
        <v>5</v>
      </c>
      <c r="AR8" s="58">
        <v>10</v>
      </c>
      <c r="AS8" s="58">
        <v>10</v>
      </c>
      <c r="AT8" s="66">
        <f t="shared" si="5"/>
        <v>-45</v>
      </c>
      <c r="AU8" s="58">
        <v>-1</v>
      </c>
      <c r="AV8" s="58">
        <v>10</v>
      </c>
      <c r="AW8" s="58">
        <v>5</v>
      </c>
      <c r="AX8" s="58">
        <v>1</v>
      </c>
      <c r="AY8" s="58">
        <v>5</v>
      </c>
      <c r="AZ8" s="58">
        <v>10</v>
      </c>
      <c r="BA8" s="66">
        <f t="shared" si="6"/>
        <v>-31</v>
      </c>
      <c r="BB8" s="58">
        <v>0</v>
      </c>
      <c r="BC8" s="58">
        <v>0</v>
      </c>
      <c r="BD8" s="58">
        <v>0</v>
      </c>
      <c r="BE8" s="58">
        <v>0</v>
      </c>
      <c r="BF8" s="58">
        <v>0</v>
      </c>
      <c r="BG8" s="58">
        <v>0</v>
      </c>
      <c r="BH8" s="66">
        <f t="shared" si="7"/>
        <v>0</v>
      </c>
      <c r="BI8" s="58">
        <v>0</v>
      </c>
      <c r="BJ8" s="58">
        <v>0</v>
      </c>
      <c r="BK8" s="58">
        <v>0</v>
      </c>
      <c r="BL8" s="58">
        <v>0</v>
      </c>
      <c r="BM8" s="58">
        <v>0</v>
      </c>
      <c r="BN8" s="58">
        <v>0</v>
      </c>
      <c r="BO8" s="66">
        <f t="shared" si="8"/>
        <v>0</v>
      </c>
      <c r="BP8" s="58">
        <v>0</v>
      </c>
      <c r="BQ8" s="58">
        <v>0</v>
      </c>
      <c r="BR8" s="58">
        <v>0</v>
      </c>
      <c r="BS8" s="58">
        <v>0</v>
      </c>
      <c r="BT8" s="58">
        <v>0</v>
      </c>
      <c r="BU8" s="58">
        <v>0</v>
      </c>
      <c r="BV8" s="66">
        <f t="shared" si="9"/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66">
        <f t="shared" si="10"/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0">
        <f t="shared" si="11"/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0">
        <f t="shared" si="12"/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0">
        <f t="shared" si="13"/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0">
        <f t="shared" si="14"/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0">
        <f t="shared" si="15"/>
        <v>0</v>
      </c>
      <c r="DM8" s="58">
        <v>0</v>
      </c>
      <c r="DN8" s="58">
        <v>0</v>
      </c>
      <c r="DO8" s="58">
        <v>0</v>
      </c>
      <c r="DP8" s="58">
        <v>0</v>
      </c>
      <c r="DQ8" s="58">
        <v>0</v>
      </c>
      <c r="DR8" s="58">
        <v>0</v>
      </c>
      <c r="DS8" s="70">
        <f t="shared" si="16"/>
        <v>0</v>
      </c>
      <c r="DT8" s="189">
        <f>BA8+AT8+AM8+AF8+Y8+R8</f>
        <v>-246</v>
      </c>
      <c r="DU8" s="185">
        <v>0</v>
      </c>
      <c r="DV8" s="43"/>
      <c r="DZ8" s="50"/>
      <c r="EA8" s="50"/>
      <c r="EB8" s="54"/>
      <c r="EC8" s="52"/>
      <c r="ED8" s="53"/>
      <c r="EE8" s="48"/>
      <c r="EF8" s="54"/>
      <c r="EG8" s="52"/>
      <c r="EH8" s="53"/>
      <c r="EI8" s="48"/>
      <c r="EJ8" s="48"/>
      <c r="EK8" s="48"/>
      <c r="EL8" s="48"/>
      <c r="EM8" s="48"/>
      <c r="EN8" s="48"/>
      <c r="EO8" s="48"/>
      <c r="EP8" s="48"/>
      <c r="EQ8" s="48"/>
      <c r="ER8" s="48"/>
      <c r="ES8" s="48"/>
      <c r="ET8" s="48"/>
      <c r="EU8" s="48"/>
    </row>
    <row r="9" spans="1:151" ht="32.25" customHeight="1" x14ac:dyDescent="0.25">
      <c r="A9" s="122"/>
      <c r="B9" s="132"/>
      <c r="C9" s="128"/>
      <c r="D9" s="3" t="s">
        <v>23</v>
      </c>
      <c r="E9" s="58">
        <v>0</v>
      </c>
      <c r="F9" s="58">
        <v>0</v>
      </c>
      <c r="G9" s="58">
        <v>0</v>
      </c>
      <c r="H9" s="58">
        <v>0</v>
      </c>
      <c r="I9" s="58">
        <v>0</v>
      </c>
      <c r="J9" s="58">
        <v>0</v>
      </c>
      <c r="K9" s="62">
        <f t="shared" si="0"/>
        <v>0</v>
      </c>
      <c r="L9" s="58">
        <v>-1</v>
      </c>
      <c r="M9" s="58">
        <v>10</v>
      </c>
      <c r="N9" s="58">
        <v>1</v>
      </c>
      <c r="O9" s="58">
        <v>1</v>
      </c>
      <c r="P9" s="58">
        <v>5</v>
      </c>
      <c r="Q9" s="58">
        <v>5</v>
      </c>
      <c r="R9" s="62">
        <f t="shared" si="1"/>
        <v>-22</v>
      </c>
      <c r="S9" s="58">
        <v>-1</v>
      </c>
      <c r="T9" s="58">
        <v>10</v>
      </c>
      <c r="U9" s="58">
        <v>1</v>
      </c>
      <c r="V9" s="58">
        <v>1</v>
      </c>
      <c r="W9" s="58">
        <v>5</v>
      </c>
      <c r="X9" s="58">
        <v>5</v>
      </c>
      <c r="Y9" s="62">
        <f t="shared" si="2"/>
        <v>-22</v>
      </c>
      <c r="Z9" s="58">
        <v>-1</v>
      </c>
      <c r="AA9" s="58">
        <v>10</v>
      </c>
      <c r="AB9" s="58">
        <v>10</v>
      </c>
      <c r="AC9" s="58">
        <v>5</v>
      </c>
      <c r="AD9" s="58">
        <v>10</v>
      </c>
      <c r="AE9" s="58">
        <v>10</v>
      </c>
      <c r="AF9" s="62">
        <f t="shared" si="3"/>
        <v>-45</v>
      </c>
      <c r="AG9" s="58">
        <v>-1</v>
      </c>
      <c r="AH9" s="58">
        <v>10</v>
      </c>
      <c r="AI9" s="58">
        <v>10</v>
      </c>
      <c r="AJ9" s="58">
        <v>5</v>
      </c>
      <c r="AK9" s="58">
        <v>10</v>
      </c>
      <c r="AL9" s="58">
        <v>10</v>
      </c>
      <c r="AM9" s="66">
        <f t="shared" si="4"/>
        <v>-45</v>
      </c>
      <c r="AN9" s="58">
        <v>-1</v>
      </c>
      <c r="AO9" s="58">
        <v>10</v>
      </c>
      <c r="AP9" s="58">
        <v>10</v>
      </c>
      <c r="AQ9" s="58">
        <v>5</v>
      </c>
      <c r="AR9" s="58">
        <v>10</v>
      </c>
      <c r="AS9" s="58">
        <v>10</v>
      </c>
      <c r="AT9" s="66">
        <f t="shared" si="5"/>
        <v>-45</v>
      </c>
      <c r="AU9" s="58">
        <v>-1</v>
      </c>
      <c r="AV9" s="58">
        <v>10</v>
      </c>
      <c r="AW9" s="58">
        <v>10</v>
      </c>
      <c r="AX9" s="58">
        <v>1</v>
      </c>
      <c r="AY9" s="58">
        <v>10</v>
      </c>
      <c r="AZ9" s="58">
        <v>10</v>
      </c>
      <c r="BA9" s="66">
        <f t="shared" si="6"/>
        <v>-41</v>
      </c>
      <c r="BB9" s="58">
        <v>0</v>
      </c>
      <c r="BC9" s="58">
        <v>0</v>
      </c>
      <c r="BD9" s="58">
        <v>0</v>
      </c>
      <c r="BE9" s="58">
        <v>0</v>
      </c>
      <c r="BF9" s="58">
        <v>0</v>
      </c>
      <c r="BG9" s="58">
        <v>0</v>
      </c>
      <c r="BH9" s="66">
        <f t="shared" si="7"/>
        <v>0</v>
      </c>
      <c r="BI9" s="58">
        <v>-1</v>
      </c>
      <c r="BJ9" s="58">
        <v>10</v>
      </c>
      <c r="BK9" s="58">
        <v>5</v>
      </c>
      <c r="BL9" s="58">
        <v>1</v>
      </c>
      <c r="BM9" s="58">
        <v>10</v>
      </c>
      <c r="BN9" s="58">
        <v>10</v>
      </c>
      <c r="BO9" s="66">
        <f t="shared" si="8"/>
        <v>-36</v>
      </c>
      <c r="BP9" s="58">
        <v>0</v>
      </c>
      <c r="BQ9" s="58">
        <v>0</v>
      </c>
      <c r="BR9" s="58">
        <v>0</v>
      </c>
      <c r="BS9" s="58">
        <v>0</v>
      </c>
      <c r="BT9" s="58">
        <v>0</v>
      </c>
      <c r="BU9" s="58">
        <v>0</v>
      </c>
      <c r="BV9" s="66">
        <f t="shared" si="9"/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66">
        <f t="shared" si="10"/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0">
        <f t="shared" si="11"/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0">
        <f t="shared" si="12"/>
        <v>0</v>
      </c>
      <c r="CR9" s="58">
        <v>-1</v>
      </c>
      <c r="CS9" s="58">
        <v>5</v>
      </c>
      <c r="CT9" s="58">
        <v>5</v>
      </c>
      <c r="CU9" s="58">
        <v>5</v>
      </c>
      <c r="CV9" s="58">
        <v>10</v>
      </c>
      <c r="CW9" s="58">
        <v>10</v>
      </c>
      <c r="CX9" s="70">
        <f t="shared" si="13"/>
        <v>-35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0">
        <f t="shared" si="14"/>
        <v>0</v>
      </c>
      <c r="DF9" s="58">
        <v>-1</v>
      </c>
      <c r="DG9" s="58">
        <v>5</v>
      </c>
      <c r="DH9" s="58">
        <v>5</v>
      </c>
      <c r="DI9" s="58">
        <v>5</v>
      </c>
      <c r="DJ9" s="58">
        <v>10</v>
      </c>
      <c r="DK9" s="58">
        <v>10</v>
      </c>
      <c r="DL9" s="70">
        <f t="shared" si="15"/>
        <v>-35</v>
      </c>
      <c r="DM9" s="58">
        <v>-1</v>
      </c>
      <c r="DN9" s="58">
        <v>10</v>
      </c>
      <c r="DO9" s="58">
        <v>10</v>
      </c>
      <c r="DP9" s="58">
        <v>5</v>
      </c>
      <c r="DQ9" s="58">
        <v>10</v>
      </c>
      <c r="DR9" s="58">
        <v>10</v>
      </c>
      <c r="DS9" s="70">
        <f t="shared" si="16"/>
        <v>-45</v>
      </c>
      <c r="DT9" s="189">
        <f>DS9+DL9+CX9+BO9+BA9+AT9+AM9+AF9+Y9+R9</f>
        <v>-371</v>
      </c>
      <c r="DU9" s="185">
        <v>0</v>
      </c>
      <c r="DV9" s="43"/>
      <c r="DZ9" s="50"/>
      <c r="EA9" s="50"/>
      <c r="EB9" s="55"/>
      <c r="EC9" s="52"/>
      <c r="ED9" s="53"/>
      <c r="EE9" s="48"/>
      <c r="EF9" s="55"/>
      <c r="EG9" s="52"/>
      <c r="EH9" s="53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</row>
    <row r="10" spans="1:151" ht="31.5" x14ac:dyDescent="0.25">
      <c r="A10" s="122"/>
      <c r="B10" s="124" t="s">
        <v>25</v>
      </c>
      <c r="C10" s="117"/>
      <c r="D10" s="3" t="s">
        <v>26</v>
      </c>
      <c r="E10" s="58">
        <v>0</v>
      </c>
      <c r="F10" s="58">
        <v>0</v>
      </c>
      <c r="G10" s="58">
        <v>0</v>
      </c>
      <c r="H10" s="58">
        <v>0</v>
      </c>
      <c r="I10" s="58">
        <v>0</v>
      </c>
      <c r="J10" s="58">
        <v>0</v>
      </c>
      <c r="K10" s="62">
        <f t="shared" si="0"/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62">
        <f t="shared" si="1"/>
        <v>0</v>
      </c>
      <c r="S10" s="58">
        <v>0</v>
      </c>
      <c r="T10" s="58">
        <v>0</v>
      </c>
      <c r="U10" s="58">
        <v>0</v>
      </c>
      <c r="V10" s="58">
        <v>0</v>
      </c>
      <c r="W10" s="58">
        <v>0</v>
      </c>
      <c r="X10" s="58">
        <v>0</v>
      </c>
      <c r="Y10" s="62">
        <f t="shared" si="2"/>
        <v>0</v>
      </c>
      <c r="Z10" s="58">
        <v>0</v>
      </c>
      <c r="AA10" s="58">
        <v>0</v>
      </c>
      <c r="AB10" s="58">
        <v>0</v>
      </c>
      <c r="AC10" s="58">
        <v>0</v>
      </c>
      <c r="AD10" s="58">
        <v>0</v>
      </c>
      <c r="AE10" s="58">
        <v>0</v>
      </c>
      <c r="AF10" s="62">
        <f t="shared" si="3"/>
        <v>0</v>
      </c>
      <c r="AG10" s="58">
        <v>0</v>
      </c>
      <c r="AH10" s="58">
        <v>0</v>
      </c>
      <c r="AI10" s="58">
        <v>0</v>
      </c>
      <c r="AJ10" s="58">
        <v>0</v>
      </c>
      <c r="AK10" s="58">
        <v>0</v>
      </c>
      <c r="AL10" s="58">
        <v>0</v>
      </c>
      <c r="AM10" s="66">
        <f t="shared" si="4"/>
        <v>0</v>
      </c>
      <c r="AN10" s="58">
        <v>0</v>
      </c>
      <c r="AO10" s="58">
        <v>0</v>
      </c>
      <c r="AP10" s="58">
        <v>0</v>
      </c>
      <c r="AQ10" s="58">
        <v>0</v>
      </c>
      <c r="AR10" s="58">
        <v>0</v>
      </c>
      <c r="AS10" s="58">
        <v>0</v>
      </c>
      <c r="AT10" s="66">
        <f t="shared" si="5"/>
        <v>0</v>
      </c>
      <c r="AU10" s="58">
        <v>0</v>
      </c>
      <c r="AV10" s="58">
        <v>0</v>
      </c>
      <c r="AW10" s="58">
        <v>0</v>
      </c>
      <c r="AX10" s="58">
        <v>0</v>
      </c>
      <c r="AY10" s="58">
        <v>0</v>
      </c>
      <c r="AZ10" s="58">
        <v>0</v>
      </c>
      <c r="BA10" s="66">
        <f t="shared" si="6"/>
        <v>0</v>
      </c>
      <c r="BB10" s="58">
        <v>0</v>
      </c>
      <c r="BC10" s="58">
        <v>0</v>
      </c>
      <c r="BD10" s="58">
        <v>0</v>
      </c>
      <c r="BE10" s="58">
        <v>0</v>
      </c>
      <c r="BF10" s="58">
        <v>0</v>
      </c>
      <c r="BG10" s="58">
        <v>0</v>
      </c>
      <c r="BH10" s="66">
        <f t="shared" si="7"/>
        <v>0</v>
      </c>
      <c r="BI10" s="58">
        <v>0</v>
      </c>
      <c r="BJ10" s="58">
        <v>0</v>
      </c>
      <c r="BK10" s="58">
        <v>0</v>
      </c>
      <c r="BL10" s="58">
        <v>0</v>
      </c>
      <c r="BM10" s="58">
        <v>0</v>
      </c>
      <c r="BN10" s="58">
        <v>0</v>
      </c>
      <c r="BO10" s="66">
        <f t="shared" si="8"/>
        <v>0</v>
      </c>
      <c r="BP10" s="58">
        <v>0</v>
      </c>
      <c r="BQ10" s="58">
        <v>0</v>
      </c>
      <c r="BR10" s="58">
        <v>0</v>
      </c>
      <c r="BS10" s="58">
        <v>0</v>
      </c>
      <c r="BT10" s="58">
        <v>0</v>
      </c>
      <c r="BU10" s="58">
        <v>0</v>
      </c>
      <c r="BV10" s="66">
        <f t="shared" si="9"/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66">
        <f t="shared" si="10"/>
        <v>0</v>
      </c>
      <c r="CD10" s="7">
        <v>0</v>
      </c>
      <c r="CE10" s="7">
        <v>0</v>
      </c>
      <c r="CF10" s="7">
        <v>0</v>
      </c>
      <c r="CG10" s="7">
        <v>0</v>
      </c>
      <c r="CH10" s="7">
        <v>0</v>
      </c>
      <c r="CI10" s="7">
        <v>0</v>
      </c>
      <c r="CJ10" s="70">
        <f t="shared" si="11"/>
        <v>0</v>
      </c>
      <c r="CK10" s="7">
        <v>0</v>
      </c>
      <c r="CL10" s="7">
        <v>0</v>
      </c>
      <c r="CM10" s="7">
        <v>0</v>
      </c>
      <c r="CN10" s="7">
        <v>0</v>
      </c>
      <c r="CO10" s="7">
        <v>0</v>
      </c>
      <c r="CP10" s="7">
        <v>0</v>
      </c>
      <c r="CQ10" s="70">
        <f t="shared" si="12"/>
        <v>0</v>
      </c>
      <c r="CR10" s="58">
        <v>0</v>
      </c>
      <c r="CS10" s="58">
        <v>0</v>
      </c>
      <c r="CT10" s="58">
        <v>0</v>
      </c>
      <c r="CU10" s="58">
        <v>0</v>
      </c>
      <c r="CV10" s="58">
        <v>0</v>
      </c>
      <c r="CW10" s="58">
        <v>0</v>
      </c>
      <c r="CX10" s="70">
        <f t="shared" si="13"/>
        <v>0</v>
      </c>
      <c r="CY10" s="7">
        <v>0</v>
      </c>
      <c r="CZ10" s="7">
        <v>0</v>
      </c>
      <c r="DA10" s="7">
        <v>0</v>
      </c>
      <c r="DB10" s="7">
        <v>0</v>
      </c>
      <c r="DC10" s="7">
        <v>0</v>
      </c>
      <c r="DD10" s="7">
        <v>0</v>
      </c>
      <c r="DE10" s="70">
        <f t="shared" si="14"/>
        <v>0</v>
      </c>
      <c r="DF10" s="58">
        <v>0</v>
      </c>
      <c r="DG10" s="58">
        <v>0</v>
      </c>
      <c r="DH10" s="58">
        <v>0</v>
      </c>
      <c r="DI10" s="58">
        <v>0</v>
      </c>
      <c r="DJ10" s="58">
        <v>0</v>
      </c>
      <c r="DK10" s="58">
        <v>0</v>
      </c>
      <c r="DL10" s="70">
        <f t="shared" si="15"/>
        <v>0</v>
      </c>
      <c r="DM10" s="58">
        <v>0</v>
      </c>
      <c r="DN10" s="58">
        <v>0</v>
      </c>
      <c r="DO10" s="58">
        <v>0</v>
      </c>
      <c r="DP10" s="58">
        <v>0</v>
      </c>
      <c r="DQ10" s="58">
        <v>0</v>
      </c>
      <c r="DR10" s="58">
        <v>0</v>
      </c>
      <c r="DS10" s="70">
        <f t="shared" si="16"/>
        <v>0</v>
      </c>
      <c r="DT10" s="188">
        <v>0</v>
      </c>
      <c r="DU10" s="185">
        <v>0</v>
      </c>
      <c r="DV10" s="43"/>
      <c r="DW10" s="50"/>
      <c r="DX10" s="50"/>
      <c r="DY10" s="50"/>
      <c r="DZ10" s="50"/>
      <c r="EA10" s="50"/>
      <c r="EB10" s="55"/>
      <c r="EC10" s="52"/>
      <c r="ED10" s="53"/>
      <c r="EE10" s="48"/>
      <c r="EF10" s="55"/>
      <c r="EG10" s="52"/>
      <c r="EH10" s="53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</row>
    <row r="11" spans="1:151" ht="32.25" customHeight="1" x14ac:dyDescent="0.25">
      <c r="A11" s="122"/>
      <c r="B11" s="125"/>
      <c r="C11" s="127"/>
      <c r="D11" s="8" t="s">
        <v>121</v>
      </c>
      <c r="E11" s="58">
        <v>0</v>
      </c>
      <c r="F11" s="58">
        <v>0</v>
      </c>
      <c r="G11" s="58">
        <v>0</v>
      </c>
      <c r="H11" s="58">
        <v>0</v>
      </c>
      <c r="I11" s="58">
        <v>0</v>
      </c>
      <c r="J11" s="58">
        <v>0</v>
      </c>
      <c r="K11" s="62">
        <f t="shared" si="0"/>
        <v>0</v>
      </c>
      <c r="L11" s="58">
        <v>-1</v>
      </c>
      <c r="M11" s="58">
        <v>10</v>
      </c>
      <c r="N11" s="58">
        <v>5</v>
      </c>
      <c r="O11" s="58">
        <v>5</v>
      </c>
      <c r="P11" s="58">
        <v>10</v>
      </c>
      <c r="Q11" s="58">
        <v>5</v>
      </c>
      <c r="R11" s="62">
        <f t="shared" si="1"/>
        <v>-35</v>
      </c>
      <c r="S11" s="58">
        <v>-1</v>
      </c>
      <c r="T11" s="58">
        <v>10</v>
      </c>
      <c r="U11" s="58">
        <v>5</v>
      </c>
      <c r="V11" s="58">
        <v>5</v>
      </c>
      <c r="W11" s="58">
        <v>10</v>
      </c>
      <c r="X11" s="58">
        <v>5</v>
      </c>
      <c r="Y11" s="62">
        <f t="shared" si="2"/>
        <v>-35</v>
      </c>
      <c r="Z11" s="58">
        <v>-1</v>
      </c>
      <c r="AA11" s="58">
        <v>10</v>
      </c>
      <c r="AB11" s="58">
        <v>10</v>
      </c>
      <c r="AC11" s="58">
        <v>5</v>
      </c>
      <c r="AD11" s="58">
        <v>10</v>
      </c>
      <c r="AE11" s="58">
        <v>10</v>
      </c>
      <c r="AF11" s="62">
        <f t="shared" si="3"/>
        <v>-45</v>
      </c>
      <c r="AG11" s="58">
        <v>0</v>
      </c>
      <c r="AH11" s="58">
        <v>0</v>
      </c>
      <c r="AI11" s="58">
        <v>0</v>
      </c>
      <c r="AJ11" s="58">
        <v>0</v>
      </c>
      <c r="AK11" s="58">
        <v>0</v>
      </c>
      <c r="AL11" s="58">
        <v>0</v>
      </c>
      <c r="AM11" s="66">
        <f t="shared" si="4"/>
        <v>0</v>
      </c>
      <c r="AN11" s="58">
        <v>0</v>
      </c>
      <c r="AO11" s="58">
        <v>0</v>
      </c>
      <c r="AP11" s="58">
        <v>0</v>
      </c>
      <c r="AQ11" s="58">
        <v>0</v>
      </c>
      <c r="AR11" s="58">
        <v>0</v>
      </c>
      <c r="AS11" s="58">
        <v>0</v>
      </c>
      <c r="AT11" s="66">
        <f t="shared" si="5"/>
        <v>0</v>
      </c>
      <c r="AU11" s="58">
        <v>0</v>
      </c>
      <c r="AV11" s="58">
        <v>0</v>
      </c>
      <c r="AW11" s="58">
        <v>0</v>
      </c>
      <c r="AX11" s="58">
        <v>0</v>
      </c>
      <c r="AY11" s="58">
        <v>0</v>
      </c>
      <c r="AZ11" s="58">
        <v>0</v>
      </c>
      <c r="BA11" s="66">
        <f t="shared" si="6"/>
        <v>0</v>
      </c>
      <c r="BB11" s="58">
        <v>0</v>
      </c>
      <c r="BC11" s="58">
        <v>0</v>
      </c>
      <c r="BD11" s="58">
        <v>0</v>
      </c>
      <c r="BE11" s="58">
        <v>0</v>
      </c>
      <c r="BF11" s="58">
        <v>0</v>
      </c>
      <c r="BG11" s="58">
        <v>0</v>
      </c>
      <c r="BH11" s="66">
        <f t="shared" si="7"/>
        <v>0</v>
      </c>
      <c r="BI11" s="58">
        <v>0</v>
      </c>
      <c r="BJ11" s="58">
        <v>0</v>
      </c>
      <c r="BK11" s="58">
        <v>0</v>
      </c>
      <c r="BL11" s="58">
        <v>0</v>
      </c>
      <c r="BM11" s="58">
        <v>0</v>
      </c>
      <c r="BN11" s="58">
        <v>0</v>
      </c>
      <c r="BO11" s="66">
        <f t="shared" si="8"/>
        <v>0</v>
      </c>
      <c r="BP11" s="58">
        <v>0</v>
      </c>
      <c r="BQ11" s="58">
        <v>0</v>
      </c>
      <c r="BR11" s="58">
        <v>0</v>
      </c>
      <c r="BS11" s="58">
        <v>0</v>
      </c>
      <c r="BT11" s="58">
        <v>0</v>
      </c>
      <c r="BU11" s="58">
        <v>0</v>
      </c>
      <c r="BV11" s="66">
        <f t="shared" si="9"/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66">
        <f t="shared" si="10"/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0">
        <f t="shared" si="11"/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0">
        <f t="shared" si="12"/>
        <v>0</v>
      </c>
      <c r="CR11" s="58">
        <v>0</v>
      </c>
      <c r="CS11" s="58">
        <v>0</v>
      </c>
      <c r="CT11" s="58">
        <v>0</v>
      </c>
      <c r="CU11" s="58">
        <v>0</v>
      </c>
      <c r="CV11" s="58">
        <v>0</v>
      </c>
      <c r="CW11" s="58">
        <v>0</v>
      </c>
      <c r="CX11" s="70">
        <f t="shared" si="13"/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0">
        <f t="shared" si="14"/>
        <v>0</v>
      </c>
      <c r="DF11" s="58">
        <v>0</v>
      </c>
      <c r="DG11" s="58">
        <v>0</v>
      </c>
      <c r="DH11" s="58">
        <v>0</v>
      </c>
      <c r="DI11" s="58">
        <v>0</v>
      </c>
      <c r="DJ11" s="58">
        <v>0</v>
      </c>
      <c r="DK11" s="58">
        <v>0</v>
      </c>
      <c r="DL11" s="70">
        <f t="shared" si="15"/>
        <v>0</v>
      </c>
      <c r="DM11" s="58">
        <v>0</v>
      </c>
      <c r="DN11" s="58">
        <v>0</v>
      </c>
      <c r="DO11" s="58">
        <v>0</v>
      </c>
      <c r="DP11" s="58">
        <v>0</v>
      </c>
      <c r="DQ11" s="58">
        <v>0</v>
      </c>
      <c r="DR11" s="58">
        <v>0</v>
      </c>
      <c r="DS11" s="70">
        <f t="shared" si="16"/>
        <v>0</v>
      </c>
      <c r="DT11" s="188">
        <f>R11+Y11+AF11</f>
        <v>-115</v>
      </c>
      <c r="DU11" s="185">
        <v>0</v>
      </c>
      <c r="DV11" s="43"/>
      <c r="DW11" s="50"/>
      <c r="DX11" s="50"/>
      <c r="DY11" s="50"/>
      <c r="DZ11" s="50"/>
      <c r="EA11" s="50"/>
      <c r="EB11" s="55"/>
      <c r="EC11" s="52"/>
      <c r="ED11" s="53"/>
      <c r="EE11" s="48"/>
      <c r="EF11" s="55"/>
      <c r="EG11" s="52"/>
      <c r="EH11" s="53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</row>
    <row r="12" spans="1:151" ht="32.25" customHeight="1" x14ac:dyDescent="0.25">
      <c r="A12" s="122"/>
      <c r="B12" s="132"/>
      <c r="C12" s="128"/>
      <c r="D12" s="3" t="s">
        <v>27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62">
        <f t="shared" si="0"/>
        <v>0</v>
      </c>
      <c r="L12" s="58">
        <v>-1</v>
      </c>
      <c r="M12" s="58">
        <v>10</v>
      </c>
      <c r="N12" s="58">
        <v>10</v>
      </c>
      <c r="O12" s="58">
        <v>1</v>
      </c>
      <c r="P12" s="58">
        <v>1</v>
      </c>
      <c r="Q12" s="58">
        <v>10</v>
      </c>
      <c r="R12" s="62">
        <f t="shared" si="1"/>
        <v>-32</v>
      </c>
      <c r="S12" s="58">
        <v>-1</v>
      </c>
      <c r="T12" s="58">
        <v>10</v>
      </c>
      <c r="U12" s="58">
        <v>10</v>
      </c>
      <c r="V12" s="58">
        <v>1</v>
      </c>
      <c r="W12" s="58">
        <v>1</v>
      </c>
      <c r="X12" s="58">
        <v>10</v>
      </c>
      <c r="Y12" s="62">
        <f t="shared" si="2"/>
        <v>-32</v>
      </c>
      <c r="Z12" s="58">
        <v>-1</v>
      </c>
      <c r="AA12" s="58">
        <v>10</v>
      </c>
      <c r="AB12" s="58">
        <v>10</v>
      </c>
      <c r="AC12" s="58">
        <v>1</v>
      </c>
      <c r="AD12" s="58">
        <v>10</v>
      </c>
      <c r="AE12" s="58">
        <v>10</v>
      </c>
      <c r="AF12" s="62">
        <f t="shared" si="3"/>
        <v>-41</v>
      </c>
      <c r="AG12" s="58">
        <v>-1</v>
      </c>
      <c r="AH12" s="58">
        <v>10</v>
      </c>
      <c r="AI12" s="58">
        <v>10</v>
      </c>
      <c r="AJ12" s="58">
        <v>1</v>
      </c>
      <c r="AK12" s="58">
        <v>10</v>
      </c>
      <c r="AL12" s="58">
        <v>5</v>
      </c>
      <c r="AM12" s="66">
        <f t="shared" si="4"/>
        <v>-36</v>
      </c>
      <c r="AN12" s="58">
        <v>0</v>
      </c>
      <c r="AO12" s="58">
        <v>0</v>
      </c>
      <c r="AP12" s="58">
        <v>0</v>
      </c>
      <c r="AQ12" s="58">
        <v>0</v>
      </c>
      <c r="AR12" s="58">
        <v>0</v>
      </c>
      <c r="AS12" s="58">
        <v>0</v>
      </c>
      <c r="AT12" s="66">
        <f t="shared" si="5"/>
        <v>0</v>
      </c>
      <c r="AU12" s="58">
        <v>0</v>
      </c>
      <c r="AV12" s="58">
        <v>0</v>
      </c>
      <c r="AW12" s="58">
        <v>0</v>
      </c>
      <c r="AX12" s="58">
        <v>0</v>
      </c>
      <c r="AY12" s="58">
        <v>0</v>
      </c>
      <c r="AZ12" s="58">
        <v>0</v>
      </c>
      <c r="BA12" s="66">
        <f t="shared" si="6"/>
        <v>0</v>
      </c>
      <c r="BB12" s="58">
        <v>0</v>
      </c>
      <c r="BC12" s="58">
        <v>0</v>
      </c>
      <c r="BD12" s="58">
        <v>0</v>
      </c>
      <c r="BE12" s="58">
        <v>0</v>
      </c>
      <c r="BF12" s="58">
        <v>0</v>
      </c>
      <c r="BG12" s="58">
        <v>0</v>
      </c>
      <c r="BH12" s="66">
        <f t="shared" si="7"/>
        <v>0</v>
      </c>
      <c r="BI12" s="58">
        <v>-1</v>
      </c>
      <c r="BJ12" s="58">
        <v>10</v>
      </c>
      <c r="BK12" s="58">
        <v>10</v>
      </c>
      <c r="BL12" s="58">
        <v>1</v>
      </c>
      <c r="BM12" s="58">
        <v>10</v>
      </c>
      <c r="BN12" s="58">
        <v>10</v>
      </c>
      <c r="BO12" s="66">
        <f t="shared" si="8"/>
        <v>-41</v>
      </c>
      <c r="BP12" s="58">
        <v>0</v>
      </c>
      <c r="BQ12" s="58">
        <v>0</v>
      </c>
      <c r="BR12" s="58">
        <v>0</v>
      </c>
      <c r="BS12" s="58">
        <v>0</v>
      </c>
      <c r="BT12" s="58">
        <v>0</v>
      </c>
      <c r="BU12" s="58">
        <v>0</v>
      </c>
      <c r="BV12" s="66">
        <f t="shared" si="9"/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66">
        <f t="shared" si="10"/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0">
        <f t="shared" si="11"/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0">
        <f t="shared" si="12"/>
        <v>0</v>
      </c>
      <c r="CR12" s="58">
        <v>0</v>
      </c>
      <c r="CS12" s="58">
        <v>0</v>
      </c>
      <c r="CT12" s="58">
        <v>0</v>
      </c>
      <c r="CU12" s="58">
        <v>0</v>
      </c>
      <c r="CV12" s="58">
        <v>0</v>
      </c>
      <c r="CW12" s="58">
        <v>0</v>
      </c>
      <c r="CX12" s="70">
        <f t="shared" si="13"/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0">
        <f t="shared" si="14"/>
        <v>0</v>
      </c>
      <c r="DF12" s="58">
        <v>0</v>
      </c>
      <c r="DG12" s="58">
        <v>0</v>
      </c>
      <c r="DH12" s="58">
        <v>0</v>
      </c>
      <c r="DI12" s="58">
        <v>0</v>
      </c>
      <c r="DJ12" s="58">
        <v>0</v>
      </c>
      <c r="DK12" s="58">
        <v>0</v>
      </c>
      <c r="DL12" s="70">
        <f t="shared" si="15"/>
        <v>0</v>
      </c>
      <c r="DM12" s="58">
        <v>0</v>
      </c>
      <c r="DN12" s="58">
        <v>0</v>
      </c>
      <c r="DO12" s="58">
        <v>0</v>
      </c>
      <c r="DP12" s="58">
        <v>0</v>
      </c>
      <c r="DQ12" s="58">
        <v>0</v>
      </c>
      <c r="DR12" s="58">
        <v>0</v>
      </c>
      <c r="DS12" s="70">
        <f t="shared" si="16"/>
        <v>0</v>
      </c>
      <c r="DT12" s="188">
        <f>R12+Y12+AF12+AM12+BO12</f>
        <v>-182</v>
      </c>
      <c r="DU12" s="185">
        <v>0</v>
      </c>
      <c r="DV12" s="43"/>
      <c r="DW12" s="50"/>
      <c r="DX12" s="50"/>
      <c r="DY12" s="50"/>
      <c r="DZ12" s="50"/>
      <c r="EA12" s="50"/>
      <c r="EB12" s="50"/>
      <c r="EC12" s="50"/>
      <c r="ED12" s="51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</row>
    <row r="13" spans="1:151" ht="33" customHeight="1" x14ac:dyDescent="0.25">
      <c r="A13" s="122"/>
      <c r="B13" s="124" t="s">
        <v>28</v>
      </c>
      <c r="C13" s="117" t="s">
        <v>29</v>
      </c>
      <c r="D13" s="3" t="s">
        <v>30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62">
        <f t="shared" si="0"/>
        <v>0</v>
      </c>
      <c r="L13" s="58">
        <v>-1</v>
      </c>
      <c r="M13" s="58">
        <v>10</v>
      </c>
      <c r="N13" s="58">
        <v>10</v>
      </c>
      <c r="O13" s="58">
        <v>5</v>
      </c>
      <c r="P13" s="58">
        <v>10</v>
      </c>
      <c r="Q13" s="58">
        <v>10</v>
      </c>
      <c r="R13" s="62">
        <f t="shared" si="1"/>
        <v>-45</v>
      </c>
      <c r="S13" s="58">
        <v>-1</v>
      </c>
      <c r="T13" s="58">
        <v>10</v>
      </c>
      <c r="U13" s="58">
        <v>10</v>
      </c>
      <c r="V13" s="58">
        <v>5</v>
      </c>
      <c r="W13" s="58">
        <v>10</v>
      </c>
      <c r="X13" s="58">
        <v>10</v>
      </c>
      <c r="Y13" s="62">
        <f t="shared" si="2"/>
        <v>-45</v>
      </c>
      <c r="Z13" s="58">
        <v>-1</v>
      </c>
      <c r="AA13" s="58">
        <v>10</v>
      </c>
      <c r="AB13" s="58">
        <v>10</v>
      </c>
      <c r="AC13" s="58">
        <v>5</v>
      </c>
      <c r="AD13" s="58">
        <v>10</v>
      </c>
      <c r="AE13" s="58">
        <v>5</v>
      </c>
      <c r="AF13" s="62">
        <f t="shared" si="3"/>
        <v>-40</v>
      </c>
      <c r="AG13" s="58">
        <v>-1</v>
      </c>
      <c r="AH13" s="58">
        <v>10</v>
      </c>
      <c r="AI13" s="58">
        <v>5</v>
      </c>
      <c r="AJ13" s="58">
        <v>1</v>
      </c>
      <c r="AK13" s="58">
        <v>10</v>
      </c>
      <c r="AL13" s="58">
        <v>5</v>
      </c>
      <c r="AM13" s="66">
        <f t="shared" si="4"/>
        <v>-31</v>
      </c>
      <c r="AN13" s="58">
        <v>-1</v>
      </c>
      <c r="AO13" s="58">
        <v>5</v>
      </c>
      <c r="AP13" s="58">
        <v>5</v>
      </c>
      <c r="AQ13" s="58">
        <v>5</v>
      </c>
      <c r="AR13" s="58">
        <v>5</v>
      </c>
      <c r="AS13" s="58">
        <v>10</v>
      </c>
      <c r="AT13" s="66">
        <f t="shared" si="5"/>
        <v>-30</v>
      </c>
      <c r="AU13" s="58">
        <v>-1</v>
      </c>
      <c r="AV13" s="58">
        <v>10</v>
      </c>
      <c r="AW13" s="58">
        <v>10</v>
      </c>
      <c r="AX13" s="58">
        <v>5</v>
      </c>
      <c r="AY13" s="58">
        <v>10</v>
      </c>
      <c r="AZ13" s="58">
        <v>10</v>
      </c>
      <c r="BA13" s="66">
        <f t="shared" si="6"/>
        <v>-45</v>
      </c>
      <c r="BB13" s="58">
        <v>-1</v>
      </c>
      <c r="BC13" s="58">
        <v>5</v>
      </c>
      <c r="BD13" s="58">
        <v>10</v>
      </c>
      <c r="BE13" s="58">
        <v>10</v>
      </c>
      <c r="BF13" s="58">
        <v>10</v>
      </c>
      <c r="BG13" s="58">
        <v>10</v>
      </c>
      <c r="BH13" s="66">
        <f t="shared" si="7"/>
        <v>-45</v>
      </c>
      <c r="BI13" s="58">
        <v>0</v>
      </c>
      <c r="BJ13" s="58">
        <v>0</v>
      </c>
      <c r="BK13" s="58">
        <v>0</v>
      </c>
      <c r="BL13" s="58">
        <v>0</v>
      </c>
      <c r="BM13" s="58">
        <v>0</v>
      </c>
      <c r="BN13" s="58">
        <v>0</v>
      </c>
      <c r="BO13" s="66">
        <f t="shared" si="8"/>
        <v>0</v>
      </c>
      <c r="BP13" s="58">
        <v>0</v>
      </c>
      <c r="BQ13" s="58">
        <v>0</v>
      </c>
      <c r="BR13" s="58">
        <v>0</v>
      </c>
      <c r="BS13" s="58">
        <v>0</v>
      </c>
      <c r="BT13" s="58">
        <v>0</v>
      </c>
      <c r="BU13" s="58">
        <v>0</v>
      </c>
      <c r="BV13" s="66">
        <f t="shared" si="9"/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66">
        <f t="shared" si="10"/>
        <v>0</v>
      </c>
      <c r="CD13" s="58">
        <v>-1</v>
      </c>
      <c r="CE13" s="58">
        <v>10</v>
      </c>
      <c r="CF13" s="58">
        <v>10</v>
      </c>
      <c r="CG13" s="58">
        <v>5</v>
      </c>
      <c r="CH13" s="58">
        <v>10</v>
      </c>
      <c r="CI13" s="58">
        <v>10</v>
      </c>
      <c r="CJ13" s="70">
        <f t="shared" si="11"/>
        <v>-45</v>
      </c>
      <c r="CK13" s="58">
        <v>-1</v>
      </c>
      <c r="CL13" s="58">
        <v>10</v>
      </c>
      <c r="CM13" s="58">
        <v>10</v>
      </c>
      <c r="CN13" s="58">
        <v>5</v>
      </c>
      <c r="CO13" s="58">
        <v>10</v>
      </c>
      <c r="CP13" s="58">
        <v>10</v>
      </c>
      <c r="CQ13" s="70">
        <f t="shared" si="12"/>
        <v>-45</v>
      </c>
      <c r="CR13" s="58">
        <v>0</v>
      </c>
      <c r="CS13" s="58">
        <v>0</v>
      </c>
      <c r="CT13" s="58">
        <v>0</v>
      </c>
      <c r="CU13" s="58">
        <v>0</v>
      </c>
      <c r="CV13" s="58">
        <v>0</v>
      </c>
      <c r="CW13" s="58">
        <v>0</v>
      </c>
      <c r="CX13" s="70">
        <f t="shared" si="13"/>
        <v>0</v>
      </c>
      <c r="CY13" s="58">
        <v>-1</v>
      </c>
      <c r="CZ13" s="58">
        <v>5</v>
      </c>
      <c r="DA13" s="58">
        <v>5</v>
      </c>
      <c r="DB13" s="58">
        <v>5</v>
      </c>
      <c r="DC13" s="58">
        <v>10</v>
      </c>
      <c r="DD13" s="58">
        <v>10</v>
      </c>
      <c r="DE13" s="70">
        <f t="shared" si="14"/>
        <v>-35</v>
      </c>
      <c r="DF13" s="58">
        <v>0</v>
      </c>
      <c r="DG13" s="58">
        <v>0</v>
      </c>
      <c r="DH13" s="58">
        <v>0</v>
      </c>
      <c r="DI13" s="58">
        <v>0</v>
      </c>
      <c r="DJ13" s="58">
        <v>0</v>
      </c>
      <c r="DK13" s="58">
        <v>0</v>
      </c>
      <c r="DL13" s="70">
        <f t="shared" si="15"/>
        <v>0</v>
      </c>
      <c r="DM13" s="58">
        <v>-1</v>
      </c>
      <c r="DN13" s="58">
        <v>5</v>
      </c>
      <c r="DO13" s="58">
        <v>5</v>
      </c>
      <c r="DP13" s="58">
        <v>5</v>
      </c>
      <c r="DQ13" s="58">
        <v>10</v>
      </c>
      <c r="DR13" s="58">
        <v>10</v>
      </c>
      <c r="DS13" s="70">
        <f t="shared" si="16"/>
        <v>-35</v>
      </c>
      <c r="DT13" s="189">
        <f>DS13+DE13+CQ13+CJ13+BH13+BA13+AT13+AM13+AF13+Y13+R13</f>
        <v>-441</v>
      </c>
      <c r="DU13" s="185">
        <v>0</v>
      </c>
      <c r="DV13" s="43"/>
      <c r="DW13" s="50"/>
      <c r="DX13" s="50"/>
      <c r="DY13" s="50"/>
      <c r="DZ13" s="50"/>
      <c r="EA13" s="50"/>
      <c r="EB13" s="49"/>
      <c r="EC13" s="49"/>
      <c r="ED13" s="49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</row>
    <row r="14" spans="1:151" ht="32.25" customHeight="1" x14ac:dyDescent="0.25">
      <c r="A14" s="122"/>
      <c r="B14" s="125"/>
      <c r="C14" s="127"/>
      <c r="D14" s="3" t="s">
        <v>32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62">
        <f t="shared" si="0"/>
        <v>0</v>
      </c>
      <c r="L14" s="58">
        <v>-1</v>
      </c>
      <c r="M14" s="58">
        <v>10</v>
      </c>
      <c r="N14" s="58">
        <v>5</v>
      </c>
      <c r="O14" s="58">
        <v>5</v>
      </c>
      <c r="P14" s="58">
        <v>5</v>
      </c>
      <c r="Q14" s="58">
        <v>10</v>
      </c>
      <c r="R14" s="62">
        <f t="shared" si="1"/>
        <v>-35</v>
      </c>
      <c r="S14" s="58">
        <v>-1</v>
      </c>
      <c r="T14" s="58">
        <v>10</v>
      </c>
      <c r="U14" s="58">
        <v>5</v>
      </c>
      <c r="V14" s="58">
        <v>5</v>
      </c>
      <c r="W14" s="58">
        <v>5</v>
      </c>
      <c r="X14" s="58">
        <v>10</v>
      </c>
      <c r="Y14" s="62">
        <f t="shared" si="2"/>
        <v>-35</v>
      </c>
      <c r="Z14" s="58">
        <v>-1</v>
      </c>
      <c r="AA14" s="58">
        <v>10</v>
      </c>
      <c r="AB14" s="58">
        <v>1</v>
      </c>
      <c r="AC14" s="58">
        <v>5</v>
      </c>
      <c r="AD14" s="58">
        <v>10</v>
      </c>
      <c r="AE14" s="58">
        <v>5</v>
      </c>
      <c r="AF14" s="62">
        <f t="shared" si="3"/>
        <v>-31</v>
      </c>
      <c r="AG14" s="58">
        <v>-1</v>
      </c>
      <c r="AH14" s="58">
        <v>10</v>
      </c>
      <c r="AI14" s="58">
        <v>1</v>
      </c>
      <c r="AJ14" s="58">
        <v>1</v>
      </c>
      <c r="AK14" s="58">
        <v>5</v>
      </c>
      <c r="AL14" s="58">
        <v>1</v>
      </c>
      <c r="AM14" s="66">
        <f t="shared" si="4"/>
        <v>-18</v>
      </c>
      <c r="AN14" s="58">
        <v>0</v>
      </c>
      <c r="AO14" s="58">
        <v>0</v>
      </c>
      <c r="AP14" s="58">
        <v>0</v>
      </c>
      <c r="AQ14" s="58">
        <v>0</v>
      </c>
      <c r="AR14" s="58">
        <v>0</v>
      </c>
      <c r="AS14" s="58">
        <v>0</v>
      </c>
      <c r="AT14" s="66">
        <f t="shared" si="5"/>
        <v>0</v>
      </c>
      <c r="AU14" s="58">
        <v>-1</v>
      </c>
      <c r="AV14" s="58">
        <v>10</v>
      </c>
      <c r="AW14" s="58">
        <v>10</v>
      </c>
      <c r="AX14" s="58">
        <v>1</v>
      </c>
      <c r="AY14" s="58">
        <v>10</v>
      </c>
      <c r="AZ14" s="58">
        <v>10</v>
      </c>
      <c r="BA14" s="66">
        <f t="shared" si="6"/>
        <v>-41</v>
      </c>
      <c r="BB14" s="58">
        <v>0</v>
      </c>
      <c r="BC14" s="58">
        <v>0</v>
      </c>
      <c r="BD14" s="58">
        <v>0</v>
      </c>
      <c r="BE14" s="58">
        <v>0</v>
      </c>
      <c r="BF14" s="58">
        <v>0</v>
      </c>
      <c r="BG14" s="58">
        <v>0</v>
      </c>
      <c r="BH14" s="66">
        <f t="shared" si="7"/>
        <v>0</v>
      </c>
      <c r="BI14" s="58">
        <v>0</v>
      </c>
      <c r="BJ14" s="58">
        <v>0</v>
      </c>
      <c r="BK14" s="58">
        <v>0</v>
      </c>
      <c r="BL14" s="58">
        <v>0</v>
      </c>
      <c r="BM14" s="58">
        <v>0</v>
      </c>
      <c r="BN14" s="58">
        <v>0</v>
      </c>
      <c r="BO14" s="66">
        <f t="shared" si="8"/>
        <v>0</v>
      </c>
      <c r="BP14" s="58">
        <v>0</v>
      </c>
      <c r="BQ14" s="58">
        <v>0</v>
      </c>
      <c r="BR14" s="58">
        <v>0</v>
      </c>
      <c r="BS14" s="58">
        <v>0</v>
      </c>
      <c r="BT14" s="58">
        <v>0</v>
      </c>
      <c r="BU14" s="58">
        <v>0</v>
      </c>
      <c r="BV14" s="66">
        <f t="shared" si="9"/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66">
        <f t="shared" si="10"/>
        <v>0</v>
      </c>
      <c r="CD14" s="58">
        <v>0</v>
      </c>
      <c r="CE14" s="58">
        <v>0</v>
      </c>
      <c r="CF14" s="58">
        <v>0</v>
      </c>
      <c r="CG14" s="58">
        <v>0</v>
      </c>
      <c r="CH14" s="58">
        <v>0</v>
      </c>
      <c r="CI14" s="58">
        <v>0</v>
      </c>
      <c r="CJ14" s="70">
        <f t="shared" si="11"/>
        <v>0</v>
      </c>
      <c r="CK14" s="58">
        <v>0</v>
      </c>
      <c r="CL14" s="58">
        <v>0</v>
      </c>
      <c r="CM14" s="58">
        <v>0</v>
      </c>
      <c r="CN14" s="58">
        <v>0</v>
      </c>
      <c r="CO14" s="58">
        <v>0</v>
      </c>
      <c r="CP14" s="58">
        <v>0</v>
      </c>
      <c r="CQ14" s="70">
        <f t="shared" si="12"/>
        <v>0</v>
      </c>
      <c r="CR14" s="58">
        <v>0</v>
      </c>
      <c r="CS14" s="58">
        <v>0</v>
      </c>
      <c r="CT14" s="58">
        <v>0</v>
      </c>
      <c r="CU14" s="58">
        <v>0</v>
      </c>
      <c r="CV14" s="58">
        <v>0</v>
      </c>
      <c r="CW14" s="58">
        <v>0</v>
      </c>
      <c r="CX14" s="70">
        <f t="shared" si="13"/>
        <v>0</v>
      </c>
      <c r="CY14" s="58">
        <v>0</v>
      </c>
      <c r="CZ14" s="58">
        <v>0</v>
      </c>
      <c r="DA14" s="58">
        <v>0</v>
      </c>
      <c r="DB14" s="58">
        <v>0</v>
      </c>
      <c r="DC14" s="58">
        <v>0</v>
      </c>
      <c r="DD14" s="58">
        <v>0</v>
      </c>
      <c r="DE14" s="70">
        <f t="shared" si="14"/>
        <v>0</v>
      </c>
      <c r="DF14" s="58">
        <v>0</v>
      </c>
      <c r="DG14" s="58">
        <v>0</v>
      </c>
      <c r="DH14" s="58">
        <v>0</v>
      </c>
      <c r="DI14" s="58">
        <v>0</v>
      </c>
      <c r="DJ14" s="58">
        <v>0</v>
      </c>
      <c r="DK14" s="58">
        <v>0</v>
      </c>
      <c r="DL14" s="70">
        <f t="shared" si="15"/>
        <v>0</v>
      </c>
      <c r="DM14" s="58">
        <v>0</v>
      </c>
      <c r="DN14" s="58">
        <v>0</v>
      </c>
      <c r="DO14" s="58">
        <v>0</v>
      </c>
      <c r="DP14" s="58">
        <v>0</v>
      </c>
      <c r="DQ14" s="58">
        <v>0</v>
      </c>
      <c r="DR14" s="58">
        <v>0</v>
      </c>
      <c r="DS14" s="70">
        <f t="shared" si="16"/>
        <v>0</v>
      </c>
      <c r="DT14" s="188">
        <f>BA14+AM14+AF14+Y14+R14</f>
        <v>-160</v>
      </c>
      <c r="DU14" s="185">
        <v>0</v>
      </c>
      <c r="DV14" s="43"/>
      <c r="DW14" s="50"/>
      <c r="DX14" s="50"/>
      <c r="DY14" s="50"/>
      <c r="DZ14" s="50"/>
      <c r="EA14" s="50"/>
      <c r="EB14" s="115"/>
      <c r="EC14" s="52"/>
      <c r="ED14" s="53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8"/>
      <c r="EQ14" s="48"/>
      <c r="ER14" s="48"/>
      <c r="ES14" s="48"/>
      <c r="ET14" s="48"/>
      <c r="EU14" s="48"/>
    </row>
    <row r="15" spans="1:151" ht="32.25" customHeight="1" x14ac:dyDescent="0.25">
      <c r="A15" s="122"/>
      <c r="B15" s="125"/>
      <c r="C15" s="127"/>
      <c r="D15" s="8" t="s">
        <v>33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62">
        <f t="shared" si="0"/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62">
        <f t="shared" si="1"/>
        <v>0</v>
      </c>
      <c r="S15" s="58">
        <v>0</v>
      </c>
      <c r="T15" s="58">
        <v>0</v>
      </c>
      <c r="U15" s="58">
        <v>0</v>
      </c>
      <c r="V15" s="58">
        <v>0</v>
      </c>
      <c r="W15" s="58">
        <v>0</v>
      </c>
      <c r="X15" s="58">
        <v>0</v>
      </c>
      <c r="Y15" s="62">
        <f t="shared" si="2"/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62">
        <f t="shared" si="3"/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66">
        <f t="shared" si="4"/>
        <v>0</v>
      </c>
      <c r="AN15" s="58">
        <v>-1</v>
      </c>
      <c r="AO15" s="58">
        <v>5</v>
      </c>
      <c r="AP15" s="58">
        <v>5</v>
      </c>
      <c r="AQ15" s="58">
        <v>1</v>
      </c>
      <c r="AR15" s="58">
        <v>10</v>
      </c>
      <c r="AS15" s="58">
        <v>10</v>
      </c>
      <c r="AT15" s="66">
        <f t="shared" si="5"/>
        <v>-31</v>
      </c>
      <c r="AU15" s="58">
        <v>-1</v>
      </c>
      <c r="AV15" s="58">
        <v>10</v>
      </c>
      <c r="AW15" s="58">
        <v>10</v>
      </c>
      <c r="AX15" s="58">
        <v>1</v>
      </c>
      <c r="AY15" s="58">
        <v>10</v>
      </c>
      <c r="AZ15" s="58">
        <v>10</v>
      </c>
      <c r="BA15" s="66">
        <f t="shared" si="6"/>
        <v>-41</v>
      </c>
      <c r="BB15" s="58">
        <v>-1</v>
      </c>
      <c r="BC15" s="58">
        <v>5</v>
      </c>
      <c r="BD15" s="58">
        <v>10</v>
      </c>
      <c r="BE15" s="58">
        <v>1</v>
      </c>
      <c r="BF15" s="58">
        <v>10</v>
      </c>
      <c r="BG15" s="58">
        <v>10</v>
      </c>
      <c r="BH15" s="66">
        <f t="shared" si="7"/>
        <v>-36</v>
      </c>
      <c r="BI15" s="58">
        <v>-1</v>
      </c>
      <c r="BJ15" s="58">
        <v>10</v>
      </c>
      <c r="BK15" s="58">
        <v>10</v>
      </c>
      <c r="BL15" s="58">
        <v>5</v>
      </c>
      <c r="BM15" s="58">
        <v>10</v>
      </c>
      <c r="BN15" s="58">
        <v>10</v>
      </c>
      <c r="BO15" s="66">
        <f t="shared" si="8"/>
        <v>-45</v>
      </c>
      <c r="BP15" s="58">
        <v>0</v>
      </c>
      <c r="BQ15" s="58">
        <v>0</v>
      </c>
      <c r="BR15" s="58">
        <v>0</v>
      </c>
      <c r="BS15" s="58">
        <v>0</v>
      </c>
      <c r="BT15" s="58">
        <v>0</v>
      </c>
      <c r="BU15" s="58">
        <v>0</v>
      </c>
      <c r="BV15" s="66">
        <f t="shared" si="9"/>
        <v>0</v>
      </c>
      <c r="BW15" s="58">
        <v>0</v>
      </c>
      <c r="BX15" s="58">
        <v>0</v>
      </c>
      <c r="BY15" s="58">
        <v>0</v>
      </c>
      <c r="BZ15" s="58">
        <v>0</v>
      </c>
      <c r="CA15" s="58">
        <v>0</v>
      </c>
      <c r="CB15" s="58">
        <v>0</v>
      </c>
      <c r="CC15" s="66">
        <f t="shared" si="10"/>
        <v>0</v>
      </c>
      <c r="CD15" s="58">
        <v>0</v>
      </c>
      <c r="CE15" s="58">
        <v>0</v>
      </c>
      <c r="CF15" s="58">
        <v>0</v>
      </c>
      <c r="CG15" s="58">
        <v>0</v>
      </c>
      <c r="CH15" s="58">
        <v>0</v>
      </c>
      <c r="CI15" s="58">
        <v>0</v>
      </c>
      <c r="CJ15" s="70">
        <f t="shared" si="11"/>
        <v>0</v>
      </c>
      <c r="CK15" s="58">
        <v>0</v>
      </c>
      <c r="CL15" s="58">
        <v>0</v>
      </c>
      <c r="CM15" s="58">
        <v>0</v>
      </c>
      <c r="CN15" s="58">
        <v>0</v>
      </c>
      <c r="CO15" s="58">
        <v>0</v>
      </c>
      <c r="CP15" s="58">
        <v>0</v>
      </c>
      <c r="CQ15" s="70">
        <f t="shared" si="12"/>
        <v>0</v>
      </c>
      <c r="CR15" s="58">
        <v>0</v>
      </c>
      <c r="CS15" s="58">
        <v>0</v>
      </c>
      <c r="CT15" s="58">
        <v>0</v>
      </c>
      <c r="CU15" s="58">
        <v>0</v>
      </c>
      <c r="CV15" s="58">
        <v>0</v>
      </c>
      <c r="CW15" s="58">
        <v>0</v>
      </c>
      <c r="CX15" s="70">
        <f t="shared" si="13"/>
        <v>0</v>
      </c>
      <c r="CY15" s="58">
        <v>0</v>
      </c>
      <c r="CZ15" s="58">
        <v>0</v>
      </c>
      <c r="DA15" s="58">
        <v>0</v>
      </c>
      <c r="DB15" s="58">
        <v>0</v>
      </c>
      <c r="DC15" s="58">
        <v>0</v>
      </c>
      <c r="DD15" s="58">
        <v>0</v>
      </c>
      <c r="DE15" s="70">
        <f t="shared" si="14"/>
        <v>0</v>
      </c>
      <c r="DF15" s="58">
        <v>0</v>
      </c>
      <c r="DG15" s="58">
        <v>0</v>
      </c>
      <c r="DH15" s="58">
        <v>0</v>
      </c>
      <c r="DI15" s="58">
        <v>0</v>
      </c>
      <c r="DJ15" s="58">
        <v>0</v>
      </c>
      <c r="DK15" s="58">
        <v>0</v>
      </c>
      <c r="DL15" s="70">
        <f t="shared" si="15"/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0">
        <f t="shared" si="16"/>
        <v>0</v>
      </c>
      <c r="DT15" s="188">
        <f>BO15+BH15+BA15+AT15</f>
        <v>-153</v>
      </c>
      <c r="DU15" s="185">
        <v>0</v>
      </c>
      <c r="DV15" s="43"/>
      <c r="DW15" s="50"/>
      <c r="DX15" s="50"/>
      <c r="DY15" s="50"/>
      <c r="DZ15" s="50"/>
      <c r="EA15" s="50"/>
      <c r="EB15" s="116"/>
      <c r="EC15" s="52"/>
      <c r="ED15" s="53"/>
      <c r="EE15" s="48"/>
      <c r="EF15" s="48"/>
      <c r="EG15" s="48"/>
      <c r="EH15" s="48"/>
      <c r="EI15" s="48"/>
      <c r="EJ15" s="48"/>
      <c r="EK15" s="48"/>
      <c r="EL15" s="48"/>
      <c r="EM15" s="48"/>
      <c r="EN15" s="48"/>
      <c r="EO15" s="48"/>
      <c r="EP15" s="48"/>
      <c r="EQ15" s="48"/>
      <c r="ER15" s="48"/>
      <c r="ES15" s="48"/>
      <c r="ET15" s="48"/>
      <c r="EU15" s="48"/>
    </row>
    <row r="16" spans="1:151" ht="32.25" customHeight="1" x14ac:dyDescent="0.25">
      <c r="A16" s="122"/>
      <c r="B16" s="125"/>
      <c r="C16" s="127"/>
      <c r="D16" s="8" t="s">
        <v>126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62">
        <f t="shared" si="0"/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62">
        <f t="shared" si="1"/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62">
        <f t="shared" si="2"/>
        <v>0</v>
      </c>
      <c r="Z16" s="58">
        <v>0</v>
      </c>
      <c r="AA16" s="58">
        <v>0</v>
      </c>
      <c r="AB16" s="58">
        <v>0</v>
      </c>
      <c r="AC16" s="58">
        <v>0</v>
      </c>
      <c r="AD16" s="58">
        <v>0</v>
      </c>
      <c r="AE16" s="58">
        <v>0</v>
      </c>
      <c r="AF16" s="62">
        <f t="shared" si="3"/>
        <v>0</v>
      </c>
      <c r="AG16" s="58">
        <v>-1</v>
      </c>
      <c r="AH16" s="58">
        <v>10</v>
      </c>
      <c r="AI16" s="58">
        <v>10</v>
      </c>
      <c r="AJ16" s="58">
        <v>10</v>
      </c>
      <c r="AK16" s="58">
        <v>10</v>
      </c>
      <c r="AL16" s="58">
        <v>10</v>
      </c>
      <c r="AM16" s="66">
        <f t="shared" si="4"/>
        <v>-50</v>
      </c>
      <c r="AN16" s="58">
        <v>-1</v>
      </c>
      <c r="AO16" s="58">
        <v>10</v>
      </c>
      <c r="AP16" s="58">
        <v>10</v>
      </c>
      <c r="AQ16" s="58">
        <v>5</v>
      </c>
      <c r="AR16" s="58">
        <v>10</v>
      </c>
      <c r="AS16" s="58">
        <v>10</v>
      </c>
      <c r="AT16" s="66">
        <f t="shared" si="5"/>
        <v>-45</v>
      </c>
      <c r="AU16" s="58">
        <v>-1</v>
      </c>
      <c r="AV16" s="58">
        <v>10</v>
      </c>
      <c r="AW16" s="58">
        <v>10</v>
      </c>
      <c r="AX16" s="58">
        <v>10</v>
      </c>
      <c r="AY16" s="58">
        <v>10</v>
      </c>
      <c r="AZ16" s="58">
        <v>10</v>
      </c>
      <c r="BA16" s="66">
        <f t="shared" si="6"/>
        <v>-50</v>
      </c>
      <c r="BB16" s="58">
        <v>-1</v>
      </c>
      <c r="BC16" s="58">
        <v>10</v>
      </c>
      <c r="BD16" s="58">
        <v>10</v>
      </c>
      <c r="BE16" s="58">
        <v>10</v>
      </c>
      <c r="BF16" s="58">
        <v>10</v>
      </c>
      <c r="BG16" s="58">
        <v>10</v>
      </c>
      <c r="BH16" s="66">
        <f t="shared" si="7"/>
        <v>-50</v>
      </c>
      <c r="BI16" s="58">
        <v>-1</v>
      </c>
      <c r="BJ16" s="58">
        <v>10</v>
      </c>
      <c r="BK16" s="58">
        <v>5</v>
      </c>
      <c r="BL16" s="58">
        <v>1</v>
      </c>
      <c r="BM16" s="58">
        <v>10</v>
      </c>
      <c r="BN16" s="58">
        <v>10</v>
      </c>
      <c r="BO16" s="66">
        <f t="shared" si="8"/>
        <v>-36</v>
      </c>
      <c r="BP16" s="58">
        <v>-1</v>
      </c>
      <c r="BQ16" s="58">
        <v>10</v>
      </c>
      <c r="BR16" s="58">
        <v>10</v>
      </c>
      <c r="BS16" s="58">
        <v>1</v>
      </c>
      <c r="BT16" s="58">
        <v>10</v>
      </c>
      <c r="BU16" s="58">
        <v>10</v>
      </c>
      <c r="BV16" s="66">
        <f t="shared" si="9"/>
        <v>-41</v>
      </c>
      <c r="BW16" s="58">
        <v>-1</v>
      </c>
      <c r="BX16" s="58">
        <v>10</v>
      </c>
      <c r="BY16" s="58">
        <v>10</v>
      </c>
      <c r="BZ16" s="58">
        <v>1</v>
      </c>
      <c r="CA16" s="58">
        <v>10</v>
      </c>
      <c r="CB16" s="58">
        <v>10</v>
      </c>
      <c r="CC16" s="66">
        <f t="shared" si="10"/>
        <v>-41</v>
      </c>
      <c r="CD16" s="58">
        <v>-1</v>
      </c>
      <c r="CE16" s="58">
        <v>10</v>
      </c>
      <c r="CF16" s="58">
        <v>10</v>
      </c>
      <c r="CG16" s="58">
        <v>10</v>
      </c>
      <c r="CH16" s="58">
        <v>10</v>
      </c>
      <c r="CI16" s="58">
        <v>10</v>
      </c>
      <c r="CJ16" s="70">
        <f t="shared" si="11"/>
        <v>-50</v>
      </c>
      <c r="CK16" s="58">
        <v>-1</v>
      </c>
      <c r="CL16" s="58">
        <v>10</v>
      </c>
      <c r="CM16" s="58">
        <v>10</v>
      </c>
      <c r="CN16" s="58">
        <v>10</v>
      </c>
      <c r="CO16" s="58">
        <v>10</v>
      </c>
      <c r="CP16" s="58">
        <v>10</v>
      </c>
      <c r="CQ16" s="70">
        <f t="shared" si="12"/>
        <v>-50</v>
      </c>
      <c r="CR16" s="58">
        <v>-1</v>
      </c>
      <c r="CS16" s="58">
        <v>10</v>
      </c>
      <c r="CT16" s="58">
        <v>10</v>
      </c>
      <c r="CU16" s="58">
        <v>10</v>
      </c>
      <c r="CV16" s="58">
        <v>10</v>
      </c>
      <c r="CW16" s="58">
        <v>10</v>
      </c>
      <c r="CX16" s="70">
        <f t="shared" si="13"/>
        <v>-50</v>
      </c>
      <c r="CY16" s="58">
        <v>-1</v>
      </c>
      <c r="CZ16" s="58">
        <v>10</v>
      </c>
      <c r="DA16" s="58">
        <v>10</v>
      </c>
      <c r="DB16" s="58">
        <v>5</v>
      </c>
      <c r="DC16" s="58">
        <v>10</v>
      </c>
      <c r="DD16" s="58">
        <v>10</v>
      </c>
      <c r="DE16" s="70">
        <f t="shared" si="14"/>
        <v>-45</v>
      </c>
      <c r="DF16" s="58">
        <v>-1</v>
      </c>
      <c r="DG16" s="58">
        <v>10</v>
      </c>
      <c r="DH16" s="58">
        <v>10</v>
      </c>
      <c r="DI16" s="58">
        <v>10</v>
      </c>
      <c r="DJ16" s="58">
        <v>10</v>
      </c>
      <c r="DK16" s="58">
        <v>10</v>
      </c>
      <c r="DL16" s="70">
        <f t="shared" si="15"/>
        <v>-50</v>
      </c>
      <c r="DM16" s="58">
        <v>-1</v>
      </c>
      <c r="DN16" s="58">
        <v>10</v>
      </c>
      <c r="DO16" s="58">
        <v>10</v>
      </c>
      <c r="DP16" s="58">
        <v>5</v>
      </c>
      <c r="DQ16" s="58">
        <v>10</v>
      </c>
      <c r="DR16" s="58">
        <v>10</v>
      </c>
      <c r="DS16" s="70">
        <f t="shared" si="16"/>
        <v>-45</v>
      </c>
      <c r="DT16" s="190">
        <f>DS16+DL16+DE16+CX16+CQ16+CJ16+CC16+BV16+BO16+BH16+BA16+AT16+AM16</f>
        <v>-603</v>
      </c>
      <c r="DU16" s="185">
        <v>0</v>
      </c>
      <c r="DV16" s="43"/>
      <c r="DW16" s="50"/>
      <c r="DX16" s="50"/>
      <c r="DY16" s="50"/>
      <c r="DZ16" s="50"/>
      <c r="EA16" s="50"/>
      <c r="EB16" s="116"/>
      <c r="EC16" s="52"/>
      <c r="ED16" s="53"/>
      <c r="EE16" s="48"/>
      <c r="EF16" s="48"/>
      <c r="EG16" s="48"/>
      <c r="EH16" s="48"/>
      <c r="EI16" s="48"/>
      <c r="EJ16" s="48"/>
      <c r="EK16" s="48"/>
      <c r="EL16" s="48"/>
      <c r="EM16" s="48"/>
      <c r="EN16" s="48"/>
      <c r="EO16" s="48"/>
      <c r="EP16" s="48"/>
      <c r="EQ16" s="48"/>
      <c r="ER16" s="48"/>
      <c r="ES16" s="48"/>
      <c r="ET16" s="48"/>
      <c r="EU16" s="48"/>
    </row>
    <row r="17" spans="1:158" ht="32.25" customHeight="1" x14ac:dyDescent="0.25">
      <c r="A17" s="122"/>
      <c r="B17" s="125"/>
      <c r="C17" s="127"/>
      <c r="D17" s="8" t="s">
        <v>34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62">
        <f t="shared" si="0"/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62">
        <f t="shared" si="1"/>
        <v>0</v>
      </c>
      <c r="S17" s="58">
        <v>0</v>
      </c>
      <c r="T17" s="58">
        <v>0</v>
      </c>
      <c r="U17" s="58">
        <v>0</v>
      </c>
      <c r="V17" s="58">
        <v>0</v>
      </c>
      <c r="W17" s="58">
        <v>0</v>
      </c>
      <c r="X17" s="58">
        <v>0</v>
      </c>
      <c r="Y17" s="62">
        <f t="shared" si="2"/>
        <v>0</v>
      </c>
      <c r="Z17" s="58">
        <v>0</v>
      </c>
      <c r="AA17" s="58">
        <v>0</v>
      </c>
      <c r="AB17" s="58">
        <v>0</v>
      </c>
      <c r="AC17" s="58">
        <v>0</v>
      </c>
      <c r="AD17" s="58">
        <v>0</v>
      </c>
      <c r="AE17" s="58">
        <v>0</v>
      </c>
      <c r="AF17" s="62">
        <f t="shared" si="3"/>
        <v>0</v>
      </c>
      <c r="AG17" s="58">
        <v>-1</v>
      </c>
      <c r="AH17" s="58">
        <v>10</v>
      </c>
      <c r="AI17" s="58">
        <v>10</v>
      </c>
      <c r="AJ17" s="58">
        <v>5</v>
      </c>
      <c r="AK17" s="58">
        <v>10</v>
      </c>
      <c r="AL17" s="58">
        <v>10</v>
      </c>
      <c r="AM17" s="66">
        <f t="shared" si="4"/>
        <v>-45</v>
      </c>
      <c r="AN17" s="58">
        <v>-1</v>
      </c>
      <c r="AO17" s="58">
        <v>10</v>
      </c>
      <c r="AP17" s="58">
        <v>5</v>
      </c>
      <c r="AQ17" s="58">
        <v>5</v>
      </c>
      <c r="AR17" s="58">
        <v>10</v>
      </c>
      <c r="AS17" s="58">
        <v>10</v>
      </c>
      <c r="AT17" s="66">
        <f t="shared" si="5"/>
        <v>-40</v>
      </c>
      <c r="AU17" s="58">
        <v>-1</v>
      </c>
      <c r="AV17" s="58">
        <v>10</v>
      </c>
      <c r="AW17" s="58">
        <v>10</v>
      </c>
      <c r="AX17" s="58">
        <v>5</v>
      </c>
      <c r="AY17" s="58">
        <v>10</v>
      </c>
      <c r="AZ17" s="58">
        <v>10</v>
      </c>
      <c r="BA17" s="66">
        <f t="shared" si="6"/>
        <v>-45</v>
      </c>
      <c r="BB17" s="58">
        <v>-1</v>
      </c>
      <c r="BC17" s="58">
        <v>10</v>
      </c>
      <c r="BD17" s="58">
        <v>10</v>
      </c>
      <c r="BE17" s="58">
        <v>5</v>
      </c>
      <c r="BF17" s="58">
        <v>10</v>
      </c>
      <c r="BG17" s="58">
        <v>10</v>
      </c>
      <c r="BH17" s="66">
        <f t="shared" si="7"/>
        <v>-45</v>
      </c>
      <c r="BI17" s="58">
        <v>0</v>
      </c>
      <c r="BJ17" s="58">
        <v>0</v>
      </c>
      <c r="BK17" s="58">
        <v>0</v>
      </c>
      <c r="BL17" s="58">
        <v>0</v>
      </c>
      <c r="BM17" s="58">
        <v>0</v>
      </c>
      <c r="BN17" s="58">
        <v>0</v>
      </c>
      <c r="BO17" s="66">
        <f t="shared" si="8"/>
        <v>0</v>
      </c>
      <c r="BP17" s="58">
        <v>0</v>
      </c>
      <c r="BQ17" s="58">
        <v>0</v>
      </c>
      <c r="BR17" s="58">
        <v>0</v>
      </c>
      <c r="BS17" s="58">
        <v>0</v>
      </c>
      <c r="BT17" s="58">
        <v>0</v>
      </c>
      <c r="BU17" s="58">
        <v>0</v>
      </c>
      <c r="BV17" s="66">
        <f t="shared" si="9"/>
        <v>0</v>
      </c>
      <c r="BW17" s="58">
        <v>-1</v>
      </c>
      <c r="BX17" s="58">
        <v>10</v>
      </c>
      <c r="BY17" s="58">
        <v>10</v>
      </c>
      <c r="BZ17" s="58">
        <v>5</v>
      </c>
      <c r="CA17" s="58">
        <v>10</v>
      </c>
      <c r="CB17" s="58">
        <v>10</v>
      </c>
      <c r="CC17" s="66">
        <f t="shared" si="10"/>
        <v>-45</v>
      </c>
      <c r="CD17" s="58">
        <v>-1</v>
      </c>
      <c r="CE17" s="58">
        <v>10</v>
      </c>
      <c r="CF17" s="58">
        <v>5</v>
      </c>
      <c r="CG17" s="58">
        <v>5</v>
      </c>
      <c r="CH17" s="58">
        <v>10</v>
      </c>
      <c r="CI17" s="58">
        <v>5</v>
      </c>
      <c r="CJ17" s="70">
        <f t="shared" si="11"/>
        <v>-35</v>
      </c>
      <c r="CK17" s="58">
        <v>-1</v>
      </c>
      <c r="CL17" s="58">
        <v>10</v>
      </c>
      <c r="CM17" s="58">
        <v>5</v>
      </c>
      <c r="CN17" s="58">
        <v>5</v>
      </c>
      <c r="CO17" s="58">
        <v>5</v>
      </c>
      <c r="CP17" s="58">
        <v>5</v>
      </c>
      <c r="CQ17" s="70">
        <f t="shared" si="12"/>
        <v>-30</v>
      </c>
      <c r="CR17" s="58">
        <v>0</v>
      </c>
      <c r="CS17" s="58">
        <v>0</v>
      </c>
      <c r="CT17" s="58">
        <v>0</v>
      </c>
      <c r="CU17" s="58">
        <v>0</v>
      </c>
      <c r="CV17" s="58">
        <v>0</v>
      </c>
      <c r="CW17" s="58">
        <v>0</v>
      </c>
      <c r="CX17" s="70">
        <f t="shared" si="13"/>
        <v>0</v>
      </c>
      <c r="CY17" s="58">
        <v>-1</v>
      </c>
      <c r="CZ17" s="58">
        <v>10</v>
      </c>
      <c r="DA17" s="58">
        <v>5</v>
      </c>
      <c r="DB17" s="58">
        <v>5</v>
      </c>
      <c r="DC17" s="58">
        <v>10</v>
      </c>
      <c r="DD17" s="58">
        <v>10</v>
      </c>
      <c r="DE17" s="70">
        <f t="shared" si="14"/>
        <v>-40</v>
      </c>
      <c r="DF17" s="58">
        <v>0</v>
      </c>
      <c r="DG17" s="58">
        <v>0</v>
      </c>
      <c r="DH17" s="58">
        <v>0</v>
      </c>
      <c r="DI17" s="58">
        <v>0</v>
      </c>
      <c r="DJ17" s="58">
        <v>0</v>
      </c>
      <c r="DK17" s="58">
        <v>0</v>
      </c>
      <c r="DL17" s="70">
        <f t="shared" si="15"/>
        <v>0</v>
      </c>
      <c r="DM17" s="58">
        <v>0</v>
      </c>
      <c r="DN17" s="58">
        <v>0</v>
      </c>
      <c r="DO17" s="58">
        <v>0</v>
      </c>
      <c r="DP17" s="58">
        <v>0</v>
      </c>
      <c r="DQ17" s="58">
        <v>0</v>
      </c>
      <c r="DR17" s="58">
        <v>0</v>
      </c>
      <c r="DS17" s="70">
        <f t="shared" si="16"/>
        <v>0</v>
      </c>
      <c r="DT17" s="189">
        <f>DE17+CQ17+CJ17+CC17+BH17+BA17+AT17+AM17</f>
        <v>-325</v>
      </c>
      <c r="DU17" s="185">
        <v>0</v>
      </c>
      <c r="DV17" s="43"/>
      <c r="DW17" s="50"/>
      <c r="DX17" s="50"/>
      <c r="DY17" s="50"/>
      <c r="DZ17" s="50"/>
      <c r="EA17" s="50"/>
      <c r="EB17" s="116"/>
      <c r="EC17" s="52"/>
      <c r="ED17" s="53"/>
      <c r="EE17" s="48"/>
      <c r="EF17" s="48"/>
      <c r="EG17" s="48"/>
      <c r="EH17" s="48"/>
      <c r="EI17" s="48"/>
      <c r="EJ17" s="48"/>
      <c r="EK17" s="48"/>
      <c r="EL17" s="48"/>
      <c r="EM17" s="48"/>
      <c r="EN17" s="48"/>
      <c r="EO17" s="48"/>
      <c r="EP17" s="48"/>
      <c r="EQ17" s="48"/>
      <c r="ER17" s="48"/>
      <c r="ES17" s="48"/>
      <c r="ET17" s="48"/>
      <c r="EU17" s="48"/>
    </row>
    <row r="18" spans="1:158" ht="32.25" customHeight="1" x14ac:dyDescent="0.25">
      <c r="A18" s="122"/>
      <c r="B18" s="125"/>
      <c r="C18" s="127"/>
      <c r="D18" s="3" t="s">
        <v>125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62">
        <f t="shared" si="0"/>
        <v>0</v>
      </c>
      <c r="L18" s="58">
        <v>-1</v>
      </c>
      <c r="M18" s="58">
        <v>5</v>
      </c>
      <c r="N18" s="58">
        <v>5</v>
      </c>
      <c r="O18" s="58">
        <v>5</v>
      </c>
      <c r="P18" s="58">
        <v>10</v>
      </c>
      <c r="Q18" s="58">
        <v>10</v>
      </c>
      <c r="R18" s="62">
        <f t="shared" si="1"/>
        <v>-35</v>
      </c>
      <c r="S18" s="58">
        <v>-1</v>
      </c>
      <c r="T18" s="58">
        <v>5</v>
      </c>
      <c r="U18" s="58">
        <v>5</v>
      </c>
      <c r="V18" s="58">
        <v>5</v>
      </c>
      <c r="W18" s="58">
        <v>10</v>
      </c>
      <c r="X18" s="58">
        <v>10</v>
      </c>
      <c r="Y18" s="62">
        <f t="shared" si="2"/>
        <v>-35</v>
      </c>
      <c r="Z18" s="58">
        <v>-1</v>
      </c>
      <c r="AA18" s="58">
        <v>5</v>
      </c>
      <c r="AB18" s="58">
        <v>5</v>
      </c>
      <c r="AC18" s="58">
        <v>1</v>
      </c>
      <c r="AD18" s="58">
        <v>10</v>
      </c>
      <c r="AE18" s="58">
        <v>5</v>
      </c>
      <c r="AF18" s="62">
        <f t="shared" si="3"/>
        <v>-26</v>
      </c>
      <c r="AG18" s="58">
        <v>0</v>
      </c>
      <c r="AH18" s="58">
        <v>0</v>
      </c>
      <c r="AI18" s="58">
        <v>0</v>
      </c>
      <c r="AJ18" s="58">
        <v>0</v>
      </c>
      <c r="AK18" s="58">
        <v>0</v>
      </c>
      <c r="AL18" s="58">
        <v>0</v>
      </c>
      <c r="AM18" s="66">
        <f t="shared" si="4"/>
        <v>0</v>
      </c>
      <c r="AN18" s="58">
        <v>-1</v>
      </c>
      <c r="AO18" s="58">
        <v>5</v>
      </c>
      <c r="AP18" s="58">
        <v>5</v>
      </c>
      <c r="AQ18" s="58">
        <v>1</v>
      </c>
      <c r="AR18" s="58">
        <v>10</v>
      </c>
      <c r="AS18" s="58">
        <v>1</v>
      </c>
      <c r="AT18" s="66">
        <f t="shared" si="5"/>
        <v>-22</v>
      </c>
      <c r="AU18" s="58">
        <v>-1</v>
      </c>
      <c r="AV18" s="58">
        <v>10</v>
      </c>
      <c r="AW18" s="58">
        <v>5</v>
      </c>
      <c r="AX18" s="58">
        <v>1</v>
      </c>
      <c r="AY18" s="58">
        <v>10</v>
      </c>
      <c r="AZ18" s="58">
        <v>5</v>
      </c>
      <c r="BA18" s="66">
        <f t="shared" si="6"/>
        <v>-31</v>
      </c>
      <c r="BB18" s="58">
        <v>0</v>
      </c>
      <c r="BC18" s="58">
        <v>0</v>
      </c>
      <c r="BD18" s="58">
        <v>0</v>
      </c>
      <c r="BE18" s="58">
        <v>0</v>
      </c>
      <c r="BF18" s="58">
        <v>0</v>
      </c>
      <c r="BG18" s="58">
        <v>0</v>
      </c>
      <c r="BH18" s="66">
        <f t="shared" si="7"/>
        <v>0</v>
      </c>
      <c r="BI18" s="58">
        <v>0</v>
      </c>
      <c r="BJ18" s="58">
        <v>0</v>
      </c>
      <c r="BK18" s="58">
        <v>0</v>
      </c>
      <c r="BL18" s="58">
        <v>0</v>
      </c>
      <c r="BM18" s="58">
        <v>0</v>
      </c>
      <c r="BN18" s="58">
        <v>0</v>
      </c>
      <c r="BO18" s="66">
        <f t="shared" si="8"/>
        <v>0</v>
      </c>
      <c r="BP18" s="58">
        <v>0</v>
      </c>
      <c r="BQ18" s="58">
        <v>0</v>
      </c>
      <c r="BR18" s="58">
        <v>0</v>
      </c>
      <c r="BS18" s="58">
        <v>0</v>
      </c>
      <c r="BT18" s="58">
        <v>0</v>
      </c>
      <c r="BU18" s="58">
        <v>0</v>
      </c>
      <c r="BV18" s="66">
        <f t="shared" si="9"/>
        <v>0</v>
      </c>
      <c r="BW18" s="58">
        <v>-1</v>
      </c>
      <c r="BX18" s="58">
        <v>5</v>
      </c>
      <c r="BY18" s="58">
        <v>10</v>
      </c>
      <c r="BZ18" s="58">
        <v>1</v>
      </c>
      <c r="CA18" s="58">
        <v>10</v>
      </c>
      <c r="CB18" s="58">
        <v>10</v>
      </c>
      <c r="CC18" s="66">
        <f t="shared" si="10"/>
        <v>-36</v>
      </c>
      <c r="CD18" s="58">
        <v>-1</v>
      </c>
      <c r="CE18" s="58">
        <v>5</v>
      </c>
      <c r="CF18" s="58">
        <v>5</v>
      </c>
      <c r="CG18" s="58">
        <v>5</v>
      </c>
      <c r="CH18" s="58">
        <v>10</v>
      </c>
      <c r="CI18" s="58">
        <v>10</v>
      </c>
      <c r="CJ18" s="70">
        <f t="shared" si="11"/>
        <v>-35</v>
      </c>
      <c r="CK18" s="58">
        <v>-1</v>
      </c>
      <c r="CL18" s="58">
        <v>5</v>
      </c>
      <c r="CM18" s="58">
        <v>5</v>
      </c>
      <c r="CN18" s="58">
        <v>5</v>
      </c>
      <c r="CO18" s="58">
        <v>10</v>
      </c>
      <c r="CP18" s="58">
        <v>10</v>
      </c>
      <c r="CQ18" s="70">
        <f t="shared" si="12"/>
        <v>-35</v>
      </c>
      <c r="CR18" s="58">
        <v>-1</v>
      </c>
      <c r="CS18" s="58">
        <v>10</v>
      </c>
      <c r="CT18" s="58">
        <v>10</v>
      </c>
      <c r="CU18" s="58">
        <v>5</v>
      </c>
      <c r="CV18" s="58">
        <v>10</v>
      </c>
      <c r="CW18" s="58">
        <v>5</v>
      </c>
      <c r="CX18" s="70">
        <f t="shared" si="13"/>
        <v>-40</v>
      </c>
      <c r="CY18" s="58">
        <v>-1</v>
      </c>
      <c r="CZ18" s="58">
        <v>10</v>
      </c>
      <c r="DA18" s="58">
        <v>5</v>
      </c>
      <c r="DB18" s="58">
        <v>5</v>
      </c>
      <c r="DC18" s="58">
        <v>10</v>
      </c>
      <c r="DD18" s="58">
        <v>10</v>
      </c>
      <c r="DE18" s="70">
        <f t="shared" si="14"/>
        <v>-40</v>
      </c>
      <c r="DF18" s="58">
        <v>-1</v>
      </c>
      <c r="DG18" s="58">
        <v>10</v>
      </c>
      <c r="DH18" s="58">
        <v>10</v>
      </c>
      <c r="DI18" s="58">
        <v>5</v>
      </c>
      <c r="DJ18" s="58">
        <v>10</v>
      </c>
      <c r="DK18" s="58">
        <v>5</v>
      </c>
      <c r="DL18" s="70">
        <f t="shared" si="15"/>
        <v>-40</v>
      </c>
      <c r="DM18" s="58">
        <v>-1</v>
      </c>
      <c r="DN18" s="58">
        <v>10</v>
      </c>
      <c r="DO18" s="58">
        <v>5</v>
      </c>
      <c r="DP18" s="58">
        <v>5</v>
      </c>
      <c r="DQ18" s="58">
        <v>10</v>
      </c>
      <c r="DR18" s="58">
        <v>10</v>
      </c>
      <c r="DS18" s="70">
        <f t="shared" si="16"/>
        <v>-40</v>
      </c>
      <c r="DT18" s="189">
        <f>DS18+DL18+DE18+CX18+CQ18+CJ18+CC18+BA18+AT18+AF18+Y18+R18</f>
        <v>-415</v>
      </c>
      <c r="DU18" s="185">
        <v>0</v>
      </c>
      <c r="DV18" s="43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</row>
    <row r="19" spans="1:158" ht="32.25" customHeight="1" x14ac:dyDescent="0.25">
      <c r="A19" s="122"/>
      <c r="B19" s="125"/>
      <c r="C19" s="127"/>
      <c r="D19" s="8" t="s">
        <v>35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62">
        <f t="shared" si="0"/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62">
        <f t="shared" si="1"/>
        <v>0</v>
      </c>
      <c r="S19" s="58">
        <v>0</v>
      </c>
      <c r="T19" s="58">
        <v>0</v>
      </c>
      <c r="U19" s="58">
        <v>0</v>
      </c>
      <c r="V19" s="58">
        <v>0</v>
      </c>
      <c r="W19" s="58">
        <v>0</v>
      </c>
      <c r="X19" s="58">
        <v>0</v>
      </c>
      <c r="Y19" s="62">
        <f t="shared" si="2"/>
        <v>0</v>
      </c>
      <c r="Z19" s="58">
        <v>-1</v>
      </c>
      <c r="AA19" s="58">
        <v>5</v>
      </c>
      <c r="AB19" s="58">
        <v>1</v>
      </c>
      <c r="AC19" s="58">
        <v>1</v>
      </c>
      <c r="AD19" s="58">
        <v>10</v>
      </c>
      <c r="AE19" s="58">
        <v>10</v>
      </c>
      <c r="AF19" s="62">
        <f t="shared" si="3"/>
        <v>-27</v>
      </c>
      <c r="AG19" s="58">
        <v>-1</v>
      </c>
      <c r="AH19" s="58">
        <v>10</v>
      </c>
      <c r="AI19" s="58">
        <v>10</v>
      </c>
      <c r="AJ19" s="58">
        <v>5</v>
      </c>
      <c r="AK19" s="58">
        <v>10</v>
      </c>
      <c r="AL19" s="58">
        <v>10</v>
      </c>
      <c r="AM19" s="66">
        <f t="shared" si="4"/>
        <v>-45</v>
      </c>
      <c r="AN19" s="58">
        <v>0</v>
      </c>
      <c r="AO19" s="58">
        <v>0</v>
      </c>
      <c r="AP19" s="58">
        <v>0</v>
      </c>
      <c r="AQ19" s="58">
        <v>0</v>
      </c>
      <c r="AR19" s="58">
        <v>0</v>
      </c>
      <c r="AS19" s="58">
        <v>0</v>
      </c>
      <c r="AT19" s="66">
        <f t="shared" si="5"/>
        <v>0</v>
      </c>
      <c r="AU19" s="58">
        <v>0</v>
      </c>
      <c r="AV19" s="58">
        <v>0</v>
      </c>
      <c r="AW19" s="58">
        <v>0</v>
      </c>
      <c r="AX19" s="58">
        <v>0</v>
      </c>
      <c r="AY19" s="58">
        <v>0</v>
      </c>
      <c r="AZ19" s="58">
        <v>0</v>
      </c>
      <c r="BA19" s="66">
        <f t="shared" si="6"/>
        <v>0</v>
      </c>
      <c r="BB19" s="58">
        <v>-1</v>
      </c>
      <c r="BC19" s="58">
        <v>10</v>
      </c>
      <c r="BD19" s="58">
        <v>10</v>
      </c>
      <c r="BE19" s="58">
        <v>5</v>
      </c>
      <c r="BF19" s="58">
        <v>10</v>
      </c>
      <c r="BG19" s="58">
        <v>10</v>
      </c>
      <c r="BH19" s="66">
        <f t="shared" si="7"/>
        <v>-45</v>
      </c>
      <c r="BI19" s="58">
        <v>-1</v>
      </c>
      <c r="BJ19" s="58">
        <v>1</v>
      </c>
      <c r="BK19" s="58">
        <v>5</v>
      </c>
      <c r="BL19" s="58">
        <v>1</v>
      </c>
      <c r="BM19" s="58">
        <v>10</v>
      </c>
      <c r="BN19" s="58">
        <v>5</v>
      </c>
      <c r="BO19" s="66">
        <f t="shared" si="8"/>
        <v>-22</v>
      </c>
      <c r="BP19" s="58">
        <v>0</v>
      </c>
      <c r="BQ19" s="58">
        <v>0</v>
      </c>
      <c r="BR19" s="58">
        <v>0</v>
      </c>
      <c r="BS19" s="58">
        <v>0</v>
      </c>
      <c r="BT19" s="58">
        <v>0</v>
      </c>
      <c r="BU19" s="58">
        <v>0</v>
      </c>
      <c r="BV19" s="66">
        <f t="shared" si="9"/>
        <v>0</v>
      </c>
      <c r="BW19" s="58">
        <v>-1</v>
      </c>
      <c r="BX19" s="58">
        <v>10</v>
      </c>
      <c r="BY19" s="58">
        <v>10</v>
      </c>
      <c r="BZ19" s="58">
        <v>1</v>
      </c>
      <c r="CA19" s="58">
        <v>10</v>
      </c>
      <c r="CB19" s="58">
        <v>10</v>
      </c>
      <c r="CC19" s="66">
        <f t="shared" si="10"/>
        <v>-41</v>
      </c>
      <c r="CD19" s="58">
        <v>0</v>
      </c>
      <c r="CE19" s="58">
        <v>0</v>
      </c>
      <c r="CF19" s="58">
        <v>0</v>
      </c>
      <c r="CG19" s="58">
        <v>0</v>
      </c>
      <c r="CH19" s="58">
        <v>0</v>
      </c>
      <c r="CI19" s="58">
        <v>0</v>
      </c>
      <c r="CJ19" s="70">
        <f t="shared" si="11"/>
        <v>0</v>
      </c>
      <c r="CK19" s="58">
        <v>-1</v>
      </c>
      <c r="CL19" s="58">
        <v>10</v>
      </c>
      <c r="CM19" s="58">
        <v>10</v>
      </c>
      <c r="CN19" s="58">
        <v>5</v>
      </c>
      <c r="CO19" s="58">
        <v>10</v>
      </c>
      <c r="CP19" s="58">
        <v>10</v>
      </c>
      <c r="CQ19" s="70">
        <f t="shared" si="12"/>
        <v>-45</v>
      </c>
      <c r="CR19" s="58">
        <v>0</v>
      </c>
      <c r="CS19" s="58">
        <v>0</v>
      </c>
      <c r="CT19" s="58">
        <v>0</v>
      </c>
      <c r="CU19" s="58">
        <v>0</v>
      </c>
      <c r="CV19" s="58">
        <v>0</v>
      </c>
      <c r="CW19" s="58">
        <v>0</v>
      </c>
      <c r="CX19" s="70">
        <f t="shared" si="13"/>
        <v>0</v>
      </c>
      <c r="CY19" s="58">
        <v>-1</v>
      </c>
      <c r="CZ19" s="58">
        <v>10</v>
      </c>
      <c r="DA19" s="58">
        <v>10</v>
      </c>
      <c r="DB19" s="58">
        <v>5</v>
      </c>
      <c r="DC19" s="58">
        <v>10</v>
      </c>
      <c r="DD19" s="58">
        <v>10</v>
      </c>
      <c r="DE19" s="70">
        <f t="shared" si="14"/>
        <v>-45</v>
      </c>
      <c r="DF19" s="58">
        <v>0</v>
      </c>
      <c r="DG19" s="58">
        <v>0</v>
      </c>
      <c r="DH19" s="58">
        <v>0</v>
      </c>
      <c r="DI19" s="58">
        <v>0</v>
      </c>
      <c r="DJ19" s="58">
        <v>0</v>
      </c>
      <c r="DK19" s="58">
        <v>0</v>
      </c>
      <c r="DL19" s="70">
        <f t="shared" si="15"/>
        <v>0</v>
      </c>
      <c r="DM19" s="58">
        <v>-1</v>
      </c>
      <c r="DN19" s="58">
        <v>10</v>
      </c>
      <c r="DO19" s="58">
        <v>10</v>
      </c>
      <c r="DP19" s="58">
        <v>5</v>
      </c>
      <c r="DQ19" s="58">
        <v>10</v>
      </c>
      <c r="DR19" s="58">
        <v>10</v>
      </c>
      <c r="DS19" s="70">
        <f t="shared" si="16"/>
        <v>-45</v>
      </c>
      <c r="DT19" s="189">
        <f>DS19+DE19+CQ19+CC19+BO19+BH19+AM19+AF19</f>
        <v>-315</v>
      </c>
      <c r="DU19" s="185">
        <v>0</v>
      </c>
      <c r="DV19" s="43"/>
      <c r="DW19" s="48"/>
      <c r="DX19" s="48"/>
      <c r="DY19" s="48"/>
      <c r="DZ19" s="48"/>
      <c r="EA19" s="48"/>
      <c r="EB19" s="48"/>
      <c r="EC19" s="48"/>
      <c r="ED19" s="48"/>
      <c r="EE19" s="48"/>
      <c r="EF19" s="48"/>
      <c r="EG19" s="48"/>
      <c r="EH19" s="48"/>
      <c r="EI19" s="48"/>
      <c r="EJ19" s="48"/>
      <c r="EK19" s="48"/>
      <c r="EL19" s="48"/>
      <c r="EM19" s="48"/>
      <c r="EN19" s="48"/>
      <c r="EO19" s="48"/>
      <c r="EP19" s="48"/>
      <c r="EQ19" s="48"/>
      <c r="ER19" s="48"/>
      <c r="ES19" s="48"/>
      <c r="ET19" s="48"/>
      <c r="EU19" s="48"/>
    </row>
    <row r="20" spans="1:158" ht="32.25" customHeight="1" x14ac:dyDescent="0.25">
      <c r="A20" s="122"/>
      <c r="B20" s="125"/>
      <c r="C20" s="127"/>
      <c r="D20" s="8" t="s">
        <v>36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62">
        <f t="shared" si="0"/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62">
        <f t="shared" si="1"/>
        <v>0</v>
      </c>
      <c r="S20" s="58">
        <v>0</v>
      </c>
      <c r="T20" s="58">
        <v>0</v>
      </c>
      <c r="U20" s="58">
        <v>0</v>
      </c>
      <c r="V20" s="58">
        <v>0</v>
      </c>
      <c r="W20" s="58">
        <v>0</v>
      </c>
      <c r="X20" s="58">
        <v>0</v>
      </c>
      <c r="Y20" s="62">
        <f t="shared" si="2"/>
        <v>0</v>
      </c>
      <c r="Z20" s="58">
        <v>-1</v>
      </c>
      <c r="AA20" s="58">
        <v>5</v>
      </c>
      <c r="AB20" s="58">
        <v>1</v>
      </c>
      <c r="AC20" s="58">
        <v>1</v>
      </c>
      <c r="AD20" s="58">
        <v>5</v>
      </c>
      <c r="AE20" s="58">
        <v>1</v>
      </c>
      <c r="AF20" s="62">
        <f t="shared" si="3"/>
        <v>-13</v>
      </c>
      <c r="AG20" s="58">
        <v>-1</v>
      </c>
      <c r="AH20" s="58">
        <v>10</v>
      </c>
      <c r="AI20" s="58">
        <v>10</v>
      </c>
      <c r="AJ20" s="58">
        <v>5</v>
      </c>
      <c r="AK20" s="58">
        <v>10</v>
      </c>
      <c r="AL20" s="58">
        <v>10</v>
      </c>
      <c r="AM20" s="66">
        <f t="shared" si="4"/>
        <v>-45</v>
      </c>
      <c r="AN20" s="58">
        <v>-1</v>
      </c>
      <c r="AO20" s="58">
        <v>10</v>
      </c>
      <c r="AP20" s="58">
        <v>5</v>
      </c>
      <c r="AQ20" s="58">
        <v>1</v>
      </c>
      <c r="AR20" s="58">
        <v>5</v>
      </c>
      <c r="AS20" s="58">
        <v>10</v>
      </c>
      <c r="AT20" s="66">
        <f>SUM(AO20:AS20)*AN20</f>
        <v>-31</v>
      </c>
      <c r="AU20" s="58">
        <v>-1</v>
      </c>
      <c r="AV20" s="58">
        <v>10</v>
      </c>
      <c r="AW20" s="58">
        <v>5</v>
      </c>
      <c r="AX20" s="58">
        <v>5</v>
      </c>
      <c r="AY20" s="58">
        <v>10</v>
      </c>
      <c r="AZ20" s="58">
        <v>10</v>
      </c>
      <c r="BA20" s="66">
        <f>SUM(AV20:AZ20)*AU20</f>
        <v>-40</v>
      </c>
      <c r="BB20" s="58">
        <v>-1</v>
      </c>
      <c r="BC20" s="58">
        <v>10</v>
      </c>
      <c r="BD20" s="58">
        <v>10</v>
      </c>
      <c r="BE20" s="58">
        <v>5</v>
      </c>
      <c r="BF20" s="58">
        <v>10</v>
      </c>
      <c r="BG20" s="58">
        <v>10</v>
      </c>
      <c r="BH20" s="66">
        <f t="shared" si="7"/>
        <v>-45</v>
      </c>
      <c r="BI20" s="58">
        <v>-1</v>
      </c>
      <c r="BJ20" s="58">
        <v>10</v>
      </c>
      <c r="BK20" s="58">
        <v>10</v>
      </c>
      <c r="BL20" s="58">
        <v>1</v>
      </c>
      <c r="BM20" s="58">
        <v>10</v>
      </c>
      <c r="BN20" s="58">
        <v>10</v>
      </c>
      <c r="BO20" s="66">
        <f t="shared" si="8"/>
        <v>-41</v>
      </c>
      <c r="BP20" s="58">
        <v>-1</v>
      </c>
      <c r="BQ20" s="58">
        <v>10</v>
      </c>
      <c r="BR20" s="58">
        <v>10</v>
      </c>
      <c r="BS20" s="58">
        <v>1</v>
      </c>
      <c r="BT20" s="58">
        <v>10</v>
      </c>
      <c r="BU20" s="58">
        <v>10</v>
      </c>
      <c r="BV20" s="66">
        <f t="shared" si="9"/>
        <v>-41</v>
      </c>
      <c r="BW20" s="58">
        <v>-1</v>
      </c>
      <c r="BX20" s="58">
        <v>10</v>
      </c>
      <c r="BY20" s="58">
        <v>10</v>
      </c>
      <c r="BZ20" s="58">
        <v>1</v>
      </c>
      <c r="CA20" s="58">
        <v>10</v>
      </c>
      <c r="CB20" s="58">
        <v>10</v>
      </c>
      <c r="CC20" s="66">
        <f t="shared" si="10"/>
        <v>-41</v>
      </c>
      <c r="CD20" s="58">
        <v>-1</v>
      </c>
      <c r="CE20" s="58">
        <v>10</v>
      </c>
      <c r="CF20" s="58">
        <v>10</v>
      </c>
      <c r="CG20" s="58">
        <v>10</v>
      </c>
      <c r="CH20" s="58">
        <v>10</v>
      </c>
      <c r="CI20" s="58">
        <v>10</v>
      </c>
      <c r="CJ20" s="70">
        <f t="shared" si="11"/>
        <v>-50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0">
        <f t="shared" si="12"/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0">
        <f t="shared" si="13"/>
        <v>0</v>
      </c>
      <c r="CY20" s="58">
        <v>-1</v>
      </c>
      <c r="CZ20" s="58">
        <v>10</v>
      </c>
      <c r="DA20" s="58">
        <v>10</v>
      </c>
      <c r="DB20" s="58">
        <v>5</v>
      </c>
      <c r="DC20" s="58">
        <v>10</v>
      </c>
      <c r="DD20" s="58">
        <v>10</v>
      </c>
      <c r="DE20" s="70">
        <f t="shared" si="14"/>
        <v>-45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0">
        <f t="shared" si="15"/>
        <v>0</v>
      </c>
      <c r="DM20" s="58">
        <v>-1</v>
      </c>
      <c r="DN20" s="58">
        <v>10</v>
      </c>
      <c r="DO20" s="58">
        <v>10</v>
      </c>
      <c r="DP20" s="58">
        <v>5</v>
      </c>
      <c r="DQ20" s="58">
        <v>10</v>
      </c>
      <c r="DR20" s="58">
        <v>10</v>
      </c>
      <c r="DS20" s="70">
        <f t="shared" si="16"/>
        <v>-45</v>
      </c>
      <c r="DT20" s="189">
        <f>DS20+DE20+CJ20+CC20+BV20+BO20+BH20+BA20+AT20+AM20+AF20</f>
        <v>-437</v>
      </c>
      <c r="DU20" s="185">
        <v>0</v>
      </c>
      <c r="DV20" s="43"/>
      <c r="DW20" s="48"/>
      <c r="DX20" s="48"/>
      <c r="DY20" s="48"/>
      <c r="DZ20" s="48"/>
      <c r="EA20" s="48"/>
      <c r="EB20" s="48"/>
      <c r="EC20" s="48"/>
      <c r="ED20" s="48"/>
      <c r="EE20" s="48"/>
      <c r="EF20" s="48"/>
      <c r="EG20" s="48"/>
      <c r="EH20" s="48"/>
      <c r="EI20" s="48"/>
      <c r="EJ20" s="48"/>
      <c r="EK20" s="48"/>
      <c r="EL20" s="48"/>
      <c r="EM20" s="48"/>
      <c r="EN20" s="48"/>
      <c r="EO20" s="48"/>
      <c r="EP20" s="48"/>
      <c r="EQ20" s="48"/>
      <c r="ER20" s="48"/>
      <c r="ES20" s="48"/>
      <c r="ET20" s="48"/>
      <c r="EU20" s="48"/>
    </row>
    <row r="21" spans="1:158" ht="32.25" customHeight="1" x14ac:dyDescent="0.25">
      <c r="A21" s="122"/>
      <c r="B21" s="125"/>
      <c r="C21" s="127"/>
      <c r="D21" s="8" t="s">
        <v>127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62">
        <f t="shared" si="0"/>
        <v>0</v>
      </c>
      <c r="L21" s="58">
        <v>-1</v>
      </c>
      <c r="M21" s="58">
        <v>10</v>
      </c>
      <c r="N21" s="58">
        <v>5</v>
      </c>
      <c r="O21" s="58">
        <v>5</v>
      </c>
      <c r="P21" s="58">
        <v>10</v>
      </c>
      <c r="Q21" s="58">
        <v>10</v>
      </c>
      <c r="R21" s="62">
        <f t="shared" si="1"/>
        <v>-40</v>
      </c>
      <c r="S21" s="58">
        <v>-1</v>
      </c>
      <c r="T21" s="58">
        <v>10</v>
      </c>
      <c r="U21" s="58">
        <v>5</v>
      </c>
      <c r="V21" s="58">
        <v>5</v>
      </c>
      <c r="W21" s="58">
        <v>10</v>
      </c>
      <c r="X21" s="58">
        <v>10</v>
      </c>
      <c r="Y21" s="62">
        <f t="shared" si="2"/>
        <v>-40</v>
      </c>
      <c r="Z21" s="58">
        <v>0</v>
      </c>
      <c r="AA21" s="58">
        <v>0</v>
      </c>
      <c r="AB21" s="58">
        <v>0</v>
      </c>
      <c r="AC21" s="58">
        <v>0</v>
      </c>
      <c r="AD21" s="58">
        <v>0</v>
      </c>
      <c r="AE21" s="58">
        <v>0</v>
      </c>
      <c r="AF21" s="62">
        <f t="shared" si="3"/>
        <v>0</v>
      </c>
      <c r="AG21" s="58">
        <v>-1</v>
      </c>
      <c r="AH21" s="58">
        <v>10</v>
      </c>
      <c r="AI21" s="58">
        <v>10</v>
      </c>
      <c r="AJ21" s="58">
        <v>5</v>
      </c>
      <c r="AK21" s="58">
        <v>10</v>
      </c>
      <c r="AL21" s="58">
        <v>10</v>
      </c>
      <c r="AM21" s="66">
        <f t="shared" si="4"/>
        <v>-45</v>
      </c>
      <c r="AN21" s="58">
        <v>0</v>
      </c>
      <c r="AO21" s="58">
        <v>0</v>
      </c>
      <c r="AP21" s="58">
        <v>0</v>
      </c>
      <c r="AQ21" s="58">
        <v>0</v>
      </c>
      <c r="AR21" s="58">
        <v>0</v>
      </c>
      <c r="AS21" s="58">
        <v>0</v>
      </c>
      <c r="AT21" s="66">
        <f t="shared" si="5"/>
        <v>0</v>
      </c>
      <c r="AU21" s="58">
        <v>0</v>
      </c>
      <c r="AV21" s="58">
        <v>0</v>
      </c>
      <c r="AW21" s="58">
        <v>0</v>
      </c>
      <c r="AX21" s="58">
        <v>0</v>
      </c>
      <c r="AY21" s="58">
        <v>0</v>
      </c>
      <c r="AZ21" s="58">
        <v>0</v>
      </c>
      <c r="BA21" s="66">
        <f t="shared" si="6"/>
        <v>0</v>
      </c>
      <c r="BB21" s="58">
        <v>0</v>
      </c>
      <c r="BC21" s="58">
        <v>0</v>
      </c>
      <c r="BD21" s="58">
        <v>0</v>
      </c>
      <c r="BE21" s="58">
        <v>0</v>
      </c>
      <c r="BF21" s="58">
        <v>0</v>
      </c>
      <c r="BG21" s="58">
        <v>0</v>
      </c>
      <c r="BH21" s="66">
        <f t="shared" si="7"/>
        <v>0</v>
      </c>
      <c r="BI21" s="58">
        <v>0</v>
      </c>
      <c r="BJ21" s="58">
        <v>0</v>
      </c>
      <c r="BK21" s="58">
        <v>0</v>
      </c>
      <c r="BL21" s="58">
        <v>0</v>
      </c>
      <c r="BM21" s="58">
        <v>0</v>
      </c>
      <c r="BN21" s="58">
        <v>0</v>
      </c>
      <c r="BO21" s="66">
        <f t="shared" si="8"/>
        <v>0</v>
      </c>
      <c r="BP21" s="58">
        <v>0</v>
      </c>
      <c r="BQ21" s="58">
        <v>0</v>
      </c>
      <c r="BR21" s="58">
        <v>0</v>
      </c>
      <c r="BS21" s="58">
        <v>0</v>
      </c>
      <c r="BT21" s="58">
        <v>0</v>
      </c>
      <c r="BU21" s="58">
        <v>0</v>
      </c>
      <c r="BV21" s="66">
        <f t="shared" si="9"/>
        <v>0</v>
      </c>
      <c r="BW21" s="58">
        <v>0</v>
      </c>
      <c r="BX21" s="58">
        <v>0</v>
      </c>
      <c r="BY21" s="58">
        <v>0</v>
      </c>
      <c r="BZ21" s="58">
        <v>0</v>
      </c>
      <c r="CA21" s="58">
        <v>0</v>
      </c>
      <c r="CB21" s="58">
        <v>0</v>
      </c>
      <c r="CC21" s="66">
        <f t="shared" si="10"/>
        <v>0</v>
      </c>
      <c r="CD21" s="58">
        <v>0</v>
      </c>
      <c r="CE21" s="58">
        <v>0</v>
      </c>
      <c r="CF21" s="58">
        <v>0</v>
      </c>
      <c r="CG21" s="58">
        <v>0</v>
      </c>
      <c r="CH21" s="58">
        <v>0</v>
      </c>
      <c r="CI21" s="58">
        <v>0</v>
      </c>
      <c r="CJ21" s="70">
        <f t="shared" si="11"/>
        <v>0</v>
      </c>
      <c r="CK21" s="7">
        <v>0</v>
      </c>
      <c r="CL21" s="7">
        <v>0</v>
      </c>
      <c r="CM21" s="7">
        <v>0</v>
      </c>
      <c r="CN21" s="7">
        <v>0</v>
      </c>
      <c r="CO21" s="7">
        <v>0</v>
      </c>
      <c r="CP21" s="7">
        <v>0</v>
      </c>
      <c r="CQ21" s="70">
        <f t="shared" si="12"/>
        <v>0</v>
      </c>
      <c r="CR21" s="7">
        <v>0</v>
      </c>
      <c r="CS21" s="7">
        <v>0</v>
      </c>
      <c r="CT21" s="7">
        <v>0</v>
      </c>
      <c r="CU21" s="7">
        <v>0</v>
      </c>
      <c r="CV21" s="7">
        <v>0</v>
      </c>
      <c r="CW21" s="7">
        <v>0</v>
      </c>
      <c r="CX21" s="70">
        <f t="shared" si="13"/>
        <v>0</v>
      </c>
      <c r="CY21" s="7">
        <v>0</v>
      </c>
      <c r="CZ21" s="7">
        <v>0</v>
      </c>
      <c r="DA21" s="7">
        <v>0</v>
      </c>
      <c r="DB21" s="7">
        <v>0</v>
      </c>
      <c r="DC21" s="7">
        <v>0</v>
      </c>
      <c r="DD21" s="7">
        <v>0</v>
      </c>
      <c r="DE21" s="70">
        <f t="shared" si="14"/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0">
        <f t="shared" si="15"/>
        <v>0</v>
      </c>
      <c r="DM21" s="7">
        <v>0</v>
      </c>
      <c r="DN21" s="7">
        <v>0</v>
      </c>
      <c r="DO21" s="7">
        <v>0</v>
      </c>
      <c r="DP21" s="7">
        <v>0</v>
      </c>
      <c r="DQ21" s="7">
        <v>0</v>
      </c>
      <c r="DR21" s="7">
        <v>0</v>
      </c>
      <c r="DS21" s="70">
        <f t="shared" si="16"/>
        <v>0</v>
      </c>
      <c r="DT21" s="188">
        <f>AM21+Y21+R21</f>
        <v>-125</v>
      </c>
      <c r="DU21" s="185">
        <v>0</v>
      </c>
      <c r="DV21" s="43"/>
      <c r="DW21" s="48"/>
      <c r="DX21" s="48"/>
      <c r="DY21" s="48"/>
      <c r="DZ21" s="48"/>
      <c r="EA21" s="48"/>
      <c r="EB21" s="48"/>
      <c r="EC21" s="48"/>
      <c r="ED21" s="48"/>
      <c r="EE21" s="48"/>
      <c r="EF21" s="48"/>
      <c r="EG21" s="48"/>
      <c r="EH21" s="48"/>
      <c r="EI21" s="48"/>
      <c r="EJ21" s="48"/>
      <c r="EK21" s="48"/>
      <c r="EL21" s="48"/>
      <c r="EM21" s="48"/>
      <c r="EN21" s="48"/>
      <c r="EO21" s="48"/>
      <c r="EP21" s="48"/>
      <c r="EQ21" s="48"/>
      <c r="ER21" s="48"/>
      <c r="ES21" s="48"/>
      <c r="ET21" s="48"/>
      <c r="EU21" s="48"/>
    </row>
    <row r="22" spans="1:158" ht="32.25" customHeight="1" x14ac:dyDescent="0.25">
      <c r="A22" s="122"/>
      <c r="B22" s="125"/>
      <c r="C22" s="127"/>
      <c r="D22" s="3" t="s">
        <v>128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62">
        <f t="shared" si="0"/>
        <v>0</v>
      </c>
      <c r="L22" s="58">
        <v>-1</v>
      </c>
      <c r="M22" s="58">
        <v>10</v>
      </c>
      <c r="N22" s="58">
        <v>1</v>
      </c>
      <c r="O22" s="58">
        <v>5</v>
      </c>
      <c r="P22" s="58">
        <v>10</v>
      </c>
      <c r="Q22" s="58">
        <v>1</v>
      </c>
      <c r="R22" s="62">
        <f t="shared" si="1"/>
        <v>-27</v>
      </c>
      <c r="S22" s="58">
        <v>-1</v>
      </c>
      <c r="T22" s="58">
        <v>10</v>
      </c>
      <c r="U22" s="58">
        <v>1</v>
      </c>
      <c r="V22" s="58">
        <v>5</v>
      </c>
      <c r="W22" s="58">
        <v>10</v>
      </c>
      <c r="X22" s="58">
        <v>1</v>
      </c>
      <c r="Y22" s="62">
        <f t="shared" si="2"/>
        <v>-27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62">
        <f t="shared" si="3"/>
        <v>0</v>
      </c>
      <c r="AG22" s="58">
        <v>0</v>
      </c>
      <c r="AH22" s="58">
        <v>0</v>
      </c>
      <c r="AI22" s="58">
        <v>0</v>
      </c>
      <c r="AJ22" s="58">
        <v>0</v>
      </c>
      <c r="AK22" s="58">
        <v>0</v>
      </c>
      <c r="AL22" s="58">
        <v>0</v>
      </c>
      <c r="AM22" s="66">
        <f t="shared" si="4"/>
        <v>0</v>
      </c>
      <c r="AN22" s="58">
        <v>-1</v>
      </c>
      <c r="AO22" s="58">
        <v>10</v>
      </c>
      <c r="AP22" s="58">
        <v>1</v>
      </c>
      <c r="AQ22" s="58">
        <v>1</v>
      </c>
      <c r="AR22" s="58">
        <v>10</v>
      </c>
      <c r="AS22" s="58">
        <v>1</v>
      </c>
      <c r="AT22" s="66">
        <f t="shared" si="5"/>
        <v>-23</v>
      </c>
      <c r="AU22" s="58">
        <v>-1</v>
      </c>
      <c r="AV22" s="58">
        <v>10</v>
      </c>
      <c r="AW22" s="58">
        <v>10</v>
      </c>
      <c r="AX22" s="58">
        <v>5</v>
      </c>
      <c r="AY22" s="58">
        <v>10</v>
      </c>
      <c r="AZ22" s="58">
        <v>10</v>
      </c>
      <c r="BA22" s="66">
        <f t="shared" si="6"/>
        <v>-45</v>
      </c>
      <c r="BB22" s="58">
        <v>0</v>
      </c>
      <c r="BC22" s="58">
        <v>0</v>
      </c>
      <c r="BD22" s="58">
        <v>0</v>
      </c>
      <c r="BE22" s="58">
        <v>0</v>
      </c>
      <c r="BF22" s="58">
        <v>0</v>
      </c>
      <c r="BG22" s="58">
        <v>0</v>
      </c>
      <c r="BH22" s="66">
        <f t="shared" si="7"/>
        <v>0</v>
      </c>
      <c r="BI22" s="58">
        <v>0</v>
      </c>
      <c r="BJ22" s="58">
        <v>0</v>
      </c>
      <c r="BK22" s="58">
        <v>0</v>
      </c>
      <c r="BL22" s="58">
        <v>0</v>
      </c>
      <c r="BM22" s="58">
        <v>0</v>
      </c>
      <c r="BN22" s="58">
        <v>0</v>
      </c>
      <c r="BO22" s="66">
        <f t="shared" si="8"/>
        <v>0</v>
      </c>
      <c r="BP22" s="58">
        <v>0</v>
      </c>
      <c r="BQ22" s="58">
        <v>0</v>
      </c>
      <c r="BR22" s="58">
        <v>0</v>
      </c>
      <c r="BS22" s="58">
        <v>0</v>
      </c>
      <c r="BT22" s="58">
        <v>0</v>
      </c>
      <c r="BU22" s="58">
        <v>0</v>
      </c>
      <c r="BV22" s="66">
        <f t="shared" si="9"/>
        <v>0</v>
      </c>
      <c r="BW22" s="58">
        <v>0</v>
      </c>
      <c r="BX22" s="58">
        <v>0</v>
      </c>
      <c r="BY22" s="58">
        <v>0</v>
      </c>
      <c r="BZ22" s="58">
        <v>0</v>
      </c>
      <c r="CA22" s="58">
        <v>0</v>
      </c>
      <c r="CB22" s="58">
        <v>0</v>
      </c>
      <c r="CC22" s="66">
        <f t="shared" si="10"/>
        <v>0</v>
      </c>
      <c r="CD22" s="58">
        <v>0</v>
      </c>
      <c r="CE22" s="58">
        <v>0</v>
      </c>
      <c r="CF22" s="58">
        <v>0</v>
      </c>
      <c r="CG22" s="58">
        <v>0</v>
      </c>
      <c r="CH22" s="58">
        <v>0</v>
      </c>
      <c r="CI22" s="58">
        <v>0</v>
      </c>
      <c r="CJ22" s="70">
        <f t="shared" si="11"/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0">
        <f t="shared" si="12"/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0">
        <f t="shared" si="13"/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0">
        <f t="shared" si="14"/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0">
        <f t="shared" si="15"/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0">
        <f t="shared" si="16"/>
        <v>0</v>
      </c>
      <c r="DT22" s="188">
        <f>BA22+AT22+Y22+R22</f>
        <v>-122</v>
      </c>
      <c r="DU22" s="185">
        <v>0</v>
      </c>
      <c r="DV22" s="43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</row>
    <row r="23" spans="1:158" ht="32.25" customHeight="1" x14ac:dyDescent="0.25">
      <c r="A23" s="122"/>
      <c r="B23" s="125"/>
      <c r="C23" s="127"/>
      <c r="D23" s="8" t="s">
        <v>131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62">
        <f t="shared" si="0"/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62">
        <f t="shared" si="1"/>
        <v>0</v>
      </c>
      <c r="S23" s="58">
        <v>0</v>
      </c>
      <c r="T23" s="58">
        <v>0</v>
      </c>
      <c r="U23" s="58">
        <v>0</v>
      </c>
      <c r="V23" s="58">
        <v>0</v>
      </c>
      <c r="W23" s="58">
        <v>0</v>
      </c>
      <c r="X23" s="58">
        <v>0</v>
      </c>
      <c r="Y23" s="62">
        <f t="shared" si="2"/>
        <v>0</v>
      </c>
      <c r="Z23" s="58">
        <v>0</v>
      </c>
      <c r="AA23" s="58">
        <v>0</v>
      </c>
      <c r="AB23" s="58">
        <v>0</v>
      </c>
      <c r="AC23" s="58">
        <v>0</v>
      </c>
      <c r="AD23" s="58">
        <v>0</v>
      </c>
      <c r="AE23" s="58">
        <v>0</v>
      </c>
      <c r="AF23" s="62">
        <f t="shared" si="3"/>
        <v>0</v>
      </c>
      <c r="AG23" s="58">
        <v>0</v>
      </c>
      <c r="AH23" s="58">
        <v>0</v>
      </c>
      <c r="AI23" s="58">
        <v>0</v>
      </c>
      <c r="AJ23" s="58">
        <v>0</v>
      </c>
      <c r="AK23" s="58">
        <v>0</v>
      </c>
      <c r="AL23" s="58">
        <v>0</v>
      </c>
      <c r="AM23" s="66">
        <f t="shared" si="4"/>
        <v>0</v>
      </c>
      <c r="AN23" s="58">
        <v>0</v>
      </c>
      <c r="AO23" s="58">
        <v>0</v>
      </c>
      <c r="AP23" s="58">
        <v>0</v>
      </c>
      <c r="AQ23" s="58">
        <v>0</v>
      </c>
      <c r="AR23" s="58">
        <v>0</v>
      </c>
      <c r="AS23" s="58">
        <v>0</v>
      </c>
      <c r="AT23" s="66">
        <f t="shared" si="5"/>
        <v>0</v>
      </c>
      <c r="AU23" s="58">
        <v>0</v>
      </c>
      <c r="AV23" s="58">
        <v>0</v>
      </c>
      <c r="AW23" s="58">
        <v>0</v>
      </c>
      <c r="AX23" s="58">
        <v>0</v>
      </c>
      <c r="AY23" s="58">
        <v>0</v>
      </c>
      <c r="AZ23" s="58">
        <v>0</v>
      </c>
      <c r="BA23" s="66">
        <f t="shared" si="6"/>
        <v>0</v>
      </c>
      <c r="BB23" s="58">
        <v>0</v>
      </c>
      <c r="BC23" s="58">
        <v>0</v>
      </c>
      <c r="BD23" s="58">
        <v>0</v>
      </c>
      <c r="BE23" s="58">
        <v>0</v>
      </c>
      <c r="BF23" s="58">
        <v>0</v>
      </c>
      <c r="BG23" s="58">
        <v>0</v>
      </c>
      <c r="BH23" s="66">
        <f t="shared" si="7"/>
        <v>0</v>
      </c>
      <c r="BI23" s="58">
        <v>0</v>
      </c>
      <c r="BJ23" s="58">
        <v>0</v>
      </c>
      <c r="BK23" s="58">
        <v>0</v>
      </c>
      <c r="BL23" s="58">
        <v>0</v>
      </c>
      <c r="BM23" s="58">
        <v>0</v>
      </c>
      <c r="BN23" s="58">
        <v>0</v>
      </c>
      <c r="BO23" s="66">
        <f t="shared" si="8"/>
        <v>0</v>
      </c>
      <c r="BP23" s="58">
        <v>0</v>
      </c>
      <c r="BQ23" s="58">
        <v>0</v>
      </c>
      <c r="BR23" s="58">
        <v>0</v>
      </c>
      <c r="BS23" s="58">
        <v>0</v>
      </c>
      <c r="BT23" s="58">
        <v>0</v>
      </c>
      <c r="BU23" s="58">
        <v>0</v>
      </c>
      <c r="BV23" s="66">
        <f t="shared" si="9"/>
        <v>0</v>
      </c>
      <c r="BW23" s="58">
        <v>0</v>
      </c>
      <c r="BX23" s="58">
        <v>0</v>
      </c>
      <c r="BY23" s="58">
        <v>0</v>
      </c>
      <c r="BZ23" s="58">
        <v>0</v>
      </c>
      <c r="CA23" s="58">
        <v>0</v>
      </c>
      <c r="CB23" s="58">
        <v>0</v>
      </c>
      <c r="CC23" s="66">
        <f t="shared" si="10"/>
        <v>0</v>
      </c>
      <c r="CD23" s="58">
        <v>0</v>
      </c>
      <c r="CE23" s="58">
        <v>0</v>
      </c>
      <c r="CF23" s="58">
        <v>0</v>
      </c>
      <c r="CG23" s="58">
        <v>0</v>
      </c>
      <c r="CH23" s="58">
        <v>0</v>
      </c>
      <c r="CI23" s="58">
        <v>0</v>
      </c>
      <c r="CJ23" s="70">
        <f t="shared" si="11"/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0">
        <f t="shared" si="12"/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0">
        <f t="shared" si="13"/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0">
        <f t="shared" si="14"/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0">
        <f t="shared" si="15"/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0">
        <f t="shared" si="16"/>
        <v>0</v>
      </c>
      <c r="DT23" s="188">
        <v>0</v>
      </c>
      <c r="DU23" s="185">
        <v>0</v>
      </c>
      <c r="DV23" s="43"/>
      <c r="DW23" s="48"/>
      <c r="DX23" s="48"/>
      <c r="DY23" s="48"/>
      <c r="DZ23" s="48"/>
      <c r="EA23" s="48"/>
      <c r="EB23" s="48"/>
      <c r="EC23" s="48"/>
      <c r="ED23" s="48"/>
      <c r="EE23" s="48"/>
      <c r="EF23" s="48"/>
      <c r="EG23" s="48"/>
      <c r="EH23" s="48"/>
      <c r="EI23" s="48"/>
      <c r="EJ23" s="48"/>
      <c r="EK23" s="48"/>
      <c r="EL23" s="48"/>
      <c r="EM23" s="48"/>
      <c r="EN23" s="48"/>
      <c r="EO23" s="48"/>
      <c r="EP23" s="48"/>
      <c r="EQ23" s="48"/>
      <c r="ER23" s="48"/>
      <c r="ES23" s="48"/>
      <c r="ET23" s="48"/>
      <c r="EU23" s="48"/>
      <c r="EV23" s="48"/>
      <c r="EW23" s="48"/>
      <c r="EX23" s="48"/>
      <c r="EY23" s="48"/>
      <c r="EZ23" s="48"/>
      <c r="FA23" s="48"/>
      <c r="FB23" s="48"/>
    </row>
    <row r="24" spans="1:158" ht="32.25" customHeight="1" x14ac:dyDescent="0.25">
      <c r="A24" s="122"/>
      <c r="B24" s="126"/>
      <c r="C24" s="128"/>
      <c r="D24" s="3" t="s">
        <v>129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62">
        <f t="shared" si="0"/>
        <v>0</v>
      </c>
      <c r="L24" s="58">
        <v>-1</v>
      </c>
      <c r="M24" s="58">
        <v>10</v>
      </c>
      <c r="N24" s="58">
        <v>10</v>
      </c>
      <c r="O24" s="58">
        <v>5</v>
      </c>
      <c r="P24" s="58">
        <v>10</v>
      </c>
      <c r="Q24" s="58">
        <v>10</v>
      </c>
      <c r="R24" s="62">
        <f t="shared" si="1"/>
        <v>-45</v>
      </c>
      <c r="S24" s="58">
        <v>-1</v>
      </c>
      <c r="T24" s="58">
        <v>10</v>
      </c>
      <c r="U24" s="58">
        <v>10</v>
      </c>
      <c r="V24" s="58">
        <v>5</v>
      </c>
      <c r="W24" s="58">
        <v>10</v>
      </c>
      <c r="X24" s="58">
        <v>10</v>
      </c>
      <c r="Y24" s="62">
        <f t="shared" si="2"/>
        <v>-45</v>
      </c>
      <c r="Z24" s="58">
        <v>0</v>
      </c>
      <c r="AA24" s="58">
        <v>0</v>
      </c>
      <c r="AB24" s="58">
        <v>0</v>
      </c>
      <c r="AC24" s="58">
        <v>0</v>
      </c>
      <c r="AD24" s="58">
        <v>0</v>
      </c>
      <c r="AE24" s="58">
        <v>0</v>
      </c>
      <c r="AF24" s="62">
        <f t="shared" si="3"/>
        <v>0</v>
      </c>
      <c r="AG24" s="58">
        <v>-1</v>
      </c>
      <c r="AH24" s="58">
        <v>10</v>
      </c>
      <c r="AI24" s="58">
        <v>10</v>
      </c>
      <c r="AJ24" s="58">
        <v>5</v>
      </c>
      <c r="AK24" s="58">
        <v>10</v>
      </c>
      <c r="AL24" s="58">
        <v>10</v>
      </c>
      <c r="AM24" s="66">
        <f t="shared" si="4"/>
        <v>-45</v>
      </c>
      <c r="AN24" s="58">
        <v>-1</v>
      </c>
      <c r="AO24" s="58">
        <v>10</v>
      </c>
      <c r="AP24" s="58">
        <v>10</v>
      </c>
      <c r="AQ24" s="58">
        <v>5</v>
      </c>
      <c r="AR24" s="58">
        <v>10</v>
      </c>
      <c r="AS24" s="58">
        <v>10</v>
      </c>
      <c r="AT24" s="66">
        <f t="shared" si="5"/>
        <v>-45</v>
      </c>
      <c r="AU24" s="58">
        <v>-1</v>
      </c>
      <c r="AV24" s="58">
        <v>10</v>
      </c>
      <c r="AW24" s="58">
        <v>10</v>
      </c>
      <c r="AX24" s="58">
        <v>5</v>
      </c>
      <c r="AY24" s="58">
        <v>10</v>
      </c>
      <c r="AZ24" s="58">
        <v>10</v>
      </c>
      <c r="BA24" s="66">
        <f t="shared" si="6"/>
        <v>-45</v>
      </c>
      <c r="BB24" s="58">
        <v>0</v>
      </c>
      <c r="BC24" s="58">
        <v>0</v>
      </c>
      <c r="BD24" s="58">
        <v>0</v>
      </c>
      <c r="BE24" s="58">
        <v>0</v>
      </c>
      <c r="BF24" s="58">
        <v>0</v>
      </c>
      <c r="BG24" s="58">
        <v>0</v>
      </c>
      <c r="BH24" s="66">
        <f t="shared" si="7"/>
        <v>0</v>
      </c>
      <c r="BI24" s="58">
        <v>-1</v>
      </c>
      <c r="BJ24" s="58">
        <v>5</v>
      </c>
      <c r="BK24" s="58">
        <v>1</v>
      </c>
      <c r="BL24" s="58">
        <v>5</v>
      </c>
      <c r="BM24" s="58">
        <v>10</v>
      </c>
      <c r="BN24" s="58">
        <v>1</v>
      </c>
      <c r="BO24" s="66">
        <f t="shared" si="8"/>
        <v>-22</v>
      </c>
      <c r="BP24" s="58">
        <v>0</v>
      </c>
      <c r="BQ24" s="58">
        <v>0</v>
      </c>
      <c r="BR24" s="58">
        <v>0</v>
      </c>
      <c r="BS24" s="58">
        <v>0</v>
      </c>
      <c r="BT24" s="58">
        <v>0</v>
      </c>
      <c r="BU24" s="58">
        <v>0</v>
      </c>
      <c r="BV24" s="66">
        <f t="shared" si="9"/>
        <v>0</v>
      </c>
      <c r="BW24" s="58">
        <v>0</v>
      </c>
      <c r="BX24" s="58">
        <v>0</v>
      </c>
      <c r="BY24" s="58">
        <v>0</v>
      </c>
      <c r="BZ24" s="58">
        <v>0</v>
      </c>
      <c r="CA24" s="58">
        <v>0</v>
      </c>
      <c r="CB24" s="58">
        <v>0</v>
      </c>
      <c r="CC24" s="66">
        <f t="shared" si="10"/>
        <v>0</v>
      </c>
      <c r="CD24" s="58">
        <v>0</v>
      </c>
      <c r="CE24" s="58">
        <v>0</v>
      </c>
      <c r="CF24" s="58">
        <v>0</v>
      </c>
      <c r="CG24" s="58">
        <v>0</v>
      </c>
      <c r="CH24" s="58">
        <v>0</v>
      </c>
      <c r="CI24" s="58">
        <v>0</v>
      </c>
      <c r="CJ24" s="70">
        <f t="shared" si="11"/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0">
        <f t="shared" si="12"/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0">
        <f t="shared" si="13"/>
        <v>0</v>
      </c>
      <c r="CY24" s="58">
        <v>0</v>
      </c>
      <c r="CZ24" s="58">
        <v>0</v>
      </c>
      <c r="DA24" s="58">
        <v>0</v>
      </c>
      <c r="DB24" s="58">
        <v>0</v>
      </c>
      <c r="DC24" s="58">
        <v>0</v>
      </c>
      <c r="DD24" s="58">
        <v>0</v>
      </c>
      <c r="DE24" s="70">
        <f t="shared" si="14"/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0">
        <f t="shared" si="15"/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0">
        <f t="shared" si="16"/>
        <v>0</v>
      </c>
      <c r="DT24" s="189">
        <f>BO24+BA24+AT24+AM24+Y24+R24</f>
        <v>-247</v>
      </c>
      <c r="DU24" s="185">
        <v>0</v>
      </c>
      <c r="DV24" s="43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8"/>
      <c r="EK24" s="48"/>
      <c r="EL24" s="48"/>
      <c r="EM24" s="48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</row>
    <row r="25" spans="1:158" ht="32.25" customHeight="1" x14ac:dyDescent="0.25">
      <c r="A25" s="122"/>
      <c r="B25" s="124" t="s">
        <v>37</v>
      </c>
      <c r="C25" s="117" t="s">
        <v>38</v>
      </c>
      <c r="D25" s="3" t="s">
        <v>39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62">
        <f t="shared" si="0"/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62">
        <f t="shared" si="1"/>
        <v>0</v>
      </c>
      <c r="S25" s="58">
        <v>0</v>
      </c>
      <c r="T25" s="58">
        <v>0</v>
      </c>
      <c r="U25" s="58">
        <v>0</v>
      </c>
      <c r="V25" s="58">
        <v>0</v>
      </c>
      <c r="W25" s="58">
        <v>0</v>
      </c>
      <c r="X25" s="58">
        <v>0</v>
      </c>
      <c r="Y25" s="62">
        <f t="shared" si="2"/>
        <v>0</v>
      </c>
      <c r="Z25" s="58">
        <v>0</v>
      </c>
      <c r="AA25" s="58">
        <v>0</v>
      </c>
      <c r="AB25" s="58">
        <v>0</v>
      </c>
      <c r="AC25" s="58">
        <v>0</v>
      </c>
      <c r="AD25" s="58">
        <v>0</v>
      </c>
      <c r="AE25" s="58">
        <v>0</v>
      </c>
      <c r="AF25" s="62">
        <f t="shared" si="3"/>
        <v>0</v>
      </c>
      <c r="AG25" s="58">
        <v>-1</v>
      </c>
      <c r="AH25" s="58">
        <v>10</v>
      </c>
      <c r="AI25" s="58">
        <v>10</v>
      </c>
      <c r="AJ25" s="58">
        <v>5</v>
      </c>
      <c r="AK25" s="58">
        <v>10</v>
      </c>
      <c r="AL25" s="58">
        <v>10</v>
      </c>
      <c r="AM25" s="66">
        <f t="shared" si="4"/>
        <v>-45</v>
      </c>
      <c r="AN25" s="58">
        <v>-1</v>
      </c>
      <c r="AO25" s="58">
        <v>5</v>
      </c>
      <c r="AP25" s="58">
        <v>10</v>
      </c>
      <c r="AQ25" s="58">
        <v>1</v>
      </c>
      <c r="AR25" s="58">
        <v>10</v>
      </c>
      <c r="AS25" s="58">
        <v>10</v>
      </c>
      <c r="AT25" s="66">
        <f t="shared" si="5"/>
        <v>-36</v>
      </c>
      <c r="AU25" s="58">
        <v>-1</v>
      </c>
      <c r="AV25" s="58">
        <v>10</v>
      </c>
      <c r="AW25" s="58">
        <v>10</v>
      </c>
      <c r="AX25" s="58">
        <v>5</v>
      </c>
      <c r="AY25" s="58">
        <v>10</v>
      </c>
      <c r="AZ25" s="58">
        <v>10</v>
      </c>
      <c r="BA25" s="66">
        <f t="shared" si="6"/>
        <v>-45</v>
      </c>
      <c r="BB25" s="58">
        <v>-1</v>
      </c>
      <c r="BC25" s="58">
        <v>10</v>
      </c>
      <c r="BD25" s="58">
        <v>10</v>
      </c>
      <c r="BE25" s="58">
        <v>5</v>
      </c>
      <c r="BF25" s="58">
        <v>10</v>
      </c>
      <c r="BG25" s="58">
        <v>10</v>
      </c>
      <c r="BH25" s="66">
        <f t="shared" si="7"/>
        <v>-45</v>
      </c>
      <c r="BI25" s="58">
        <v>-1</v>
      </c>
      <c r="BJ25" s="58">
        <v>10</v>
      </c>
      <c r="BK25" s="58">
        <v>10</v>
      </c>
      <c r="BL25" s="58">
        <v>5</v>
      </c>
      <c r="BM25" s="58">
        <v>10</v>
      </c>
      <c r="BN25" s="58">
        <v>10</v>
      </c>
      <c r="BO25" s="66">
        <f t="shared" si="8"/>
        <v>-45</v>
      </c>
      <c r="BP25" s="58">
        <v>0</v>
      </c>
      <c r="BQ25" s="58">
        <v>0</v>
      </c>
      <c r="BR25" s="58">
        <v>0</v>
      </c>
      <c r="BS25" s="58">
        <v>0</v>
      </c>
      <c r="BT25" s="58">
        <v>0</v>
      </c>
      <c r="BU25" s="58">
        <v>0</v>
      </c>
      <c r="BV25" s="66">
        <f t="shared" si="9"/>
        <v>0</v>
      </c>
      <c r="BW25" s="58">
        <v>-1</v>
      </c>
      <c r="BX25" s="58">
        <v>1</v>
      </c>
      <c r="BY25" s="58">
        <v>10</v>
      </c>
      <c r="BZ25" s="58">
        <v>5</v>
      </c>
      <c r="CA25" s="58">
        <v>10</v>
      </c>
      <c r="CB25" s="58">
        <v>10</v>
      </c>
      <c r="CC25" s="66">
        <f t="shared" si="10"/>
        <v>-36</v>
      </c>
      <c r="CD25" s="58">
        <v>0</v>
      </c>
      <c r="CE25" s="58">
        <v>0</v>
      </c>
      <c r="CF25" s="58">
        <v>0</v>
      </c>
      <c r="CG25" s="58">
        <v>0</v>
      </c>
      <c r="CH25" s="58">
        <v>0</v>
      </c>
      <c r="CI25" s="58">
        <v>0</v>
      </c>
      <c r="CJ25" s="70">
        <f t="shared" si="11"/>
        <v>0</v>
      </c>
      <c r="CK25" s="7">
        <v>0</v>
      </c>
      <c r="CL25" s="7">
        <v>0</v>
      </c>
      <c r="CM25" s="7">
        <v>0</v>
      </c>
      <c r="CN25" s="7">
        <v>0</v>
      </c>
      <c r="CO25" s="7">
        <v>0</v>
      </c>
      <c r="CP25" s="7">
        <v>0</v>
      </c>
      <c r="CQ25" s="70">
        <f t="shared" si="12"/>
        <v>0</v>
      </c>
      <c r="CR25" s="7">
        <v>0</v>
      </c>
      <c r="CS25" s="7">
        <v>0</v>
      </c>
      <c r="CT25" s="7">
        <v>0</v>
      </c>
      <c r="CU25" s="7">
        <v>0</v>
      </c>
      <c r="CV25" s="7">
        <v>0</v>
      </c>
      <c r="CW25" s="7">
        <v>0</v>
      </c>
      <c r="CX25" s="70">
        <f t="shared" si="13"/>
        <v>0</v>
      </c>
      <c r="CY25" s="58">
        <v>-1</v>
      </c>
      <c r="CZ25" s="58">
        <v>10</v>
      </c>
      <c r="DA25" s="58">
        <v>10</v>
      </c>
      <c r="DB25" s="58">
        <v>5</v>
      </c>
      <c r="DC25" s="58">
        <v>10</v>
      </c>
      <c r="DD25" s="58">
        <v>5</v>
      </c>
      <c r="DE25" s="70">
        <f t="shared" si="14"/>
        <v>-40</v>
      </c>
      <c r="DF25" s="7">
        <v>0</v>
      </c>
      <c r="DG25" s="7">
        <v>0</v>
      </c>
      <c r="DH25" s="7">
        <v>0</v>
      </c>
      <c r="DI25" s="7">
        <v>0</v>
      </c>
      <c r="DJ25" s="7">
        <v>0</v>
      </c>
      <c r="DK25" s="7">
        <v>0</v>
      </c>
      <c r="DL25" s="70">
        <f t="shared" si="15"/>
        <v>0</v>
      </c>
      <c r="DM25" s="58">
        <v>0</v>
      </c>
      <c r="DN25" s="58">
        <v>0</v>
      </c>
      <c r="DO25" s="58">
        <v>0</v>
      </c>
      <c r="DP25" s="58">
        <v>0</v>
      </c>
      <c r="DQ25" s="58">
        <v>0</v>
      </c>
      <c r="DR25" s="58">
        <v>0</v>
      </c>
      <c r="DS25" s="70">
        <f t="shared" si="16"/>
        <v>0</v>
      </c>
      <c r="DT25" s="189">
        <f>DE25+CC25+BO25+BH25+BA25+AT25+AM25</f>
        <v>-292</v>
      </c>
      <c r="DU25" s="185">
        <v>0</v>
      </c>
      <c r="DV25" s="43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</row>
    <row r="26" spans="1:158" ht="32.25" customHeight="1" x14ac:dyDescent="0.25">
      <c r="A26" s="122"/>
      <c r="B26" s="131"/>
      <c r="C26" s="118"/>
      <c r="D26" s="3" t="s">
        <v>40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62">
        <f t="shared" si="0"/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62">
        <f t="shared" si="1"/>
        <v>0</v>
      </c>
      <c r="S26" s="58">
        <v>0</v>
      </c>
      <c r="T26" s="58">
        <v>0</v>
      </c>
      <c r="U26" s="58">
        <v>0</v>
      </c>
      <c r="V26" s="58">
        <v>0</v>
      </c>
      <c r="W26" s="58">
        <v>0</v>
      </c>
      <c r="X26" s="58">
        <v>0</v>
      </c>
      <c r="Y26" s="62">
        <f t="shared" si="2"/>
        <v>0</v>
      </c>
      <c r="Z26" s="58">
        <v>0</v>
      </c>
      <c r="AA26" s="58">
        <v>0</v>
      </c>
      <c r="AB26" s="58">
        <v>0</v>
      </c>
      <c r="AC26" s="58">
        <v>0</v>
      </c>
      <c r="AD26" s="58">
        <v>0</v>
      </c>
      <c r="AE26" s="58">
        <v>0</v>
      </c>
      <c r="AF26" s="62">
        <f t="shared" si="3"/>
        <v>0</v>
      </c>
      <c r="AG26" s="58">
        <v>-1</v>
      </c>
      <c r="AH26" s="58">
        <v>10</v>
      </c>
      <c r="AI26" s="58">
        <v>10</v>
      </c>
      <c r="AJ26" s="58">
        <v>10</v>
      </c>
      <c r="AK26" s="58">
        <v>10</v>
      </c>
      <c r="AL26" s="58">
        <v>10</v>
      </c>
      <c r="AM26" s="66">
        <f t="shared" si="4"/>
        <v>-50</v>
      </c>
      <c r="AN26" s="58">
        <v>-1</v>
      </c>
      <c r="AO26" s="58">
        <v>5</v>
      </c>
      <c r="AP26" s="58">
        <v>5</v>
      </c>
      <c r="AQ26" s="58">
        <v>5</v>
      </c>
      <c r="AR26" s="58">
        <v>10</v>
      </c>
      <c r="AS26" s="58">
        <v>10</v>
      </c>
      <c r="AT26" s="66">
        <f t="shared" si="5"/>
        <v>-35</v>
      </c>
      <c r="AU26" s="58">
        <v>-1</v>
      </c>
      <c r="AV26" s="58">
        <v>10</v>
      </c>
      <c r="AW26" s="58">
        <v>1</v>
      </c>
      <c r="AX26" s="58">
        <v>5</v>
      </c>
      <c r="AY26" s="58">
        <v>10</v>
      </c>
      <c r="AZ26" s="58">
        <v>5</v>
      </c>
      <c r="BA26" s="66">
        <f t="shared" si="6"/>
        <v>-31</v>
      </c>
      <c r="BB26" s="58">
        <v>-1</v>
      </c>
      <c r="BC26" s="58">
        <v>10</v>
      </c>
      <c r="BD26" s="58">
        <v>10</v>
      </c>
      <c r="BE26" s="58">
        <v>5</v>
      </c>
      <c r="BF26" s="58">
        <v>10</v>
      </c>
      <c r="BG26" s="58">
        <v>10</v>
      </c>
      <c r="BH26" s="66">
        <f t="shared" si="7"/>
        <v>-45</v>
      </c>
      <c r="BI26" s="58">
        <v>-1</v>
      </c>
      <c r="BJ26" s="58">
        <v>10</v>
      </c>
      <c r="BK26" s="58">
        <v>10</v>
      </c>
      <c r="BL26" s="58">
        <v>5</v>
      </c>
      <c r="BM26" s="58">
        <v>10</v>
      </c>
      <c r="BN26" s="58">
        <v>10</v>
      </c>
      <c r="BO26" s="66">
        <f t="shared" si="8"/>
        <v>-45</v>
      </c>
      <c r="BP26" s="58">
        <v>0</v>
      </c>
      <c r="BQ26" s="58">
        <v>0</v>
      </c>
      <c r="BR26" s="58">
        <v>0</v>
      </c>
      <c r="BS26" s="58">
        <v>0</v>
      </c>
      <c r="BT26" s="58">
        <v>0</v>
      </c>
      <c r="BU26" s="58">
        <v>0</v>
      </c>
      <c r="BV26" s="66">
        <f t="shared" si="9"/>
        <v>0</v>
      </c>
      <c r="BW26" s="58">
        <v>-1</v>
      </c>
      <c r="BX26" s="58">
        <v>5</v>
      </c>
      <c r="BY26" s="58">
        <v>10</v>
      </c>
      <c r="BZ26" s="58">
        <v>1</v>
      </c>
      <c r="CA26" s="58">
        <v>10</v>
      </c>
      <c r="CB26" s="58">
        <v>10</v>
      </c>
      <c r="CC26" s="66">
        <f t="shared" si="10"/>
        <v>-36</v>
      </c>
      <c r="CD26" s="58">
        <v>-1</v>
      </c>
      <c r="CE26" s="58">
        <v>10</v>
      </c>
      <c r="CF26" s="58">
        <v>10</v>
      </c>
      <c r="CG26" s="58">
        <v>5</v>
      </c>
      <c r="CH26" s="58">
        <v>10</v>
      </c>
      <c r="CI26" s="58">
        <v>10</v>
      </c>
      <c r="CJ26" s="70">
        <f t="shared" si="11"/>
        <v>-45</v>
      </c>
      <c r="CK26" s="58">
        <v>-1</v>
      </c>
      <c r="CL26" s="58">
        <v>10</v>
      </c>
      <c r="CM26" s="58">
        <v>10</v>
      </c>
      <c r="CN26" s="58">
        <v>5</v>
      </c>
      <c r="CO26" s="58">
        <v>10</v>
      </c>
      <c r="CP26" s="58">
        <v>10</v>
      </c>
      <c r="CQ26" s="70">
        <f t="shared" si="12"/>
        <v>-45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0">
        <f t="shared" si="13"/>
        <v>0</v>
      </c>
      <c r="CY26" s="58">
        <v>-1</v>
      </c>
      <c r="CZ26" s="58">
        <v>10</v>
      </c>
      <c r="DA26" s="58">
        <v>10</v>
      </c>
      <c r="DB26" s="58">
        <v>5</v>
      </c>
      <c r="DC26" s="58">
        <v>10</v>
      </c>
      <c r="DD26" s="58">
        <v>5</v>
      </c>
      <c r="DE26" s="70">
        <f t="shared" si="14"/>
        <v>-40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0">
        <f t="shared" si="15"/>
        <v>0</v>
      </c>
      <c r="DM26" s="58">
        <v>-1</v>
      </c>
      <c r="DN26" s="58">
        <v>10</v>
      </c>
      <c r="DO26" s="58">
        <v>1</v>
      </c>
      <c r="DP26" s="58">
        <v>5</v>
      </c>
      <c r="DQ26" s="58">
        <v>1</v>
      </c>
      <c r="DR26" s="58">
        <v>5</v>
      </c>
      <c r="DS26" s="70">
        <f t="shared" si="16"/>
        <v>-22</v>
      </c>
      <c r="DT26" s="189">
        <f>DS26+DE26+CQ26+CJ26+CC26+BO26+BH26+BA26+AT26+AM26</f>
        <v>-394</v>
      </c>
      <c r="DU26" s="185">
        <v>0</v>
      </c>
      <c r="DV26" s="43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</row>
    <row r="27" spans="1:158" ht="32.25" customHeight="1" x14ac:dyDescent="0.25">
      <c r="A27" s="122"/>
      <c r="B27" s="131"/>
      <c r="C27" s="130"/>
      <c r="D27" s="3" t="s">
        <v>41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62">
        <f t="shared" si="0"/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62">
        <f t="shared" si="1"/>
        <v>0</v>
      </c>
      <c r="S27" s="58">
        <v>0</v>
      </c>
      <c r="T27" s="58">
        <v>0</v>
      </c>
      <c r="U27" s="58">
        <v>0</v>
      </c>
      <c r="V27" s="58">
        <v>0</v>
      </c>
      <c r="W27" s="58">
        <v>0</v>
      </c>
      <c r="X27" s="58">
        <v>0</v>
      </c>
      <c r="Y27" s="62">
        <f t="shared" si="2"/>
        <v>0</v>
      </c>
      <c r="Z27" s="58">
        <v>0</v>
      </c>
      <c r="AA27" s="58">
        <v>0</v>
      </c>
      <c r="AB27" s="58">
        <v>0</v>
      </c>
      <c r="AC27" s="58">
        <v>0</v>
      </c>
      <c r="AD27" s="58">
        <v>0</v>
      </c>
      <c r="AE27" s="58">
        <v>0</v>
      </c>
      <c r="AF27" s="62">
        <f t="shared" si="3"/>
        <v>0</v>
      </c>
      <c r="AG27" s="58">
        <v>-1</v>
      </c>
      <c r="AH27" s="58">
        <v>10</v>
      </c>
      <c r="AI27" s="58">
        <v>10</v>
      </c>
      <c r="AJ27" s="58">
        <v>5</v>
      </c>
      <c r="AK27" s="58">
        <v>10</v>
      </c>
      <c r="AL27" s="58">
        <v>10</v>
      </c>
      <c r="AM27" s="66">
        <f t="shared" si="4"/>
        <v>-45</v>
      </c>
      <c r="AN27" s="58">
        <v>-1</v>
      </c>
      <c r="AO27" s="58">
        <v>5</v>
      </c>
      <c r="AP27" s="58">
        <v>10</v>
      </c>
      <c r="AQ27" s="58">
        <v>5</v>
      </c>
      <c r="AR27" s="58">
        <v>10</v>
      </c>
      <c r="AS27" s="58">
        <v>10</v>
      </c>
      <c r="AT27" s="66">
        <f t="shared" si="5"/>
        <v>-40</v>
      </c>
      <c r="AU27" s="58">
        <v>-1</v>
      </c>
      <c r="AV27" s="58">
        <v>10</v>
      </c>
      <c r="AW27" s="58">
        <v>10</v>
      </c>
      <c r="AX27" s="58">
        <v>5</v>
      </c>
      <c r="AY27" s="58">
        <v>10</v>
      </c>
      <c r="AZ27" s="58">
        <v>10</v>
      </c>
      <c r="BA27" s="66">
        <f t="shared" si="6"/>
        <v>-45</v>
      </c>
      <c r="BB27" s="58">
        <v>0</v>
      </c>
      <c r="BC27" s="58">
        <v>0</v>
      </c>
      <c r="BD27" s="58">
        <v>0</v>
      </c>
      <c r="BE27" s="58">
        <v>0</v>
      </c>
      <c r="BF27" s="58">
        <v>0</v>
      </c>
      <c r="BG27" s="58">
        <v>0</v>
      </c>
      <c r="BH27" s="66">
        <f t="shared" si="7"/>
        <v>0</v>
      </c>
      <c r="BI27" s="58">
        <v>0</v>
      </c>
      <c r="BJ27" s="58">
        <v>0</v>
      </c>
      <c r="BK27" s="58">
        <v>0</v>
      </c>
      <c r="BL27" s="58">
        <v>0</v>
      </c>
      <c r="BM27" s="58">
        <v>0</v>
      </c>
      <c r="BN27" s="58">
        <v>0</v>
      </c>
      <c r="BO27" s="66">
        <f t="shared" si="8"/>
        <v>0</v>
      </c>
      <c r="BP27" s="58">
        <v>0</v>
      </c>
      <c r="BQ27" s="58">
        <v>0</v>
      </c>
      <c r="BR27" s="58">
        <v>0</v>
      </c>
      <c r="BS27" s="58">
        <v>0</v>
      </c>
      <c r="BT27" s="58">
        <v>0</v>
      </c>
      <c r="BU27" s="58">
        <v>0</v>
      </c>
      <c r="BV27" s="66">
        <f t="shared" si="9"/>
        <v>0</v>
      </c>
      <c r="BW27" s="58">
        <v>0</v>
      </c>
      <c r="BX27" s="58">
        <v>0</v>
      </c>
      <c r="BY27" s="58">
        <v>0</v>
      </c>
      <c r="BZ27" s="58">
        <v>0</v>
      </c>
      <c r="CA27" s="58">
        <v>0</v>
      </c>
      <c r="CB27" s="58">
        <v>0</v>
      </c>
      <c r="CC27" s="66">
        <f t="shared" si="10"/>
        <v>0</v>
      </c>
      <c r="CD27" s="58">
        <v>0</v>
      </c>
      <c r="CE27" s="58">
        <v>0</v>
      </c>
      <c r="CF27" s="58">
        <v>0</v>
      </c>
      <c r="CG27" s="58">
        <v>0</v>
      </c>
      <c r="CH27" s="58">
        <v>0</v>
      </c>
      <c r="CI27" s="58">
        <v>0</v>
      </c>
      <c r="CJ27" s="70">
        <f t="shared" si="11"/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0">
        <f t="shared" si="12"/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0">
        <f t="shared" si="13"/>
        <v>0</v>
      </c>
      <c r="CY27" s="58">
        <v>0</v>
      </c>
      <c r="CZ27" s="58">
        <v>0</v>
      </c>
      <c r="DA27" s="58">
        <v>0</v>
      </c>
      <c r="DB27" s="58">
        <v>0</v>
      </c>
      <c r="DC27" s="58">
        <v>0</v>
      </c>
      <c r="DD27" s="58">
        <v>0</v>
      </c>
      <c r="DE27" s="70">
        <f t="shared" si="14"/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0">
        <f t="shared" si="15"/>
        <v>0</v>
      </c>
      <c r="DM27" s="58">
        <v>0</v>
      </c>
      <c r="DN27" s="58">
        <v>0</v>
      </c>
      <c r="DO27" s="58">
        <v>0</v>
      </c>
      <c r="DP27" s="58">
        <v>0</v>
      </c>
      <c r="DQ27" s="58">
        <v>0</v>
      </c>
      <c r="DR27" s="58">
        <v>0</v>
      </c>
      <c r="DS27" s="70">
        <f t="shared" si="16"/>
        <v>0</v>
      </c>
      <c r="DT27" s="188">
        <f>BA27+AT27+AM27</f>
        <v>-130</v>
      </c>
      <c r="DU27" s="185">
        <v>0</v>
      </c>
      <c r="DV27" s="43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</row>
    <row r="28" spans="1:158" ht="32.25" customHeight="1" x14ac:dyDescent="0.25">
      <c r="A28" s="122"/>
      <c r="B28" s="131"/>
      <c r="C28" s="117" t="s">
        <v>42</v>
      </c>
      <c r="D28" s="3" t="s">
        <v>43</v>
      </c>
      <c r="E28" s="7">
        <v>0</v>
      </c>
      <c r="F28" s="7">
        <v>0</v>
      </c>
      <c r="G28" s="7">
        <v>0</v>
      </c>
      <c r="H28" s="7">
        <v>0</v>
      </c>
      <c r="I28" s="7">
        <v>0</v>
      </c>
      <c r="J28" s="7">
        <v>0</v>
      </c>
      <c r="K28" s="62">
        <f t="shared" si="0"/>
        <v>0</v>
      </c>
      <c r="L28" s="58">
        <v>-1</v>
      </c>
      <c r="M28" s="58">
        <v>10</v>
      </c>
      <c r="N28" s="58">
        <v>10</v>
      </c>
      <c r="O28" s="58">
        <v>10</v>
      </c>
      <c r="P28" s="58">
        <v>10</v>
      </c>
      <c r="Q28" s="58">
        <v>5</v>
      </c>
      <c r="R28" s="62">
        <f t="shared" si="1"/>
        <v>-45</v>
      </c>
      <c r="S28" s="58">
        <v>-1</v>
      </c>
      <c r="T28" s="58">
        <v>10</v>
      </c>
      <c r="U28" s="58">
        <v>10</v>
      </c>
      <c r="V28" s="58">
        <v>10</v>
      </c>
      <c r="W28" s="58">
        <v>10</v>
      </c>
      <c r="X28" s="58">
        <v>5</v>
      </c>
      <c r="Y28" s="62">
        <f t="shared" si="2"/>
        <v>-45</v>
      </c>
      <c r="Z28" s="58">
        <v>0</v>
      </c>
      <c r="AA28" s="58">
        <v>0</v>
      </c>
      <c r="AB28" s="58">
        <v>0</v>
      </c>
      <c r="AC28" s="58">
        <v>0</v>
      </c>
      <c r="AD28" s="58">
        <v>0</v>
      </c>
      <c r="AE28" s="58">
        <v>0</v>
      </c>
      <c r="AF28" s="62">
        <f t="shared" si="3"/>
        <v>0</v>
      </c>
      <c r="AG28" s="58">
        <v>-1</v>
      </c>
      <c r="AH28" s="58">
        <v>10</v>
      </c>
      <c r="AI28" s="58">
        <v>10</v>
      </c>
      <c r="AJ28" s="58">
        <v>5</v>
      </c>
      <c r="AK28" s="58">
        <v>10</v>
      </c>
      <c r="AL28" s="58">
        <v>10</v>
      </c>
      <c r="AM28" s="66">
        <f t="shared" si="4"/>
        <v>-45</v>
      </c>
      <c r="AN28" s="58">
        <v>-1</v>
      </c>
      <c r="AO28" s="59">
        <v>10</v>
      </c>
      <c r="AP28" s="59">
        <v>10</v>
      </c>
      <c r="AQ28" s="59">
        <v>5</v>
      </c>
      <c r="AR28" s="59">
        <v>10</v>
      </c>
      <c r="AS28" s="59">
        <v>10</v>
      </c>
      <c r="AT28" s="66">
        <f t="shared" si="5"/>
        <v>-45</v>
      </c>
      <c r="AU28" s="59">
        <v>-1</v>
      </c>
      <c r="AV28" s="59">
        <v>10</v>
      </c>
      <c r="AW28" s="59">
        <v>10</v>
      </c>
      <c r="AX28" s="59">
        <v>5</v>
      </c>
      <c r="AY28" s="59">
        <v>10</v>
      </c>
      <c r="AZ28" s="59">
        <v>10</v>
      </c>
      <c r="BA28" s="66">
        <f t="shared" si="6"/>
        <v>-45</v>
      </c>
      <c r="BB28" s="58">
        <v>0</v>
      </c>
      <c r="BC28" s="58">
        <v>0</v>
      </c>
      <c r="BD28" s="58">
        <v>0</v>
      </c>
      <c r="BE28" s="58">
        <v>0</v>
      </c>
      <c r="BF28" s="58">
        <v>0</v>
      </c>
      <c r="BG28" s="58">
        <v>0</v>
      </c>
      <c r="BH28" s="66">
        <f t="shared" si="7"/>
        <v>0</v>
      </c>
      <c r="BI28" s="58">
        <v>0</v>
      </c>
      <c r="BJ28" s="58">
        <v>0</v>
      </c>
      <c r="BK28" s="58">
        <v>0</v>
      </c>
      <c r="BL28" s="58">
        <v>0</v>
      </c>
      <c r="BM28" s="58">
        <v>0</v>
      </c>
      <c r="BN28" s="58">
        <v>0</v>
      </c>
      <c r="BO28" s="66">
        <f t="shared" si="8"/>
        <v>0</v>
      </c>
      <c r="BP28" s="58">
        <v>0</v>
      </c>
      <c r="BQ28" s="58">
        <v>0</v>
      </c>
      <c r="BR28" s="58">
        <v>0</v>
      </c>
      <c r="BS28" s="58">
        <v>0</v>
      </c>
      <c r="BT28" s="58">
        <v>0</v>
      </c>
      <c r="BU28" s="58">
        <v>0</v>
      </c>
      <c r="BV28" s="66">
        <f t="shared" si="9"/>
        <v>0</v>
      </c>
      <c r="BW28" s="58">
        <v>0</v>
      </c>
      <c r="BX28" s="58">
        <v>0</v>
      </c>
      <c r="BY28" s="58">
        <v>0</v>
      </c>
      <c r="BZ28" s="58">
        <v>0</v>
      </c>
      <c r="CA28" s="58">
        <v>0</v>
      </c>
      <c r="CB28" s="58">
        <v>0</v>
      </c>
      <c r="CC28" s="66">
        <f t="shared" si="10"/>
        <v>0</v>
      </c>
      <c r="CD28" s="58">
        <v>0</v>
      </c>
      <c r="CE28" s="58">
        <v>0</v>
      </c>
      <c r="CF28" s="58">
        <v>0</v>
      </c>
      <c r="CG28" s="58">
        <v>0</v>
      </c>
      <c r="CH28" s="58">
        <v>0</v>
      </c>
      <c r="CI28" s="58">
        <v>0</v>
      </c>
      <c r="CJ28" s="70">
        <f t="shared" si="11"/>
        <v>0</v>
      </c>
      <c r="CK28" s="7">
        <v>0</v>
      </c>
      <c r="CL28" s="7">
        <v>0</v>
      </c>
      <c r="CM28" s="7">
        <v>0</v>
      </c>
      <c r="CN28" s="7">
        <v>0</v>
      </c>
      <c r="CO28" s="7">
        <v>0</v>
      </c>
      <c r="CP28" s="7">
        <v>0</v>
      </c>
      <c r="CQ28" s="70">
        <f t="shared" si="12"/>
        <v>0</v>
      </c>
      <c r="CR28" s="7">
        <v>0</v>
      </c>
      <c r="CS28" s="7">
        <v>0</v>
      </c>
      <c r="CT28" s="7">
        <v>0</v>
      </c>
      <c r="CU28" s="7">
        <v>0</v>
      </c>
      <c r="CV28" s="7">
        <v>0</v>
      </c>
      <c r="CW28" s="7">
        <v>0</v>
      </c>
      <c r="CX28" s="70">
        <f t="shared" si="13"/>
        <v>0</v>
      </c>
      <c r="CY28" s="58">
        <v>0</v>
      </c>
      <c r="CZ28" s="58">
        <v>0</v>
      </c>
      <c r="DA28" s="58">
        <v>0</v>
      </c>
      <c r="DB28" s="58">
        <v>0</v>
      </c>
      <c r="DC28" s="58">
        <v>0</v>
      </c>
      <c r="DD28" s="58">
        <v>0</v>
      </c>
      <c r="DE28" s="70">
        <f t="shared" si="14"/>
        <v>0</v>
      </c>
      <c r="DF28" s="7">
        <v>0</v>
      </c>
      <c r="DG28" s="7">
        <v>0</v>
      </c>
      <c r="DH28" s="7">
        <v>0</v>
      </c>
      <c r="DI28" s="7">
        <v>0</v>
      </c>
      <c r="DJ28" s="7">
        <v>0</v>
      </c>
      <c r="DK28" s="7">
        <v>0</v>
      </c>
      <c r="DL28" s="70">
        <f t="shared" si="15"/>
        <v>0</v>
      </c>
      <c r="DM28" s="58">
        <v>0</v>
      </c>
      <c r="DN28" s="58">
        <v>0</v>
      </c>
      <c r="DO28" s="58">
        <v>0</v>
      </c>
      <c r="DP28" s="58">
        <v>0</v>
      </c>
      <c r="DQ28" s="58">
        <v>0</v>
      </c>
      <c r="DR28" s="58">
        <v>0</v>
      </c>
      <c r="DS28" s="70">
        <f t="shared" si="16"/>
        <v>0</v>
      </c>
      <c r="DT28" s="188">
        <f>BA28+AT28+AM28+Y28+R28</f>
        <v>-225</v>
      </c>
      <c r="DU28" s="185">
        <v>0</v>
      </c>
      <c r="DV28" s="43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</row>
    <row r="29" spans="1:158" ht="32.25" customHeight="1" x14ac:dyDescent="0.25">
      <c r="A29" s="122"/>
      <c r="B29" s="131"/>
      <c r="C29" s="127"/>
      <c r="D29" s="8" t="s">
        <v>44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62">
        <f t="shared" si="0"/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62">
        <f t="shared" si="1"/>
        <v>0</v>
      </c>
      <c r="S29" s="58">
        <v>0</v>
      </c>
      <c r="T29" s="58">
        <v>0</v>
      </c>
      <c r="U29" s="58">
        <v>0</v>
      </c>
      <c r="V29" s="58">
        <v>0</v>
      </c>
      <c r="W29" s="58">
        <v>0</v>
      </c>
      <c r="X29" s="58">
        <v>0</v>
      </c>
      <c r="Y29" s="62">
        <f t="shared" si="2"/>
        <v>0</v>
      </c>
      <c r="Z29" s="58">
        <v>0</v>
      </c>
      <c r="AA29" s="58">
        <v>0</v>
      </c>
      <c r="AB29" s="58">
        <v>0</v>
      </c>
      <c r="AC29" s="58">
        <v>0</v>
      </c>
      <c r="AD29" s="58">
        <v>0</v>
      </c>
      <c r="AE29" s="58">
        <v>0</v>
      </c>
      <c r="AF29" s="62">
        <f t="shared" si="3"/>
        <v>0</v>
      </c>
      <c r="AG29" s="58">
        <v>0</v>
      </c>
      <c r="AH29" s="58">
        <v>0</v>
      </c>
      <c r="AI29" s="58">
        <v>0</v>
      </c>
      <c r="AJ29" s="58">
        <v>0</v>
      </c>
      <c r="AK29" s="58">
        <v>0</v>
      </c>
      <c r="AL29" s="58">
        <v>0</v>
      </c>
      <c r="AM29" s="66">
        <f t="shared" si="4"/>
        <v>0</v>
      </c>
      <c r="AN29" s="58">
        <v>-1</v>
      </c>
      <c r="AO29" s="58">
        <v>5</v>
      </c>
      <c r="AP29" s="58">
        <v>5</v>
      </c>
      <c r="AQ29" s="58">
        <v>1</v>
      </c>
      <c r="AR29" s="58">
        <v>10</v>
      </c>
      <c r="AS29" s="58">
        <v>5</v>
      </c>
      <c r="AT29" s="66">
        <f t="shared" si="5"/>
        <v>-26</v>
      </c>
      <c r="AU29" s="58">
        <v>-1</v>
      </c>
      <c r="AV29" s="58">
        <v>10</v>
      </c>
      <c r="AW29" s="58">
        <v>5</v>
      </c>
      <c r="AX29" s="58">
        <v>5</v>
      </c>
      <c r="AY29" s="58">
        <v>10</v>
      </c>
      <c r="AZ29" s="58">
        <v>10</v>
      </c>
      <c r="BA29" s="66">
        <f t="shared" si="6"/>
        <v>-40</v>
      </c>
      <c r="BB29" s="58">
        <v>0</v>
      </c>
      <c r="BC29" s="58">
        <v>0</v>
      </c>
      <c r="BD29" s="58">
        <v>0</v>
      </c>
      <c r="BE29" s="58">
        <v>0</v>
      </c>
      <c r="BF29" s="58">
        <v>0</v>
      </c>
      <c r="BG29" s="58">
        <v>0</v>
      </c>
      <c r="BH29" s="66">
        <f t="shared" si="7"/>
        <v>0</v>
      </c>
      <c r="BI29" s="58">
        <v>-1</v>
      </c>
      <c r="BJ29" s="58">
        <v>5</v>
      </c>
      <c r="BK29" s="58">
        <v>10</v>
      </c>
      <c r="BL29" s="58">
        <v>1</v>
      </c>
      <c r="BM29" s="58">
        <v>5</v>
      </c>
      <c r="BN29" s="58">
        <v>10</v>
      </c>
      <c r="BO29" s="66">
        <f t="shared" si="8"/>
        <v>-31</v>
      </c>
      <c r="BP29" s="58">
        <v>-1</v>
      </c>
      <c r="BQ29" s="58">
        <v>5</v>
      </c>
      <c r="BR29" s="58">
        <v>10</v>
      </c>
      <c r="BS29" s="58">
        <v>1</v>
      </c>
      <c r="BT29" s="58">
        <v>5</v>
      </c>
      <c r="BU29" s="58">
        <v>5</v>
      </c>
      <c r="BV29" s="66">
        <f t="shared" si="9"/>
        <v>-26</v>
      </c>
      <c r="BW29" s="58">
        <v>0</v>
      </c>
      <c r="BX29" s="58">
        <v>0</v>
      </c>
      <c r="BY29" s="58">
        <v>0</v>
      </c>
      <c r="BZ29" s="58">
        <v>0</v>
      </c>
      <c r="CA29" s="58">
        <v>0</v>
      </c>
      <c r="CB29" s="58">
        <v>0</v>
      </c>
      <c r="CC29" s="66">
        <f t="shared" si="10"/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0">
        <f t="shared" si="11"/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0">
        <f t="shared" si="12"/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0">
        <f t="shared" si="13"/>
        <v>0</v>
      </c>
      <c r="CY29" s="58">
        <v>0</v>
      </c>
      <c r="CZ29" s="58">
        <v>0</v>
      </c>
      <c r="DA29" s="58">
        <v>0</v>
      </c>
      <c r="DB29" s="58">
        <v>0</v>
      </c>
      <c r="DC29" s="58">
        <v>0</v>
      </c>
      <c r="DD29" s="58">
        <v>0</v>
      </c>
      <c r="DE29" s="70">
        <f t="shared" si="14"/>
        <v>0</v>
      </c>
      <c r="DF29" s="58">
        <v>0</v>
      </c>
      <c r="DG29" s="58">
        <v>0</v>
      </c>
      <c r="DH29" s="58">
        <v>0</v>
      </c>
      <c r="DI29" s="58">
        <v>0</v>
      </c>
      <c r="DJ29" s="58">
        <v>0</v>
      </c>
      <c r="DK29" s="58">
        <v>0</v>
      </c>
      <c r="DL29" s="70">
        <f t="shared" si="15"/>
        <v>0</v>
      </c>
      <c r="DM29" s="58">
        <v>0</v>
      </c>
      <c r="DN29" s="58">
        <v>0</v>
      </c>
      <c r="DO29" s="58">
        <v>0</v>
      </c>
      <c r="DP29" s="58">
        <v>0</v>
      </c>
      <c r="DQ29" s="58">
        <v>0</v>
      </c>
      <c r="DR29" s="58">
        <v>0</v>
      </c>
      <c r="DS29" s="70">
        <f t="shared" si="16"/>
        <v>0</v>
      </c>
      <c r="DT29" s="188">
        <f>BV29+BO29+BA29+AT29</f>
        <v>-123</v>
      </c>
      <c r="DU29" s="185">
        <v>0</v>
      </c>
      <c r="DV29" s="43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</row>
    <row r="30" spans="1:158" ht="32.25" customHeight="1" x14ac:dyDescent="0.25">
      <c r="A30" s="122"/>
      <c r="B30" s="132"/>
      <c r="C30" s="128"/>
      <c r="D30" s="3" t="s">
        <v>130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62">
        <f t="shared" si="0"/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62">
        <f t="shared" si="1"/>
        <v>0</v>
      </c>
      <c r="S30" s="58">
        <v>0</v>
      </c>
      <c r="T30" s="58">
        <v>0</v>
      </c>
      <c r="U30" s="58">
        <v>0</v>
      </c>
      <c r="V30" s="58">
        <v>0</v>
      </c>
      <c r="W30" s="58">
        <v>0</v>
      </c>
      <c r="X30" s="58">
        <v>0</v>
      </c>
      <c r="Y30" s="62">
        <f t="shared" si="2"/>
        <v>0</v>
      </c>
      <c r="Z30" s="58">
        <v>0</v>
      </c>
      <c r="AA30" s="58">
        <v>0</v>
      </c>
      <c r="AB30" s="58">
        <v>0</v>
      </c>
      <c r="AC30" s="58">
        <v>0</v>
      </c>
      <c r="AD30" s="58">
        <v>0</v>
      </c>
      <c r="AE30" s="58">
        <v>0</v>
      </c>
      <c r="AF30" s="62">
        <f t="shared" si="3"/>
        <v>0</v>
      </c>
      <c r="AG30" s="58">
        <v>0</v>
      </c>
      <c r="AH30" s="58">
        <v>0</v>
      </c>
      <c r="AI30" s="58">
        <v>0</v>
      </c>
      <c r="AJ30" s="58">
        <v>0</v>
      </c>
      <c r="AK30" s="58">
        <v>0</v>
      </c>
      <c r="AL30" s="58">
        <v>0</v>
      </c>
      <c r="AM30" s="66">
        <f t="shared" si="4"/>
        <v>0</v>
      </c>
      <c r="AN30" s="58">
        <v>-1</v>
      </c>
      <c r="AO30" s="58">
        <v>5</v>
      </c>
      <c r="AP30" s="58">
        <v>5</v>
      </c>
      <c r="AQ30" s="58">
        <v>1</v>
      </c>
      <c r="AR30" s="58">
        <v>10</v>
      </c>
      <c r="AS30" s="58">
        <v>5</v>
      </c>
      <c r="AT30" s="66">
        <f t="shared" si="5"/>
        <v>-26</v>
      </c>
      <c r="AU30" s="58">
        <v>-1</v>
      </c>
      <c r="AV30" s="58">
        <v>10</v>
      </c>
      <c r="AW30" s="58">
        <v>10</v>
      </c>
      <c r="AX30" s="58">
        <v>5</v>
      </c>
      <c r="AY30" s="58">
        <v>10</v>
      </c>
      <c r="AZ30" s="58">
        <v>5</v>
      </c>
      <c r="BA30" s="66">
        <f t="shared" si="6"/>
        <v>-40</v>
      </c>
      <c r="BB30" s="58">
        <v>0</v>
      </c>
      <c r="BC30" s="58">
        <v>0</v>
      </c>
      <c r="BD30" s="58">
        <v>0</v>
      </c>
      <c r="BE30" s="58">
        <v>0</v>
      </c>
      <c r="BF30" s="58">
        <v>0</v>
      </c>
      <c r="BG30" s="58">
        <v>0</v>
      </c>
      <c r="BH30" s="66">
        <f t="shared" si="7"/>
        <v>0</v>
      </c>
      <c r="BI30" s="58">
        <v>-1</v>
      </c>
      <c r="BJ30" s="58">
        <v>10</v>
      </c>
      <c r="BK30" s="58">
        <v>10</v>
      </c>
      <c r="BL30" s="58">
        <v>1</v>
      </c>
      <c r="BM30" s="58">
        <v>10</v>
      </c>
      <c r="BN30" s="58">
        <v>10</v>
      </c>
      <c r="BO30" s="66">
        <f t="shared" si="8"/>
        <v>-41</v>
      </c>
      <c r="BP30" s="58">
        <v>-1</v>
      </c>
      <c r="BQ30" s="58">
        <v>5</v>
      </c>
      <c r="BR30" s="58">
        <v>10</v>
      </c>
      <c r="BS30" s="58">
        <v>1</v>
      </c>
      <c r="BT30" s="58">
        <v>5</v>
      </c>
      <c r="BU30" s="58">
        <v>5</v>
      </c>
      <c r="BV30" s="66">
        <f t="shared" si="9"/>
        <v>-26</v>
      </c>
      <c r="BW30" s="58">
        <v>-1</v>
      </c>
      <c r="BX30" s="58">
        <v>1</v>
      </c>
      <c r="BY30" s="58">
        <v>1</v>
      </c>
      <c r="BZ30" s="58">
        <v>1</v>
      </c>
      <c r="CA30" s="58">
        <v>5</v>
      </c>
      <c r="CB30" s="58">
        <v>5</v>
      </c>
      <c r="CC30" s="66">
        <f t="shared" si="10"/>
        <v>-13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0">
        <f t="shared" si="11"/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0">
        <f t="shared" si="12"/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0">
        <f t="shared" si="13"/>
        <v>0</v>
      </c>
      <c r="CY30" s="58">
        <v>0</v>
      </c>
      <c r="CZ30" s="58">
        <v>0</v>
      </c>
      <c r="DA30" s="58">
        <v>0</v>
      </c>
      <c r="DB30" s="58">
        <v>0</v>
      </c>
      <c r="DC30" s="58">
        <v>0</v>
      </c>
      <c r="DD30" s="58">
        <v>0</v>
      </c>
      <c r="DE30" s="70">
        <f t="shared" si="14"/>
        <v>0</v>
      </c>
      <c r="DF30" s="58">
        <v>0</v>
      </c>
      <c r="DG30" s="58">
        <v>0</v>
      </c>
      <c r="DH30" s="58">
        <v>0</v>
      </c>
      <c r="DI30" s="58">
        <v>0</v>
      </c>
      <c r="DJ30" s="58">
        <v>0</v>
      </c>
      <c r="DK30" s="58">
        <v>0</v>
      </c>
      <c r="DL30" s="70">
        <f t="shared" si="15"/>
        <v>0</v>
      </c>
      <c r="DM30" s="58">
        <v>-1</v>
      </c>
      <c r="DN30" s="58">
        <v>10</v>
      </c>
      <c r="DO30" s="58">
        <v>5</v>
      </c>
      <c r="DP30" s="58">
        <v>5</v>
      </c>
      <c r="DQ30" s="58">
        <v>1</v>
      </c>
      <c r="DR30" s="58">
        <v>1</v>
      </c>
      <c r="DS30" s="70">
        <f t="shared" si="16"/>
        <v>-22</v>
      </c>
      <c r="DT30" s="188">
        <f>DS30+CC30+BV30+BO30+BA30+AT30</f>
        <v>-168</v>
      </c>
      <c r="DU30" s="185">
        <v>0</v>
      </c>
      <c r="DV30" s="43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</row>
    <row r="31" spans="1:158" ht="32.25" customHeight="1" x14ac:dyDescent="0.25">
      <c r="A31" s="122"/>
      <c r="B31" s="124" t="s">
        <v>45</v>
      </c>
      <c r="C31" s="117" t="s">
        <v>46</v>
      </c>
      <c r="D31" s="3" t="s">
        <v>47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62">
        <f t="shared" si="0"/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62">
        <f t="shared" si="1"/>
        <v>0</v>
      </c>
      <c r="S31" s="58">
        <v>0</v>
      </c>
      <c r="T31" s="58">
        <v>0</v>
      </c>
      <c r="U31" s="58">
        <v>0</v>
      </c>
      <c r="V31" s="58">
        <v>0</v>
      </c>
      <c r="W31" s="58">
        <v>0</v>
      </c>
      <c r="X31" s="58">
        <v>0</v>
      </c>
      <c r="Y31" s="62">
        <f t="shared" si="2"/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62">
        <f t="shared" si="3"/>
        <v>0</v>
      </c>
      <c r="AG31" s="58">
        <v>-1</v>
      </c>
      <c r="AH31" s="58">
        <v>10</v>
      </c>
      <c r="AI31" s="58">
        <v>10</v>
      </c>
      <c r="AJ31" s="58">
        <v>1</v>
      </c>
      <c r="AK31" s="58">
        <v>10</v>
      </c>
      <c r="AL31" s="58">
        <v>10</v>
      </c>
      <c r="AM31" s="66">
        <f t="shared" si="4"/>
        <v>-41</v>
      </c>
      <c r="AN31" s="58">
        <v>-1</v>
      </c>
      <c r="AO31" s="58">
        <v>5</v>
      </c>
      <c r="AP31" s="58">
        <v>1</v>
      </c>
      <c r="AQ31" s="58">
        <v>1</v>
      </c>
      <c r="AR31" s="58">
        <v>5</v>
      </c>
      <c r="AS31" s="58">
        <v>1</v>
      </c>
      <c r="AT31" s="66">
        <f t="shared" si="5"/>
        <v>-13</v>
      </c>
      <c r="AU31" s="58">
        <v>-1</v>
      </c>
      <c r="AV31" s="58">
        <v>10</v>
      </c>
      <c r="AW31" s="58">
        <v>10</v>
      </c>
      <c r="AX31" s="58">
        <v>1</v>
      </c>
      <c r="AY31" s="58">
        <v>5</v>
      </c>
      <c r="AZ31" s="58">
        <v>10</v>
      </c>
      <c r="BA31" s="66">
        <f t="shared" si="6"/>
        <v>-36</v>
      </c>
      <c r="BB31" s="58">
        <v>0</v>
      </c>
      <c r="BC31" s="58">
        <v>0</v>
      </c>
      <c r="BD31" s="58">
        <v>0</v>
      </c>
      <c r="BE31" s="58">
        <v>0</v>
      </c>
      <c r="BF31" s="58">
        <v>0</v>
      </c>
      <c r="BG31" s="58">
        <v>0</v>
      </c>
      <c r="BH31" s="66">
        <f t="shared" si="7"/>
        <v>0</v>
      </c>
      <c r="BI31" s="58">
        <v>0</v>
      </c>
      <c r="BJ31" s="58">
        <v>0</v>
      </c>
      <c r="BK31" s="58">
        <v>0</v>
      </c>
      <c r="BL31" s="58">
        <v>0</v>
      </c>
      <c r="BM31" s="58">
        <v>0</v>
      </c>
      <c r="BN31" s="58">
        <v>0</v>
      </c>
      <c r="BO31" s="66">
        <f t="shared" si="8"/>
        <v>0</v>
      </c>
      <c r="BP31" s="58">
        <v>0</v>
      </c>
      <c r="BQ31" s="58">
        <v>0</v>
      </c>
      <c r="BR31" s="58">
        <v>0</v>
      </c>
      <c r="BS31" s="58">
        <v>0</v>
      </c>
      <c r="BT31" s="58">
        <v>0</v>
      </c>
      <c r="BU31" s="58">
        <v>0</v>
      </c>
      <c r="BV31" s="66">
        <f t="shared" si="9"/>
        <v>0</v>
      </c>
      <c r="BW31" s="58">
        <v>0</v>
      </c>
      <c r="BX31" s="58">
        <v>0</v>
      </c>
      <c r="BY31" s="58">
        <v>0</v>
      </c>
      <c r="BZ31" s="58">
        <v>0</v>
      </c>
      <c r="CA31" s="58">
        <v>0</v>
      </c>
      <c r="CB31" s="58">
        <v>0</v>
      </c>
      <c r="CC31" s="66">
        <f t="shared" si="10"/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0">
        <f t="shared" si="11"/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0">
        <f t="shared" si="12"/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0">
        <f t="shared" si="13"/>
        <v>0</v>
      </c>
      <c r="CY31" s="58">
        <v>0</v>
      </c>
      <c r="CZ31" s="58">
        <v>0</v>
      </c>
      <c r="DA31" s="58">
        <v>0</v>
      </c>
      <c r="DB31" s="58">
        <v>0</v>
      </c>
      <c r="DC31" s="58">
        <v>0</v>
      </c>
      <c r="DD31" s="58">
        <v>0</v>
      </c>
      <c r="DE31" s="70">
        <f t="shared" si="14"/>
        <v>0</v>
      </c>
      <c r="DF31" s="58">
        <v>0</v>
      </c>
      <c r="DG31" s="58">
        <v>0</v>
      </c>
      <c r="DH31" s="58">
        <v>0</v>
      </c>
      <c r="DI31" s="58">
        <v>0</v>
      </c>
      <c r="DJ31" s="58">
        <v>0</v>
      </c>
      <c r="DK31" s="58">
        <v>0</v>
      </c>
      <c r="DL31" s="70">
        <f t="shared" si="15"/>
        <v>0</v>
      </c>
      <c r="DM31" s="58">
        <v>0</v>
      </c>
      <c r="DN31" s="58">
        <v>0</v>
      </c>
      <c r="DO31" s="58">
        <v>0</v>
      </c>
      <c r="DP31" s="58">
        <v>0</v>
      </c>
      <c r="DQ31" s="58">
        <v>0</v>
      </c>
      <c r="DR31" s="58">
        <v>0</v>
      </c>
      <c r="DS31" s="70">
        <f t="shared" si="16"/>
        <v>0</v>
      </c>
      <c r="DT31" s="188">
        <f>BA31+AT31+AM31</f>
        <v>-90</v>
      </c>
      <c r="DU31" s="185">
        <v>0</v>
      </c>
      <c r="DV31" s="43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</row>
    <row r="32" spans="1:158" ht="32.25" customHeight="1" x14ac:dyDescent="0.25">
      <c r="A32" s="122"/>
      <c r="B32" s="131"/>
      <c r="C32" s="123"/>
      <c r="D32" s="3" t="s">
        <v>48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62">
        <f t="shared" si="0"/>
        <v>0</v>
      </c>
      <c r="L32" s="58">
        <v>-1</v>
      </c>
      <c r="M32" s="58">
        <v>10</v>
      </c>
      <c r="N32" s="58">
        <v>10</v>
      </c>
      <c r="O32" s="58">
        <v>5</v>
      </c>
      <c r="P32" s="58">
        <v>10</v>
      </c>
      <c r="Q32" s="58">
        <v>10</v>
      </c>
      <c r="R32" s="62">
        <f t="shared" si="1"/>
        <v>-45</v>
      </c>
      <c r="S32" s="58">
        <v>-1</v>
      </c>
      <c r="T32" s="58">
        <v>10</v>
      </c>
      <c r="U32" s="58">
        <v>10</v>
      </c>
      <c r="V32" s="58">
        <v>5</v>
      </c>
      <c r="W32" s="58">
        <v>10</v>
      </c>
      <c r="X32" s="58">
        <v>10</v>
      </c>
      <c r="Y32" s="62">
        <f t="shared" si="2"/>
        <v>-45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62">
        <f t="shared" si="3"/>
        <v>0</v>
      </c>
      <c r="AG32" s="58">
        <v>-1</v>
      </c>
      <c r="AH32" s="58">
        <v>10</v>
      </c>
      <c r="AI32" s="58">
        <v>10</v>
      </c>
      <c r="AJ32" s="58">
        <v>1</v>
      </c>
      <c r="AK32" s="58">
        <v>10</v>
      </c>
      <c r="AL32" s="58">
        <v>10</v>
      </c>
      <c r="AM32" s="66">
        <f t="shared" si="4"/>
        <v>-41</v>
      </c>
      <c r="AN32" s="58">
        <v>-1</v>
      </c>
      <c r="AO32" s="58">
        <v>10</v>
      </c>
      <c r="AP32" s="58">
        <v>10</v>
      </c>
      <c r="AQ32" s="58">
        <v>5</v>
      </c>
      <c r="AR32" s="58">
        <v>10</v>
      </c>
      <c r="AS32" s="58">
        <v>10</v>
      </c>
      <c r="AT32" s="66">
        <f t="shared" si="5"/>
        <v>-45</v>
      </c>
      <c r="AU32" s="58">
        <v>-1</v>
      </c>
      <c r="AV32" s="58">
        <v>10</v>
      </c>
      <c r="AW32" s="58">
        <v>10</v>
      </c>
      <c r="AX32" s="58">
        <v>5</v>
      </c>
      <c r="AY32" s="58">
        <v>10</v>
      </c>
      <c r="AZ32" s="58">
        <v>10</v>
      </c>
      <c r="BA32" s="66">
        <f t="shared" si="6"/>
        <v>-45</v>
      </c>
      <c r="BB32" s="58">
        <v>0</v>
      </c>
      <c r="BC32" s="58">
        <v>0</v>
      </c>
      <c r="BD32" s="58">
        <v>0</v>
      </c>
      <c r="BE32" s="58">
        <v>0</v>
      </c>
      <c r="BF32" s="58">
        <v>0</v>
      </c>
      <c r="BG32" s="58">
        <v>0</v>
      </c>
      <c r="BH32" s="66">
        <f t="shared" si="7"/>
        <v>0</v>
      </c>
      <c r="BI32" s="58">
        <v>-1</v>
      </c>
      <c r="BJ32" s="58">
        <v>10</v>
      </c>
      <c r="BK32" s="58">
        <v>10</v>
      </c>
      <c r="BL32" s="58">
        <v>1</v>
      </c>
      <c r="BM32" s="58">
        <v>10</v>
      </c>
      <c r="BN32" s="58">
        <v>10</v>
      </c>
      <c r="BO32" s="66">
        <f t="shared" si="8"/>
        <v>-41</v>
      </c>
      <c r="BP32" s="58">
        <v>0</v>
      </c>
      <c r="BQ32" s="58">
        <v>0</v>
      </c>
      <c r="BR32" s="58">
        <v>0</v>
      </c>
      <c r="BS32" s="58">
        <v>0</v>
      </c>
      <c r="BT32" s="58">
        <v>0</v>
      </c>
      <c r="BU32" s="58">
        <v>0</v>
      </c>
      <c r="BV32" s="66">
        <f t="shared" si="9"/>
        <v>0</v>
      </c>
      <c r="BW32" s="58">
        <v>0</v>
      </c>
      <c r="BX32" s="58">
        <v>0</v>
      </c>
      <c r="BY32" s="58">
        <v>0</v>
      </c>
      <c r="BZ32" s="58">
        <v>0</v>
      </c>
      <c r="CA32" s="58">
        <v>0</v>
      </c>
      <c r="CB32" s="58">
        <v>0</v>
      </c>
      <c r="CC32" s="66">
        <f t="shared" si="10"/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0">
        <f t="shared" si="11"/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0">
        <f t="shared" si="12"/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0">
        <f t="shared" si="13"/>
        <v>0</v>
      </c>
      <c r="CY32" s="58">
        <v>0</v>
      </c>
      <c r="CZ32" s="58">
        <v>0</v>
      </c>
      <c r="DA32" s="58">
        <v>0</v>
      </c>
      <c r="DB32" s="58">
        <v>0</v>
      </c>
      <c r="DC32" s="58">
        <v>0</v>
      </c>
      <c r="DD32" s="58">
        <v>0</v>
      </c>
      <c r="DE32" s="70">
        <f t="shared" si="14"/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0">
        <f t="shared" si="15"/>
        <v>0</v>
      </c>
      <c r="DM32" s="58">
        <v>-1</v>
      </c>
      <c r="DN32" s="58">
        <v>10</v>
      </c>
      <c r="DO32" s="58">
        <v>10</v>
      </c>
      <c r="DP32" s="58">
        <v>1</v>
      </c>
      <c r="DQ32" s="58">
        <v>10</v>
      </c>
      <c r="DR32" s="58">
        <v>10</v>
      </c>
      <c r="DS32" s="70">
        <f t="shared" si="16"/>
        <v>-41</v>
      </c>
      <c r="DT32" s="189">
        <f>DS32+BO32+BA32+AT32+AM32+Y32+R32</f>
        <v>-303</v>
      </c>
      <c r="DU32" s="185">
        <v>0</v>
      </c>
      <c r="DV32" s="43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</row>
    <row r="33" spans="1:158" ht="32.25" customHeight="1" x14ac:dyDescent="0.25">
      <c r="A33" s="122"/>
      <c r="B33" s="131"/>
      <c r="C33" s="123"/>
      <c r="D33" s="3" t="s">
        <v>49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62">
        <f t="shared" si="0"/>
        <v>0</v>
      </c>
      <c r="L33" s="58">
        <v>-1</v>
      </c>
      <c r="M33" s="58">
        <v>10</v>
      </c>
      <c r="N33" s="58">
        <v>10</v>
      </c>
      <c r="O33" s="58">
        <v>5</v>
      </c>
      <c r="P33" s="58">
        <v>10</v>
      </c>
      <c r="Q33" s="58">
        <v>10</v>
      </c>
      <c r="R33" s="62">
        <f t="shared" si="1"/>
        <v>-45</v>
      </c>
      <c r="S33" s="58">
        <v>-1</v>
      </c>
      <c r="T33" s="58">
        <v>10</v>
      </c>
      <c r="U33" s="58">
        <v>10</v>
      </c>
      <c r="V33" s="58">
        <v>5</v>
      </c>
      <c r="W33" s="58">
        <v>10</v>
      </c>
      <c r="X33" s="58">
        <v>10</v>
      </c>
      <c r="Y33" s="62">
        <f t="shared" si="2"/>
        <v>-45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62">
        <f t="shared" si="3"/>
        <v>0</v>
      </c>
      <c r="AG33" s="58">
        <v>-1</v>
      </c>
      <c r="AH33" s="58">
        <v>10</v>
      </c>
      <c r="AI33" s="58">
        <v>10</v>
      </c>
      <c r="AJ33" s="58">
        <v>1</v>
      </c>
      <c r="AK33" s="58">
        <v>10</v>
      </c>
      <c r="AL33" s="58">
        <v>10</v>
      </c>
      <c r="AM33" s="66">
        <f t="shared" si="4"/>
        <v>-41</v>
      </c>
      <c r="AN33" s="58">
        <v>-1</v>
      </c>
      <c r="AO33" s="58">
        <v>10</v>
      </c>
      <c r="AP33" s="58">
        <v>10</v>
      </c>
      <c r="AQ33" s="58">
        <v>5</v>
      </c>
      <c r="AR33" s="58">
        <v>10</v>
      </c>
      <c r="AS33" s="58">
        <v>10</v>
      </c>
      <c r="AT33" s="66">
        <f t="shared" si="5"/>
        <v>-45</v>
      </c>
      <c r="AU33" s="58">
        <v>-1</v>
      </c>
      <c r="AV33" s="58">
        <v>10</v>
      </c>
      <c r="AW33" s="58">
        <v>10</v>
      </c>
      <c r="AX33" s="58">
        <v>5</v>
      </c>
      <c r="AY33" s="58">
        <v>10</v>
      </c>
      <c r="AZ33" s="58">
        <v>10</v>
      </c>
      <c r="BA33" s="66">
        <f t="shared" si="6"/>
        <v>-45</v>
      </c>
      <c r="BB33" s="58">
        <v>0</v>
      </c>
      <c r="BC33" s="58">
        <v>0</v>
      </c>
      <c r="BD33" s="58">
        <v>0</v>
      </c>
      <c r="BE33" s="58">
        <v>0</v>
      </c>
      <c r="BF33" s="58">
        <v>0</v>
      </c>
      <c r="BG33" s="58">
        <v>0</v>
      </c>
      <c r="BH33" s="66">
        <f t="shared" si="7"/>
        <v>0</v>
      </c>
      <c r="BI33" s="58">
        <v>-1</v>
      </c>
      <c r="BJ33" s="58">
        <v>10</v>
      </c>
      <c r="BK33" s="58">
        <v>10</v>
      </c>
      <c r="BL33" s="58">
        <v>1</v>
      </c>
      <c r="BM33" s="58">
        <v>10</v>
      </c>
      <c r="BN33" s="58">
        <v>10</v>
      </c>
      <c r="BO33" s="66">
        <f t="shared" si="8"/>
        <v>-41</v>
      </c>
      <c r="BP33" s="58">
        <v>0</v>
      </c>
      <c r="BQ33" s="58">
        <v>0</v>
      </c>
      <c r="BR33" s="58">
        <v>0</v>
      </c>
      <c r="BS33" s="58">
        <v>0</v>
      </c>
      <c r="BT33" s="58">
        <v>0</v>
      </c>
      <c r="BU33" s="58">
        <v>0</v>
      </c>
      <c r="BV33" s="66">
        <f t="shared" si="9"/>
        <v>0</v>
      </c>
      <c r="BW33" s="58">
        <v>-1</v>
      </c>
      <c r="BX33" s="58">
        <v>10</v>
      </c>
      <c r="BY33" s="58">
        <v>10</v>
      </c>
      <c r="BZ33" s="58">
        <v>1</v>
      </c>
      <c r="CA33" s="58">
        <v>5</v>
      </c>
      <c r="CB33" s="58">
        <v>1</v>
      </c>
      <c r="CC33" s="66">
        <f t="shared" si="10"/>
        <v>-27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0">
        <f t="shared" si="11"/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0">
        <f t="shared" si="12"/>
        <v>0</v>
      </c>
      <c r="CR33" s="58">
        <v>-1</v>
      </c>
      <c r="CS33" s="58">
        <v>10</v>
      </c>
      <c r="CT33" s="58">
        <v>5</v>
      </c>
      <c r="CU33" s="58">
        <v>5</v>
      </c>
      <c r="CV33" s="58">
        <v>10</v>
      </c>
      <c r="CW33" s="58">
        <v>10</v>
      </c>
      <c r="CX33" s="70">
        <f t="shared" si="13"/>
        <v>-40</v>
      </c>
      <c r="CY33" s="58">
        <v>-1</v>
      </c>
      <c r="CZ33" s="58">
        <v>10</v>
      </c>
      <c r="DA33" s="58">
        <v>10</v>
      </c>
      <c r="DB33" s="58">
        <v>5</v>
      </c>
      <c r="DC33" s="58">
        <v>10</v>
      </c>
      <c r="DD33" s="58">
        <v>10</v>
      </c>
      <c r="DE33" s="70">
        <f t="shared" si="14"/>
        <v>-45</v>
      </c>
      <c r="DF33" s="58">
        <v>-1</v>
      </c>
      <c r="DG33" s="58">
        <v>10</v>
      </c>
      <c r="DH33" s="58">
        <v>5</v>
      </c>
      <c r="DI33" s="58">
        <v>5</v>
      </c>
      <c r="DJ33" s="58">
        <v>10</v>
      </c>
      <c r="DK33" s="58">
        <v>10</v>
      </c>
      <c r="DL33" s="70">
        <f t="shared" si="15"/>
        <v>-40</v>
      </c>
      <c r="DM33" s="58">
        <v>-1</v>
      </c>
      <c r="DN33" s="58">
        <v>10</v>
      </c>
      <c r="DO33" s="58">
        <v>10</v>
      </c>
      <c r="DP33" s="58">
        <v>5</v>
      </c>
      <c r="DQ33" s="58">
        <v>10</v>
      </c>
      <c r="DR33" s="58">
        <v>10</v>
      </c>
      <c r="DS33" s="70">
        <f t="shared" si="16"/>
        <v>-45</v>
      </c>
      <c r="DT33" s="189">
        <f>DS33+DL33+DE33+CX33+CC33+BO33+BA33+AT33+AM33+Y33+R33</f>
        <v>-459</v>
      </c>
      <c r="DU33" s="185">
        <v>0</v>
      </c>
      <c r="DV33" s="43"/>
      <c r="DW33" s="48"/>
      <c r="DX33" s="48"/>
      <c r="DY33" s="48"/>
      <c r="DZ33" s="48"/>
      <c r="EA33" s="48"/>
      <c r="EB33" s="48"/>
      <c r="EC33" s="48"/>
      <c r="ED33" s="48"/>
      <c r="EE33" s="48"/>
      <c r="EF33" s="48"/>
      <c r="EG33" s="48"/>
      <c r="EH33" s="48"/>
      <c r="EI33" s="48"/>
      <c r="EJ33" s="48"/>
      <c r="EK33" s="48"/>
      <c r="EL33" s="48"/>
      <c r="EM33" s="48"/>
      <c r="EN33" s="48"/>
      <c r="EO33" s="48"/>
      <c r="EP33" s="48"/>
      <c r="EQ33" s="48"/>
      <c r="ER33" s="48"/>
      <c r="ES33" s="48"/>
      <c r="ET33" s="48"/>
      <c r="EU33" s="48"/>
      <c r="EV33" s="48"/>
      <c r="EW33" s="48"/>
      <c r="EX33" s="48"/>
      <c r="EY33" s="48"/>
      <c r="EZ33" s="48"/>
      <c r="FA33" s="48"/>
      <c r="FB33" s="48"/>
    </row>
    <row r="34" spans="1:158" ht="32.25" customHeight="1" x14ac:dyDescent="0.25">
      <c r="A34" s="122"/>
      <c r="B34" s="131"/>
      <c r="C34" s="123"/>
      <c r="D34" s="3" t="s">
        <v>50</v>
      </c>
      <c r="E34" s="58">
        <v>-1</v>
      </c>
      <c r="F34" s="58">
        <v>5</v>
      </c>
      <c r="G34" s="58">
        <v>1</v>
      </c>
      <c r="H34" s="58">
        <v>1</v>
      </c>
      <c r="I34" s="58">
        <v>5</v>
      </c>
      <c r="J34" s="58">
        <v>5</v>
      </c>
      <c r="K34" s="62">
        <f t="shared" si="0"/>
        <v>-17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62">
        <f t="shared" si="1"/>
        <v>0</v>
      </c>
      <c r="S34" s="58">
        <v>0</v>
      </c>
      <c r="T34" s="58">
        <v>0</v>
      </c>
      <c r="U34" s="58">
        <v>0</v>
      </c>
      <c r="V34" s="58">
        <v>0</v>
      </c>
      <c r="W34" s="58">
        <v>0</v>
      </c>
      <c r="X34" s="58">
        <v>0</v>
      </c>
      <c r="Y34" s="62">
        <f t="shared" si="2"/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62">
        <f t="shared" si="3"/>
        <v>0</v>
      </c>
      <c r="AG34" s="58">
        <v>-1</v>
      </c>
      <c r="AH34" s="58">
        <v>10</v>
      </c>
      <c r="AI34" s="58">
        <v>10</v>
      </c>
      <c r="AJ34" s="58">
        <v>1</v>
      </c>
      <c r="AK34" s="58">
        <v>10</v>
      </c>
      <c r="AL34" s="58">
        <v>10</v>
      </c>
      <c r="AM34" s="66">
        <f t="shared" si="4"/>
        <v>-41</v>
      </c>
      <c r="AN34" s="58">
        <v>0</v>
      </c>
      <c r="AO34" s="58">
        <v>0</v>
      </c>
      <c r="AP34" s="58">
        <v>0</v>
      </c>
      <c r="AQ34" s="58">
        <v>0</v>
      </c>
      <c r="AR34" s="58">
        <v>0</v>
      </c>
      <c r="AS34" s="58">
        <v>0</v>
      </c>
      <c r="AT34" s="66">
        <f t="shared" si="5"/>
        <v>0</v>
      </c>
      <c r="AU34" s="58">
        <v>0</v>
      </c>
      <c r="AV34" s="58">
        <v>0</v>
      </c>
      <c r="AW34" s="58">
        <v>0</v>
      </c>
      <c r="AX34" s="58">
        <v>0</v>
      </c>
      <c r="AY34" s="58">
        <v>0</v>
      </c>
      <c r="AZ34" s="58">
        <v>0</v>
      </c>
      <c r="BA34" s="66">
        <f t="shared" si="6"/>
        <v>0</v>
      </c>
      <c r="BB34" s="58">
        <v>-1</v>
      </c>
      <c r="BC34" s="58">
        <v>10</v>
      </c>
      <c r="BD34" s="58">
        <v>10</v>
      </c>
      <c r="BE34" s="58">
        <v>5</v>
      </c>
      <c r="BF34" s="58">
        <v>10</v>
      </c>
      <c r="BG34" s="58">
        <v>10</v>
      </c>
      <c r="BH34" s="66">
        <f t="shared" si="7"/>
        <v>-45</v>
      </c>
      <c r="BI34" s="58">
        <v>-1</v>
      </c>
      <c r="BJ34" s="58">
        <v>1</v>
      </c>
      <c r="BK34" s="58">
        <v>1</v>
      </c>
      <c r="BL34" s="58">
        <v>1</v>
      </c>
      <c r="BM34" s="58">
        <v>5</v>
      </c>
      <c r="BN34" s="58">
        <v>1</v>
      </c>
      <c r="BO34" s="66">
        <f t="shared" si="8"/>
        <v>-9</v>
      </c>
      <c r="BP34" s="58">
        <v>-1</v>
      </c>
      <c r="BQ34" s="58">
        <v>1</v>
      </c>
      <c r="BR34" s="58">
        <v>1</v>
      </c>
      <c r="BS34" s="58">
        <v>1</v>
      </c>
      <c r="BT34" s="58">
        <v>5</v>
      </c>
      <c r="BU34" s="58">
        <v>1</v>
      </c>
      <c r="BV34" s="66">
        <f t="shared" si="9"/>
        <v>-9</v>
      </c>
      <c r="BW34" s="58">
        <v>-1</v>
      </c>
      <c r="BX34" s="58">
        <v>1</v>
      </c>
      <c r="BY34" s="58">
        <v>1</v>
      </c>
      <c r="BZ34" s="58">
        <v>1</v>
      </c>
      <c r="CA34" s="58">
        <v>1</v>
      </c>
      <c r="CB34" s="58">
        <v>5</v>
      </c>
      <c r="CC34" s="66">
        <f t="shared" si="10"/>
        <v>-9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0">
        <f t="shared" si="11"/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0">
        <f t="shared" si="12"/>
        <v>0</v>
      </c>
      <c r="CR34" s="58">
        <v>-1</v>
      </c>
      <c r="CS34" s="58">
        <v>10</v>
      </c>
      <c r="CT34" s="58">
        <v>10</v>
      </c>
      <c r="CU34" s="58">
        <v>5</v>
      </c>
      <c r="CV34" s="58">
        <v>10</v>
      </c>
      <c r="CW34" s="58">
        <v>10</v>
      </c>
      <c r="CX34" s="70">
        <f t="shared" si="13"/>
        <v>-45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0">
        <f t="shared" si="14"/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0">
        <f t="shared" si="15"/>
        <v>0</v>
      </c>
      <c r="DM34" s="58">
        <v>-1</v>
      </c>
      <c r="DN34" s="58">
        <v>10</v>
      </c>
      <c r="DO34" s="58">
        <v>10</v>
      </c>
      <c r="DP34" s="58">
        <v>1</v>
      </c>
      <c r="DQ34" s="58">
        <v>10</v>
      </c>
      <c r="DR34" s="58">
        <v>10</v>
      </c>
      <c r="DS34" s="70">
        <f t="shared" si="16"/>
        <v>-41</v>
      </c>
      <c r="DT34" s="188">
        <f>DS34+CX34+CC34+BV34+BO34+BH34+AM34+K34</f>
        <v>-216</v>
      </c>
      <c r="DU34" s="185">
        <v>0</v>
      </c>
      <c r="DV34" s="43"/>
      <c r="DW34" s="48"/>
      <c r="DX34" s="48"/>
      <c r="DY34" s="48"/>
      <c r="DZ34" s="48"/>
      <c r="EA34" s="48"/>
      <c r="EB34" s="48"/>
      <c r="EC34" s="48"/>
      <c r="ED34" s="48"/>
      <c r="EE34" s="48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48"/>
      <c r="ES34" s="48"/>
      <c r="ET34" s="48"/>
      <c r="EU34" s="48"/>
      <c r="EV34" s="48"/>
      <c r="EW34" s="48"/>
      <c r="EX34" s="48"/>
      <c r="EY34" s="48"/>
      <c r="EZ34" s="48"/>
      <c r="FA34" s="48"/>
      <c r="FB34" s="48"/>
    </row>
    <row r="35" spans="1:158" ht="83.25" customHeight="1" x14ac:dyDescent="0.25">
      <c r="A35" s="122"/>
      <c r="B35" s="131"/>
      <c r="C35" s="123"/>
      <c r="D35" s="3" t="s">
        <v>51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62">
        <f t="shared" si="0"/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62">
        <f t="shared" si="1"/>
        <v>0</v>
      </c>
      <c r="S35" s="58">
        <v>0</v>
      </c>
      <c r="T35" s="58">
        <v>0</v>
      </c>
      <c r="U35" s="58">
        <v>0</v>
      </c>
      <c r="V35" s="58">
        <v>0</v>
      </c>
      <c r="W35" s="58">
        <v>0</v>
      </c>
      <c r="X35" s="58">
        <v>0</v>
      </c>
      <c r="Y35" s="62">
        <f t="shared" si="2"/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62">
        <f t="shared" si="3"/>
        <v>0</v>
      </c>
      <c r="AG35" s="58">
        <v>-1</v>
      </c>
      <c r="AH35" s="58">
        <v>10</v>
      </c>
      <c r="AI35" s="58">
        <v>10</v>
      </c>
      <c r="AJ35" s="58">
        <v>5</v>
      </c>
      <c r="AK35" s="58">
        <v>10</v>
      </c>
      <c r="AL35" s="58">
        <v>10</v>
      </c>
      <c r="AM35" s="66">
        <f t="shared" si="4"/>
        <v>-45</v>
      </c>
      <c r="AN35" s="58">
        <v>0</v>
      </c>
      <c r="AO35" s="58">
        <v>0</v>
      </c>
      <c r="AP35" s="58">
        <v>0</v>
      </c>
      <c r="AQ35" s="58">
        <v>0</v>
      </c>
      <c r="AR35" s="58">
        <v>0</v>
      </c>
      <c r="AS35" s="58">
        <v>0</v>
      </c>
      <c r="AT35" s="66">
        <f t="shared" si="5"/>
        <v>0</v>
      </c>
      <c r="AU35" s="58">
        <v>0</v>
      </c>
      <c r="AV35" s="58">
        <v>0</v>
      </c>
      <c r="AW35" s="58">
        <v>0</v>
      </c>
      <c r="AX35" s="58">
        <v>0</v>
      </c>
      <c r="AY35" s="58">
        <v>0</v>
      </c>
      <c r="AZ35" s="58">
        <v>0</v>
      </c>
      <c r="BA35" s="66">
        <f t="shared" si="6"/>
        <v>0</v>
      </c>
      <c r="BB35" s="58">
        <v>-1</v>
      </c>
      <c r="BC35" s="58">
        <v>10</v>
      </c>
      <c r="BD35" s="58">
        <v>10</v>
      </c>
      <c r="BE35" s="58">
        <v>1</v>
      </c>
      <c r="BF35" s="58">
        <v>10</v>
      </c>
      <c r="BG35" s="58">
        <v>10</v>
      </c>
      <c r="BH35" s="66">
        <f t="shared" si="7"/>
        <v>-41</v>
      </c>
      <c r="BI35" s="58">
        <v>-1</v>
      </c>
      <c r="BJ35" s="58">
        <v>10</v>
      </c>
      <c r="BK35" s="58">
        <v>10</v>
      </c>
      <c r="BL35" s="58">
        <v>1</v>
      </c>
      <c r="BM35" s="58">
        <v>10</v>
      </c>
      <c r="BN35" s="58">
        <v>10</v>
      </c>
      <c r="BO35" s="66">
        <f t="shared" si="8"/>
        <v>-41</v>
      </c>
      <c r="BP35" s="58">
        <v>-1</v>
      </c>
      <c r="BQ35" s="58">
        <v>10</v>
      </c>
      <c r="BR35" s="58">
        <v>10</v>
      </c>
      <c r="BS35" s="58">
        <v>1</v>
      </c>
      <c r="BT35" s="58">
        <v>10</v>
      </c>
      <c r="BU35" s="58">
        <v>10</v>
      </c>
      <c r="BV35" s="66">
        <f t="shared" si="9"/>
        <v>-41</v>
      </c>
      <c r="BW35" s="58">
        <v>-1</v>
      </c>
      <c r="BX35" s="58">
        <v>5</v>
      </c>
      <c r="BY35" s="58">
        <v>10</v>
      </c>
      <c r="BZ35" s="58">
        <v>1</v>
      </c>
      <c r="CA35" s="58">
        <v>10</v>
      </c>
      <c r="CB35" s="58">
        <v>10</v>
      </c>
      <c r="CC35" s="66">
        <f t="shared" si="10"/>
        <v>-36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0">
        <f t="shared" si="11"/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0">
        <f t="shared" si="12"/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0">
        <f t="shared" si="13"/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0">
        <f t="shared" si="14"/>
        <v>0</v>
      </c>
      <c r="DF35" s="58">
        <v>0</v>
      </c>
      <c r="DG35" s="58">
        <v>0</v>
      </c>
      <c r="DH35" s="58">
        <v>0</v>
      </c>
      <c r="DI35" s="58">
        <v>0</v>
      </c>
      <c r="DJ35" s="58">
        <v>0</v>
      </c>
      <c r="DK35" s="58">
        <v>0</v>
      </c>
      <c r="DL35" s="70">
        <f t="shared" si="15"/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0">
        <f t="shared" si="16"/>
        <v>0</v>
      </c>
      <c r="DT35" s="188">
        <f>CC35+BV35+BO35+BH35+AM35</f>
        <v>-204</v>
      </c>
      <c r="DU35" s="185">
        <v>0</v>
      </c>
      <c r="DV35" s="43"/>
      <c r="DW35" s="48"/>
      <c r="DX35" s="48"/>
      <c r="DY35" s="48"/>
      <c r="DZ35" s="48"/>
      <c r="EA35" s="48"/>
      <c r="EB35" s="48"/>
      <c r="EC35" s="48"/>
      <c r="ED35" s="48"/>
      <c r="EE35" s="48"/>
      <c r="EF35" s="48"/>
      <c r="EG35" s="48"/>
      <c r="EH35" s="48"/>
      <c r="EI35" s="48"/>
      <c r="EJ35" s="48"/>
      <c r="EK35" s="48"/>
      <c r="EL35" s="48"/>
      <c r="EM35" s="48"/>
      <c r="EN35" s="48"/>
      <c r="EO35" s="48"/>
      <c r="EP35" s="48"/>
      <c r="EQ35" s="48"/>
      <c r="ER35" s="48"/>
      <c r="ES35" s="48"/>
      <c r="ET35" s="48"/>
      <c r="EU35" s="48"/>
      <c r="EV35" s="48"/>
      <c r="EW35" s="48"/>
      <c r="EX35" s="48"/>
      <c r="EY35" s="48"/>
      <c r="EZ35" s="48"/>
      <c r="FA35" s="48"/>
      <c r="FB35" s="48"/>
    </row>
    <row r="36" spans="1:158" ht="32.25" customHeight="1" x14ac:dyDescent="0.25">
      <c r="A36" s="122"/>
      <c r="B36" s="131"/>
      <c r="C36" s="123"/>
      <c r="D36" s="3" t="s">
        <v>52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62">
        <f t="shared" si="0"/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62">
        <f t="shared" si="1"/>
        <v>0</v>
      </c>
      <c r="S36" s="58">
        <v>0</v>
      </c>
      <c r="T36" s="58">
        <v>0</v>
      </c>
      <c r="U36" s="58">
        <v>0</v>
      </c>
      <c r="V36" s="58">
        <v>0</v>
      </c>
      <c r="W36" s="58">
        <v>0</v>
      </c>
      <c r="X36" s="58">
        <v>0</v>
      </c>
      <c r="Y36" s="62">
        <f t="shared" si="2"/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62">
        <f t="shared" si="3"/>
        <v>0</v>
      </c>
      <c r="AG36" s="58">
        <v>-1</v>
      </c>
      <c r="AH36" s="58">
        <v>10</v>
      </c>
      <c r="AI36" s="58">
        <v>10</v>
      </c>
      <c r="AJ36" s="58">
        <v>1</v>
      </c>
      <c r="AK36" s="58">
        <v>10</v>
      </c>
      <c r="AL36" s="58">
        <v>10</v>
      </c>
      <c r="AM36" s="66">
        <f t="shared" si="4"/>
        <v>-41</v>
      </c>
      <c r="AN36" s="58">
        <v>-1</v>
      </c>
      <c r="AO36" s="58">
        <v>10</v>
      </c>
      <c r="AP36" s="58">
        <v>10</v>
      </c>
      <c r="AQ36" s="58">
        <v>1</v>
      </c>
      <c r="AR36" s="58">
        <v>5</v>
      </c>
      <c r="AS36" s="58">
        <v>10</v>
      </c>
      <c r="AT36" s="66">
        <f t="shared" si="5"/>
        <v>-36</v>
      </c>
      <c r="AU36" s="58">
        <v>-1</v>
      </c>
      <c r="AV36" s="58">
        <v>10</v>
      </c>
      <c r="AW36" s="58">
        <v>10</v>
      </c>
      <c r="AX36" s="58">
        <v>1</v>
      </c>
      <c r="AY36" s="58">
        <v>10</v>
      </c>
      <c r="AZ36" s="58">
        <v>10</v>
      </c>
      <c r="BA36" s="66">
        <f t="shared" si="6"/>
        <v>-41</v>
      </c>
      <c r="BB36" s="58">
        <v>0</v>
      </c>
      <c r="BC36" s="58">
        <v>0</v>
      </c>
      <c r="BD36" s="58">
        <v>0</v>
      </c>
      <c r="BE36" s="58">
        <v>0</v>
      </c>
      <c r="BF36" s="58">
        <v>0</v>
      </c>
      <c r="BG36" s="58">
        <v>0</v>
      </c>
      <c r="BH36" s="66">
        <f t="shared" si="7"/>
        <v>0</v>
      </c>
      <c r="BI36" s="58">
        <v>0</v>
      </c>
      <c r="BJ36" s="58">
        <v>0</v>
      </c>
      <c r="BK36" s="58">
        <v>0</v>
      </c>
      <c r="BL36" s="58">
        <v>0</v>
      </c>
      <c r="BM36" s="58">
        <v>0</v>
      </c>
      <c r="BN36" s="58">
        <v>0</v>
      </c>
      <c r="BO36" s="66">
        <f t="shared" si="8"/>
        <v>0</v>
      </c>
      <c r="BP36" s="58">
        <v>0</v>
      </c>
      <c r="BQ36" s="58">
        <v>0</v>
      </c>
      <c r="BR36" s="58">
        <v>0</v>
      </c>
      <c r="BS36" s="58">
        <v>0</v>
      </c>
      <c r="BT36" s="58">
        <v>0</v>
      </c>
      <c r="BU36" s="58">
        <v>0</v>
      </c>
      <c r="BV36" s="66">
        <f t="shared" si="9"/>
        <v>0</v>
      </c>
      <c r="BW36" s="58">
        <v>0</v>
      </c>
      <c r="BX36" s="58">
        <v>0</v>
      </c>
      <c r="BY36" s="58">
        <v>0</v>
      </c>
      <c r="BZ36" s="58">
        <v>0</v>
      </c>
      <c r="CA36" s="58">
        <v>0</v>
      </c>
      <c r="CB36" s="58">
        <v>0</v>
      </c>
      <c r="CC36" s="66">
        <f t="shared" si="10"/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0">
        <f t="shared" si="11"/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0">
        <f t="shared" si="12"/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0">
        <f t="shared" si="13"/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0">
        <f t="shared" si="14"/>
        <v>0</v>
      </c>
      <c r="DF36" s="58">
        <v>-1</v>
      </c>
      <c r="DG36" s="58">
        <v>5</v>
      </c>
      <c r="DH36" s="58">
        <v>5</v>
      </c>
      <c r="DI36" s="58">
        <v>1</v>
      </c>
      <c r="DJ36" s="58">
        <v>5</v>
      </c>
      <c r="DK36" s="58">
        <v>5</v>
      </c>
      <c r="DL36" s="70">
        <f t="shared" si="15"/>
        <v>-21</v>
      </c>
      <c r="DM36" s="58">
        <v>-1</v>
      </c>
      <c r="DN36" s="58">
        <v>5</v>
      </c>
      <c r="DO36" s="58">
        <v>5</v>
      </c>
      <c r="DP36" s="58">
        <v>1</v>
      </c>
      <c r="DQ36" s="58">
        <v>5</v>
      </c>
      <c r="DR36" s="58">
        <v>10</v>
      </c>
      <c r="DS36" s="70">
        <f t="shared" si="16"/>
        <v>-26</v>
      </c>
      <c r="DT36" s="188">
        <f>DS36+DL36+BA36+AT36+AM36</f>
        <v>-165</v>
      </c>
      <c r="DU36" s="185">
        <v>0</v>
      </c>
      <c r="DV36" s="43"/>
      <c r="DW36" s="48"/>
      <c r="DX36" s="48"/>
      <c r="DY36" s="48"/>
      <c r="DZ36" s="48"/>
      <c r="EA36" s="48"/>
      <c r="EB36" s="48"/>
      <c r="EC36" s="48"/>
      <c r="ED36" s="48"/>
      <c r="EE36" s="48"/>
      <c r="EF36" s="48"/>
      <c r="EG36" s="48"/>
      <c r="EH36" s="48"/>
      <c r="EI36" s="48"/>
      <c r="EJ36" s="48"/>
      <c r="EK36" s="48"/>
      <c r="EL36" s="48"/>
      <c r="EM36" s="48"/>
      <c r="EN36" s="48"/>
      <c r="EO36" s="48"/>
      <c r="EP36" s="48"/>
      <c r="EQ36" s="48"/>
      <c r="ER36" s="48"/>
      <c r="ES36" s="48"/>
      <c r="ET36" s="48"/>
      <c r="EU36" s="48"/>
      <c r="EV36" s="48"/>
      <c r="EW36" s="48"/>
      <c r="EX36" s="48"/>
      <c r="EY36" s="48"/>
      <c r="EZ36" s="48"/>
      <c r="FA36" s="48"/>
      <c r="FB36" s="48"/>
    </row>
    <row r="37" spans="1:158" ht="48.75" customHeight="1" x14ac:dyDescent="0.25">
      <c r="A37" s="122"/>
      <c r="B37" s="131"/>
      <c r="C37" s="117" t="s">
        <v>53</v>
      </c>
      <c r="D37" s="3" t="s">
        <v>54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62">
        <f t="shared" si="0"/>
        <v>0</v>
      </c>
      <c r="L37" s="58">
        <v>-1</v>
      </c>
      <c r="M37" s="58">
        <v>10</v>
      </c>
      <c r="N37" s="58">
        <v>10</v>
      </c>
      <c r="O37" s="58">
        <v>1</v>
      </c>
      <c r="P37" s="58">
        <v>10</v>
      </c>
      <c r="Q37" s="58">
        <v>10</v>
      </c>
      <c r="R37" s="62">
        <f t="shared" si="1"/>
        <v>-41</v>
      </c>
      <c r="S37" s="58">
        <v>-1</v>
      </c>
      <c r="T37" s="58">
        <v>10</v>
      </c>
      <c r="U37" s="58">
        <v>10</v>
      </c>
      <c r="V37" s="58">
        <v>1</v>
      </c>
      <c r="W37" s="58">
        <v>10</v>
      </c>
      <c r="X37" s="58">
        <v>10</v>
      </c>
      <c r="Y37" s="62">
        <f t="shared" si="2"/>
        <v>-41</v>
      </c>
      <c r="Z37" s="58">
        <v>-1</v>
      </c>
      <c r="AA37" s="58">
        <v>10</v>
      </c>
      <c r="AB37" s="58">
        <v>10</v>
      </c>
      <c r="AC37" s="58">
        <v>5</v>
      </c>
      <c r="AD37" s="58">
        <v>10</v>
      </c>
      <c r="AE37" s="58">
        <v>10</v>
      </c>
      <c r="AF37" s="62">
        <f t="shared" si="3"/>
        <v>-45</v>
      </c>
      <c r="AG37" s="58">
        <v>-1</v>
      </c>
      <c r="AH37" s="58">
        <v>10</v>
      </c>
      <c r="AI37" s="58">
        <v>10</v>
      </c>
      <c r="AJ37" s="58">
        <v>5</v>
      </c>
      <c r="AK37" s="58">
        <v>10</v>
      </c>
      <c r="AL37" s="58">
        <v>10</v>
      </c>
      <c r="AM37" s="66">
        <f t="shared" si="4"/>
        <v>-45</v>
      </c>
      <c r="AN37" s="58">
        <v>-1</v>
      </c>
      <c r="AO37" s="58">
        <v>10</v>
      </c>
      <c r="AP37" s="58">
        <v>10</v>
      </c>
      <c r="AQ37" s="58">
        <v>1</v>
      </c>
      <c r="AR37" s="58">
        <v>10</v>
      </c>
      <c r="AS37" s="58">
        <v>10</v>
      </c>
      <c r="AT37" s="66">
        <f t="shared" si="5"/>
        <v>-41</v>
      </c>
      <c r="AU37" s="58">
        <v>-1</v>
      </c>
      <c r="AV37" s="58">
        <v>10</v>
      </c>
      <c r="AW37" s="58">
        <v>10</v>
      </c>
      <c r="AX37" s="58">
        <v>1</v>
      </c>
      <c r="AY37" s="58">
        <v>10</v>
      </c>
      <c r="AZ37" s="58">
        <v>10</v>
      </c>
      <c r="BA37" s="66">
        <f t="shared" si="6"/>
        <v>-41</v>
      </c>
      <c r="BB37" s="58">
        <v>0</v>
      </c>
      <c r="BC37" s="58">
        <v>0</v>
      </c>
      <c r="BD37" s="58">
        <v>0</v>
      </c>
      <c r="BE37" s="58">
        <v>0</v>
      </c>
      <c r="BF37" s="58">
        <v>0</v>
      </c>
      <c r="BG37" s="58">
        <v>0</v>
      </c>
      <c r="BH37" s="66">
        <f t="shared" si="7"/>
        <v>0</v>
      </c>
      <c r="BI37" s="58">
        <v>0</v>
      </c>
      <c r="BJ37" s="58">
        <v>0</v>
      </c>
      <c r="BK37" s="58">
        <v>0</v>
      </c>
      <c r="BL37" s="58">
        <v>0</v>
      </c>
      <c r="BM37" s="58">
        <v>0</v>
      </c>
      <c r="BN37" s="58">
        <v>0</v>
      </c>
      <c r="BO37" s="66">
        <f t="shared" si="8"/>
        <v>0</v>
      </c>
      <c r="BP37" s="58">
        <v>0</v>
      </c>
      <c r="BQ37" s="58">
        <v>0</v>
      </c>
      <c r="BR37" s="58">
        <v>0</v>
      </c>
      <c r="BS37" s="58">
        <v>0</v>
      </c>
      <c r="BT37" s="58">
        <v>0</v>
      </c>
      <c r="BU37" s="58">
        <v>0</v>
      </c>
      <c r="BV37" s="66">
        <f t="shared" si="9"/>
        <v>0</v>
      </c>
      <c r="BW37" s="58">
        <v>0</v>
      </c>
      <c r="BX37" s="58">
        <v>0</v>
      </c>
      <c r="BY37" s="58">
        <v>0</v>
      </c>
      <c r="BZ37" s="58">
        <v>0</v>
      </c>
      <c r="CA37" s="58">
        <v>0</v>
      </c>
      <c r="CB37" s="58">
        <v>0</v>
      </c>
      <c r="CC37" s="66">
        <f t="shared" si="10"/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0">
        <f t="shared" si="11"/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0">
        <f t="shared" si="12"/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0">
        <f t="shared" si="13"/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0">
        <f t="shared" si="14"/>
        <v>0</v>
      </c>
      <c r="DF37" s="58">
        <v>0</v>
      </c>
      <c r="DG37" s="58">
        <v>0</v>
      </c>
      <c r="DH37" s="58">
        <v>0</v>
      </c>
      <c r="DI37" s="58">
        <v>0</v>
      </c>
      <c r="DJ37" s="58">
        <v>0</v>
      </c>
      <c r="DK37" s="58">
        <v>0</v>
      </c>
      <c r="DL37" s="70">
        <f t="shared" si="15"/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0">
        <f t="shared" si="16"/>
        <v>0</v>
      </c>
      <c r="DT37" s="189">
        <f>BA37+AT37+AM37+AF37+Y37+R37</f>
        <v>-254</v>
      </c>
      <c r="DU37" s="185">
        <v>0</v>
      </c>
      <c r="DV37" s="43"/>
      <c r="DW37" s="48"/>
      <c r="DX37" s="48"/>
      <c r="DY37" s="48"/>
      <c r="DZ37" s="48"/>
      <c r="EA37" s="48"/>
      <c r="EB37" s="48"/>
      <c r="EC37" s="48"/>
      <c r="ED37" s="48"/>
      <c r="EE37" s="48"/>
      <c r="EF37" s="48"/>
      <c r="EG37" s="48"/>
      <c r="EH37" s="48"/>
      <c r="EI37" s="48"/>
      <c r="EJ37" s="48"/>
      <c r="EK37" s="48"/>
      <c r="EL37" s="48"/>
      <c r="EM37" s="48"/>
      <c r="EN37" s="48"/>
      <c r="EO37" s="48"/>
      <c r="EP37" s="48"/>
      <c r="EQ37" s="48"/>
      <c r="ER37" s="48"/>
      <c r="ES37" s="48"/>
      <c r="ET37" s="48"/>
      <c r="EU37" s="48"/>
      <c r="EV37" s="48"/>
      <c r="EW37" s="48"/>
      <c r="EX37" s="48"/>
      <c r="EY37" s="48"/>
      <c r="EZ37" s="48"/>
      <c r="FA37" s="48"/>
      <c r="FB37" s="48"/>
    </row>
    <row r="38" spans="1:158" ht="32.25" customHeight="1" x14ac:dyDescent="0.25">
      <c r="A38" s="122"/>
      <c r="B38" s="131"/>
      <c r="C38" s="118"/>
      <c r="D38" s="3" t="s">
        <v>55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62">
        <f>SUM(F38:J38)*E38</f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62">
        <f>SUM(M38:Q38)*L38</f>
        <v>0</v>
      </c>
      <c r="S38" s="58">
        <v>0</v>
      </c>
      <c r="T38" s="58">
        <v>0</v>
      </c>
      <c r="U38" s="58">
        <v>0</v>
      </c>
      <c r="V38" s="58">
        <v>0</v>
      </c>
      <c r="W38" s="58">
        <v>0</v>
      </c>
      <c r="X38" s="58">
        <v>0</v>
      </c>
      <c r="Y38" s="62">
        <f>SUM(T38:X38)*S38</f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62">
        <f>SUM(AA38:AE38)*Z38</f>
        <v>0</v>
      </c>
      <c r="AG38" s="58">
        <v>-1</v>
      </c>
      <c r="AH38" s="58">
        <v>10</v>
      </c>
      <c r="AI38" s="58">
        <v>10</v>
      </c>
      <c r="AJ38" s="58">
        <v>1</v>
      </c>
      <c r="AK38" s="58">
        <v>10</v>
      </c>
      <c r="AL38" s="58">
        <v>10</v>
      </c>
      <c r="AM38" s="66">
        <f>SUM(AH38:AL38)*AG38</f>
        <v>-41</v>
      </c>
      <c r="AN38" s="58">
        <v>-1</v>
      </c>
      <c r="AO38" s="58">
        <v>10</v>
      </c>
      <c r="AP38" s="58">
        <v>10</v>
      </c>
      <c r="AQ38" s="58">
        <v>1</v>
      </c>
      <c r="AR38" s="58">
        <v>10</v>
      </c>
      <c r="AS38" s="58">
        <v>10</v>
      </c>
      <c r="AT38" s="66">
        <f>SUM(AO38:AS38)*AN38</f>
        <v>-41</v>
      </c>
      <c r="AU38" s="58">
        <v>-1</v>
      </c>
      <c r="AV38" s="58">
        <v>10</v>
      </c>
      <c r="AW38" s="58">
        <v>10</v>
      </c>
      <c r="AX38" s="58">
        <v>1</v>
      </c>
      <c r="AY38" s="58">
        <v>10</v>
      </c>
      <c r="AZ38" s="58">
        <v>10</v>
      </c>
      <c r="BA38" s="66">
        <f>SUM(AV38:AZ38)*AU38</f>
        <v>-41</v>
      </c>
      <c r="BB38" s="58">
        <v>0</v>
      </c>
      <c r="BC38" s="58">
        <v>0</v>
      </c>
      <c r="BD38" s="58">
        <v>0</v>
      </c>
      <c r="BE38" s="58">
        <v>0</v>
      </c>
      <c r="BF38" s="58">
        <v>0</v>
      </c>
      <c r="BG38" s="58">
        <v>0</v>
      </c>
      <c r="BH38" s="66">
        <f>SUM(BC38:BG38)*BB38</f>
        <v>0</v>
      </c>
      <c r="BI38" s="58">
        <v>0</v>
      </c>
      <c r="BJ38" s="58">
        <v>0</v>
      </c>
      <c r="BK38" s="58">
        <v>0</v>
      </c>
      <c r="BL38" s="58">
        <v>0</v>
      </c>
      <c r="BM38" s="58">
        <v>0</v>
      </c>
      <c r="BN38" s="58">
        <v>0</v>
      </c>
      <c r="BO38" s="66">
        <f>SUM(BJ38:BN38)*BI38</f>
        <v>0</v>
      </c>
      <c r="BP38" s="58">
        <v>0</v>
      </c>
      <c r="BQ38" s="58">
        <v>0</v>
      </c>
      <c r="BR38" s="58">
        <v>0</v>
      </c>
      <c r="BS38" s="58">
        <v>0</v>
      </c>
      <c r="BT38" s="58">
        <v>0</v>
      </c>
      <c r="BU38" s="58">
        <v>0</v>
      </c>
      <c r="BV38" s="66">
        <f>SUM(BQ38:BU38)*BP38</f>
        <v>0</v>
      </c>
      <c r="BW38" s="58">
        <v>0</v>
      </c>
      <c r="BX38" s="58">
        <v>0</v>
      </c>
      <c r="BY38" s="58">
        <v>0</v>
      </c>
      <c r="BZ38" s="58">
        <v>0</v>
      </c>
      <c r="CA38" s="58">
        <v>0</v>
      </c>
      <c r="CB38" s="58">
        <v>0</v>
      </c>
      <c r="CC38" s="66">
        <f>SUM(BX38:CB38)*BW38</f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0">
        <f>SUM(CE38:CI38)*CD38</f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0">
        <f>SUM(CL38:CP38)*CK38</f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0">
        <f>SUM(CS38:CW38)*CR38</f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0">
        <f>SUM(CZ38:DD38)*CY38</f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0">
        <f>SUM(DG38:DK38)*DF38</f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0">
        <f>SUM(DN38:DR38)*DM38</f>
        <v>0</v>
      </c>
      <c r="DT38" s="188">
        <f>BA38+AT38+AM38</f>
        <v>-123</v>
      </c>
      <c r="DU38" s="185">
        <v>0</v>
      </c>
      <c r="DV38" s="43"/>
      <c r="DW38" s="48"/>
      <c r="DX38" s="48"/>
      <c r="DY38" s="48"/>
      <c r="DZ38" s="48"/>
      <c r="EA38" s="48"/>
      <c r="EB38" s="48"/>
      <c r="EC38" s="48"/>
      <c r="ED38" s="48"/>
      <c r="EE38" s="48"/>
      <c r="EF38" s="48"/>
      <c r="EG38" s="48"/>
      <c r="EH38" s="48"/>
      <c r="EI38" s="48"/>
      <c r="EJ38" s="48"/>
      <c r="EK38" s="48"/>
      <c r="EL38" s="48"/>
      <c r="EM38" s="48"/>
      <c r="EN38" s="48"/>
      <c r="EO38" s="48"/>
      <c r="EP38" s="48"/>
      <c r="EQ38" s="48"/>
      <c r="ER38" s="48"/>
      <c r="ES38" s="48"/>
      <c r="ET38" s="48"/>
      <c r="EU38" s="48"/>
      <c r="EV38" s="48"/>
      <c r="EW38" s="48"/>
      <c r="EX38" s="48"/>
      <c r="EY38" s="48"/>
      <c r="EZ38" s="48"/>
      <c r="FA38" s="48"/>
      <c r="FB38" s="48"/>
    </row>
    <row r="39" spans="1:158" ht="18.75" x14ac:dyDescent="0.3">
      <c r="A39" s="119" t="s">
        <v>56</v>
      </c>
      <c r="B39" s="87"/>
      <c r="C39" s="87"/>
      <c r="D39" s="129"/>
      <c r="E39" s="4"/>
      <c r="F39" s="4"/>
      <c r="G39" s="4"/>
      <c r="H39" s="4"/>
      <c r="I39" s="4"/>
      <c r="J39" s="4"/>
      <c r="K39" s="57">
        <f>SUMIF(K4:K38,"&gt;0",K4:K38)</f>
        <v>0</v>
      </c>
      <c r="L39" s="4"/>
      <c r="M39" s="4"/>
      <c r="N39" s="4"/>
      <c r="O39" s="4"/>
      <c r="P39" s="4"/>
      <c r="Q39" s="4"/>
      <c r="R39" s="57">
        <f>SUMIF(R4:R38,"&gt;0",R4:R38)</f>
        <v>0</v>
      </c>
      <c r="S39" s="4"/>
      <c r="T39" s="4"/>
      <c r="U39" s="4"/>
      <c r="V39" s="4"/>
      <c r="W39" s="4"/>
      <c r="X39" s="4"/>
      <c r="Y39" s="57">
        <f>SUMIF(Y4:Y38,"&gt;0",Y4:Y38)</f>
        <v>0</v>
      </c>
      <c r="Z39" s="4"/>
      <c r="AA39" s="4"/>
      <c r="AB39" s="4"/>
      <c r="AC39" s="4"/>
      <c r="AD39" s="4"/>
      <c r="AE39" s="4"/>
      <c r="AF39" s="57">
        <f>SUMIF(AF4:AF38,"&gt;0",AF4:AF38)</f>
        <v>36</v>
      </c>
      <c r="AG39" s="4"/>
      <c r="AH39" s="4"/>
      <c r="AI39" s="4"/>
      <c r="AJ39" s="4"/>
      <c r="AK39" s="4"/>
      <c r="AL39" s="4"/>
      <c r="AM39" s="57">
        <f>SUMIF(AM4:AM38,"&gt;0",AM4:AM38)</f>
        <v>0</v>
      </c>
      <c r="AN39" s="4"/>
      <c r="AO39" s="4"/>
      <c r="AP39" s="4"/>
      <c r="AQ39" s="4"/>
      <c r="AR39" s="4"/>
      <c r="AS39" s="4"/>
      <c r="AT39" s="57">
        <f>SUMIF(AT4:AT38,"&gt;0",AT4:AT38)</f>
        <v>0</v>
      </c>
      <c r="AU39" s="4"/>
      <c r="AV39" s="4"/>
      <c r="AW39" s="4"/>
      <c r="AX39" s="4"/>
      <c r="AY39" s="4"/>
      <c r="AZ39" s="4"/>
      <c r="BA39" s="57">
        <f>SUMIF(BA4:BA38,"&gt;0",BA4:BA38)</f>
        <v>0</v>
      </c>
      <c r="BB39" s="4"/>
      <c r="BC39" s="4"/>
      <c r="BD39" s="4"/>
      <c r="BE39" s="4"/>
      <c r="BF39" s="4"/>
      <c r="BG39" s="4"/>
      <c r="BH39" s="57">
        <f>SUMIF(BH4:BH38,"&gt;0",BH4:BH38)</f>
        <v>0</v>
      </c>
      <c r="BI39" s="9"/>
      <c r="BJ39" s="9"/>
      <c r="BK39" s="9"/>
      <c r="BL39" s="9"/>
      <c r="BM39" s="9"/>
      <c r="BN39" s="9"/>
      <c r="BO39" s="57">
        <f>SUMIF(BO4:BO38,"&gt;0",BO4:BO38)</f>
        <v>0</v>
      </c>
      <c r="BP39" s="4"/>
      <c r="BQ39" s="4"/>
      <c r="BR39" s="4"/>
      <c r="BS39" s="4"/>
      <c r="BT39" s="4"/>
      <c r="BU39" s="4"/>
      <c r="BV39" s="57">
        <f>SUMIF(BV4:BV38,"&gt;0",BV4:BV38)</f>
        <v>0</v>
      </c>
      <c r="BW39" s="4"/>
      <c r="BX39" s="4"/>
      <c r="BY39" s="4"/>
      <c r="BZ39" s="4"/>
      <c r="CA39" s="4"/>
      <c r="CB39" s="4"/>
      <c r="CC39" s="57">
        <f>SUMIF(CC4:CC38,"&gt;0",CC4:CC38)</f>
        <v>0</v>
      </c>
      <c r="CD39" s="4"/>
      <c r="CE39" s="4"/>
      <c r="CF39" s="4"/>
      <c r="CG39" s="4"/>
      <c r="CH39" s="4"/>
      <c r="CI39" s="4"/>
      <c r="CJ39" s="57">
        <f>SUMIF(CJ4:CJ38,"&gt;0",CJ4:CJ38)</f>
        <v>0</v>
      </c>
      <c r="CK39" s="4"/>
      <c r="CL39" s="4"/>
      <c r="CM39" s="4"/>
      <c r="CN39" s="4"/>
      <c r="CO39" s="4"/>
      <c r="CP39" s="4"/>
      <c r="CQ39" s="57">
        <f>SUMIF(CQ4:CQ38,"&gt;0",CQ4:CQ38)</f>
        <v>0</v>
      </c>
      <c r="CR39" s="4"/>
      <c r="CS39" s="4"/>
      <c r="CT39" s="4"/>
      <c r="CU39" s="4"/>
      <c r="CV39" s="4"/>
      <c r="CW39" s="4"/>
      <c r="CX39" s="57">
        <f>SUMIF(CX4:CX38,"&gt;0",CX4:CX38)</f>
        <v>0</v>
      </c>
      <c r="CY39" s="4"/>
      <c r="CZ39" s="4"/>
      <c r="DA39" s="4"/>
      <c r="DB39" s="4"/>
      <c r="DC39" s="4"/>
      <c r="DD39" s="4"/>
      <c r="DE39" s="57">
        <f>SUMIF(DE4:DE38,"&gt;0",DE4:DE38)</f>
        <v>0</v>
      </c>
      <c r="DF39" s="4"/>
      <c r="DG39" s="4"/>
      <c r="DH39" s="4"/>
      <c r="DI39" s="4"/>
      <c r="DJ39" s="4"/>
      <c r="DK39" s="4"/>
      <c r="DL39" s="57">
        <f>SUMIF(DL4:DL38,"&gt;0",DL4:DL38)</f>
        <v>0</v>
      </c>
      <c r="DM39" s="4"/>
      <c r="DN39" s="4"/>
      <c r="DO39" s="4"/>
      <c r="DP39" s="4"/>
      <c r="DQ39" s="4"/>
      <c r="DR39" s="4"/>
      <c r="DS39" s="57">
        <f>SUMIF(DS4:DS38,"&gt;0",DS4:DS38)</f>
        <v>0</v>
      </c>
      <c r="DT39" s="181"/>
      <c r="DU39" s="182"/>
      <c r="DV39" s="43"/>
      <c r="DW39" s="48"/>
      <c r="DX39" s="48"/>
      <c r="DY39" s="48"/>
      <c r="DZ39" s="48"/>
      <c r="EA39" s="48"/>
      <c r="EB39" s="48"/>
      <c r="EC39" s="48"/>
      <c r="ED39" s="48"/>
      <c r="EE39" s="48"/>
      <c r="EF39" s="48"/>
      <c r="EG39" s="48"/>
      <c r="EH39" s="48"/>
      <c r="EI39" s="48"/>
      <c r="EJ39" s="48"/>
      <c r="EK39" s="48"/>
      <c r="EL39" s="48"/>
      <c r="EM39" s="48"/>
      <c r="EN39" s="48"/>
      <c r="EO39" s="48"/>
      <c r="EP39" s="48"/>
      <c r="EQ39" s="48"/>
      <c r="ER39" s="48"/>
      <c r="ES39" s="48"/>
      <c r="ET39" s="48"/>
      <c r="EU39" s="48"/>
      <c r="EV39" s="48"/>
      <c r="EW39" s="48"/>
      <c r="EX39" s="48"/>
      <c r="EY39" s="48"/>
      <c r="EZ39" s="48"/>
      <c r="FA39" s="48"/>
      <c r="FB39" s="48"/>
    </row>
    <row r="40" spans="1:158" ht="18.75" x14ac:dyDescent="0.3">
      <c r="A40" s="119" t="s">
        <v>57</v>
      </c>
      <c r="B40" s="87"/>
      <c r="C40" s="87"/>
      <c r="D40" s="87"/>
      <c r="E40" s="113"/>
      <c r="F40" s="114"/>
      <c r="G40" s="114"/>
      <c r="H40" s="114"/>
      <c r="I40" s="114"/>
      <c r="J40" s="114"/>
      <c r="K40" s="57">
        <f>SUMIF(K4:K38,"&lt;0",K4:K38)</f>
        <v>-17</v>
      </c>
      <c r="L40" s="113"/>
      <c r="M40" s="114"/>
      <c r="N40" s="114"/>
      <c r="O40" s="114"/>
      <c r="P40" s="114"/>
      <c r="Q40" s="114"/>
      <c r="R40" s="57">
        <f>SUMIF(R4:R38,"&lt;0",R4:R38)</f>
        <v>-640</v>
      </c>
      <c r="S40" s="113"/>
      <c r="T40" s="114"/>
      <c r="U40" s="114"/>
      <c r="V40" s="114"/>
      <c r="W40" s="114"/>
      <c r="X40" s="114"/>
      <c r="Y40" s="57">
        <f>SUMIF(Y4:Y38,"&lt;0",Y4:Y38)</f>
        <v>-640</v>
      </c>
      <c r="Z40" s="113"/>
      <c r="AA40" s="114"/>
      <c r="AB40" s="114"/>
      <c r="AC40" s="114"/>
      <c r="AD40" s="114"/>
      <c r="AE40" s="114"/>
      <c r="AF40" s="57">
        <f>SUMIF(AF4:AF38,"&lt;0",AF4:AF38)</f>
        <v>-426</v>
      </c>
      <c r="AG40" s="113"/>
      <c r="AH40" s="114"/>
      <c r="AI40" s="114"/>
      <c r="AJ40" s="114"/>
      <c r="AK40" s="114"/>
      <c r="AL40" s="114"/>
      <c r="AM40" s="57">
        <f>SUMIF(AM4:AM38,"&lt;0",AM4:AM38)</f>
        <v>-1135</v>
      </c>
      <c r="AN40" s="113"/>
      <c r="AO40" s="114"/>
      <c r="AP40" s="114"/>
      <c r="AQ40" s="114"/>
      <c r="AR40" s="114"/>
      <c r="AS40" s="114"/>
      <c r="AT40" s="57">
        <f>SUMIF(AT4:AT38,"&lt;0",AT4:AT38)</f>
        <v>-928</v>
      </c>
      <c r="AU40" s="113"/>
      <c r="AV40" s="114"/>
      <c r="AW40" s="114"/>
      <c r="AX40" s="114"/>
      <c r="AY40" s="114"/>
      <c r="AZ40" s="114"/>
      <c r="BA40" s="57">
        <f>SUMIF(BA4:BA38,"&lt;0",BA4:BA38)</f>
        <v>-1099</v>
      </c>
      <c r="BB40" s="113"/>
      <c r="BC40" s="114"/>
      <c r="BD40" s="114"/>
      <c r="BE40" s="114"/>
      <c r="BF40" s="114"/>
      <c r="BG40" s="114"/>
      <c r="BH40" s="57">
        <f>SUMIF(BH4:BH38,"&lt;0",BH4:BH38)</f>
        <v>-442</v>
      </c>
      <c r="BI40" s="113"/>
      <c r="BJ40" s="114"/>
      <c r="BK40" s="114"/>
      <c r="BL40" s="114"/>
      <c r="BM40" s="114"/>
      <c r="BN40" s="114"/>
      <c r="BO40" s="57">
        <f>SUMIF(BO4:BO38,"&lt;0",BO4:BO38)</f>
        <v>-537</v>
      </c>
      <c r="BP40" s="113"/>
      <c r="BQ40" s="114"/>
      <c r="BR40" s="114"/>
      <c r="BS40" s="114"/>
      <c r="BT40" s="114"/>
      <c r="BU40" s="114"/>
      <c r="BV40" s="57">
        <f>SUMIF(BV4:BV38,"&lt;0",BV4:BV38)</f>
        <v>-184</v>
      </c>
      <c r="BW40" s="113"/>
      <c r="BX40" s="114"/>
      <c r="BY40" s="114"/>
      <c r="BZ40" s="114"/>
      <c r="CA40" s="114"/>
      <c r="CB40" s="114"/>
      <c r="CC40" s="57">
        <f>SUMIF(CC4:CC38,"&lt;0",CC4:CC38)</f>
        <v>-361</v>
      </c>
      <c r="CD40" s="113"/>
      <c r="CE40" s="114"/>
      <c r="CF40" s="114"/>
      <c r="CG40" s="114"/>
      <c r="CH40" s="114"/>
      <c r="CI40" s="114"/>
      <c r="CJ40" s="57">
        <f>SUMIF(CJ4:CJ38,"&lt;0",CJ4:CJ38)</f>
        <v>-260</v>
      </c>
      <c r="CK40" s="113"/>
      <c r="CL40" s="114"/>
      <c r="CM40" s="114"/>
      <c r="CN40" s="114"/>
      <c r="CO40" s="114"/>
      <c r="CP40" s="114"/>
      <c r="CQ40" s="57">
        <f>SUMIF(CQ4:CQ38,"&lt;0",CQ4:CQ38)</f>
        <v>-250</v>
      </c>
      <c r="CR40" s="113"/>
      <c r="CS40" s="114"/>
      <c r="CT40" s="114"/>
      <c r="CU40" s="114"/>
      <c r="CV40" s="114"/>
      <c r="CW40" s="114"/>
      <c r="CX40" s="57">
        <f>SUMIF(CX4:CX38,"&lt;0",CX4:CX38)</f>
        <v>-210</v>
      </c>
      <c r="CY40" s="113"/>
      <c r="CZ40" s="114"/>
      <c r="DA40" s="114"/>
      <c r="DB40" s="114"/>
      <c r="DC40" s="114"/>
      <c r="DD40" s="114"/>
      <c r="DE40" s="57">
        <f>SUMIF(DE4:DE38,"&lt;0",DE4:DE38)</f>
        <v>-375</v>
      </c>
      <c r="DF40" s="113"/>
      <c r="DG40" s="114"/>
      <c r="DH40" s="114"/>
      <c r="DI40" s="114"/>
      <c r="DJ40" s="114"/>
      <c r="DK40" s="114"/>
      <c r="DL40" s="57">
        <f>SUMIF(DL4:DL38,"&lt;0",DL4:DL38)</f>
        <v>-186</v>
      </c>
      <c r="DM40" s="113"/>
      <c r="DN40" s="114"/>
      <c r="DO40" s="114"/>
      <c r="DP40" s="114"/>
      <c r="DQ40" s="114"/>
      <c r="DR40" s="114"/>
      <c r="DS40" s="57">
        <f>SUMIF(DS4:DS38,"&lt;0",DS4:DS38)</f>
        <v>-470</v>
      </c>
      <c r="DT40" s="181"/>
      <c r="DU40" s="182"/>
      <c r="DV40" s="43"/>
      <c r="DW40" s="48"/>
      <c r="DX40" s="48"/>
      <c r="DY40" s="48"/>
      <c r="DZ40" s="48"/>
      <c r="EA40" s="48"/>
      <c r="EB40" s="48"/>
      <c r="EC40" s="48"/>
      <c r="ED40" s="48"/>
      <c r="EE40" s="48"/>
      <c r="EF40" s="48"/>
      <c r="EG40" s="48"/>
      <c r="EH40" s="48"/>
      <c r="EI40" s="48"/>
      <c r="EJ40" s="48"/>
      <c r="EK40" s="48"/>
      <c r="EL40" s="48"/>
      <c r="EM40" s="48"/>
      <c r="EN40" s="48"/>
      <c r="EO40" s="48"/>
      <c r="EP40" s="48"/>
      <c r="EQ40" s="48"/>
      <c r="ER40" s="48"/>
      <c r="ES40" s="48"/>
      <c r="ET40" s="48"/>
      <c r="EU40" s="48"/>
      <c r="EV40" s="48"/>
      <c r="EW40" s="48"/>
      <c r="EX40" s="48"/>
      <c r="EY40" s="48"/>
      <c r="EZ40" s="48"/>
      <c r="FA40" s="48"/>
      <c r="FB40" s="48"/>
    </row>
    <row r="41" spans="1:158" ht="32.25" customHeight="1" x14ac:dyDescent="0.25">
      <c r="A41" s="104" t="s">
        <v>58</v>
      </c>
      <c r="B41" s="110" t="s">
        <v>59</v>
      </c>
      <c r="C41" s="107" t="s">
        <v>60</v>
      </c>
      <c r="D41" s="6" t="s">
        <v>61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63">
        <f>SUM(F41:J41)*E41</f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63">
        <f>SUM(M41:Q41)*L41</f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63">
        <f>SUM(T41:X41)*S41</f>
        <v>0</v>
      </c>
      <c r="Z41" s="59">
        <v>0</v>
      </c>
      <c r="AA41" s="59">
        <v>0</v>
      </c>
      <c r="AB41" s="59">
        <v>0</v>
      </c>
      <c r="AC41" s="59">
        <v>0</v>
      </c>
      <c r="AD41" s="59">
        <v>0</v>
      </c>
      <c r="AE41" s="59">
        <v>0</v>
      </c>
      <c r="AF41" s="63">
        <f>SUM(AA41:AE41)*Z41</f>
        <v>0</v>
      </c>
      <c r="AG41" s="59">
        <v>-1</v>
      </c>
      <c r="AH41" s="59">
        <v>10</v>
      </c>
      <c r="AI41" s="59">
        <v>10</v>
      </c>
      <c r="AJ41" s="59">
        <v>10</v>
      </c>
      <c r="AK41" s="59">
        <v>10</v>
      </c>
      <c r="AL41" s="59">
        <v>10</v>
      </c>
      <c r="AM41" s="67">
        <f>SUM(AH41:AL41)*AG41</f>
        <v>-50</v>
      </c>
      <c r="AN41" s="59">
        <v>-1</v>
      </c>
      <c r="AO41" s="59">
        <v>10</v>
      </c>
      <c r="AP41" s="59">
        <v>5</v>
      </c>
      <c r="AQ41" s="59">
        <v>5</v>
      </c>
      <c r="AR41" s="59">
        <v>10</v>
      </c>
      <c r="AS41" s="59">
        <v>5</v>
      </c>
      <c r="AT41" s="67">
        <f>SUM(AO41:AS41)*AN41</f>
        <v>-35</v>
      </c>
      <c r="AU41" s="59">
        <v>-1</v>
      </c>
      <c r="AV41" s="59">
        <v>10</v>
      </c>
      <c r="AW41" s="59">
        <v>10</v>
      </c>
      <c r="AX41" s="59">
        <v>5</v>
      </c>
      <c r="AY41" s="59">
        <v>10</v>
      </c>
      <c r="AZ41" s="59">
        <v>10</v>
      </c>
      <c r="BA41" s="67">
        <f>SUM(AV41:AZ41)*AU41</f>
        <v>-45</v>
      </c>
      <c r="BB41" s="59">
        <v>-1</v>
      </c>
      <c r="BC41" s="59">
        <v>5</v>
      </c>
      <c r="BD41" s="59">
        <v>10</v>
      </c>
      <c r="BE41" s="59">
        <v>5</v>
      </c>
      <c r="BF41" s="59">
        <v>10</v>
      </c>
      <c r="BG41" s="59">
        <v>10</v>
      </c>
      <c r="BH41" s="67">
        <f>SUM(BC41:BG41)*BB41</f>
        <v>-40</v>
      </c>
      <c r="BI41" s="59">
        <v>-1</v>
      </c>
      <c r="BJ41" s="59">
        <v>5</v>
      </c>
      <c r="BK41" s="59">
        <v>10</v>
      </c>
      <c r="BL41" s="59">
        <v>1</v>
      </c>
      <c r="BM41" s="59">
        <v>10</v>
      </c>
      <c r="BN41" s="59">
        <v>5</v>
      </c>
      <c r="BO41" s="67">
        <f>SUM(BJ41:BN41)*BI41</f>
        <v>-31</v>
      </c>
      <c r="BP41" s="59">
        <v>-1</v>
      </c>
      <c r="BQ41" s="59">
        <v>5</v>
      </c>
      <c r="BR41" s="59">
        <v>5</v>
      </c>
      <c r="BS41" s="59">
        <v>1</v>
      </c>
      <c r="BT41" s="59">
        <v>10</v>
      </c>
      <c r="BU41" s="59">
        <v>5</v>
      </c>
      <c r="BV41" s="67">
        <f>SUM(BQ41:BU41)*BP41</f>
        <v>-26</v>
      </c>
      <c r="BW41" s="59">
        <v>-1</v>
      </c>
      <c r="BX41" s="59">
        <v>10</v>
      </c>
      <c r="BY41" s="59">
        <v>10</v>
      </c>
      <c r="BZ41" s="59">
        <v>1</v>
      </c>
      <c r="CA41" s="59">
        <v>10</v>
      </c>
      <c r="CB41" s="59">
        <v>10</v>
      </c>
      <c r="CC41" s="67">
        <f>SUM(BX41:CB41)*BW41</f>
        <v>-41</v>
      </c>
      <c r="CD41" s="59">
        <v>-1</v>
      </c>
      <c r="CE41" s="59">
        <v>10</v>
      </c>
      <c r="CF41" s="59">
        <v>10</v>
      </c>
      <c r="CG41" s="59">
        <v>5</v>
      </c>
      <c r="CH41" s="59">
        <v>10</v>
      </c>
      <c r="CI41" s="59">
        <v>10</v>
      </c>
      <c r="CJ41" s="71">
        <f>SUM(CE41:CI41)*CD41</f>
        <v>-45</v>
      </c>
      <c r="CK41" s="59">
        <v>-1</v>
      </c>
      <c r="CL41" s="59">
        <v>10</v>
      </c>
      <c r="CM41" s="59">
        <v>10</v>
      </c>
      <c r="CN41" s="59">
        <v>5</v>
      </c>
      <c r="CO41" s="59">
        <v>10</v>
      </c>
      <c r="CP41" s="59">
        <v>10</v>
      </c>
      <c r="CQ41" s="71">
        <f>SUM(CL41:CP41)*CK41</f>
        <v>-45</v>
      </c>
      <c r="CR41" s="59">
        <v>-1</v>
      </c>
      <c r="CS41" s="59">
        <v>10</v>
      </c>
      <c r="CT41" s="59">
        <v>15</v>
      </c>
      <c r="CU41" s="59">
        <v>5</v>
      </c>
      <c r="CV41" s="59">
        <v>10</v>
      </c>
      <c r="CW41" s="59">
        <v>10</v>
      </c>
      <c r="CX41" s="71">
        <f>SUM(CS41:CW41)*CR41</f>
        <v>-50</v>
      </c>
      <c r="CY41" s="59">
        <v>-1</v>
      </c>
      <c r="CZ41" s="59">
        <v>10</v>
      </c>
      <c r="DA41" s="59">
        <v>10</v>
      </c>
      <c r="DB41" s="59">
        <v>5</v>
      </c>
      <c r="DC41" s="59">
        <v>10</v>
      </c>
      <c r="DD41" s="59">
        <v>10</v>
      </c>
      <c r="DE41" s="71">
        <f>SUM(CZ41:DD41)*CY41</f>
        <v>-45</v>
      </c>
      <c r="DF41" s="59">
        <v>0</v>
      </c>
      <c r="DG41" s="59">
        <v>0</v>
      </c>
      <c r="DH41" s="59">
        <v>0</v>
      </c>
      <c r="DI41" s="59">
        <v>0</v>
      </c>
      <c r="DJ41" s="59">
        <v>0</v>
      </c>
      <c r="DK41" s="59">
        <v>0</v>
      </c>
      <c r="DL41" s="71">
        <f>SUM(DG41:DK41)*DF41</f>
        <v>0</v>
      </c>
      <c r="DM41" s="10">
        <v>0</v>
      </c>
      <c r="DN41" s="10">
        <v>0</v>
      </c>
      <c r="DO41" s="10">
        <v>0</v>
      </c>
      <c r="DP41" s="10">
        <v>0</v>
      </c>
      <c r="DQ41" s="10">
        <v>0</v>
      </c>
      <c r="DR41" s="10">
        <v>0</v>
      </c>
      <c r="DS41" s="71">
        <f>SUM(DN41:DR41)*DM41</f>
        <v>0</v>
      </c>
      <c r="DT41" s="189">
        <f>DE41+CX41+CQ41+CJ41+CC41+BV41+BO41+BH41+BA41+AT41+AM41</f>
        <v>-453</v>
      </c>
      <c r="DU41" s="185">
        <v>0</v>
      </c>
      <c r="DV41" s="43"/>
      <c r="DW41" s="48"/>
      <c r="DX41" s="48"/>
      <c r="DY41" s="48"/>
      <c r="DZ41" s="48"/>
      <c r="EA41" s="48"/>
      <c r="EB41" s="48"/>
      <c r="EC41" s="48"/>
      <c r="ED41" s="48"/>
      <c r="EE41" s="48"/>
      <c r="EF41" s="48"/>
      <c r="EG41" s="48"/>
      <c r="EH41" s="48"/>
      <c r="EI41" s="48"/>
      <c r="EJ41" s="48"/>
      <c r="EK41" s="48"/>
      <c r="EL41" s="48"/>
      <c r="EM41" s="48"/>
      <c r="EN41" s="48"/>
      <c r="EO41" s="48"/>
      <c r="EP41" s="48"/>
      <c r="EQ41" s="48"/>
      <c r="ER41" s="48"/>
      <c r="ES41" s="48"/>
      <c r="ET41" s="48"/>
      <c r="EU41" s="48"/>
      <c r="EV41" s="48"/>
      <c r="EW41" s="48"/>
      <c r="EX41" s="48"/>
      <c r="EY41" s="48"/>
      <c r="EZ41" s="48"/>
      <c r="FA41" s="48"/>
      <c r="FB41" s="48"/>
    </row>
    <row r="42" spans="1:158" ht="33" customHeight="1" x14ac:dyDescent="0.25">
      <c r="A42" s="105"/>
      <c r="B42" s="111"/>
      <c r="C42" s="108"/>
      <c r="D42" s="6" t="s">
        <v>62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63">
        <f t="shared" ref="K42:K76" si="17">SUM(F42:J42)*E42</f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63">
        <f t="shared" ref="R42:R76" si="18">SUM(M42:Q42)*L42</f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63">
        <f t="shared" ref="Y42:Y76" si="19">SUM(T42:X42)*S42</f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63">
        <f t="shared" ref="AF42:AF76" si="20">SUM(AA42:AE42)*Z42</f>
        <v>0</v>
      </c>
      <c r="AG42" s="59">
        <v>-1</v>
      </c>
      <c r="AH42" s="59">
        <v>10</v>
      </c>
      <c r="AI42" s="59">
        <v>10</v>
      </c>
      <c r="AJ42" s="59">
        <v>10</v>
      </c>
      <c r="AK42" s="59">
        <v>10</v>
      </c>
      <c r="AL42" s="59">
        <v>10</v>
      </c>
      <c r="AM42" s="67">
        <f t="shared" ref="AM42:AM76" si="21">SUM(AH42:AL42)*AG42</f>
        <v>-50</v>
      </c>
      <c r="AN42" s="59">
        <v>-1</v>
      </c>
      <c r="AO42" s="59">
        <v>10</v>
      </c>
      <c r="AP42" s="59">
        <v>5</v>
      </c>
      <c r="AQ42" s="59">
        <v>5</v>
      </c>
      <c r="AR42" s="59">
        <v>10</v>
      </c>
      <c r="AS42" s="59">
        <v>10</v>
      </c>
      <c r="AT42" s="67">
        <f t="shared" ref="AT42:AT76" si="22">SUM(AO42:AS42)*AN42</f>
        <v>-40</v>
      </c>
      <c r="AU42" s="59">
        <v>-1</v>
      </c>
      <c r="AV42" s="59">
        <v>10</v>
      </c>
      <c r="AW42" s="59">
        <v>10</v>
      </c>
      <c r="AX42" s="59">
        <v>5</v>
      </c>
      <c r="AY42" s="59">
        <v>10</v>
      </c>
      <c r="AZ42" s="59">
        <v>10</v>
      </c>
      <c r="BA42" s="67">
        <f t="shared" ref="BA42:BA76" si="23">SUM(AV42:AZ42)*AU42</f>
        <v>-45</v>
      </c>
      <c r="BB42" s="59">
        <v>-1</v>
      </c>
      <c r="BC42" s="59">
        <v>10</v>
      </c>
      <c r="BD42" s="59">
        <v>10</v>
      </c>
      <c r="BE42" s="59">
        <v>5</v>
      </c>
      <c r="BF42" s="59">
        <v>10</v>
      </c>
      <c r="BG42" s="59">
        <v>10</v>
      </c>
      <c r="BH42" s="67">
        <f t="shared" ref="BH42:BH76" si="24">SUM(BC42:BG42)*BB42</f>
        <v>-45</v>
      </c>
      <c r="BI42" s="59">
        <v>-1</v>
      </c>
      <c r="BJ42" s="59">
        <v>5</v>
      </c>
      <c r="BK42" s="59">
        <v>10</v>
      </c>
      <c r="BL42" s="59">
        <v>5</v>
      </c>
      <c r="BM42" s="59">
        <v>10</v>
      </c>
      <c r="BN42" s="59">
        <v>5</v>
      </c>
      <c r="BO42" s="67">
        <f t="shared" ref="BO42:BO76" si="25">SUM(BJ42:BN42)*BI42</f>
        <v>-35</v>
      </c>
      <c r="BP42" s="59">
        <v>-1</v>
      </c>
      <c r="BQ42" s="59">
        <v>5</v>
      </c>
      <c r="BR42" s="59">
        <v>10</v>
      </c>
      <c r="BS42" s="59">
        <v>5</v>
      </c>
      <c r="BT42" s="59">
        <v>10</v>
      </c>
      <c r="BU42" s="59">
        <v>5</v>
      </c>
      <c r="BV42" s="67">
        <f t="shared" ref="BV42:BV76" si="26">SUM(BQ42:BU42)*BP42</f>
        <v>-35</v>
      </c>
      <c r="BW42" s="59">
        <v>-1</v>
      </c>
      <c r="BX42" s="59">
        <v>10</v>
      </c>
      <c r="BY42" s="59">
        <v>10</v>
      </c>
      <c r="BZ42" s="59">
        <v>5</v>
      </c>
      <c r="CA42" s="59">
        <v>10</v>
      </c>
      <c r="CB42" s="59">
        <v>10</v>
      </c>
      <c r="CC42" s="67">
        <f t="shared" ref="CC42:CC76" si="27">SUM(BX42:CB42)*BW42</f>
        <v>-45</v>
      </c>
      <c r="CD42" s="59">
        <v>0</v>
      </c>
      <c r="CE42" s="59">
        <v>0</v>
      </c>
      <c r="CF42" s="59">
        <v>0</v>
      </c>
      <c r="CG42" s="59">
        <v>0</v>
      </c>
      <c r="CH42" s="59">
        <v>0</v>
      </c>
      <c r="CI42" s="59">
        <v>0</v>
      </c>
      <c r="CJ42" s="71">
        <f t="shared" ref="CJ42:CJ76" si="28">SUM(CE42:CI42)*CD42</f>
        <v>0</v>
      </c>
      <c r="CK42" s="59">
        <v>-1</v>
      </c>
      <c r="CL42" s="59">
        <v>10</v>
      </c>
      <c r="CM42" s="59">
        <v>10</v>
      </c>
      <c r="CN42" s="59">
        <v>5</v>
      </c>
      <c r="CO42" s="59">
        <v>10</v>
      </c>
      <c r="CP42" s="59">
        <v>10</v>
      </c>
      <c r="CQ42" s="71">
        <f t="shared" ref="CQ42:CQ76" si="29">SUM(CL42:CP42)*CK42</f>
        <v>-45</v>
      </c>
      <c r="CR42" s="59">
        <v>-1</v>
      </c>
      <c r="CS42" s="59">
        <v>10</v>
      </c>
      <c r="CT42" s="59">
        <v>15</v>
      </c>
      <c r="CU42" s="59">
        <v>5</v>
      </c>
      <c r="CV42" s="59">
        <v>10</v>
      </c>
      <c r="CW42" s="59">
        <v>10</v>
      </c>
      <c r="CX42" s="71">
        <f t="shared" ref="CX42:CX76" si="30">SUM(CS42:CW42)*CR42</f>
        <v>-50</v>
      </c>
      <c r="CY42" s="59">
        <v>-1</v>
      </c>
      <c r="CZ42" s="59">
        <v>10</v>
      </c>
      <c r="DA42" s="59">
        <v>10</v>
      </c>
      <c r="DB42" s="59">
        <v>5</v>
      </c>
      <c r="DC42" s="59">
        <v>10</v>
      </c>
      <c r="DD42" s="59">
        <v>10</v>
      </c>
      <c r="DE42" s="71">
        <f t="shared" ref="DE42:DE76" si="31">SUM(CZ42:DD42)*CY42</f>
        <v>-45</v>
      </c>
      <c r="DF42" s="59">
        <v>-1</v>
      </c>
      <c r="DG42" s="59">
        <v>10</v>
      </c>
      <c r="DH42" s="59">
        <v>15</v>
      </c>
      <c r="DI42" s="59">
        <v>5</v>
      </c>
      <c r="DJ42" s="59">
        <v>10</v>
      </c>
      <c r="DK42" s="59">
        <v>10</v>
      </c>
      <c r="DL42" s="71">
        <f t="shared" ref="DL42:DL76" si="32">SUM(DG42:DK42)*DF42</f>
        <v>-50</v>
      </c>
      <c r="DM42" s="59">
        <v>-1</v>
      </c>
      <c r="DN42" s="59">
        <v>10</v>
      </c>
      <c r="DO42" s="59">
        <v>10</v>
      </c>
      <c r="DP42" s="59">
        <v>1</v>
      </c>
      <c r="DQ42" s="59">
        <v>10</v>
      </c>
      <c r="DR42" s="59">
        <v>10</v>
      </c>
      <c r="DS42" s="71">
        <f t="shared" ref="DS42:DS76" si="33">SUM(DN42:DR42)*DM42</f>
        <v>-41</v>
      </c>
      <c r="DT42" s="190">
        <f>DS42+DL42+DE42+CX42+CQ42+CC42+BV42+BO42+BH42+BA42+AT42+AM42</f>
        <v>-526</v>
      </c>
      <c r="DU42" s="185">
        <v>0</v>
      </c>
      <c r="DV42" s="43"/>
      <c r="DW42" s="48"/>
      <c r="DX42" s="48"/>
      <c r="DY42" s="48"/>
      <c r="DZ42" s="48"/>
      <c r="EA42" s="48"/>
      <c r="EB42" s="48"/>
      <c r="EC42" s="48"/>
      <c r="ED42" s="48"/>
      <c r="EE42" s="48"/>
      <c r="EF42" s="48"/>
      <c r="EG42" s="48"/>
      <c r="EH42" s="48"/>
      <c r="EI42" s="48"/>
      <c r="EJ42" s="48"/>
      <c r="EK42" s="48"/>
      <c r="EL42" s="48"/>
      <c r="EM42" s="48"/>
      <c r="EN42" s="48"/>
      <c r="EO42" s="48"/>
      <c r="EP42" s="48"/>
      <c r="EQ42" s="48"/>
      <c r="ER42" s="48"/>
      <c r="ES42" s="48"/>
      <c r="ET42" s="48"/>
      <c r="EU42" s="48"/>
      <c r="EV42" s="48"/>
      <c r="EW42" s="48"/>
      <c r="EX42" s="48"/>
      <c r="EY42" s="48"/>
      <c r="EZ42" s="48"/>
      <c r="FA42" s="48"/>
      <c r="FB42" s="48"/>
    </row>
    <row r="43" spans="1:158" ht="32.25" customHeight="1" x14ac:dyDescent="0.25">
      <c r="A43" s="105"/>
      <c r="B43" s="111"/>
      <c r="C43" s="108"/>
      <c r="D43" s="6" t="s">
        <v>63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63">
        <f t="shared" si="17"/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63">
        <f t="shared" si="18"/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63">
        <f t="shared" si="19"/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63">
        <f t="shared" si="20"/>
        <v>0</v>
      </c>
      <c r="AG43" s="59">
        <v>0</v>
      </c>
      <c r="AH43" s="59">
        <v>0</v>
      </c>
      <c r="AI43" s="59">
        <v>0</v>
      </c>
      <c r="AJ43" s="59">
        <v>0</v>
      </c>
      <c r="AK43" s="59">
        <v>0</v>
      </c>
      <c r="AL43" s="59">
        <v>0</v>
      </c>
      <c r="AM43" s="67">
        <f t="shared" si="21"/>
        <v>0</v>
      </c>
      <c r="AN43" s="59">
        <v>0</v>
      </c>
      <c r="AO43" s="59">
        <v>0</v>
      </c>
      <c r="AP43" s="59">
        <v>0</v>
      </c>
      <c r="AQ43" s="59">
        <v>0</v>
      </c>
      <c r="AR43" s="59">
        <v>0</v>
      </c>
      <c r="AS43" s="59">
        <v>0</v>
      </c>
      <c r="AT43" s="67">
        <f t="shared" si="22"/>
        <v>0</v>
      </c>
      <c r="AU43" s="59">
        <v>0</v>
      </c>
      <c r="AV43" s="59">
        <v>0</v>
      </c>
      <c r="AW43" s="59">
        <v>0</v>
      </c>
      <c r="AX43" s="59">
        <v>0</v>
      </c>
      <c r="AY43" s="59">
        <v>0</v>
      </c>
      <c r="AZ43" s="59">
        <v>0</v>
      </c>
      <c r="BA43" s="67">
        <f t="shared" si="23"/>
        <v>0</v>
      </c>
      <c r="BB43" s="59">
        <v>0</v>
      </c>
      <c r="BC43" s="59">
        <v>0</v>
      </c>
      <c r="BD43" s="59">
        <v>0</v>
      </c>
      <c r="BE43" s="59">
        <v>0</v>
      </c>
      <c r="BF43" s="59">
        <v>0</v>
      </c>
      <c r="BG43" s="59">
        <v>0</v>
      </c>
      <c r="BH43" s="67">
        <f t="shared" si="24"/>
        <v>0</v>
      </c>
      <c r="BI43" s="59">
        <v>-1</v>
      </c>
      <c r="BJ43" s="59">
        <v>1</v>
      </c>
      <c r="BK43" s="59">
        <v>5</v>
      </c>
      <c r="BL43" s="59">
        <v>1</v>
      </c>
      <c r="BM43" s="59">
        <v>5</v>
      </c>
      <c r="BN43" s="59">
        <v>1</v>
      </c>
      <c r="BO43" s="67">
        <f t="shared" si="25"/>
        <v>-13</v>
      </c>
      <c r="BP43" s="59">
        <v>0</v>
      </c>
      <c r="BQ43" s="59">
        <v>0</v>
      </c>
      <c r="BR43" s="59">
        <v>0</v>
      </c>
      <c r="BS43" s="59">
        <v>0</v>
      </c>
      <c r="BT43" s="59">
        <v>0</v>
      </c>
      <c r="BU43" s="59">
        <v>0</v>
      </c>
      <c r="BV43" s="67">
        <f t="shared" si="26"/>
        <v>0</v>
      </c>
      <c r="BW43" s="59">
        <v>0</v>
      </c>
      <c r="BX43" s="59">
        <v>0</v>
      </c>
      <c r="BY43" s="59">
        <v>0</v>
      </c>
      <c r="BZ43" s="59">
        <v>0</v>
      </c>
      <c r="CA43" s="59">
        <v>0</v>
      </c>
      <c r="CB43" s="59">
        <v>0</v>
      </c>
      <c r="CC43" s="67">
        <f t="shared" si="27"/>
        <v>0</v>
      </c>
      <c r="CD43" s="59">
        <v>0</v>
      </c>
      <c r="CE43" s="59">
        <v>0</v>
      </c>
      <c r="CF43" s="59">
        <v>0</v>
      </c>
      <c r="CG43" s="59">
        <v>0</v>
      </c>
      <c r="CH43" s="59">
        <v>0</v>
      </c>
      <c r="CI43" s="59">
        <v>0</v>
      </c>
      <c r="CJ43" s="71">
        <f t="shared" si="28"/>
        <v>0</v>
      </c>
      <c r="CK43" s="10">
        <v>0</v>
      </c>
      <c r="CL43" s="10">
        <v>0</v>
      </c>
      <c r="CM43" s="10">
        <v>0</v>
      </c>
      <c r="CN43" s="10">
        <v>0</v>
      </c>
      <c r="CO43" s="10">
        <v>0</v>
      </c>
      <c r="CP43" s="10">
        <v>0</v>
      </c>
      <c r="CQ43" s="71">
        <f t="shared" si="29"/>
        <v>0</v>
      </c>
      <c r="CR43" s="59">
        <v>0</v>
      </c>
      <c r="CS43" s="59">
        <v>0</v>
      </c>
      <c r="CT43" s="59">
        <v>0</v>
      </c>
      <c r="CU43" s="59">
        <v>0</v>
      </c>
      <c r="CV43" s="59">
        <v>0</v>
      </c>
      <c r="CW43" s="59">
        <v>0</v>
      </c>
      <c r="CX43" s="71">
        <f t="shared" si="30"/>
        <v>0</v>
      </c>
      <c r="CY43" s="59">
        <v>0</v>
      </c>
      <c r="CZ43" s="59">
        <v>0</v>
      </c>
      <c r="DA43" s="59">
        <v>0</v>
      </c>
      <c r="DB43" s="59">
        <v>0</v>
      </c>
      <c r="DC43" s="59">
        <v>0</v>
      </c>
      <c r="DD43" s="59">
        <v>0</v>
      </c>
      <c r="DE43" s="71">
        <f t="shared" si="31"/>
        <v>0</v>
      </c>
      <c r="DF43" s="59">
        <v>0</v>
      </c>
      <c r="DG43" s="59">
        <v>0</v>
      </c>
      <c r="DH43" s="59">
        <v>0</v>
      </c>
      <c r="DI43" s="59">
        <v>0</v>
      </c>
      <c r="DJ43" s="59">
        <v>0</v>
      </c>
      <c r="DK43" s="59">
        <v>0</v>
      </c>
      <c r="DL43" s="71">
        <f t="shared" si="32"/>
        <v>0</v>
      </c>
      <c r="DM43" s="59">
        <v>-1</v>
      </c>
      <c r="DN43" s="59">
        <v>10</v>
      </c>
      <c r="DO43" s="59">
        <v>10</v>
      </c>
      <c r="DP43" s="59">
        <v>1</v>
      </c>
      <c r="DQ43" s="59">
        <v>10</v>
      </c>
      <c r="DR43" s="59">
        <v>10</v>
      </c>
      <c r="DS43" s="71">
        <f t="shared" si="33"/>
        <v>-41</v>
      </c>
      <c r="DT43" s="188">
        <f>DS43+BO43</f>
        <v>-54</v>
      </c>
      <c r="DU43" s="185">
        <v>0</v>
      </c>
      <c r="DV43" s="43"/>
      <c r="DW43" s="48"/>
      <c r="DX43" s="48"/>
      <c r="DY43" s="48"/>
      <c r="DZ43" s="48"/>
      <c r="EA43" s="48"/>
      <c r="EB43" s="48"/>
      <c r="EC43" s="48"/>
      <c r="ED43" s="48"/>
      <c r="EE43" s="48"/>
      <c r="EF43" s="48"/>
      <c r="EG43" s="48"/>
      <c r="EH43" s="48"/>
      <c r="EI43" s="48"/>
      <c r="EJ43" s="48"/>
      <c r="EK43" s="48"/>
      <c r="EL43" s="48"/>
      <c r="EM43" s="48"/>
      <c r="EN43" s="48"/>
      <c r="EO43" s="48"/>
      <c r="EP43" s="48"/>
      <c r="EQ43" s="48"/>
      <c r="ER43" s="48"/>
      <c r="ES43" s="48"/>
      <c r="ET43" s="48"/>
      <c r="EU43" s="48"/>
      <c r="EV43" s="48"/>
      <c r="EW43" s="48"/>
      <c r="EX43" s="48"/>
      <c r="EY43" s="48"/>
      <c r="EZ43" s="48"/>
      <c r="FA43" s="48"/>
      <c r="FB43" s="48"/>
    </row>
    <row r="44" spans="1:158" ht="32.25" customHeight="1" x14ac:dyDescent="0.25">
      <c r="A44" s="105"/>
      <c r="B44" s="111"/>
      <c r="C44" s="108"/>
      <c r="D44" s="6" t="s">
        <v>64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63">
        <f t="shared" si="17"/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63">
        <f t="shared" si="18"/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63">
        <f t="shared" si="19"/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63">
        <f t="shared" si="20"/>
        <v>0</v>
      </c>
      <c r="AG44" s="59">
        <v>-1</v>
      </c>
      <c r="AH44" s="59">
        <v>10</v>
      </c>
      <c r="AI44" s="59">
        <v>10</v>
      </c>
      <c r="AJ44" s="59">
        <v>5</v>
      </c>
      <c r="AK44" s="59">
        <v>10</v>
      </c>
      <c r="AL44" s="59">
        <v>10</v>
      </c>
      <c r="AM44" s="67">
        <f t="shared" si="21"/>
        <v>-45</v>
      </c>
      <c r="AN44" s="59">
        <v>-1</v>
      </c>
      <c r="AO44" s="59">
        <v>10</v>
      </c>
      <c r="AP44" s="59">
        <v>5</v>
      </c>
      <c r="AQ44" s="59">
        <v>1</v>
      </c>
      <c r="AR44" s="59">
        <v>10</v>
      </c>
      <c r="AS44" s="59">
        <v>10</v>
      </c>
      <c r="AT44" s="67">
        <f t="shared" si="22"/>
        <v>-36</v>
      </c>
      <c r="AU44" s="59">
        <v>-1</v>
      </c>
      <c r="AV44" s="59">
        <v>10</v>
      </c>
      <c r="AW44" s="59">
        <v>10</v>
      </c>
      <c r="AX44" s="59">
        <v>1</v>
      </c>
      <c r="AY44" s="59">
        <v>10</v>
      </c>
      <c r="AZ44" s="59">
        <v>10</v>
      </c>
      <c r="BA44" s="67">
        <f t="shared" si="23"/>
        <v>-41</v>
      </c>
      <c r="BB44" s="59">
        <v>-1</v>
      </c>
      <c r="BC44" s="59">
        <v>5</v>
      </c>
      <c r="BD44" s="59">
        <v>5</v>
      </c>
      <c r="BE44" s="59">
        <v>1</v>
      </c>
      <c r="BF44" s="59">
        <v>10</v>
      </c>
      <c r="BG44" s="59">
        <v>10</v>
      </c>
      <c r="BH44" s="67">
        <f t="shared" si="24"/>
        <v>-31</v>
      </c>
      <c r="BI44" s="59">
        <v>-1</v>
      </c>
      <c r="BJ44" s="59">
        <v>5</v>
      </c>
      <c r="BK44" s="59">
        <v>5</v>
      </c>
      <c r="BL44" s="59">
        <v>1</v>
      </c>
      <c r="BM44" s="59">
        <v>5</v>
      </c>
      <c r="BN44" s="59">
        <v>10</v>
      </c>
      <c r="BO44" s="67">
        <f t="shared" si="25"/>
        <v>-26</v>
      </c>
      <c r="BP44" s="59">
        <v>-1</v>
      </c>
      <c r="BQ44" s="59">
        <v>10</v>
      </c>
      <c r="BR44" s="59">
        <v>10</v>
      </c>
      <c r="BS44" s="59">
        <v>1</v>
      </c>
      <c r="BT44" s="59">
        <v>10</v>
      </c>
      <c r="BU44" s="59">
        <v>10</v>
      </c>
      <c r="BV44" s="67">
        <f t="shared" si="26"/>
        <v>-41</v>
      </c>
      <c r="BW44" s="59">
        <v>0</v>
      </c>
      <c r="BX44" s="59">
        <v>0</v>
      </c>
      <c r="BY44" s="59">
        <v>0</v>
      </c>
      <c r="BZ44" s="59">
        <v>0</v>
      </c>
      <c r="CA44" s="59">
        <v>0</v>
      </c>
      <c r="CB44" s="59">
        <v>0</v>
      </c>
      <c r="CC44" s="67">
        <f t="shared" si="27"/>
        <v>0</v>
      </c>
      <c r="CD44" s="59">
        <v>0</v>
      </c>
      <c r="CE44" s="59">
        <v>0</v>
      </c>
      <c r="CF44" s="59">
        <v>0</v>
      </c>
      <c r="CG44" s="59">
        <v>0</v>
      </c>
      <c r="CH44" s="59">
        <v>0</v>
      </c>
      <c r="CI44" s="59">
        <v>0</v>
      </c>
      <c r="CJ44" s="71">
        <f t="shared" si="28"/>
        <v>0</v>
      </c>
      <c r="CK44" s="59">
        <v>-1</v>
      </c>
      <c r="CL44" s="59">
        <v>10</v>
      </c>
      <c r="CM44" s="59">
        <v>10</v>
      </c>
      <c r="CN44" s="59">
        <v>5</v>
      </c>
      <c r="CO44" s="59">
        <v>10</v>
      </c>
      <c r="CP44" s="59">
        <v>10</v>
      </c>
      <c r="CQ44" s="71">
        <f t="shared" si="29"/>
        <v>-45</v>
      </c>
      <c r="CR44" s="59">
        <v>-1</v>
      </c>
      <c r="CS44" s="59">
        <v>10</v>
      </c>
      <c r="CT44" s="59">
        <v>15</v>
      </c>
      <c r="CU44" s="59">
        <v>5</v>
      </c>
      <c r="CV44" s="59">
        <v>10</v>
      </c>
      <c r="CW44" s="59">
        <v>10</v>
      </c>
      <c r="CX44" s="71">
        <f t="shared" si="30"/>
        <v>-50</v>
      </c>
      <c r="CY44" s="59">
        <v>-1</v>
      </c>
      <c r="CZ44" s="59">
        <v>10</v>
      </c>
      <c r="DA44" s="59">
        <v>10</v>
      </c>
      <c r="DB44" s="59">
        <v>5</v>
      </c>
      <c r="DC44" s="59">
        <v>10</v>
      </c>
      <c r="DD44" s="59">
        <v>10</v>
      </c>
      <c r="DE44" s="71">
        <f t="shared" si="31"/>
        <v>-45</v>
      </c>
      <c r="DF44" s="59">
        <v>0</v>
      </c>
      <c r="DG44" s="59">
        <v>0</v>
      </c>
      <c r="DH44" s="59">
        <v>0</v>
      </c>
      <c r="DI44" s="59">
        <v>0</v>
      </c>
      <c r="DJ44" s="59">
        <v>0</v>
      </c>
      <c r="DK44" s="59">
        <v>0</v>
      </c>
      <c r="DL44" s="71">
        <f t="shared" si="32"/>
        <v>0</v>
      </c>
      <c r="DM44" s="59">
        <v>0</v>
      </c>
      <c r="DN44" s="59">
        <v>0</v>
      </c>
      <c r="DO44" s="59">
        <v>0</v>
      </c>
      <c r="DP44" s="59">
        <v>0</v>
      </c>
      <c r="DQ44" s="59">
        <v>0</v>
      </c>
      <c r="DR44" s="59">
        <v>0</v>
      </c>
      <c r="DS44" s="71">
        <f t="shared" si="33"/>
        <v>0</v>
      </c>
      <c r="DT44" s="189">
        <f>DE44+CX44+CQ44+BV44+BO44+BH44+BA44+AT44+AM44</f>
        <v>-360</v>
      </c>
      <c r="DU44" s="185">
        <v>0</v>
      </c>
      <c r="DV44" s="43"/>
      <c r="DW44" s="48"/>
      <c r="DX44" s="48"/>
      <c r="DY44" s="48"/>
      <c r="DZ44" s="48"/>
      <c r="EA44" s="48"/>
      <c r="EB44" s="48"/>
      <c r="EC44" s="48"/>
      <c r="ED44" s="48"/>
      <c r="EE44" s="48"/>
      <c r="EF44" s="48"/>
      <c r="EG44" s="48"/>
      <c r="EH44" s="48"/>
      <c r="EI44" s="48"/>
      <c r="EJ44" s="48"/>
      <c r="EK44" s="48"/>
      <c r="EL44" s="48"/>
      <c r="EM44" s="48"/>
      <c r="EN44" s="48"/>
      <c r="EO44" s="48"/>
      <c r="EP44" s="48"/>
      <c r="EQ44" s="48"/>
      <c r="ER44" s="48"/>
      <c r="ES44" s="48"/>
      <c r="ET44" s="48"/>
      <c r="EU44" s="48"/>
      <c r="EV44" s="48"/>
      <c r="EW44" s="48"/>
      <c r="EX44" s="48"/>
      <c r="EY44" s="48"/>
      <c r="EZ44" s="48"/>
      <c r="FA44" s="48"/>
      <c r="FB44" s="48"/>
    </row>
    <row r="45" spans="1:158" ht="32.25" customHeight="1" x14ac:dyDescent="0.25">
      <c r="A45" s="105"/>
      <c r="B45" s="111"/>
      <c r="C45" s="109"/>
      <c r="D45" s="6" t="s">
        <v>65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63">
        <f t="shared" si="17"/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63">
        <f t="shared" si="18"/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63">
        <f t="shared" si="19"/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63">
        <f t="shared" si="20"/>
        <v>0</v>
      </c>
      <c r="AG45" s="59">
        <v>-1</v>
      </c>
      <c r="AH45" s="59">
        <v>10</v>
      </c>
      <c r="AI45" s="59">
        <v>10</v>
      </c>
      <c r="AJ45" s="59">
        <v>5</v>
      </c>
      <c r="AK45" s="59">
        <v>10</v>
      </c>
      <c r="AL45" s="59">
        <v>10</v>
      </c>
      <c r="AM45" s="67">
        <f t="shared" si="21"/>
        <v>-45</v>
      </c>
      <c r="AN45" s="59">
        <v>-1</v>
      </c>
      <c r="AO45" s="59">
        <v>10</v>
      </c>
      <c r="AP45" s="59">
        <v>5</v>
      </c>
      <c r="AQ45" s="59">
        <v>5</v>
      </c>
      <c r="AR45" s="59">
        <v>10</v>
      </c>
      <c r="AS45" s="59">
        <v>10</v>
      </c>
      <c r="AT45" s="67">
        <f t="shared" si="22"/>
        <v>-40</v>
      </c>
      <c r="AU45" s="59">
        <v>-1</v>
      </c>
      <c r="AV45" s="59">
        <v>10</v>
      </c>
      <c r="AW45" s="59">
        <v>10</v>
      </c>
      <c r="AX45" s="59">
        <v>5</v>
      </c>
      <c r="AY45" s="59">
        <v>10</v>
      </c>
      <c r="AZ45" s="59">
        <v>10</v>
      </c>
      <c r="BA45" s="67">
        <f t="shared" si="23"/>
        <v>-45</v>
      </c>
      <c r="BB45" s="59">
        <v>-1</v>
      </c>
      <c r="BC45" s="59">
        <v>5</v>
      </c>
      <c r="BD45" s="59">
        <v>10</v>
      </c>
      <c r="BE45" s="59">
        <v>5</v>
      </c>
      <c r="BF45" s="59">
        <v>5</v>
      </c>
      <c r="BG45" s="59">
        <v>5</v>
      </c>
      <c r="BH45" s="67">
        <f t="shared" si="24"/>
        <v>-30</v>
      </c>
      <c r="BI45" s="59">
        <v>-1</v>
      </c>
      <c r="BJ45" s="59">
        <v>5</v>
      </c>
      <c r="BK45" s="59">
        <v>5</v>
      </c>
      <c r="BL45" s="59">
        <v>1</v>
      </c>
      <c r="BM45" s="59">
        <v>5</v>
      </c>
      <c r="BN45" s="59">
        <v>10</v>
      </c>
      <c r="BO45" s="67">
        <f t="shared" si="25"/>
        <v>-26</v>
      </c>
      <c r="BP45" s="59">
        <v>-1</v>
      </c>
      <c r="BQ45" s="59">
        <v>1</v>
      </c>
      <c r="BR45" s="59">
        <v>10</v>
      </c>
      <c r="BS45" s="59">
        <v>1</v>
      </c>
      <c r="BT45" s="59">
        <v>10</v>
      </c>
      <c r="BU45" s="59">
        <v>5</v>
      </c>
      <c r="BV45" s="67">
        <f t="shared" si="26"/>
        <v>-27</v>
      </c>
      <c r="BW45" s="59">
        <v>-1</v>
      </c>
      <c r="BX45" s="59">
        <v>1</v>
      </c>
      <c r="BY45" s="59">
        <v>10</v>
      </c>
      <c r="BZ45" s="59">
        <v>1</v>
      </c>
      <c r="CA45" s="59">
        <v>10</v>
      </c>
      <c r="CB45" s="59">
        <v>10</v>
      </c>
      <c r="CC45" s="67">
        <f t="shared" si="27"/>
        <v>-32</v>
      </c>
      <c r="CD45" s="59">
        <v>0</v>
      </c>
      <c r="CE45" s="59">
        <v>0</v>
      </c>
      <c r="CF45" s="59">
        <v>0</v>
      </c>
      <c r="CG45" s="59">
        <v>0</v>
      </c>
      <c r="CH45" s="59">
        <v>0</v>
      </c>
      <c r="CI45" s="59">
        <v>0</v>
      </c>
      <c r="CJ45" s="71">
        <f t="shared" si="28"/>
        <v>0</v>
      </c>
      <c r="CK45" s="10">
        <v>0</v>
      </c>
      <c r="CL45" s="10">
        <v>0</v>
      </c>
      <c r="CM45" s="10">
        <v>0</v>
      </c>
      <c r="CN45" s="10">
        <v>0</v>
      </c>
      <c r="CO45" s="10">
        <v>0</v>
      </c>
      <c r="CP45" s="10">
        <v>0</v>
      </c>
      <c r="CQ45" s="71">
        <f t="shared" si="29"/>
        <v>0</v>
      </c>
      <c r="CR45" s="59">
        <v>0</v>
      </c>
      <c r="CS45" s="59">
        <v>0</v>
      </c>
      <c r="CT45" s="59">
        <v>0</v>
      </c>
      <c r="CU45" s="59">
        <v>0</v>
      </c>
      <c r="CV45" s="59">
        <v>0</v>
      </c>
      <c r="CW45" s="59">
        <v>0</v>
      </c>
      <c r="CX45" s="71">
        <f t="shared" si="30"/>
        <v>0</v>
      </c>
      <c r="CY45" s="59">
        <v>0</v>
      </c>
      <c r="CZ45" s="59">
        <v>0</v>
      </c>
      <c r="DA45" s="59">
        <v>0</v>
      </c>
      <c r="DB45" s="59">
        <v>0</v>
      </c>
      <c r="DC45" s="59">
        <v>0</v>
      </c>
      <c r="DD45" s="59">
        <v>0</v>
      </c>
      <c r="DE45" s="71">
        <f t="shared" si="31"/>
        <v>0</v>
      </c>
      <c r="DF45" s="59">
        <v>0</v>
      </c>
      <c r="DG45" s="59">
        <v>0</v>
      </c>
      <c r="DH45" s="59">
        <v>0</v>
      </c>
      <c r="DI45" s="59">
        <v>0</v>
      </c>
      <c r="DJ45" s="59">
        <v>0</v>
      </c>
      <c r="DK45" s="59">
        <v>0</v>
      </c>
      <c r="DL45" s="71">
        <f t="shared" si="32"/>
        <v>0</v>
      </c>
      <c r="DM45" s="59">
        <v>-1</v>
      </c>
      <c r="DN45" s="59">
        <v>10</v>
      </c>
      <c r="DO45" s="59">
        <v>10</v>
      </c>
      <c r="DP45" s="59">
        <v>1</v>
      </c>
      <c r="DQ45" s="59">
        <v>10</v>
      </c>
      <c r="DR45" s="59">
        <v>10</v>
      </c>
      <c r="DS45" s="71">
        <f t="shared" si="33"/>
        <v>-41</v>
      </c>
      <c r="DT45" s="189">
        <f>DS45+CC45+BV45+BO45+BH45+BA45+AT45+AM45</f>
        <v>-286</v>
      </c>
      <c r="DU45" s="185">
        <v>0</v>
      </c>
      <c r="DV45" s="43"/>
      <c r="DW45" s="48"/>
      <c r="DX45" s="48"/>
      <c r="DY45" s="48"/>
      <c r="DZ45" s="48"/>
      <c r="EA45" s="48"/>
      <c r="EB45" s="48"/>
      <c r="EC45" s="48"/>
      <c r="ED45" s="48"/>
      <c r="EE45" s="48"/>
      <c r="EF45" s="48"/>
      <c r="EG45" s="48"/>
      <c r="EH45" s="48"/>
      <c r="EI45" s="48"/>
      <c r="EJ45" s="48"/>
      <c r="EK45" s="48"/>
      <c r="EL45" s="48"/>
      <c r="EM45" s="48"/>
      <c r="EN45" s="48"/>
      <c r="EO45" s="48"/>
      <c r="EP45" s="48"/>
      <c r="EQ45" s="48"/>
      <c r="ER45" s="48"/>
      <c r="ES45" s="48"/>
      <c r="ET45" s="48"/>
      <c r="EU45" s="48"/>
      <c r="EV45" s="48"/>
      <c r="EW45" s="48"/>
      <c r="EX45" s="48"/>
      <c r="EY45" s="48"/>
      <c r="EZ45" s="48"/>
      <c r="FA45" s="48"/>
      <c r="FB45" s="48"/>
    </row>
    <row r="46" spans="1:158" ht="32.25" customHeight="1" x14ac:dyDescent="0.25">
      <c r="A46" s="105"/>
      <c r="B46" s="111"/>
      <c r="C46" s="107" t="s">
        <v>66</v>
      </c>
      <c r="D46" s="6" t="s">
        <v>67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63">
        <f t="shared" si="17"/>
        <v>0</v>
      </c>
      <c r="L46" s="59">
        <v>-1</v>
      </c>
      <c r="M46" s="59">
        <v>10</v>
      </c>
      <c r="N46" s="59">
        <v>10</v>
      </c>
      <c r="O46" s="59">
        <v>1</v>
      </c>
      <c r="P46" s="59">
        <v>10</v>
      </c>
      <c r="Q46" s="59">
        <v>10</v>
      </c>
      <c r="R46" s="63">
        <f t="shared" si="18"/>
        <v>-41</v>
      </c>
      <c r="S46" s="59">
        <v>-1</v>
      </c>
      <c r="T46" s="59">
        <v>10</v>
      </c>
      <c r="U46" s="59">
        <v>10</v>
      </c>
      <c r="V46" s="59">
        <v>1</v>
      </c>
      <c r="W46" s="59">
        <v>10</v>
      </c>
      <c r="X46" s="59">
        <v>10</v>
      </c>
      <c r="Y46" s="63">
        <f t="shared" si="19"/>
        <v>-41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63">
        <f t="shared" si="20"/>
        <v>0</v>
      </c>
      <c r="AG46" s="59">
        <v>-1</v>
      </c>
      <c r="AH46" s="59">
        <v>10</v>
      </c>
      <c r="AI46" s="59">
        <v>10</v>
      </c>
      <c r="AJ46" s="59">
        <v>1</v>
      </c>
      <c r="AK46" s="59">
        <v>10</v>
      </c>
      <c r="AL46" s="59">
        <v>10</v>
      </c>
      <c r="AM46" s="67">
        <f t="shared" si="21"/>
        <v>-41</v>
      </c>
      <c r="AN46" s="59">
        <v>0</v>
      </c>
      <c r="AO46" s="59">
        <v>0</v>
      </c>
      <c r="AP46" s="59">
        <v>0</v>
      </c>
      <c r="AQ46" s="59">
        <v>0</v>
      </c>
      <c r="AR46" s="59">
        <v>0</v>
      </c>
      <c r="AS46" s="59">
        <v>0</v>
      </c>
      <c r="AT46" s="67">
        <f t="shared" si="22"/>
        <v>0</v>
      </c>
      <c r="AU46" s="59">
        <v>0</v>
      </c>
      <c r="AV46" s="59">
        <v>0</v>
      </c>
      <c r="AW46" s="59">
        <v>0</v>
      </c>
      <c r="AX46" s="59">
        <v>0</v>
      </c>
      <c r="AY46" s="59">
        <v>0</v>
      </c>
      <c r="AZ46" s="59">
        <v>0</v>
      </c>
      <c r="BA46" s="67">
        <f t="shared" si="23"/>
        <v>0</v>
      </c>
      <c r="BB46" s="59">
        <v>-1</v>
      </c>
      <c r="BC46" s="59">
        <v>10</v>
      </c>
      <c r="BD46" s="59">
        <v>10</v>
      </c>
      <c r="BE46" s="59">
        <v>10</v>
      </c>
      <c r="BF46" s="59">
        <v>10</v>
      </c>
      <c r="BG46" s="59">
        <v>10</v>
      </c>
      <c r="BH46" s="67">
        <f t="shared" si="24"/>
        <v>-50</v>
      </c>
      <c r="BI46" s="59">
        <v>-1</v>
      </c>
      <c r="BJ46" s="59">
        <v>10</v>
      </c>
      <c r="BK46" s="59">
        <v>5</v>
      </c>
      <c r="BL46" s="59">
        <v>1</v>
      </c>
      <c r="BM46" s="59">
        <v>5</v>
      </c>
      <c r="BN46" s="59">
        <v>10</v>
      </c>
      <c r="BO46" s="67">
        <f t="shared" si="25"/>
        <v>-31</v>
      </c>
      <c r="BP46" s="59">
        <v>0</v>
      </c>
      <c r="BQ46" s="59">
        <v>0</v>
      </c>
      <c r="BR46" s="59">
        <v>0</v>
      </c>
      <c r="BS46" s="59">
        <v>0</v>
      </c>
      <c r="BT46" s="59">
        <v>0</v>
      </c>
      <c r="BU46" s="59">
        <v>0</v>
      </c>
      <c r="BV46" s="67">
        <f t="shared" si="26"/>
        <v>0</v>
      </c>
      <c r="BW46" s="59">
        <v>0</v>
      </c>
      <c r="BX46" s="59">
        <v>0</v>
      </c>
      <c r="BY46" s="59">
        <v>0</v>
      </c>
      <c r="BZ46" s="59">
        <v>0</v>
      </c>
      <c r="CA46" s="59">
        <v>0</v>
      </c>
      <c r="CB46" s="59">
        <v>0</v>
      </c>
      <c r="CC46" s="67">
        <f t="shared" si="27"/>
        <v>0</v>
      </c>
      <c r="CD46" s="59">
        <v>0</v>
      </c>
      <c r="CE46" s="59">
        <v>0</v>
      </c>
      <c r="CF46" s="59">
        <v>0</v>
      </c>
      <c r="CG46" s="59">
        <v>0</v>
      </c>
      <c r="CH46" s="59">
        <v>0</v>
      </c>
      <c r="CI46" s="59">
        <v>0</v>
      </c>
      <c r="CJ46" s="71">
        <f t="shared" si="28"/>
        <v>0</v>
      </c>
      <c r="CK46" s="59">
        <v>-1</v>
      </c>
      <c r="CL46" s="59">
        <v>10</v>
      </c>
      <c r="CM46" s="59">
        <v>10</v>
      </c>
      <c r="CN46" s="59">
        <v>5</v>
      </c>
      <c r="CO46" s="59">
        <v>10</v>
      </c>
      <c r="CP46" s="59">
        <v>10</v>
      </c>
      <c r="CQ46" s="71">
        <f t="shared" si="29"/>
        <v>-45</v>
      </c>
      <c r="CR46" s="59">
        <v>-1</v>
      </c>
      <c r="CS46" s="59">
        <v>10</v>
      </c>
      <c r="CT46" s="59">
        <v>15</v>
      </c>
      <c r="CU46" s="59">
        <v>5</v>
      </c>
      <c r="CV46" s="59">
        <v>10</v>
      </c>
      <c r="CW46" s="59">
        <v>10</v>
      </c>
      <c r="CX46" s="71">
        <f t="shared" si="30"/>
        <v>-50</v>
      </c>
      <c r="CY46" s="59">
        <v>-1</v>
      </c>
      <c r="CZ46" s="59">
        <v>10</v>
      </c>
      <c r="DA46" s="59">
        <v>10</v>
      </c>
      <c r="DB46" s="59">
        <v>5</v>
      </c>
      <c r="DC46" s="59">
        <v>10</v>
      </c>
      <c r="DD46" s="59">
        <v>10</v>
      </c>
      <c r="DE46" s="71">
        <f t="shared" si="31"/>
        <v>-45</v>
      </c>
      <c r="DF46" s="59">
        <v>-1</v>
      </c>
      <c r="DG46" s="59">
        <v>10</v>
      </c>
      <c r="DH46" s="59">
        <v>15</v>
      </c>
      <c r="DI46" s="59">
        <v>5</v>
      </c>
      <c r="DJ46" s="59">
        <v>10</v>
      </c>
      <c r="DK46" s="59">
        <v>10</v>
      </c>
      <c r="DL46" s="71">
        <f t="shared" si="32"/>
        <v>-50</v>
      </c>
      <c r="DM46" s="59">
        <v>0</v>
      </c>
      <c r="DN46" s="59">
        <v>0</v>
      </c>
      <c r="DO46" s="59">
        <v>0</v>
      </c>
      <c r="DP46" s="59">
        <v>0</v>
      </c>
      <c r="DQ46" s="59">
        <v>0</v>
      </c>
      <c r="DR46" s="59">
        <v>0</v>
      </c>
      <c r="DS46" s="71">
        <f t="shared" si="33"/>
        <v>0</v>
      </c>
      <c r="DT46" s="189">
        <f>DL46+DE46+CX46+CQ46+BO46+BH46+AM46+Y46+R46</f>
        <v>-394</v>
      </c>
      <c r="DU46" s="185">
        <v>0</v>
      </c>
      <c r="DV46" s="43"/>
      <c r="DW46" s="48"/>
      <c r="DX46" s="48"/>
      <c r="DY46" s="48"/>
      <c r="DZ46" s="48"/>
      <c r="EA46" s="48"/>
      <c r="EB46" s="48"/>
      <c r="EC46" s="48"/>
      <c r="ED46" s="48"/>
      <c r="EE46" s="48"/>
      <c r="EF46" s="48"/>
      <c r="EG46" s="48"/>
      <c r="EH46" s="48"/>
      <c r="EI46" s="48"/>
      <c r="EJ46" s="48"/>
      <c r="EK46" s="48"/>
      <c r="EL46" s="48"/>
      <c r="EM46" s="48"/>
      <c r="EN46" s="48"/>
      <c r="EO46" s="48"/>
      <c r="EP46" s="48"/>
      <c r="EQ46" s="48"/>
      <c r="ER46" s="48"/>
      <c r="ES46" s="48"/>
      <c r="ET46" s="48"/>
      <c r="EU46" s="48"/>
      <c r="EV46" s="48"/>
      <c r="EW46" s="48"/>
      <c r="EX46" s="48"/>
      <c r="EY46" s="48"/>
      <c r="EZ46" s="48"/>
      <c r="FA46" s="48"/>
      <c r="FB46" s="48"/>
    </row>
    <row r="47" spans="1:158" ht="66.75" customHeight="1" x14ac:dyDescent="0.25">
      <c r="A47" s="105"/>
      <c r="B47" s="111"/>
      <c r="C47" s="108"/>
      <c r="D47" s="6" t="s">
        <v>114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63">
        <f t="shared" si="17"/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63">
        <f t="shared" si="18"/>
        <v>0</v>
      </c>
      <c r="S47" s="59">
        <v>0</v>
      </c>
      <c r="T47" s="59">
        <v>0</v>
      </c>
      <c r="U47" s="59">
        <v>0</v>
      </c>
      <c r="V47" s="59">
        <v>0</v>
      </c>
      <c r="W47" s="59">
        <v>0</v>
      </c>
      <c r="X47" s="59">
        <v>0</v>
      </c>
      <c r="Y47" s="63">
        <f t="shared" si="19"/>
        <v>0</v>
      </c>
      <c r="Z47" s="59">
        <v>-1</v>
      </c>
      <c r="AA47" s="59">
        <v>10</v>
      </c>
      <c r="AB47" s="59">
        <v>10</v>
      </c>
      <c r="AC47" s="59">
        <v>5</v>
      </c>
      <c r="AD47" s="59">
        <v>10</v>
      </c>
      <c r="AE47" s="59">
        <v>10</v>
      </c>
      <c r="AF47" s="63">
        <f t="shared" si="20"/>
        <v>-45</v>
      </c>
      <c r="AG47" s="59">
        <v>-1</v>
      </c>
      <c r="AH47" s="59">
        <v>10</v>
      </c>
      <c r="AI47" s="59">
        <v>10</v>
      </c>
      <c r="AJ47" s="59">
        <v>1</v>
      </c>
      <c r="AK47" s="59">
        <v>10</v>
      </c>
      <c r="AL47" s="59">
        <v>10</v>
      </c>
      <c r="AM47" s="67">
        <f t="shared" si="21"/>
        <v>-41</v>
      </c>
      <c r="AN47" s="59">
        <v>-1</v>
      </c>
      <c r="AO47" s="59">
        <v>10</v>
      </c>
      <c r="AP47" s="59">
        <v>10</v>
      </c>
      <c r="AQ47" s="59">
        <v>5</v>
      </c>
      <c r="AR47" s="59">
        <v>10</v>
      </c>
      <c r="AS47" s="59">
        <v>5</v>
      </c>
      <c r="AT47" s="67">
        <f t="shared" si="22"/>
        <v>-40</v>
      </c>
      <c r="AU47" s="59">
        <v>-1</v>
      </c>
      <c r="AV47" s="59">
        <v>10</v>
      </c>
      <c r="AW47" s="59">
        <v>10</v>
      </c>
      <c r="AX47" s="59">
        <v>5</v>
      </c>
      <c r="AY47" s="59">
        <v>10</v>
      </c>
      <c r="AZ47" s="59">
        <v>10</v>
      </c>
      <c r="BA47" s="67">
        <f t="shared" si="23"/>
        <v>-45</v>
      </c>
      <c r="BB47" s="59">
        <v>-1</v>
      </c>
      <c r="BC47" s="59">
        <v>10</v>
      </c>
      <c r="BD47" s="59">
        <v>10</v>
      </c>
      <c r="BE47" s="59">
        <v>10</v>
      </c>
      <c r="BF47" s="59">
        <v>10</v>
      </c>
      <c r="BG47" s="59">
        <v>10</v>
      </c>
      <c r="BH47" s="67">
        <f t="shared" si="24"/>
        <v>-50</v>
      </c>
      <c r="BI47" s="59">
        <v>-1</v>
      </c>
      <c r="BJ47" s="59">
        <v>10</v>
      </c>
      <c r="BK47" s="59">
        <v>10</v>
      </c>
      <c r="BL47" s="59">
        <v>1</v>
      </c>
      <c r="BM47" s="59">
        <v>10</v>
      </c>
      <c r="BN47" s="59">
        <v>10</v>
      </c>
      <c r="BO47" s="67">
        <f t="shared" si="25"/>
        <v>-41</v>
      </c>
      <c r="BP47" s="59">
        <v>-1</v>
      </c>
      <c r="BQ47" s="59">
        <v>10</v>
      </c>
      <c r="BR47" s="59">
        <v>10</v>
      </c>
      <c r="BS47" s="59">
        <v>1</v>
      </c>
      <c r="BT47" s="59">
        <v>10</v>
      </c>
      <c r="BU47" s="59">
        <v>10</v>
      </c>
      <c r="BV47" s="67">
        <f t="shared" si="26"/>
        <v>-41</v>
      </c>
      <c r="BW47" s="59">
        <v>-1</v>
      </c>
      <c r="BX47" s="59">
        <v>10</v>
      </c>
      <c r="BY47" s="59">
        <v>10</v>
      </c>
      <c r="BZ47" s="59">
        <v>1</v>
      </c>
      <c r="CA47" s="59">
        <v>10</v>
      </c>
      <c r="CB47" s="59">
        <v>10</v>
      </c>
      <c r="CC47" s="67">
        <f t="shared" si="27"/>
        <v>-41</v>
      </c>
      <c r="CD47" s="59">
        <v>-1</v>
      </c>
      <c r="CE47" s="59">
        <v>10</v>
      </c>
      <c r="CF47" s="59">
        <v>10</v>
      </c>
      <c r="CG47" s="59">
        <v>5</v>
      </c>
      <c r="CH47" s="59">
        <v>10</v>
      </c>
      <c r="CI47" s="59">
        <v>10</v>
      </c>
      <c r="CJ47" s="71">
        <f t="shared" si="28"/>
        <v>-45</v>
      </c>
      <c r="CK47" s="59">
        <v>-1</v>
      </c>
      <c r="CL47" s="59">
        <v>10</v>
      </c>
      <c r="CM47" s="59">
        <v>10</v>
      </c>
      <c r="CN47" s="59">
        <v>5</v>
      </c>
      <c r="CO47" s="59">
        <v>10</v>
      </c>
      <c r="CP47" s="59">
        <v>10</v>
      </c>
      <c r="CQ47" s="71">
        <f t="shared" si="29"/>
        <v>-45</v>
      </c>
      <c r="CR47" s="59">
        <v>-1</v>
      </c>
      <c r="CS47" s="59">
        <v>10</v>
      </c>
      <c r="CT47" s="59">
        <v>15</v>
      </c>
      <c r="CU47" s="59">
        <v>5</v>
      </c>
      <c r="CV47" s="59">
        <v>10</v>
      </c>
      <c r="CW47" s="59">
        <v>10</v>
      </c>
      <c r="CX47" s="71">
        <f t="shared" si="30"/>
        <v>-50</v>
      </c>
      <c r="CY47" s="59">
        <v>-1</v>
      </c>
      <c r="CZ47" s="59">
        <v>10</v>
      </c>
      <c r="DA47" s="59">
        <v>10</v>
      </c>
      <c r="DB47" s="59">
        <v>5</v>
      </c>
      <c r="DC47" s="59">
        <v>10</v>
      </c>
      <c r="DD47" s="59">
        <v>10</v>
      </c>
      <c r="DE47" s="71">
        <f t="shared" si="31"/>
        <v>-45</v>
      </c>
      <c r="DF47" s="59">
        <v>0</v>
      </c>
      <c r="DG47" s="59">
        <v>0</v>
      </c>
      <c r="DH47" s="59">
        <v>0</v>
      </c>
      <c r="DI47" s="59">
        <v>0</v>
      </c>
      <c r="DJ47" s="59">
        <v>0</v>
      </c>
      <c r="DK47" s="59">
        <v>0</v>
      </c>
      <c r="DL47" s="71">
        <f t="shared" si="32"/>
        <v>0</v>
      </c>
      <c r="DM47" s="59">
        <v>0</v>
      </c>
      <c r="DN47" s="59">
        <v>0</v>
      </c>
      <c r="DO47" s="59">
        <v>0</v>
      </c>
      <c r="DP47" s="59">
        <v>0</v>
      </c>
      <c r="DQ47" s="59">
        <v>0</v>
      </c>
      <c r="DR47" s="59">
        <v>0</v>
      </c>
      <c r="DS47" s="71">
        <f t="shared" si="33"/>
        <v>0</v>
      </c>
      <c r="DT47" s="190">
        <f>DE47+CX47+CQ47+CJ47+CC47+BV47+BO47+BH47+BA47+AT47+AM47+AF47</f>
        <v>-529</v>
      </c>
      <c r="DU47" s="185">
        <v>0</v>
      </c>
      <c r="DV47" s="43"/>
      <c r="DW47" s="48"/>
      <c r="DX47" s="48"/>
      <c r="DY47" s="48"/>
      <c r="DZ47" s="48"/>
      <c r="EA47" s="48"/>
      <c r="EB47" s="48"/>
      <c r="EC47" s="48"/>
      <c r="ED47" s="48"/>
      <c r="EE47" s="48"/>
      <c r="EF47" s="48"/>
      <c r="EG47" s="48"/>
      <c r="EH47" s="48"/>
      <c r="EI47" s="48"/>
      <c r="EJ47" s="48"/>
      <c r="EK47" s="48"/>
      <c r="EL47" s="48"/>
      <c r="EM47" s="48"/>
      <c r="EN47" s="48"/>
      <c r="EO47" s="48"/>
      <c r="EP47" s="48"/>
      <c r="EQ47" s="48"/>
      <c r="ER47" s="48"/>
      <c r="ES47" s="48"/>
      <c r="ET47" s="48"/>
      <c r="EU47" s="48"/>
      <c r="EV47" s="48"/>
      <c r="EW47" s="48"/>
      <c r="EX47" s="48"/>
      <c r="EY47" s="48"/>
      <c r="EZ47" s="48"/>
      <c r="FA47" s="48"/>
      <c r="FB47" s="48"/>
    </row>
    <row r="48" spans="1:158" ht="32.25" customHeight="1" x14ac:dyDescent="0.25">
      <c r="A48" s="105"/>
      <c r="B48" s="111"/>
      <c r="C48" s="108"/>
      <c r="D48" s="6" t="s">
        <v>62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63">
        <f t="shared" si="17"/>
        <v>0</v>
      </c>
      <c r="L48" s="59">
        <v>-1</v>
      </c>
      <c r="M48" s="59">
        <v>10</v>
      </c>
      <c r="N48" s="59">
        <v>10</v>
      </c>
      <c r="O48" s="59">
        <v>5</v>
      </c>
      <c r="P48" s="59">
        <v>10</v>
      </c>
      <c r="Q48" s="59">
        <v>10</v>
      </c>
      <c r="R48" s="63">
        <f t="shared" si="18"/>
        <v>-45</v>
      </c>
      <c r="S48" s="59">
        <v>-1</v>
      </c>
      <c r="T48" s="59">
        <v>10</v>
      </c>
      <c r="U48" s="59">
        <v>10</v>
      </c>
      <c r="V48" s="59">
        <v>5</v>
      </c>
      <c r="W48" s="59">
        <v>10</v>
      </c>
      <c r="X48" s="59">
        <v>10</v>
      </c>
      <c r="Y48" s="63">
        <f t="shared" si="19"/>
        <v>-45</v>
      </c>
      <c r="Z48" s="59">
        <v>-1</v>
      </c>
      <c r="AA48" s="59">
        <v>5</v>
      </c>
      <c r="AB48" s="59">
        <v>5</v>
      </c>
      <c r="AC48" s="59">
        <v>5</v>
      </c>
      <c r="AD48" s="59">
        <v>10</v>
      </c>
      <c r="AE48" s="59">
        <v>5</v>
      </c>
      <c r="AF48" s="63">
        <f t="shared" si="20"/>
        <v>-30</v>
      </c>
      <c r="AG48" s="59">
        <v>-1</v>
      </c>
      <c r="AH48" s="59">
        <v>10</v>
      </c>
      <c r="AI48" s="59">
        <v>10</v>
      </c>
      <c r="AJ48" s="59">
        <v>5</v>
      </c>
      <c r="AK48" s="59">
        <v>10</v>
      </c>
      <c r="AL48" s="59">
        <v>10</v>
      </c>
      <c r="AM48" s="67">
        <f t="shared" si="21"/>
        <v>-45</v>
      </c>
      <c r="AN48" s="59">
        <v>-1</v>
      </c>
      <c r="AO48" s="59">
        <v>10</v>
      </c>
      <c r="AP48" s="59">
        <v>5</v>
      </c>
      <c r="AQ48" s="59">
        <v>5</v>
      </c>
      <c r="AR48" s="59">
        <v>10</v>
      </c>
      <c r="AS48" s="59">
        <v>5</v>
      </c>
      <c r="AT48" s="67">
        <f t="shared" si="22"/>
        <v>-35</v>
      </c>
      <c r="AU48" s="59">
        <v>-1</v>
      </c>
      <c r="AV48" s="59">
        <v>10</v>
      </c>
      <c r="AW48" s="59">
        <v>10</v>
      </c>
      <c r="AX48" s="59">
        <v>5</v>
      </c>
      <c r="AY48" s="59">
        <v>10</v>
      </c>
      <c r="AZ48" s="59">
        <v>10</v>
      </c>
      <c r="BA48" s="67">
        <f t="shared" si="23"/>
        <v>-45</v>
      </c>
      <c r="BB48" s="59">
        <v>-1</v>
      </c>
      <c r="BC48" s="59">
        <v>10</v>
      </c>
      <c r="BD48" s="59">
        <v>10</v>
      </c>
      <c r="BE48" s="59">
        <v>5</v>
      </c>
      <c r="BF48" s="59">
        <v>10</v>
      </c>
      <c r="BG48" s="59">
        <v>10</v>
      </c>
      <c r="BH48" s="67">
        <f t="shared" si="24"/>
        <v>-45</v>
      </c>
      <c r="BI48" s="59">
        <v>-1</v>
      </c>
      <c r="BJ48" s="59">
        <v>10</v>
      </c>
      <c r="BK48" s="59">
        <v>10</v>
      </c>
      <c r="BL48" s="59">
        <v>1</v>
      </c>
      <c r="BM48" s="59">
        <v>10</v>
      </c>
      <c r="BN48" s="59">
        <v>10</v>
      </c>
      <c r="BO48" s="67">
        <f t="shared" si="25"/>
        <v>-41</v>
      </c>
      <c r="BP48" s="59">
        <v>-1</v>
      </c>
      <c r="BQ48" s="59">
        <v>10</v>
      </c>
      <c r="BR48" s="59">
        <v>10</v>
      </c>
      <c r="BS48" s="59">
        <v>5</v>
      </c>
      <c r="BT48" s="59">
        <v>10</v>
      </c>
      <c r="BU48" s="59">
        <v>10</v>
      </c>
      <c r="BV48" s="67">
        <f t="shared" si="26"/>
        <v>-45</v>
      </c>
      <c r="BW48" s="59">
        <v>-1</v>
      </c>
      <c r="BX48" s="59">
        <v>10</v>
      </c>
      <c r="BY48" s="59">
        <v>10</v>
      </c>
      <c r="BZ48" s="59">
        <v>5</v>
      </c>
      <c r="CA48" s="59">
        <v>10</v>
      </c>
      <c r="CB48" s="59">
        <v>10</v>
      </c>
      <c r="CC48" s="67">
        <f t="shared" si="27"/>
        <v>-45</v>
      </c>
      <c r="CD48" s="59">
        <v>-1</v>
      </c>
      <c r="CE48" s="59">
        <v>10</v>
      </c>
      <c r="CF48" s="59">
        <v>10</v>
      </c>
      <c r="CG48" s="59">
        <v>5</v>
      </c>
      <c r="CH48" s="59">
        <v>10</v>
      </c>
      <c r="CI48" s="59">
        <v>10</v>
      </c>
      <c r="CJ48" s="71">
        <f t="shared" si="28"/>
        <v>-45</v>
      </c>
      <c r="CK48" s="59">
        <v>-1</v>
      </c>
      <c r="CL48" s="59">
        <v>10</v>
      </c>
      <c r="CM48" s="59">
        <v>10</v>
      </c>
      <c r="CN48" s="59">
        <v>5</v>
      </c>
      <c r="CO48" s="59">
        <v>10</v>
      </c>
      <c r="CP48" s="59">
        <v>10</v>
      </c>
      <c r="CQ48" s="71">
        <f t="shared" si="29"/>
        <v>-45</v>
      </c>
      <c r="CR48" s="59">
        <v>-1</v>
      </c>
      <c r="CS48" s="59">
        <v>10</v>
      </c>
      <c r="CT48" s="59">
        <v>15</v>
      </c>
      <c r="CU48" s="59">
        <v>5</v>
      </c>
      <c r="CV48" s="59">
        <v>10</v>
      </c>
      <c r="CW48" s="59">
        <v>10</v>
      </c>
      <c r="CX48" s="71">
        <f t="shared" si="30"/>
        <v>-50</v>
      </c>
      <c r="CY48" s="59">
        <v>-1</v>
      </c>
      <c r="CZ48" s="59">
        <v>10</v>
      </c>
      <c r="DA48" s="59">
        <v>10</v>
      </c>
      <c r="DB48" s="59">
        <v>5</v>
      </c>
      <c r="DC48" s="59">
        <v>10</v>
      </c>
      <c r="DD48" s="59">
        <v>10</v>
      </c>
      <c r="DE48" s="71">
        <f t="shared" si="31"/>
        <v>-45</v>
      </c>
      <c r="DF48" s="59">
        <v>-1</v>
      </c>
      <c r="DG48" s="59">
        <v>10</v>
      </c>
      <c r="DH48" s="59">
        <v>15</v>
      </c>
      <c r="DI48" s="59">
        <v>5</v>
      </c>
      <c r="DJ48" s="59">
        <v>10</v>
      </c>
      <c r="DK48" s="59">
        <v>10</v>
      </c>
      <c r="DL48" s="71">
        <f t="shared" si="32"/>
        <v>-50</v>
      </c>
      <c r="DM48" s="59">
        <v>-1</v>
      </c>
      <c r="DN48" s="59">
        <v>10</v>
      </c>
      <c r="DO48" s="59">
        <v>10</v>
      </c>
      <c r="DP48" s="59">
        <v>1</v>
      </c>
      <c r="DQ48" s="59">
        <v>10</v>
      </c>
      <c r="DR48" s="59">
        <v>10</v>
      </c>
      <c r="DS48" s="71">
        <f t="shared" si="33"/>
        <v>-41</v>
      </c>
      <c r="DT48" s="190">
        <f>DS48+DL48+DE48+CX48+CQ48+CJ48+CC48+BV48+BO48+BH48+BA48+AT48+AM48+AF48+Y48+R48</f>
        <v>-697</v>
      </c>
      <c r="DU48" s="185">
        <v>0</v>
      </c>
      <c r="DV48" s="43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</row>
    <row r="49" spans="1:186" ht="32.25" customHeight="1" x14ac:dyDescent="0.25">
      <c r="A49" s="105"/>
      <c r="B49" s="112"/>
      <c r="C49" s="109"/>
      <c r="D49" s="6" t="s">
        <v>61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63">
        <f t="shared" si="17"/>
        <v>0</v>
      </c>
      <c r="L49" s="59">
        <v>-1</v>
      </c>
      <c r="M49" s="59">
        <v>10</v>
      </c>
      <c r="N49" s="59">
        <v>10</v>
      </c>
      <c r="O49" s="59">
        <v>1</v>
      </c>
      <c r="P49" s="59">
        <v>10</v>
      </c>
      <c r="Q49" s="59">
        <v>5</v>
      </c>
      <c r="R49" s="63">
        <f t="shared" si="18"/>
        <v>-36</v>
      </c>
      <c r="S49" s="59">
        <v>-1</v>
      </c>
      <c r="T49" s="59">
        <v>10</v>
      </c>
      <c r="U49" s="59">
        <v>10</v>
      </c>
      <c r="V49" s="59">
        <v>1</v>
      </c>
      <c r="W49" s="59">
        <v>10</v>
      </c>
      <c r="X49" s="59">
        <v>5</v>
      </c>
      <c r="Y49" s="63">
        <f t="shared" si="19"/>
        <v>-36</v>
      </c>
      <c r="Z49" s="59">
        <v>-1</v>
      </c>
      <c r="AA49" s="59">
        <v>5</v>
      </c>
      <c r="AB49" s="59">
        <v>1</v>
      </c>
      <c r="AC49" s="59">
        <v>5</v>
      </c>
      <c r="AD49" s="59">
        <v>10</v>
      </c>
      <c r="AE49" s="59">
        <v>5</v>
      </c>
      <c r="AF49" s="63">
        <f t="shared" si="20"/>
        <v>-26</v>
      </c>
      <c r="AG49" s="59">
        <v>-1</v>
      </c>
      <c r="AH49" s="59">
        <v>10</v>
      </c>
      <c r="AI49" s="59">
        <v>10</v>
      </c>
      <c r="AJ49" s="59">
        <v>5</v>
      </c>
      <c r="AK49" s="59">
        <v>10</v>
      </c>
      <c r="AL49" s="59">
        <v>10</v>
      </c>
      <c r="AM49" s="67">
        <f t="shared" si="21"/>
        <v>-45</v>
      </c>
      <c r="AN49" s="59">
        <v>-1</v>
      </c>
      <c r="AO49" s="59">
        <v>5</v>
      </c>
      <c r="AP49" s="59">
        <v>5</v>
      </c>
      <c r="AQ49" s="59">
        <v>5</v>
      </c>
      <c r="AR49" s="59">
        <v>10</v>
      </c>
      <c r="AS49" s="59">
        <v>5</v>
      </c>
      <c r="AT49" s="67">
        <f t="shared" si="22"/>
        <v>-30</v>
      </c>
      <c r="AU49" s="59">
        <v>-1</v>
      </c>
      <c r="AV49" s="59">
        <v>10</v>
      </c>
      <c r="AW49" s="59">
        <v>10</v>
      </c>
      <c r="AX49" s="59">
        <v>5</v>
      </c>
      <c r="AY49" s="59">
        <v>10</v>
      </c>
      <c r="AZ49" s="59">
        <v>10</v>
      </c>
      <c r="BA49" s="67">
        <f t="shared" si="23"/>
        <v>-45</v>
      </c>
      <c r="BB49" s="59">
        <v>-1</v>
      </c>
      <c r="BC49" s="59">
        <v>10</v>
      </c>
      <c r="BD49" s="59">
        <v>10</v>
      </c>
      <c r="BE49" s="59">
        <v>10</v>
      </c>
      <c r="BF49" s="59">
        <v>10</v>
      </c>
      <c r="BG49" s="59">
        <v>10</v>
      </c>
      <c r="BH49" s="67">
        <f t="shared" si="24"/>
        <v>-50</v>
      </c>
      <c r="BI49" s="59">
        <v>-1</v>
      </c>
      <c r="BJ49" s="59">
        <v>10</v>
      </c>
      <c r="BK49" s="59">
        <v>5</v>
      </c>
      <c r="BL49" s="59">
        <v>1</v>
      </c>
      <c r="BM49" s="59">
        <v>5</v>
      </c>
      <c r="BN49" s="59">
        <v>10</v>
      </c>
      <c r="BO49" s="67">
        <f t="shared" si="25"/>
        <v>-31</v>
      </c>
      <c r="BP49" s="59">
        <v>0</v>
      </c>
      <c r="BQ49" s="59">
        <v>0</v>
      </c>
      <c r="BR49" s="59">
        <v>0</v>
      </c>
      <c r="BS49" s="59">
        <v>0</v>
      </c>
      <c r="BT49" s="59">
        <v>0</v>
      </c>
      <c r="BU49" s="59">
        <v>0</v>
      </c>
      <c r="BV49" s="67">
        <f t="shared" si="26"/>
        <v>0</v>
      </c>
      <c r="BW49" s="59">
        <v>0</v>
      </c>
      <c r="BX49" s="59">
        <v>0</v>
      </c>
      <c r="BY49" s="59">
        <v>0</v>
      </c>
      <c r="BZ49" s="59">
        <v>0</v>
      </c>
      <c r="CA49" s="59">
        <v>0</v>
      </c>
      <c r="CB49" s="59">
        <v>0</v>
      </c>
      <c r="CC49" s="67">
        <f t="shared" si="27"/>
        <v>0</v>
      </c>
      <c r="CD49" s="59">
        <v>0</v>
      </c>
      <c r="CE49" s="59">
        <v>0</v>
      </c>
      <c r="CF49" s="59">
        <v>0</v>
      </c>
      <c r="CG49" s="59">
        <v>0</v>
      </c>
      <c r="CH49" s="59">
        <v>0</v>
      </c>
      <c r="CI49" s="59">
        <v>0</v>
      </c>
      <c r="CJ49" s="71">
        <f t="shared" si="28"/>
        <v>0</v>
      </c>
      <c r="CK49" s="59">
        <v>-1</v>
      </c>
      <c r="CL49" s="59">
        <v>10</v>
      </c>
      <c r="CM49" s="59">
        <v>10</v>
      </c>
      <c r="CN49" s="59">
        <v>5</v>
      </c>
      <c r="CO49" s="59">
        <v>10</v>
      </c>
      <c r="CP49" s="59">
        <v>10</v>
      </c>
      <c r="CQ49" s="71">
        <f t="shared" si="29"/>
        <v>-45</v>
      </c>
      <c r="CR49" s="59">
        <v>0</v>
      </c>
      <c r="CS49" s="59">
        <v>0</v>
      </c>
      <c r="CT49" s="59">
        <v>0</v>
      </c>
      <c r="CU49" s="59">
        <v>0</v>
      </c>
      <c r="CV49" s="59">
        <v>0</v>
      </c>
      <c r="CW49" s="59">
        <v>0</v>
      </c>
      <c r="CX49" s="71">
        <f t="shared" si="30"/>
        <v>0</v>
      </c>
      <c r="CY49" s="59">
        <v>-1</v>
      </c>
      <c r="CZ49" s="59">
        <v>10</v>
      </c>
      <c r="DA49" s="59">
        <v>10</v>
      </c>
      <c r="DB49" s="59">
        <v>5</v>
      </c>
      <c r="DC49" s="59">
        <v>10</v>
      </c>
      <c r="DD49" s="59">
        <v>10</v>
      </c>
      <c r="DE49" s="71">
        <f t="shared" si="31"/>
        <v>-45</v>
      </c>
      <c r="DF49" s="59">
        <v>0</v>
      </c>
      <c r="DG49" s="59">
        <v>0</v>
      </c>
      <c r="DH49" s="59">
        <v>0</v>
      </c>
      <c r="DI49" s="59">
        <v>0</v>
      </c>
      <c r="DJ49" s="59">
        <v>0</v>
      </c>
      <c r="DK49" s="59">
        <v>0</v>
      </c>
      <c r="DL49" s="71">
        <f t="shared" si="32"/>
        <v>0</v>
      </c>
      <c r="DM49" s="59">
        <v>0</v>
      </c>
      <c r="DN49" s="59">
        <v>0</v>
      </c>
      <c r="DO49" s="59">
        <v>0</v>
      </c>
      <c r="DP49" s="59">
        <v>0</v>
      </c>
      <c r="DQ49" s="59">
        <v>0</v>
      </c>
      <c r="DR49" s="59">
        <v>0</v>
      </c>
      <c r="DS49" s="71">
        <f t="shared" si="33"/>
        <v>0</v>
      </c>
      <c r="DT49" s="189">
        <f>DE49+CQ49+BO49+BH49+BA49+AT49+AM49+AF49+Y49+R49</f>
        <v>-389</v>
      </c>
      <c r="DU49" s="185">
        <v>0</v>
      </c>
      <c r="DV49" s="43"/>
      <c r="DW49" s="48"/>
      <c r="DX49" s="48"/>
      <c r="DY49" s="48"/>
      <c r="DZ49" s="48"/>
      <c r="EA49" s="48"/>
      <c r="EB49" s="48"/>
      <c r="EC49" s="48"/>
      <c r="ED49" s="48"/>
      <c r="EE49" s="48"/>
      <c r="EF49" s="48"/>
      <c r="EG49" s="48"/>
      <c r="EH49" s="48"/>
      <c r="EI49" s="48"/>
      <c r="EJ49" s="48"/>
      <c r="EK49" s="48"/>
      <c r="EL49" s="48"/>
      <c r="EM49" s="48"/>
      <c r="EN49" s="48"/>
      <c r="EO49" s="48"/>
      <c r="EP49" s="48"/>
      <c r="EQ49" s="48"/>
      <c r="ER49" s="48"/>
      <c r="ES49" s="48"/>
      <c r="ET49" s="48"/>
      <c r="EU49" s="48"/>
      <c r="EV49" s="48"/>
      <c r="EW49" s="48"/>
      <c r="EX49" s="48"/>
      <c r="EY49" s="48"/>
      <c r="EZ49" s="48"/>
      <c r="FA49" s="48"/>
      <c r="FB49" s="48"/>
    </row>
    <row r="50" spans="1:186" ht="32.25" customHeight="1" x14ac:dyDescent="0.25">
      <c r="A50" s="105"/>
      <c r="B50" s="110" t="s">
        <v>113</v>
      </c>
      <c r="C50" s="107" t="s">
        <v>60</v>
      </c>
      <c r="D50" s="6" t="s">
        <v>68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63">
        <f t="shared" si="17"/>
        <v>0</v>
      </c>
      <c r="L50" s="59">
        <v>-1</v>
      </c>
      <c r="M50" s="59">
        <v>10</v>
      </c>
      <c r="N50" s="59">
        <v>5</v>
      </c>
      <c r="O50" s="59">
        <v>1</v>
      </c>
      <c r="P50" s="59">
        <v>10</v>
      </c>
      <c r="Q50" s="59">
        <v>5</v>
      </c>
      <c r="R50" s="63">
        <f t="shared" si="18"/>
        <v>-31</v>
      </c>
      <c r="S50" s="59">
        <v>-1</v>
      </c>
      <c r="T50" s="59">
        <v>10</v>
      </c>
      <c r="U50" s="59">
        <v>5</v>
      </c>
      <c r="V50" s="59">
        <v>1</v>
      </c>
      <c r="W50" s="59">
        <v>10</v>
      </c>
      <c r="X50" s="59">
        <v>5</v>
      </c>
      <c r="Y50" s="63">
        <f t="shared" si="19"/>
        <v>-31</v>
      </c>
      <c r="Z50" s="59">
        <v>-1</v>
      </c>
      <c r="AA50" s="59">
        <v>5</v>
      </c>
      <c r="AB50" s="59">
        <v>5</v>
      </c>
      <c r="AC50" s="59">
        <v>1</v>
      </c>
      <c r="AD50" s="59">
        <v>10</v>
      </c>
      <c r="AE50" s="59">
        <v>10</v>
      </c>
      <c r="AF50" s="63">
        <f t="shared" si="20"/>
        <v>-31</v>
      </c>
      <c r="AG50" s="59">
        <v>-1</v>
      </c>
      <c r="AH50" s="59">
        <v>10</v>
      </c>
      <c r="AI50" s="59">
        <v>10</v>
      </c>
      <c r="AJ50" s="59">
        <v>1</v>
      </c>
      <c r="AK50" s="59">
        <v>10</v>
      </c>
      <c r="AL50" s="59">
        <v>10</v>
      </c>
      <c r="AM50" s="67">
        <f t="shared" si="21"/>
        <v>-41</v>
      </c>
      <c r="AN50" s="59">
        <v>-1</v>
      </c>
      <c r="AO50" s="59">
        <v>10</v>
      </c>
      <c r="AP50" s="59">
        <v>10</v>
      </c>
      <c r="AQ50" s="59">
        <v>5</v>
      </c>
      <c r="AR50" s="59">
        <v>10</v>
      </c>
      <c r="AS50" s="59">
        <v>10</v>
      </c>
      <c r="AT50" s="67">
        <f t="shared" si="22"/>
        <v>-45</v>
      </c>
      <c r="AU50" s="59">
        <v>-1</v>
      </c>
      <c r="AV50" s="59">
        <v>10</v>
      </c>
      <c r="AW50" s="59">
        <v>10</v>
      </c>
      <c r="AX50" s="59">
        <v>5</v>
      </c>
      <c r="AY50" s="59">
        <v>10</v>
      </c>
      <c r="AZ50" s="59">
        <v>10</v>
      </c>
      <c r="BA50" s="67">
        <f t="shared" si="23"/>
        <v>-45</v>
      </c>
      <c r="BB50" s="59">
        <v>-1</v>
      </c>
      <c r="BC50" s="59">
        <v>10</v>
      </c>
      <c r="BD50" s="59">
        <v>5</v>
      </c>
      <c r="BE50" s="59">
        <v>1</v>
      </c>
      <c r="BF50" s="59">
        <v>10</v>
      </c>
      <c r="BG50" s="59">
        <v>1</v>
      </c>
      <c r="BH50" s="67">
        <f t="shared" si="24"/>
        <v>-27</v>
      </c>
      <c r="BI50" s="59">
        <v>-1</v>
      </c>
      <c r="BJ50" s="59">
        <v>5</v>
      </c>
      <c r="BK50" s="59">
        <v>5</v>
      </c>
      <c r="BL50" s="59">
        <v>1</v>
      </c>
      <c r="BM50" s="59">
        <v>5</v>
      </c>
      <c r="BN50" s="59">
        <v>10</v>
      </c>
      <c r="BO50" s="67">
        <f t="shared" si="25"/>
        <v>-26</v>
      </c>
      <c r="BP50" s="59">
        <v>-1</v>
      </c>
      <c r="BQ50" s="59">
        <v>5</v>
      </c>
      <c r="BR50" s="59">
        <v>10</v>
      </c>
      <c r="BS50" s="59">
        <v>1</v>
      </c>
      <c r="BT50" s="59">
        <v>10</v>
      </c>
      <c r="BU50" s="59">
        <v>5</v>
      </c>
      <c r="BV50" s="67">
        <f t="shared" si="26"/>
        <v>-31</v>
      </c>
      <c r="BW50" s="59">
        <v>0</v>
      </c>
      <c r="BX50" s="59">
        <v>0</v>
      </c>
      <c r="BY50" s="59">
        <v>0</v>
      </c>
      <c r="BZ50" s="59">
        <v>0</v>
      </c>
      <c r="CA50" s="59">
        <v>0</v>
      </c>
      <c r="CB50" s="59">
        <v>0</v>
      </c>
      <c r="CC50" s="67">
        <f t="shared" si="27"/>
        <v>0</v>
      </c>
      <c r="CD50" s="59">
        <v>0</v>
      </c>
      <c r="CE50" s="59">
        <v>0</v>
      </c>
      <c r="CF50" s="59">
        <v>0</v>
      </c>
      <c r="CG50" s="59">
        <v>0</v>
      </c>
      <c r="CH50" s="59">
        <v>0</v>
      </c>
      <c r="CI50" s="59">
        <v>0</v>
      </c>
      <c r="CJ50" s="71">
        <f t="shared" si="28"/>
        <v>0</v>
      </c>
      <c r="CK50" s="10">
        <v>0</v>
      </c>
      <c r="CL50" s="10">
        <v>0</v>
      </c>
      <c r="CM50" s="10">
        <v>0</v>
      </c>
      <c r="CN50" s="10">
        <v>0</v>
      </c>
      <c r="CO50" s="10">
        <v>0</v>
      </c>
      <c r="CP50" s="10">
        <v>0</v>
      </c>
      <c r="CQ50" s="71">
        <f t="shared" si="29"/>
        <v>0</v>
      </c>
      <c r="CR50" s="59">
        <v>0</v>
      </c>
      <c r="CS50" s="59">
        <v>0</v>
      </c>
      <c r="CT50" s="59">
        <v>0</v>
      </c>
      <c r="CU50" s="59">
        <v>0</v>
      </c>
      <c r="CV50" s="59">
        <v>0</v>
      </c>
      <c r="CW50" s="59">
        <v>0</v>
      </c>
      <c r="CX50" s="71">
        <f t="shared" si="30"/>
        <v>0</v>
      </c>
      <c r="CY50" s="59">
        <v>0</v>
      </c>
      <c r="CZ50" s="59">
        <v>0</v>
      </c>
      <c r="DA50" s="59">
        <v>0</v>
      </c>
      <c r="DB50" s="59">
        <v>0</v>
      </c>
      <c r="DC50" s="59">
        <v>0</v>
      </c>
      <c r="DD50" s="59">
        <v>0</v>
      </c>
      <c r="DE50" s="71">
        <f t="shared" si="31"/>
        <v>0</v>
      </c>
      <c r="DF50" s="59">
        <v>-1</v>
      </c>
      <c r="DG50" s="59">
        <v>10</v>
      </c>
      <c r="DH50" s="59">
        <v>15</v>
      </c>
      <c r="DI50" s="59">
        <v>5</v>
      </c>
      <c r="DJ50" s="59">
        <v>10</v>
      </c>
      <c r="DK50" s="59">
        <v>10</v>
      </c>
      <c r="DL50" s="71">
        <f t="shared" si="32"/>
        <v>-50</v>
      </c>
      <c r="DM50" s="59">
        <v>-1</v>
      </c>
      <c r="DN50" s="59">
        <v>10</v>
      </c>
      <c r="DO50" s="59">
        <v>10</v>
      </c>
      <c r="DP50" s="59">
        <v>1</v>
      </c>
      <c r="DQ50" s="59">
        <v>10</v>
      </c>
      <c r="DR50" s="59">
        <v>10</v>
      </c>
      <c r="DS50" s="71">
        <f t="shared" si="33"/>
        <v>-41</v>
      </c>
      <c r="DT50" s="189">
        <f>DS50+DL50+BV50+BO50+BH50+BA50+AT50+AM50+AF50+Y50+R50</f>
        <v>-399</v>
      </c>
      <c r="DU50" s="185">
        <v>0</v>
      </c>
      <c r="DV50" s="43"/>
      <c r="DW50" s="48"/>
      <c r="DX50" s="48"/>
      <c r="DY50" s="48"/>
      <c r="DZ50" s="48"/>
      <c r="EA50" s="48"/>
      <c r="EB50" s="48"/>
      <c r="EC50" s="48"/>
      <c r="ED50" s="48"/>
      <c r="EE50" s="48"/>
      <c r="EF50" s="48"/>
      <c r="EG50" s="48"/>
      <c r="EH50" s="48"/>
      <c r="EI50" s="48"/>
      <c r="EJ50" s="48"/>
      <c r="EK50" s="48"/>
      <c r="EL50" s="48"/>
      <c r="EM50" s="48"/>
      <c r="EN50" s="48"/>
      <c r="EO50" s="48"/>
      <c r="EP50" s="48"/>
      <c r="EQ50" s="48"/>
      <c r="ER50" s="48"/>
      <c r="ES50" s="48"/>
      <c r="ET50" s="48"/>
      <c r="EU50" s="48"/>
      <c r="EV50" s="48"/>
      <c r="EW50" s="48"/>
      <c r="EX50" s="48"/>
      <c r="EY50" s="48"/>
      <c r="EZ50" s="48"/>
      <c r="FA50" s="48"/>
      <c r="FB50" s="48"/>
    </row>
    <row r="51" spans="1:186" ht="32.25" customHeight="1" x14ac:dyDescent="0.25">
      <c r="A51" s="105"/>
      <c r="B51" s="111"/>
      <c r="C51" s="108"/>
      <c r="D51" s="6" t="s">
        <v>69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63">
        <f t="shared" si="17"/>
        <v>0</v>
      </c>
      <c r="L51" s="59">
        <v>-1</v>
      </c>
      <c r="M51" s="59">
        <v>5</v>
      </c>
      <c r="N51" s="59">
        <v>5</v>
      </c>
      <c r="O51" s="59">
        <v>5</v>
      </c>
      <c r="P51" s="59">
        <v>10</v>
      </c>
      <c r="Q51" s="59">
        <v>1</v>
      </c>
      <c r="R51" s="63">
        <f t="shared" si="18"/>
        <v>-26</v>
      </c>
      <c r="S51" s="59">
        <v>-1</v>
      </c>
      <c r="T51" s="59">
        <v>5</v>
      </c>
      <c r="U51" s="59">
        <v>5</v>
      </c>
      <c r="V51" s="59">
        <v>5</v>
      </c>
      <c r="W51" s="59">
        <v>10</v>
      </c>
      <c r="X51" s="59">
        <v>1</v>
      </c>
      <c r="Y51" s="63">
        <f t="shared" si="19"/>
        <v>-26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63">
        <f t="shared" si="20"/>
        <v>0</v>
      </c>
      <c r="AG51" s="59">
        <v>-1</v>
      </c>
      <c r="AH51" s="59">
        <v>10</v>
      </c>
      <c r="AI51" s="59">
        <v>10</v>
      </c>
      <c r="AJ51" s="59">
        <v>5</v>
      </c>
      <c r="AK51" s="59">
        <v>10</v>
      </c>
      <c r="AL51" s="59">
        <v>10</v>
      </c>
      <c r="AM51" s="67">
        <f t="shared" si="21"/>
        <v>-45</v>
      </c>
      <c r="AN51" s="59">
        <v>-1</v>
      </c>
      <c r="AO51" s="59">
        <v>10</v>
      </c>
      <c r="AP51" s="59">
        <v>10</v>
      </c>
      <c r="AQ51" s="59">
        <v>5</v>
      </c>
      <c r="AR51" s="59">
        <v>10</v>
      </c>
      <c r="AS51" s="59">
        <v>10</v>
      </c>
      <c r="AT51" s="67">
        <f t="shared" si="22"/>
        <v>-45</v>
      </c>
      <c r="AU51" s="59">
        <v>-1</v>
      </c>
      <c r="AV51" s="59">
        <v>10</v>
      </c>
      <c r="AW51" s="59">
        <v>10</v>
      </c>
      <c r="AX51" s="59">
        <v>5</v>
      </c>
      <c r="AY51" s="59">
        <v>10</v>
      </c>
      <c r="AZ51" s="59">
        <v>10</v>
      </c>
      <c r="BA51" s="67">
        <f t="shared" si="23"/>
        <v>-45</v>
      </c>
      <c r="BB51" s="59">
        <v>-1</v>
      </c>
      <c r="BC51" s="59">
        <v>10</v>
      </c>
      <c r="BD51" s="59">
        <v>10</v>
      </c>
      <c r="BE51" s="59">
        <v>1</v>
      </c>
      <c r="BF51" s="59">
        <v>10</v>
      </c>
      <c r="BG51" s="59">
        <v>10</v>
      </c>
      <c r="BH51" s="67">
        <f t="shared" si="24"/>
        <v>-41</v>
      </c>
      <c r="BI51" s="59">
        <v>-1</v>
      </c>
      <c r="BJ51" s="59">
        <v>5</v>
      </c>
      <c r="BK51" s="59">
        <v>5</v>
      </c>
      <c r="BL51" s="59">
        <v>1</v>
      </c>
      <c r="BM51" s="59">
        <v>5</v>
      </c>
      <c r="BN51" s="59">
        <v>10</v>
      </c>
      <c r="BO51" s="67">
        <f t="shared" si="25"/>
        <v>-26</v>
      </c>
      <c r="BP51" s="10">
        <v>0</v>
      </c>
      <c r="BQ51" s="10">
        <v>0</v>
      </c>
      <c r="BR51" s="10">
        <v>0</v>
      </c>
      <c r="BS51" s="10">
        <v>0</v>
      </c>
      <c r="BT51" s="10">
        <v>0</v>
      </c>
      <c r="BU51" s="10">
        <v>0</v>
      </c>
      <c r="BV51" s="67">
        <f t="shared" si="26"/>
        <v>0</v>
      </c>
      <c r="BW51" s="10">
        <v>0</v>
      </c>
      <c r="BX51" s="10">
        <v>0</v>
      </c>
      <c r="BY51" s="10">
        <v>0</v>
      </c>
      <c r="BZ51" s="10">
        <v>0</v>
      </c>
      <c r="CA51" s="10">
        <v>0</v>
      </c>
      <c r="CB51" s="10">
        <v>0</v>
      </c>
      <c r="CC51" s="67">
        <f t="shared" si="27"/>
        <v>0</v>
      </c>
      <c r="CD51" s="59">
        <v>0</v>
      </c>
      <c r="CE51" s="59">
        <v>0</v>
      </c>
      <c r="CF51" s="59">
        <v>0</v>
      </c>
      <c r="CG51" s="59">
        <v>0</v>
      </c>
      <c r="CH51" s="59">
        <v>0</v>
      </c>
      <c r="CI51" s="59">
        <v>0</v>
      </c>
      <c r="CJ51" s="71">
        <f t="shared" si="28"/>
        <v>0</v>
      </c>
      <c r="CK51" s="59">
        <v>-1</v>
      </c>
      <c r="CL51" s="59">
        <v>10</v>
      </c>
      <c r="CM51" s="59">
        <v>10</v>
      </c>
      <c r="CN51" s="59">
        <v>5</v>
      </c>
      <c r="CO51" s="59">
        <v>10</v>
      </c>
      <c r="CP51" s="59">
        <v>10</v>
      </c>
      <c r="CQ51" s="71">
        <f t="shared" si="29"/>
        <v>-45</v>
      </c>
      <c r="CR51" s="59">
        <v>-1</v>
      </c>
      <c r="CS51" s="59">
        <v>10</v>
      </c>
      <c r="CT51" s="59">
        <v>15</v>
      </c>
      <c r="CU51" s="59">
        <v>5</v>
      </c>
      <c r="CV51" s="59">
        <v>10</v>
      </c>
      <c r="CW51" s="59">
        <v>10</v>
      </c>
      <c r="CX51" s="71">
        <f t="shared" si="30"/>
        <v>-50</v>
      </c>
      <c r="CY51" s="10">
        <v>0</v>
      </c>
      <c r="CZ51" s="10">
        <v>0</v>
      </c>
      <c r="DA51" s="10">
        <v>0</v>
      </c>
      <c r="DB51" s="10">
        <v>0</v>
      </c>
      <c r="DC51" s="10">
        <v>0</v>
      </c>
      <c r="DD51" s="10">
        <v>0</v>
      </c>
      <c r="DE51" s="71">
        <f t="shared" si="31"/>
        <v>0</v>
      </c>
      <c r="DF51" s="59">
        <v>-1</v>
      </c>
      <c r="DG51" s="59">
        <v>10</v>
      </c>
      <c r="DH51" s="59">
        <v>15</v>
      </c>
      <c r="DI51" s="59">
        <v>5</v>
      </c>
      <c r="DJ51" s="59">
        <v>10</v>
      </c>
      <c r="DK51" s="59">
        <v>10</v>
      </c>
      <c r="DL51" s="71">
        <f t="shared" si="32"/>
        <v>-50</v>
      </c>
      <c r="DM51" s="59">
        <v>-1</v>
      </c>
      <c r="DN51" s="59">
        <v>10</v>
      </c>
      <c r="DO51" s="59">
        <v>10</v>
      </c>
      <c r="DP51" s="59">
        <v>1</v>
      </c>
      <c r="DQ51" s="59">
        <v>10</v>
      </c>
      <c r="DR51" s="59">
        <v>10</v>
      </c>
      <c r="DS51" s="71">
        <f t="shared" si="33"/>
        <v>-41</v>
      </c>
      <c r="DT51" s="189">
        <f>DS51+DL51+CX51+CQ51+BO51+BH51+BA51+AT51+AM51+Y51+R51</f>
        <v>-440</v>
      </c>
      <c r="DU51" s="185">
        <v>0</v>
      </c>
      <c r="DV51" s="43"/>
      <c r="DW51" s="48"/>
      <c r="DX51" s="48"/>
      <c r="DY51" s="48"/>
      <c r="DZ51" s="48"/>
      <c r="EA51" s="48"/>
      <c r="EB51" s="48"/>
      <c r="EC51" s="48"/>
      <c r="ED51" s="48"/>
      <c r="EE51" s="48"/>
      <c r="EF51" s="48"/>
      <c r="EG51" s="48"/>
      <c r="EH51" s="48"/>
      <c r="EI51" s="48"/>
      <c r="EJ51" s="48"/>
      <c r="EK51" s="48"/>
      <c r="EL51" s="48"/>
      <c r="EM51" s="48"/>
      <c r="EN51" s="48"/>
      <c r="EO51" s="48"/>
      <c r="EP51" s="48"/>
      <c r="EQ51" s="48"/>
      <c r="ER51" s="48"/>
      <c r="ES51" s="48"/>
      <c r="ET51" s="48"/>
      <c r="EU51" s="48"/>
      <c r="EV51" s="48"/>
      <c r="EW51" s="48"/>
      <c r="EX51" s="48"/>
      <c r="EY51" s="48"/>
      <c r="EZ51" s="48"/>
      <c r="FA51" s="48"/>
      <c r="FB51" s="48"/>
    </row>
    <row r="52" spans="1:186" ht="32.25" customHeight="1" x14ac:dyDescent="0.25">
      <c r="A52" s="106"/>
      <c r="B52" s="112"/>
      <c r="C52" s="109"/>
      <c r="D52" s="6" t="s">
        <v>70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63">
        <f t="shared" si="17"/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63">
        <f t="shared" si="18"/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63">
        <f t="shared" si="19"/>
        <v>0</v>
      </c>
      <c r="Z52" s="59">
        <v>0</v>
      </c>
      <c r="AA52" s="59">
        <v>0</v>
      </c>
      <c r="AB52" s="59">
        <v>0</v>
      </c>
      <c r="AC52" s="59">
        <v>0</v>
      </c>
      <c r="AD52" s="59">
        <v>0</v>
      </c>
      <c r="AE52" s="59">
        <v>0</v>
      </c>
      <c r="AF52" s="63">
        <f t="shared" si="20"/>
        <v>0</v>
      </c>
      <c r="AG52" s="59">
        <v>-1</v>
      </c>
      <c r="AH52" s="59">
        <v>10</v>
      </c>
      <c r="AI52" s="59">
        <v>10</v>
      </c>
      <c r="AJ52" s="59">
        <v>5</v>
      </c>
      <c r="AK52" s="59">
        <v>10</v>
      </c>
      <c r="AL52" s="59">
        <v>10</v>
      </c>
      <c r="AM52" s="67">
        <f t="shared" si="21"/>
        <v>-45</v>
      </c>
      <c r="AN52" s="59">
        <v>-1</v>
      </c>
      <c r="AO52" s="59">
        <v>10</v>
      </c>
      <c r="AP52" s="59">
        <v>10</v>
      </c>
      <c r="AQ52" s="59">
        <v>5</v>
      </c>
      <c r="AR52" s="59">
        <v>10</v>
      </c>
      <c r="AS52" s="59">
        <v>10</v>
      </c>
      <c r="AT52" s="67">
        <f t="shared" si="22"/>
        <v>-45</v>
      </c>
      <c r="AU52" s="59">
        <v>-1</v>
      </c>
      <c r="AV52" s="59">
        <v>10</v>
      </c>
      <c r="AW52" s="59">
        <v>10</v>
      </c>
      <c r="AX52" s="59">
        <v>5</v>
      </c>
      <c r="AY52" s="59">
        <v>10</v>
      </c>
      <c r="AZ52" s="59">
        <v>10</v>
      </c>
      <c r="BA52" s="67">
        <f t="shared" si="23"/>
        <v>-45</v>
      </c>
      <c r="BB52" s="59">
        <v>0</v>
      </c>
      <c r="BC52" s="59">
        <v>0</v>
      </c>
      <c r="BD52" s="59">
        <v>0</v>
      </c>
      <c r="BE52" s="59">
        <v>0</v>
      </c>
      <c r="BF52" s="59">
        <v>0</v>
      </c>
      <c r="BG52" s="59">
        <v>0</v>
      </c>
      <c r="BH52" s="67">
        <f t="shared" si="24"/>
        <v>0</v>
      </c>
      <c r="BI52" s="10">
        <v>0</v>
      </c>
      <c r="BJ52" s="10">
        <v>0</v>
      </c>
      <c r="BK52" s="10">
        <v>0</v>
      </c>
      <c r="BL52" s="10">
        <v>0</v>
      </c>
      <c r="BM52" s="10">
        <v>0</v>
      </c>
      <c r="BN52" s="10">
        <v>0</v>
      </c>
      <c r="BO52" s="67">
        <f t="shared" si="25"/>
        <v>0</v>
      </c>
      <c r="BP52" s="10">
        <v>0</v>
      </c>
      <c r="BQ52" s="10">
        <v>0</v>
      </c>
      <c r="BR52" s="10">
        <v>0</v>
      </c>
      <c r="BS52" s="10">
        <v>0</v>
      </c>
      <c r="BT52" s="10">
        <v>0</v>
      </c>
      <c r="BU52" s="10">
        <v>0</v>
      </c>
      <c r="BV52" s="67">
        <f t="shared" si="26"/>
        <v>0</v>
      </c>
      <c r="BW52" s="10">
        <v>0</v>
      </c>
      <c r="BX52" s="10">
        <v>0</v>
      </c>
      <c r="BY52" s="10">
        <v>0</v>
      </c>
      <c r="BZ52" s="10">
        <v>0</v>
      </c>
      <c r="CA52" s="10">
        <v>0</v>
      </c>
      <c r="CB52" s="10">
        <v>0</v>
      </c>
      <c r="CC52" s="67">
        <f t="shared" si="27"/>
        <v>0</v>
      </c>
      <c r="CD52" s="59">
        <v>-1</v>
      </c>
      <c r="CE52" s="59">
        <v>10</v>
      </c>
      <c r="CF52" s="59">
        <v>10</v>
      </c>
      <c r="CG52" s="59">
        <v>5</v>
      </c>
      <c r="CH52" s="59">
        <v>5</v>
      </c>
      <c r="CI52" s="59">
        <v>10</v>
      </c>
      <c r="CJ52" s="71">
        <f t="shared" si="28"/>
        <v>-40</v>
      </c>
      <c r="CK52" s="59">
        <v>-1</v>
      </c>
      <c r="CL52" s="59">
        <v>10</v>
      </c>
      <c r="CM52" s="59">
        <v>10</v>
      </c>
      <c r="CN52" s="59">
        <v>5</v>
      </c>
      <c r="CO52" s="59">
        <v>10</v>
      </c>
      <c r="CP52" s="59">
        <v>10</v>
      </c>
      <c r="CQ52" s="71">
        <f t="shared" si="29"/>
        <v>-45</v>
      </c>
      <c r="CR52" s="59">
        <v>-1</v>
      </c>
      <c r="CS52" s="59">
        <v>10</v>
      </c>
      <c r="CT52" s="59">
        <v>15</v>
      </c>
      <c r="CU52" s="59">
        <v>5</v>
      </c>
      <c r="CV52" s="59">
        <v>10</v>
      </c>
      <c r="CW52" s="59">
        <v>10</v>
      </c>
      <c r="CX52" s="71">
        <f t="shared" si="30"/>
        <v>-50</v>
      </c>
      <c r="CY52" s="10">
        <v>0</v>
      </c>
      <c r="CZ52" s="10">
        <v>0</v>
      </c>
      <c r="DA52" s="10">
        <v>0</v>
      </c>
      <c r="DB52" s="10">
        <v>0</v>
      </c>
      <c r="DC52" s="10">
        <v>0</v>
      </c>
      <c r="DD52" s="10">
        <v>0</v>
      </c>
      <c r="DE52" s="71">
        <f t="shared" si="31"/>
        <v>0</v>
      </c>
      <c r="DF52" s="59">
        <v>-1</v>
      </c>
      <c r="DG52" s="59">
        <v>10</v>
      </c>
      <c r="DH52" s="59">
        <v>15</v>
      </c>
      <c r="DI52" s="59">
        <v>5</v>
      </c>
      <c r="DJ52" s="59">
        <v>10</v>
      </c>
      <c r="DK52" s="59">
        <v>10</v>
      </c>
      <c r="DL52" s="71">
        <f t="shared" si="32"/>
        <v>-50</v>
      </c>
      <c r="DM52" s="59">
        <v>-1</v>
      </c>
      <c r="DN52" s="59">
        <v>10</v>
      </c>
      <c r="DO52" s="59">
        <v>10</v>
      </c>
      <c r="DP52" s="59">
        <v>1</v>
      </c>
      <c r="DQ52" s="59">
        <v>10</v>
      </c>
      <c r="DR52" s="59">
        <v>10</v>
      </c>
      <c r="DS52" s="71">
        <f t="shared" si="33"/>
        <v>-41</v>
      </c>
      <c r="DT52" s="189">
        <f>DS52+DL52+CX52+CQ52+CJ52+BA52+AT52+AM52</f>
        <v>-361</v>
      </c>
      <c r="DU52" s="185">
        <v>0</v>
      </c>
      <c r="DV52" s="43"/>
      <c r="DW52" s="48"/>
      <c r="DX52" s="48"/>
      <c r="DY52" s="48"/>
      <c r="DZ52" s="48"/>
      <c r="EA52" s="48"/>
      <c r="EB52" s="48"/>
      <c r="EC52" s="48"/>
      <c r="ED52" s="48"/>
      <c r="EE52" s="48"/>
      <c r="EF52" s="48"/>
      <c r="EG52" s="48"/>
      <c r="EH52" s="48"/>
      <c r="EI52" s="48"/>
      <c r="EJ52" s="48"/>
      <c r="EK52" s="48"/>
      <c r="EL52" s="48"/>
      <c r="EM52" s="48"/>
      <c r="EN52" s="48"/>
      <c r="EO52" s="48"/>
      <c r="EP52" s="48"/>
      <c r="EQ52" s="48"/>
      <c r="ER52" s="48"/>
      <c r="ES52" s="48"/>
      <c r="ET52" s="48"/>
      <c r="EU52" s="48"/>
      <c r="EV52" s="48"/>
      <c r="EW52" s="48"/>
      <c r="EX52" s="48"/>
      <c r="EY52" s="48"/>
      <c r="EZ52" s="48"/>
      <c r="FA52" s="48"/>
      <c r="FB52" s="48"/>
    </row>
    <row r="53" spans="1:186" ht="18.75" x14ac:dyDescent="0.3">
      <c r="A53" s="86" t="s">
        <v>71</v>
      </c>
      <c r="B53" s="87"/>
      <c r="C53" s="87"/>
      <c r="D53" s="88"/>
      <c r="E53" s="83"/>
      <c r="F53" s="84"/>
      <c r="G53" s="84"/>
      <c r="H53" s="84"/>
      <c r="I53" s="84"/>
      <c r="J53" s="85"/>
      <c r="K53" s="57">
        <f>SUMIF(K41:K52,"&gt;0",K41:K52)</f>
        <v>0</v>
      </c>
      <c r="L53" s="83"/>
      <c r="M53" s="84"/>
      <c r="N53" s="84"/>
      <c r="O53" s="84"/>
      <c r="P53" s="84"/>
      <c r="Q53" s="85"/>
      <c r="R53" s="57">
        <f>SUMIF(R41:R52,"&gt;0",R41:R52)</f>
        <v>0</v>
      </c>
      <c r="S53" s="83"/>
      <c r="T53" s="84"/>
      <c r="U53" s="84"/>
      <c r="V53" s="84"/>
      <c r="W53" s="84"/>
      <c r="X53" s="85"/>
      <c r="Y53" s="57">
        <f>SUMIF(Y41:Y52,"&gt;0",Y41:Y52)</f>
        <v>0</v>
      </c>
      <c r="Z53" s="83"/>
      <c r="AA53" s="84"/>
      <c r="AB53" s="84"/>
      <c r="AC53" s="84"/>
      <c r="AD53" s="84"/>
      <c r="AE53" s="85"/>
      <c r="AF53" s="57">
        <f>SUMIF(AF41:AF52,"&gt;0",AF41:AF52)</f>
        <v>0</v>
      </c>
      <c r="AG53" s="83"/>
      <c r="AH53" s="84"/>
      <c r="AI53" s="84"/>
      <c r="AJ53" s="84"/>
      <c r="AK53" s="84"/>
      <c r="AL53" s="85"/>
      <c r="AM53" s="57">
        <f>SUMIF(AM41:AM52,"&gt;0",AM41:AM52)</f>
        <v>0</v>
      </c>
      <c r="AN53" s="83"/>
      <c r="AO53" s="84"/>
      <c r="AP53" s="84"/>
      <c r="AQ53" s="84"/>
      <c r="AR53" s="84"/>
      <c r="AS53" s="85"/>
      <c r="AT53" s="57">
        <f>SUMIF(AT41:AT52,"&gt;0",AT41:AT52)</f>
        <v>0</v>
      </c>
      <c r="AU53" s="83"/>
      <c r="AV53" s="84"/>
      <c r="AW53" s="84"/>
      <c r="AX53" s="84"/>
      <c r="AY53" s="84"/>
      <c r="AZ53" s="85"/>
      <c r="BA53" s="57">
        <f>SUMIF(BA41:BA52,"&gt;0",BA41:BA52)</f>
        <v>0</v>
      </c>
      <c r="BB53" s="83"/>
      <c r="BC53" s="84"/>
      <c r="BD53" s="84"/>
      <c r="BE53" s="84"/>
      <c r="BF53" s="84"/>
      <c r="BG53" s="85"/>
      <c r="BH53" s="57">
        <f>SUMIF(BH41:BH52,"&gt;0",BH41:BH52)</f>
        <v>0</v>
      </c>
      <c r="BI53" s="83"/>
      <c r="BJ53" s="84"/>
      <c r="BK53" s="84"/>
      <c r="BL53" s="84"/>
      <c r="BM53" s="84"/>
      <c r="BN53" s="85"/>
      <c r="BO53" s="57">
        <f>SUMIF(BO41:BO52,"&gt;0",BO41:BO52)</f>
        <v>0</v>
      </c>
      <c r="BP53" s="83"/>
      <c r="BQ53" s="84"/>
      <c r="BR53" s="84"/>
      <c r="BS53" s="84"/>
      <c r="BT53" s="84"/>
      <c r="BU53" s="85"/>
      <c r="BV53" s="57">
        <f>SUMIF(BV41:BV52,"&gt;0",BV41:BV52)</f>
        <v>0</v>
      </c>
      <c r="BW53" s="83"/>
      <c r="BX53" s="84"/>
      <c r="BY53" s="84"/>
      <c r="BZ53" s="84"/>
      <c r="CA53" s="84"/>
      <c r="CB53" s="85"/>
      <c r="CC53" s="57">
        <f>SUMIF(CC41:CC52,"&gt;0",CC41:CC52)</f>
        <v>0</v>
      </c>
      <c r="CD53" s="83"/>
      <c r="CE53" s="84"/>
      <c r="CF53" s="84"/>
      <c r="CG53" s="84"/>
      <c r="CH53" s="84"/>
      <c r="CI53" s="85"/>
      <c r="CJ53" s="57">
        <f>SUMIF(CJ41:CJ52,"&gt;0",CJ41:CJ52)</f>
        <v>0</v>
      </c>
      <c r="CK53" s="83"/>
      <c r="CL53" s="84"/>
      <c r="CM53" s="84"/>
      <c r="CN53" s="84"/>
      <c r="CO53" s="84"/>
      <c r="CP53" s="85"/>
      <c r="CQ53" s="57">
        <f>SUMIF(CQ41:CQ52,"&gt;0",CQ41:CQ52)</f>
        <v>0</v>
      </c>
      <c r="CR53" s="83"/>
      <c r="CS53" s="84"/>
      <c r="CT53" s="84"/>
      <c r="CU53" s="84"/>
      <c r="CV53" s="84"/>
      <c r="CW53" s="85"/>
      <c r="CX53" s="57">
        <f>SUMIF(CX41:CX52,"&gt;0",CX41:CX52)</f>
        <v>0</v>
      </c>
      <c r="CY53" s="83"/>
      <c r="CZ53" s="84"/>
      <c r="DA53" s="84"/>
      <c r="DB53" s="84"/>
      <c r="DC53" s="84"/>
      <c r="DD53" s="85"/>
      <c r="DE53" s="57">
        <f>SUMIF(DE41:DE52,"&gt;0",DE41:DE52)</f>
        <v>0</v>
      </c>
      <c r="DF53" s="83"/>
      <c r="DG53" s="84"/>
      <c r="DH53" s="84"/>
      <c r="DI53" s="84"/>
      <c r="DJ53" s="84"/>
      <c r="DK53" s="85"/>
      <c r="DL53" s="57">
        <f>SUMIF(DL41:DL52,"&gt;0",DL41:DL52)</f>
        <v>0</v>
      </c>
      <c r="DM53" s="83"/>
      <c r="DN53" s="84"/>
      <c r="DO53" s="84"/>
      <c r="DP53" s="84"/>
      <c r="DQ53" s="84"/>
      <c r="DR53" s="85"/>
      <c r="DS53" s="57">
        <f>SUMIF(DS41:DS52,"&gt;0",DS41:DS52)</f>
        <v>0</v>
      </c>
      <c r="DT53" s="181"/>
      <c r="DU53" s="182"/>
      <c r="DV53" s="43"/>
      <c r="DW53" s="48"/>
      <c r="DX53" s="48"/>
      <c r="DY53" s="48"/>
      <c r="DZ53" s="48"/>
      <c r="EA53" s="48"/>
      <c r="EB53" s="48"/>
      <c r="EC53" s="48"/>
      <c r="ED53" s="48"/>
      <c r="EE53" s="48"/>
      <c r="EF53" s="48"/>
      <c r="EG53" s="48"/>
      <c r="EH53" s="48"/>
      <c r="EI53" s="48"/>
      <c r="EJ53" s="48"/>
      <c r="EK53" s="48"/>
      <c r="EL53" s="48"/>
      <c r="EM53" s="48"/>
      <c r="EN53" s="48"/>
      <c r="EO53" s="48"/>
      <c r="EP53" s="48"/>
      <c r="EQ53" s="48"/>
      <c r="ER53" s="48"/>
      <c r="ES53" s="48"/>
      <c r="ET53" s="48"/>
      <c r="EU53" s="48"/>
      <c r="EV53" s="48"/>
      <c r="EW53" s="48"/>
      <c r="EX53" s="48"/>
      <c r="EY53" s="48"/>
      <c r="EZ53" s="48"/>
      <c r="FA53" s="48"/>
      <c r="FB53" s="48"/>
    </row>
    <row r="54" spans="1:186" ht="18.75" x14ac:dyDescent="0.3">
      <c r="A54" s="86" t="s">
        <v>72</v>
      </c>
      <c r="B54" s="87"/>
      <c r="C54" s="87"/>
      <c r="D54" s="88"/>
      <c r="E54" s="83"/>
      <c r="F54" s="84"/>
      <c r="G54" s="84"/>
      <c r="H54" s="84"/>
      <c r="I54" s="84"/>
      <c r="J54" s="85"/>
      <c r="K54" s="57">
        <f>SUMIF(K41:K52,"&lt;0",K41:K52)</f>
        <v>0</v>
      </c>
      <c r="L54" s="83"/>
      <c r="M54" s="84"/>
      <c r="N54" s="84"/>
      <c r="O54" s="84"/>
      <c r="P54" s="84"/>
      <c r="Q54" s="85"/>
      <c r="R54" s="57">
        <f>SUMIF(R41:R52,"&lt;0",R41:R52)</f>
        <v>-179</v>
      </c>
      <c r="S54" s="83"/>
      <c r="T54" s="84"/>
      <c r="U54" s="84"/>
      <c r="V54" s="84"/>
      <c r="W54" s="84"/>
      <c r="X54" s="85"/>
      <c r="Y54" s="57">
        <f>SUMIF(Y41:Y52,"&lt;0",Y41:Y52)</f>
        <v>-179</v>
      </c>
      <c r="Z54" s="83"/>
      <c r="AA54" s="84"/>
      <c r="AB54" s="84"/>
      <c r="AC54" s="84"/>
      <c r="AD54" s="84"/>
      <c r="AE54" s="85"/>
      <c r="AF54" s="57">
        <f>SUMIF(AF41:AF52,"&lt;0",AF41:AF52)</f>
        <v>-132</v>
      </c>
      <c r="AG54" s="83"/>
      <c r="AH54" s="84"/>
      <c r="AI54" s="84"/>
      <c r="AJ54" s="84"/>
      <c r="AK54" s="84"/>
      <c r="AL54" s="85"/>
      <c r="AM54" s="57">
        <f>SUMIF(AM41:AM52,"&lt;0",AM41:AM52)</f>
        <v>-493</v>
      </c>
      <c r="AN54" s="83"/>
      <c r="AO54" s="84"/>
      <c r="AP54" s="84"/>
      <c r="AQ54" s="84"/>
      <c r="AR54" s="84"/>
      <c r="AS54" s="85"/>
      <c r="AT54" s="57">
        <f>SUMIF(AT41:AT52,"&lt;0",AT41:AT52)</f>
        <v>-391</v>
      </c>
      <c r="AU54" s="83"/>
      <c r="AV54" s="84"/>
      <c r="AW54" s="84"/>
      <c r="AX54" s="84"/>
      <c r="AY54" s="84"/>
      <c r="AZ54" s="85"/>
      <c r="BA54" s="57">
        <f>SUMIF(BA41:BA52,"&lt;0",BA41:BA52)</f>
        <v>-446</v>
      </c>
      <c r="BB54" s="83"/>
      <c r="BC54" s="84"/>
      <c r="BD54" s="84"/>
      <c r="BE54" s="84"/>
      <c r="BF54" s="84"/>
      <c r="BG54" s="85"/>
      <c r="BH54" s="57">
        <f>SUMIF(BH41:BH52,"&lt;0",BH41:BH52)</f>
        <v>-409</v>
      </c>
      <c r="BI54" s="83"/>
      <c r="BJ54" s="84"/>
      <c r="BK54" s="84"/>
      <c r="BL54" s="84"/>
      <c r="BM54" s="84"/>
      <c r="BN54" s="85"/>
      <c r="BO54" s="57">
        <f>SUMIF(BO41:BO52,"&lt;0",BO41:BO52)</f>
        <v>-327</v>
      </c>
      <c r="BP54" s="83"/>
      <c r="BQ54" s="84"/>
      <c r="BR54" s="84"/>
      <c r="BS54" s="84"/>
      <c r="BT54" s="84"/>
      <c r="BU54" s="85"/>
      <c r="BV54" s="57">
        <f>SUMIF(BV41:BV52,"&lt;0",BV41:BV52)</f>
        <v>-246</v>
      </c>
      <c r="BW54" s="83"/>
      <c r="BX54" s="84"/>
      <c r="BY54" s="84"/>
      <c r="BZ54" s="84"/>
      <c r="CA54" s="84"/>
      <c r="CB54" s="85"/>
      <c r="CC54" s="57">
        <f>SUMIF(CC41:CC52,"&lt;0",CC41:CC52)</f>
        <v>-204</v>
      </c>
      <c r="CD54" s="83"/>
      <c r="CE54" s="84"/>
      <c r="CF54" s="84"/>
      <c r="CG54" s="84"/>
      <c r="CH54" s="84"/>
      <c r="CI54" s="85"/>
      <c r="CJ54" s="57">
        <f>SUMIF(CJ41:CJ52,"&lt;0",CJ41:CJ52)</f>
        <v>-175</v>
      </c>
      <c r="CK54" s="83"/>
      <c r="CL54" s="84"/>
      <c r="CM54" s="84"/>
      <c r="CN54" s="84"/>
      <c r="CO54" s="84"/>
      <c r="CP54" s="85"/>
      <c r="CQ54" s="57">
        <f>SUMIF(CQ41:CQ52,"&lt;0",CQ41:CQ52)</f>
        <v>-405</v>
      </c>
      <c r="CR54" s="83"/>
      <c r="CS54" s="84"/>
      <c r="CT54" s="84"/>
      <c r="CU54" s="84"/>
      <c r="CV54" s="84"/>
      <c r="CW54" s="85"/>
      <c r="CX54" s="57">
        <f>SUMIF(CX41:CX52,"&lt;0",CX41:CX52)</f>
        <v>-400</v>
      </c>
      <c r="CY54" s="83"/>
      <c r="CZ54" s="84"/>
      <c r="DA54" s="84"/>
      <c r="DB54" s="84"/>
      <c r="DC54" s="84"/>
      <c r="DD54" s="85"/>
      <c r="DE54" s="57">
        <f>SUMIF(DE41:DE52,"&lt;0",DE41:DE52)</f>
        <v>-315</v>
      </c>
      <c r="DF54" s="83"/>
      <c r="DG54" s="84"/>
      <c r="DH54" s="84"/>
      <c r="DI54" s="84"/>
      <c r="DJ54" s="84"/>
      <c r="DK54" s="85"/>
      <c r="DL54" s="57">
        <f>SUMIF(DL41:DL52,"&lt;0",DL41:DL52)</f>
        <v>-300</v>
      </c>
      <c r="DM54" s="83"/>
      <c r="DN54" s="84"/>
      <c r="DO54" s="84"/>
      <c r="DP54" s="84"/>
      <c r="DQ54" s="84"/>
      <c r="DR54" s="85"/>
      <c r="DS54" s="57">
        <f>SUMIF(DS41:DS52,"&lt;0",DS41:DS52)</f>
        <v>-287</v>
      </c>
      <c r="DT54" s="181"/>
      <c r="DU54" s="182"/>
      <c r="DV54" s="43"/>
      <c r="DW54" s="48"/>
      <c r="DX54" s="48"/>
      <c r="DY54" s="48"/>
      <c r="DZ54" s="48"/>
      <c r="EA54" s="48"/>
      <c r="EB54" s="48"/>
      <c r="EC54" s="48"/>
      <c r="ED54" s="48"/>
      <c r="EE54" s="48"/>
      <c r="EF54" s="48"/>
      <c r="EG54" s="48"/>
      <c r="EH54" s="48"/>
      <c r="EI54" s="48"/>
      <c r="EJ54" s="48"/>
      <c r="EK54" s="48"/>
      <c r="EL54" s="48"/>
      <c r="EM54" s="48"/>
      <c r="EN54" s="48"/>
      <c r="EO54" s="48"/>
      <c r="EP54" s="48"/>
      <c r="EQ54" s="48"/>
      <c r="ER54" s="48"/>
      <c r="ES54" s="48"/>
      <c r="ET54" s="48"/>
      <c r="EU54" s="48"/>
      <c r="EV54" s="48"/>
      <c r="EW54" s="48"/>
      <c r="EX54" s="48"/>
      <c r="EY54" s="48"/>
      <c r="EZ54" s="48"/>
      <c r="FA54" s="48"/>
      <c r="FB54" s="48"/>
    </row>
    <row r="55" spans="1:186" ht="32.25" customHeight="1" x14ac:dyDescent="0.25">
      <c r="A55" s="89" t="s">
        <v>73</v>
      </c>
      <c r="B55" s="92" t="s">
        <v>74</v>
      </c>
      <c r="C55" s="96" t="s">
        <v>75</v>
      </c>
      <c r="D55" s="11" t="s">
        <v>76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63">
        <f t="shared" si="17"/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63">
        <f t="shared" si="18"/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63">
        <f t="shared" si="19"/>
        <v>0</v>
      </c>
      <c r="Z55" s="58">
        <v>-1</v>
      </c>
      <c r="AA55" s="58">
        <v>5</v>
      </c>
      <c r="AB55" s="58">
        <v>1</v>
      </c>
      <c r="AC55" s="58">
        <v>1</v>
      </c>
      <c r="AD55" s="58">
        <v>5</v>
      </c>
      <c r="AE55" s="58">
        <v>1</v>
      </c>
      <c r="AF55" s="63">
        <f t="shared" si="20"/>
        <v>-13</v>
      </c>
      <c r="AG55" s="58">
        <v>-1</v>
      </c>
      <c r="AH55" s="58">
        <v>10</v>
      </c>
      <c r="AI55" s="58">
        <v>10</v>
      </c>
      <c r="AJ55" s="58">
        <v>5</v>
      </c>
      <c r="AK55" s="58">
        <v>10</v>
      </c>
      <c r="AL55" s="58">
        <v>10</v>
      </c>
      <c r="AM55" s="67">
        <f t="shared" si="21"/>
        <v>-45</v>
      </c>
      <c r="AN55" s="58">
        <v>-1</v>
      </c>
      <c r="AO55" s="58">
        <v>5</v>
      </c>
      <c r="AP55" s="58">
        <v>10</v>
      </c>
      <c r="AQ55" s="58">
        <v>5</v>
      </c>
      <c r="AR55" s="58">
        <v>10</v>
      </c>
      <c r="AS55" s="58">
        <v>5</v>
      </c>
      <c r="AT55" s="67">
        <f t="shared" si="22"/>
        <v>-35</v>
      </c>
      <c r="AU55" s="58">
        <v>-1</v>
      </c>
      <c r="AV55" s="58">
        <v>10</v>
      </c>
      <c r="AW55" s="58">
        <v>10</v>
      </c>
      <c r="AX55" s="58">
        <v>10</v>
      </c>
      <c r="AY55" s="58">
        <v>10</v>
      </c>
      <c r="AZ55" s="58">
        <v>10</v>
      </c>
      <c r="BA55" s="67">
        <f t="shared" si="23"/>
        <v>-50</v>
      </c>
      <c r="BB55" s="58">
        <v>-1</v>
      </c>
      <c r="BC55" s="58">
        <v>5</v>
      </c>
      <c r="BD55" s="58">
        <v>10</v>
      </c>
      <c r="BE55" s="58">
        <v>5</v>
      </c>
      <c r="BF55" s="58">
        <v>10</v>
      </c>
      <c r="BG55" s="58">
        <v>10</v>
      </c>
      <c r="BH55" s="67">
        <f t="shared" si="24"/>
        <v>-40</v>
      </c>
      <c r="BI55" s="58">
        <v>1</v>
      </c>
      <c r="BJ55" s="58">
        <v>10</v>
      </c>
      <c r="BK55" s="58">
        <v>10</v>
      </c>
      <c r="BL55" s="58">
        <v>5</v>
      </c>
      <c r="BM55" s="58">
        <v>10</v>
      </c>
      <c r="BN55" s="58">
        <v>10</v>
      </c>
      <c r="BO55" s="67">
        <f t="shared" si="25"/>
        <v>45</v>
      </c>
      <c r="BP55" s="58">
        <v>-1</v>
      </c>
      <c r="BQ55" s="58">
        <v>5</v>
      </c>
      <c r="BR55" s="58">
        <v>5</v>
      </c>
      <c r="BS55" s="58">
        <v>5</v>
      </c>
      <c r="BT55" s="58">
        <v>10</v>
      </c>
      <c r="BU55" s="58">
        <v>5</v>
      </c>
      <c r="BV55" s="67">
        <f t="shared" si="26"/>
        <v>-30</v>
      </c>
      <c r="BW55" s="58">
        <v>-1</v>
      </c>
      <c r="BX55" s="58">
        <v>5</v>
      </c>
      <c r="BY55" s="58">
        <v>10</v>
      </c>
      <c r="BZ55" s="58">
        <v>5</v>
      </c>
      <c r="CA55" s="58">
        <v>10</v>
      </c>
      <c r="CB55" s="58">
        <v>10</v>
      </c>
      <c r="CC55" s="67">
        <f t="shared" si="27"/>
        <v>-40</v>
      </c>
      <c r="CD55" s="58">
        <v>-1</v>
      </c>
      <c r="CE55" s="58">
        <v>5</v>
      </c>
      <c r="CF55" s="58">
        <v>10</v>
      </c>
      <c r="CG55" s="58">
        <v>5</v>
      </c>
      <c r="CH55" s="58">
        <v>5</v>
      </c>
      <c r="CI55" s="58">
        <v>5</v>
      </c>
      <c r="CJ55" s="71">
        <f t="shared" si="28"/>
        <v>-30</v>
      </c>
      <c r="CK55" s="58">
        <v>-1</v>
      </c>
      <c r="CL55" s="58">
        <v>5</v>
      </c>
      <c r="CM55" s="58">
        <v>10</v>
      </c>
      <c r="CN55" s="58">
        <v>5</v>
      </c>
      <c r="CO55" s="58">
        <v>5</v>
      </c>
      <c r="CP55" s="58">
        <v>5</v>
      </c>
      <c r="CQ55" s="71">
        <f t="shared" si="29"/>
        <v>-30</v>
      </c>
      <c r="CR55" s="58">
        <v>-1</v>
      </c>
      <c r="CS55" s="58">
        <v>5</v>
      </c>
      <c r="CT55" s="58">
        <v>1</v>
      </c>
      <c r="CU55" s="58">
        <v>5</v>
      </c>
      <c r="CV55" s="58">
        <v>5</v>
      </c>
      <c r="CW55" s="58">
        <v>1</v>
      </c>
      <c r="CX55" s="71">
        <f t="shared" si="30"/>
        <v>-17</v>
      </c>
      <c r="CY55" s="58">
        <v>-1</v>
      </c>
      <c r="CZ55" s="58">
        <v>10</v>
      </c>
      <c r="DA55" s="58">
        <v>5</v>
      </c>
      <c r="DB55" s="58">
        <v>5</v>
      </c>
      <c r="DC55" s="58">
        <v>5</v>
      </c>
      <c r="DD55" s="58">
        <v>5</v>
      </c>
      <c r="DE55" s="71">
        <f t="shared" si="31"/>
        <v>-30</v>
      </c>
      <c r="DF55" s="58">
        <v>-1</v>
      </c>
      <c r="DG55" s="58">
        <v>5</v>
      </c>
      <c r="DH55" s="58">
        <v>1</v>
      </c>
      <c r="DI55" s="58">
        <v>5</v>
      </c>
      <c r="DJ55" s="58">
        <v>5</v>
      </c>
      <c r="DK55" s="58">
        <v>1</v>
      </c>
      <c r="DL55" s="71">
        <f t="shared" si="32"/>
        <v>-17</v>
      </c>
      <c r="DM55" s="58">
        <v>1</v>
      </c>
      <c r="DN55" s="58">
        <v>10</v>
      </c>
      <c r="DO55" s="58">
        <v>10</v>
      </c>
      <c r="DP55" s="58">
        <v>5</v>
      </c>
      <c r="DQ55" s="58">
        <v>10</v>
      </c>
      <c r="DR55" s="58">
        <v>10</v>
      </c>
      <c r="DS55" s="71">
        <f t="shared" si="33"/>
        <v>45</v>
      </c>
      <c r="DT55" s="189">
        <f>DL55+DE55+CX55+CQ55+CJ55+CC55+BV55+BH55+BA55+AT55+AM55+AF55</f>
        <v>-377</v>
      </c>
      <c r="DU55" s="186">
        <f>DS55+BO55</f>
        <v>90</v>
      </c>
      <c r="DV55" s="43"/>
      <c r="DW55" s="48"/>
      <c r="DX55" s="48"/>
      <c r="DY55" s="48"/>
      <c r="DZ55" s="48"/>
      <c r="EA55" s="48"/>
      <c r="EB55" s="48"/>
      <c r="EC55" s="48"/>
      <c r="ED55" s="48"/>
      <c r="EE55" s="48"/>
      <c r="EF55" s="48"/>
      <c r="EG55" s="48"/>
      <c r="EH55" s="48"/>
      <c r="EI55" s="48"/>
      <c r="EJ55" s="48"/>
      <c r="EK55" s="48"/>
      <c r="EL55" s="48"/>
      <c r="EM55" s="48"/>
      <c r="EN55" s="48"/>
      <c r="EO55" s="48"/>
      <c r="EP55" s="48"/>
      <c r="EQ55" s="48"/>
      <c r="ER55" s="48"/>
      <c r="ES55" s="48"/>
      <c r="ET55" s="48"/>
      <c r="EU55" s="48"/>
      <c r="EV55" s="48"/>
      <c r="EW55" s="48"/>
      <c r="EX55" s="48"/>
      <c r="EY55" s="48"/>
      <c r="EZ55" s="48"/>
      <c r="FA55" s="48"/>
      <c r="FB55" s="48"/>
    </row>
    <row r="56" spans="1:186" ht="32.25" customHeight="1" x14ac:dyDescent="0.25">
      <c r="A56" s="90"/>
      <c r="B56" s="94"/>
      <c r="C56" s="97"/>
      <c r="D56" s="11" t="s">
        <v>77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63">
        <f t="shared" si="17"/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63">
        <f t="shared" si="18"/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63">
        <f t="shared" si="19"/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63">
        <f t="shared" si="20"/>
        <v>0</v>
      </c>
      <c r="AG56" s="58">
        <v>0</v>
      </c>
      <c r="AH56" s="58">
        <v>0</v>
      </c>
      <c r="AI56" s="58">
        <v>0</v>
      </c>
      <c r="AJ56" s="58">
        <v>0</v>
      </c>
      <c r="AK56" s="58">
        <v>0</v>
      </c>
      <c r="AL56" s="58">
        <v>0</v>
      </c>
      <c r="AM56" s="67">
        <f t="shared" si="21"/>
        <v>0</v>
      </c>
      <c r="AN56" s="58">
        <v>0</v>
      </c>
      <c r="AO56" s="58">
        <v>0</v>
      </c>
      <c r="AP56" s="58">
        <v>0</v>
      </c>
      <c r="AQ56" s="58">
        <v>0</v>
      </c>
      <c r="AR56" s="58">
        <v>0</v>
      </c>
      <c r="AS56" s="58">
        <v>0</v>
      </c>
      <c r="AT56" s="67">
        <f t="shared" si="22"/>
        <v>0</v>
      </c>
      <c r="AU56" s="58">
        <v>0</v>
      </c>
      <c r="AV56" s="58">
        <v>0</v>
      </c>
      <c r="AW56" s="58">
        <v>0</v>
      </c>
      <c r="AX56" s="58">
        <v>0</v>
      </c>
      <c r="AY56" s="58">
        <v>0</v>
      </c>
      <c r="AZ56" s="58">
        <v>0</v>
      </c>
      <c r="BA56" s="67">
        <f t="shared" si="23"/>
        <v>0</v>
      </c>
      <c r="BB56" s="58">
        <v>0</v>
      </c>
      <c r="BC56" s="58">
        <v>0</v>
      </c>
      <c r="BD56" s="58">
        <v>0</v>
      </c>
      <c r="BE56" s="58">
        <v>0</v>
      </c>
      <c r="BF56" s="58">
        <v>0</v>
      </c>
      <c r="BG56" s="58">
        <v>0</v>
      </c>
      <c r="BH56" s="67">
        <f t="shared" si="24"/>
        <v>0</v>
      </c>
      <c r="BI56" s="58">
        <v>0</v>
      </c>
      <c r="BJ56" s="58">
        <v>0</v>
      </c>
      <c r="BK56" s="58">
        <v>0</v>
      </c>
      <c r="BL56" s="58">
        <v>0</v>
      </c>
      <c r="BM56" s="58">
        <v>0</v>
      </c>
      <c r="BN56" s="58">
        <v>0</v>
      </c>
      <c r="BO56" s="67">
        <f t="shared" si="25"/>
        <v>0</v>
      </c>
      <c r="BP56" s="58">
        <v>0</v>
      </c>
      <c r="BQ56" s="58">
        <v>0</v>
      </c>
      <c r="BR56" s="58">
        <v>0</v>
      </c>
      <c r="BS56" s="58">
        <v>0</v>
      </c>
      <c r="BT56" s="58">
        <v>0</v>
      </c>
      <c r="BU56" s="58">
        <v>0</v>
      </c>
      <c r="BV56" s="67">
        <f t="shared" si="26"/>
        <v>0</v>
      </c>
      <c r="BW56" s="58">
        <v>0</v>
      </c>
      <c r="BX56" s="58">
        <v>0</v>
      </c>
      <c r="BY56" s="58">
        <v>0</v>
      </c>
      <c r="BZ56" s="58">
        <v>0</v>
      </c>
      <c r="CA56" s="58">
        <v>0</v>
      </c>
      <c r="CB56" s="58">
        <v>0</v>
      </c>
      <c r="CC56" s="67">
        <f t="shared" si="27"/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1">
        <f t="shared" si="28"/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1">
        <f t="shared" si="29"/>
        <v>0</v>
      </c>
      <c r="CR56" s="58">
        <v>0</v>
      </c>
      <c r="CS56" s="58">
        <v>0</v>
      </c>
      <c r="CT56" s="58">
        <v>0</v>
      </c>
      <c r="CU56" s="58">
        <v>0</v>
      </c>
      <c r="CV56" s="58">
        <v>0</v>
      </c>
      <c r="CW56" s="58">
        <v>0</v>
      </c>
      <c r="CX56" s="71">
        <f t="shared" si="30"/>
        <v>0</v>
      </c>
      <c r="CY56" s="58">
        <v>0</v>
      </c>
      <c r="CZ56" s="58">
        <v>0</v>
      </c>
      <c r="DA56" s="58">
        <v>0</v>
      </c>
      <c r="DB56" s="58">
        <v>0</v>
      </c>
      <c r="DC56" s="58">
        <v>0</v>
      </c>
      <c r="DD56" s="58">
        <v>0</v>
      </c>
      <c r="DE56" s="71">
        <f t="shared" si="31"/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1">
        <f t="shared" si="32"/>
        <v>0</v>
      </c>
      <c r="DM56" s="58">
        <v>0</v>
      </c>
      <c r="DN56" s="58">
        <v>0</v>
      </c>
      <c r="DO56" s="58">
        <v>0</v>
      </c>
      <c r="DP56" s="58">
        <v>0</v>
      </c>
      <c r="DQ56" s="58">
        <v>0</v>
      </c>
      <c r="DR56" s="58">
        <v>0</v>
      </c>
      <c r="DS56" s="71">
        <f t="shared" si="33"/>
        <v>0</v>
      </c>
      <c r="DT56" s="188">
        <v>0</v>
      </c>
      <c r="DU56" s="185">
        <v>0</v>
      </c>
      <c r="DV56" s="43"/>
      <c r="DW56" s="48"/>
      <c r="DX56" s="48"/>
      <c r="DY56" s="48"/>
      <c r="DZ56" s="48"/>
      <c r="EA56" s="48"/>
      <c r="EB56" s="48"/>
      <c r="EC56" s="48"/>
      <c r="ED56" s="48"/>
      <c r="EE56" s="48"/>
      <c r="EF56" s="48"/>
      <c r="EG56" s="48"/>
      <c r="EH56" s="48"/>
      <c r="EI56" s="48"/>
      <c r="EJ56" s="48"/>
      <c r="EK56" s="48"/>
      <c r="EL56" s="48"/>
      <c r="EM56" s="48"/>
      <c r="EN56" s="48"/>
      <c r="EO56" s="48"/>
      <c r="EP56" s="48"/>
      <c r="EQ56" s="48"/>
      <c r="ER56" s="48"/>
      <c r="ES56" s="48"/>
      <c r="ET56" s="48"/>
      <c r="EU56" s="48"/>
      <c r="EV56" s="48"/>
      <c r="EW56" s="48"/>
      <c r="EX56" s="48"/>
      <c r="EY56" s="48"/>
      <c r="EZ56" s="48"/>
      <c r="FA56" s="48"/>
      <c r="FB56" s="48"/>
      <c r="FC56" s="48"/>
      <c r="FD56" s="48"/>
      <c r="FE56" s="48"/>
      <c r="FF56" s="48"/>
      <c r="FG56" s="48"/>
      <c r="FH56" s="48"/>
      <c r="FI56" s="48"/>
      <c r="FJ56" s="48"/>
      <c r="FK56" s="48"/>
      <c r="FL56" s="48"/>
      <c r="FM56" s="48"/>
      <c r="FN56" s="48"/>
      <c r="FO56" s="48"/>
      <c r="FP56" s="48"/>
      <c r="FQ56" s="48"/>
      <c r="FR56" s="48"/>
      <c r="FS56" s="48"/>
      <c r="FT56" s="48"/>
      <c r="FU56" s="48"/>
      <c r="FV56" s="48"/>
      <c r="FW56" s="48"/>
      <c r="FX56" s="48"/>
      <c r="FY56" s="48"/>
      <c r="FZ56" s="48"/>
      <c r="GA56" s="48"/>
      <c r="GB56" s="48"/>
      <c r="GC56" s="48"/>
      <c r="GD56" s="48"/>
    </row>
    <row r="57" spans="1:186" ht="32.25" customHeight="1" x14ac:dyDescent="0.25">
      <c r="A57" s="90"/>
      <c r="B57" s="94"/>
      <c r="C57" s="97"/>
      <c r="D57" s="11" t="s">
        <v>78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63">
        <f t="shared" si="17"/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63">
        <f t="shared" si="18"/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63">
        <f t="shared" si="19"/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63">
        <f t="shared" si="20"/>
        <v>0</v>
      </c>
      <c r="AG57" s="58">
        <v>-1</v>
      </c>
      <c r="AH57" s="58">
        <v>10</v>
      </c>
      <c r="AI57" s="58">
        <v>10</v>
      </c>
      <c r="AJ57" s="58">
        <v>5</v>
      </c>
      <c r="AK57" s="58">
        <v>10</v>
      </c>
      <c r="AL57" s="58">
        <v>10</v>
      </c>
      <c r="AM57" s="67">
        <f t="shared" si="21"/>
        <v>-45</v>
      </c>
      <c r="AN57" s="58">
        <v>-1</v>
      </c>
      <c r="AO57" s="58">
        <v>10</v>
      </c>
      <c r="AP57" s="58">
        <v>10</v>
      </c>
      <c r="AQ57" s="58">
        <v>5</v>
      </c>
      <c r="AR57" s="58">
        <v>10</v>
      </c>
      <c r="AS57" s="58">
        <v>10</v>
      </c>
      <c r="AT57" s="67">
        <f t="shared" si="22"/>
        <v>-45</v>
      </c>
      <c r="AU57" s="58">
        <v>-1</v>
      </c>
      <c r="AV57" s="58">
        <v>10</v>
      </c>
      <c r="AW57" s="58">
        <v>10</v>
      </c>
      <c r="AX57" s="58">
        <v>5</v>
      </c>
      <c r="AY57" s="58">
        <v>10</v>
      </c>
      <c r="AZ57" s="58">
        <v>10</v>
      </c>
      <c r="BA57" s="67">
        <f t="shared" si="23"/>
        <v>-45</v>
      </c>
      <c r="BB57" s="58">
        <v>-1</v>
      </c>
      <c r="BC57" s="58">
        <v>10</v>
      </c>
      <c r="BD57" s="58">
        <v>10</v>
      </c>
      <c r="BE57" s="58">
        <v>5</v>
      </c>
      <c r="BF57" s="58">
        <v>10</v>
      </c>
      <c r="BG57" s="58">
        <v>10</v>
      </c>
      <c r="BH57" s="67">
        <f t="shared" si="24"/>
        <v>-45</v>
      </c>
      <c r="BI57" s="58">
        <v>-1</v>
      </c>
      <c r="BJ57" s="58">
        <v>10</v>
      </c>
      <c r="BK57" s="58">
        <v>10</v>
      </c>
      <c r="BL57" s="58">
        <v>5</v>
      </c>
      <c r="BM57" s="58">
        <v>10</v>
      </c>
      <c r="BN57" s="58">
        <v>10</v>
      </c>
      <c r="BO57" s="67">
        <f t="shared" si="25"/>
        <v>-45</v>
      </c>
      <c r="BP57" s="58">
        <v>0</v>
      </c>
      <c r="BQ57" s="58">
        <v>0</v>
      </c>
      <c r="BR57" s="58">
        <v>0</v>
      </c>
      <c r="BS57" s="58">
        <v>0</v>
      </c>
      <c r="BT57" s="58">
        <v>0</v>
      </c>
      <c r="BU57" s="58">
        <v>0</v>
      </c>
      <c r="BV57" s="67">
        <f t="shared" si="26"/>
        <v>0</v>
      </c>
      <c r="BW57" s="58">
        <v>-1</v>
      </c>
      <c r="BX57" s="58">
        <v>10</v>
      </c>
      <c r="BY57" s="58">
        <v>10</v>
      </c>
      <c r="BZ57" s="58">
        <v>1</v>
      </c>
      <c r="CA57" s="58">
        <v>10</v>
      </c>
      <c r="CB57" s="58">
        <v>10</v>
      </c>
      <c r="CC57" s="67">
        <f t="shared" si="27"/>
        <v>-41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1">
        <f t="shared" si="28"/>
        <v>0</v>
      </c>
      <c r="CK57" s="58">
        <v>-1</v>
      </c>
      <c r="CL57" s="58">
        <v>5</v>
      </c>
      <c r="CM57" s="58">
        <v>10</v>
      </c>
      <c r="CN57" s="58">
        <v>5</v>
      </c>
      <c r="CO57" s="58">
        <v>10</v>
      </c>
      <c r="CP57" s="58">
        <v>10</v>
      </c>
      <c r="CQ57" s="71">
        <f t="shared" si="29"/>
        <v>-40</v>
      </c>
      <c r="CR57" s="58">
        <v>-1</v>
      </c>
      <c r="CS57" s="58">
        <v>10</v>
      </c>
      <c r="CT57" s="58">
        <v>5</v>
      </c>
      <c r="CU57" s="58">
        <v>5</v>
      </c>
      <c r="CV57" s="58">
        <v>10</v>
      </c>
      <c r="CW57" s="58">
        <v>5</v>
      </c>
      <c r="CX57" s="71">
        <f t="shared" si="30"/>
        <v>-35</v>
      </c>
      <c r="CY57" s="58">
        <v>-1</v>
      </c>
      <c r="CZ57" s="58">
        <v>10</v>
      </c>
      <c r="DA57" s="58">
        <v>5</v>
      </c>
      <c r="DB57" s="58">
        <v>5</v>
      </c>
      <c r="DC57" s="58">
        <v>5</v>
      </c>
      <c r="DD57" s="58">
        <v>5</v>
      </c>
      <c r="DE57" s="71">
        <f t="shared" si="31"/>
        <v>-30</v>
      </c>
      <c r="DF57" s="58">
        <v>-1</v>
      </c>
      <c r="DG57" s="58">
        <v>10</v>
      </c>
      <c r="DH57" s="58">
        <v>5</v>
      </c>
      <c r="DI57" s="58">
        <v>5</v>
      </c>
      <c r="DJ57" s="58">
        <v>10</v>
      </c>
      <c r="DK57" s="58">
        <v>5</v>
      </c>
      <c r="DL57" s="71">
        <f t="shared" si="32"/>
        <v>-35</v>
      </c>
      <c r="DM57" s="58">
        <v>0</v>
      </c>
      <c r="DN57" s="58">
        <v>0</v>
      </c>
      <c r="DO57" s="58">
        <v>0</v>
      </c>
      <c r="DP57" s="58">
        <v>0</v>
      </c>
      <c r="DQ57" s="58">
        <v>0</v>
      </c>
      <c r="DR57" s="58">
        <v>0</v>
      </c>
      <c r="DS57" s="71">
        <f t="shared" si="33"/>
        <v>0</v>
      </c>
      <c r="DT57" s="189">
        <f>DL57+DE57+CX57+CQ57+CC57+BO57+BH57+BA57+AT57+AM57</f>
        <v>-406</v>
      </c>
      <c r="DU57" s="185">
        <v>0</v>
      </c>
      <c r="DV57" s="43"/>
      <c r="DW57" s="48"/>
      <c r="DX57" s="48"/>
      <c r="DY57" s="48"/>
      <c r="DZ57" s="48"/>
      <c r="EA57" s="48"/>
      <c r="EB57" s="48"/>
      <c r="EC57" s="48"/>
      <c r="ED57" s="48"/>
      <c r="EE57" s="48"/>
      <c r="EF57" s="48"/>
      <c r="EG57" s="48"/>
      <c r="EH57" s="48"/>
      <c r="EI57" s="48"/>
      <c r="EJ57" s="48"/>
      <c r="EK57" s="48"/>
      <c r="EL57" s="48"/>
      <c r="EM57" s="48"/>
      <c r="EN57" s="48"/>
      <c r="EO57" s="48"/>
      <c r="EP57" s="48"/>
      <c r="EQ57" s="48"/>
      <c r="ER57" s="48"/>
      <c r="ES57" s="48"/>
      <c r="ET57" s="48"/>
      <c r="EU57" s="48"/>
      <c r="EV57" s="48"/>
      <c r="EW57" s="48"/>
      <c r="EX57" s="48"/>
      <c r="EY57" s="48"/>
      <c r="EZ57" s="48"/>
      <c r="FA57" s="48"/>
      <c r="FB57" s="48"/>
      <c r="FC57" s="48"/>
      <c r="FD57" s="48"/>
      <c r="FE57" s="48"/>
      <c r="FF57" s="48"/>
      <c r="FG57" s="48"/>
      <c r="FH57" s="48"/>
      <c r="FI57" s="48"/>
      <c r="FJ57" s="48"/>
      <c r="FK57" s="48"/>
      <c r="FL57" s="48"/>
      <c r="FM57" s="48"/>
      <c r="FN57" s="48"/>
      <c r="FO57" s="48"/>
      <c r="FP57" s="48"/>
      <c r="FQ57" s="48"/>
      <c r="FR57" s="48"/>
      <c r="FS57" s="48"/>
      <c r="FT57" s="48"/>
      <c r="FU57" s="48"/>
      <c r="FV57" s="48"/>
      <c r="FW57" s="48"/>
      <c r="FX57" s="48"/>
      <c r="FY57" s="48"/>
      <c r="FZ57" s="48"/>
      <c r="GA57" s="48"/>
      <c r="GB57" s="48"/>
      <c r="GC57" s="48"/>
      <c r="GD57" s="48"/>
    </row>
    <row r="58" spans="1:186" ht="32.25" customHeight="1" x14ac:dyDescent="0.25">
      <c r="A58" s="90"/>
      <c r="B58" s="94"/>
      <c r="C58" s="97"/>
      <c r="D58" s="11" t="s">
        <v>117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63">
        <f t="shared" si="17"/>
        <v>0</v>
      </c>
      <c r="L58" s="58">
        <v>-1</v>
      </c>
      <c r="M58" s="58">
        <v>5</v>
      </c>
      <c r="N58" s="58">
        <v>5</v>
      </c>
      <c r="O58" s="58">
        <v>1</v>
      </c>
      <c r="P58" s="58">
        <v>1</v>
      </c>
      <c r="Q58" s="58">
        <v>5</v>
      </c>
      <c r="R58" s="63">
        <f t="shared" si="18"/>
        <v>-17</v>
      </c>
      <c r="S58" s="58">
        <v>-1</v>
      </c>
      <c r="T58" s="58">
        <v>5</v>
      </c>
      <c r="U58" s="58">
        <v>5</v>
      </c>
      <c r="V58" s="58">
        <v>1</v>
      </c>
      <c r="W58" s="58">
        <v>1</v>
      </c>
      <c r="X58" s="58">
        <v>5</v>
      </c>
      <c r="Y58" s="63">
        <f t="shared" si="19"/>
        <v>-17</v>
      </c>
      <c r="Z58" s="58">
        <v>0</v>
      </c>
      <c r="AA58" s="58">
        <v>0</v>
      </c>
      <c r="AB58" s="58">
        <v>0</v>
      </c>
      <c r="AC58" s="58">
        <v>0</v>
      </c>
      <c r="AD58" s="58">
        <v>0</v>
      </c>
      <c r="AE58" s="58">
        <v>0</v>
      </c>
      <c r="AF58" s="63">
        <f t="shared" si="20"/>
        <v>0</v>
      </c>
      <c r="AG58" s="58">
        <v>-1</v>
      </c>
      <c r="AH58" s="58">
        <v>10</v>
      </c>
      <c r="AI58" s="58">
        <v>10</v>
      </c>
      <c r="AJ58" s="58">
        <v>5</v>
      </c>
      <c r="AK58" s="58">
        <v>10</v>
      </c>
      <c r="AL58" s="58">
        <v>10</v>
      </c>
      <c r="AM58" s="67">
        <f t="shared" si="21"/>
        <v>-45</v>
      </c>
      <c r="AN58" s="58">
        <v>0</v>
      </c>
      <c r="AO58" s="58">
        <v>0</v>
      </c>
      <c r="AP58" s="58">
        <v>0</v>
      </c>
      <c r="AQ58" s="58">
        <v>0</v>
      </c>
      <c r="AR58" s="58">
        <v>0</v>
      </c>
      <c r="AS58" s="58">
        <v>0</v>
      </c>
      <c r="AT58" s="67">
        <f t="shared" si="22"/>
        <v>0</v>
      </c>
      <c r="AU58" s="58">
        <v>0</v>
      </c>
      <c r="AV58" s="58">
        <v>0</v>
      </c>
      <c r="AW58" s="58">
        <v>0</v>
      </c>
      <c r="AX58" s="58">
        <v>0</v>
      </c>
      <c r="AY58" s="58">
        <v>0</v>
      </c>
      <c r="AZ58" s="58">
        <v>0</v>
      </c>
      <c r="BA58" s="67">
        <f t="shared" si="23"/>
        <v>0</v>
      </c>
      <c r="BB58" s="58">
        <v>-1</v>
      </c>
      <c r="BC58" s="58">
        <v>5</v>
      </c>
      <c r="BD58" s="58">
        <v>10</v>
      </c>
      <c r="BE58" s="58">
        <v>5</v>
      </c>
      <c r="BF58" s="58">
        <v>10</v>
      </c>
      <c r="BG58" s="58">
        <v>10</v>
      </c>
      <c r="BH58" s="67">
        <f t="shared" si="24"/>
        <v>-40</v>
      </c>
      <c r="BI58" s="58">
        <v>0</v>
      </c>
      <c r="BJ58" s="58">
        <v>0</v>
      </c>
      <c r="BK58" s="58">
        <v>0</v>
      </c>
      <c r="BL58" s="58">
        <v>0</v>
      </c>
      <c r="BM58" s="58">
        <v>0</v>
      </c>
      <c r="BN58" s="58">
        <v>0</v>
      </c>
      <c r="BO58" s="67">
        <f t="shared" si="25"/>
        <v>0</v>
      </c>
      <c r="BP58" s="58">
        <v>0</v>
      </c>
      <c r="BQ58" s="58">
        <v>0</v>
      </c>
      <c r="BR58" s="58">
        <v>0</v>
      </c>
      <c r="BS58" s="58">
        <v>0</v>
      </c>
      <c r="BT58" s="58">
        <v>0</v>
      </c>
      <c r="BU58" s="58">
        <v>0</v>
      </c>
      <c r="BV58" s="67">
        <f t="shared" si="26"/>
        <v>0</v>
      </c>
      <c r="BW58" s="58">
        <v>-1</v>
      </c>
      <c r="BX58" s="58">
        <v>10</v>
      </c>
      <c r="BY58" s="58">
        <v>10</v>
      </c>
      <c r="BZ58" s="58">
        <v>5</v>
      </c>
      <c r="CA58" s="58">
        <v>10</v>
      </c>
      <c r="CB58" s="58">
        <v>10</v>
      </c>
      <c r="CC58" s="67">
        <f t="shared" si="27"/>
        <v>-45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1">
        <f t="shared" si="28"/>
        <v>0</v>
      </c>
      <c r="CK58" s="58">
        <v>-1</v>
      </c>
      <c r="CL58" s="58">
        <v>5</v>
      </c>
      <c r="CM58" s="58">
        <v>10</v>
      </c>
      <c r="CN58" s="58">
        <v>5</v>
      </c>
      <c r="CO58" s="58">
        <v>10</v>
      </c>
      <c r="CP58" s="58">
        <v>10</v>
      </c>
      <c r="CQ58" s="71">
        <f t="shared" si="29"/>
        <v>-40</v>
      </c>
      <c r="CR58" s="58">
        <v>-1</v>
      </c>
      <c r="CS58" s="58">
        <v>10</v>
      </c>
      <c r="CT58" s="58">
        <v>5</v>
      </c>
      <c r="CU58" s="58">
        <v>5</v>
      </c>
      <c r="CV58" s="58">
        <v>10</v>
      </c>
      <c r="CW58" s="58">
        <v>5</v>
      </c>
      <c r="CX58" s="71">
        <f t="shared" si="30"/>
        <v>-35</v>
      </c>
      <c r="CY58" s="58">
        <v>-1</v>
      </c>
      <c r="CZ58" s="58">
        <v>10</v>
      </c>
      <c r="DA58" s="58">
        <v>10</v>
      </c>
      <c r="DB58" s="58">
        <v>5</v>
      </c>
      <c r="DC58" s="58">
        <v>5</v>
      </c>
      <c r="DD58" s="58">
        <v>10</v>
      </c>
      <c r="DE58" s="71">
        <f t="shared" si="31"/>
        <v>-40</v>
      </c>
      <c r="DF58" s="58">
        <v>-1</v>
      </c>
      <c r="DG58" s="58">
        <v>10</v>
      </c>
      <c r="DH58" s="58">
        <v>5</v>
      </c>
      <c r="DI58" s="58">
        <v>5</v>
      </c>
      <c r="DJ58" s="58">
        <v>10</v>
      </c>
      <c r="DK58" s="58">
        <v>5</v>
      </c>
      <c r="DL58" s="71">
        <f t="shared" si="32"/>
        <v>-35</v>
      </c>
      <c r="DM58" s="58">
        <v>0</v>
      </c>
      <c r="DN58" s="58">
        <v>0</v>
      </c>
      <c r="DO58" s="58">
        <v>0</v>
      </c>
      <c r="DP58" s="58">
        <v>0</v>
      </c>
      <c r="DQ58" s="58">
        <v>0</v>
      </c>
      <c r="DR58" s="58">
        <v>0</v>
      </c>
      <c r="DS58" s="71">
        <f t="shared" si="33"/>
        <v>0</v>
      </c>
      <c r="DT58" s="189">
        <f>DL58+DE58+CX58+CQ58+CC58+BH58+AM58+Y58+R58</f>
        <v>-314</v>
      </c>
      <c r="DU58" s="185">
        <v>0</v>
      </c>
      <c r="DV58" s="43"/>
      <c r="DW58" s="48"/>
      <c r="DX58" s="48"/>
      <c r="DY58" s="48"/>
      <c r="DZ58" s="48"/>
      <c r="EA58" s="48"/>
      <c r="EB58" s="48"/>
      <c r="EC58" s="48"/>
      <c r="ED58" s="48"/>
      <c r="EE58" s="48"/>
      <c r="EF58" s="48"/>
      <c r="EG58" s="48"/>
      <c r="EH58" s="48"/>
      <c r="EI58" s="48"/>
      <c r="EJ58" s="48"/>
      <c r="EK58" s="48"/>
      <c r="EL58" s="48"/>
      <c r="EM58" s="48"/>
      <c r="EN58" s="48"/>
      <c r="EO58" s="48"/>
      <c r="EP58" s="48"/>
      <c r="EQ58" s="48"/>
      <c r="ER58" s="48"/>
      <c r="ES58" s="48"/>
      <c r="ET58" s="48"/>
      <c r="EU58" s="48"/>
      <c r="EV58" s="48"/>
      <c r="EW58" s="48"/>
      <c r="EX58" s="48"/>
      <c r="EY58" s="48"/>
      <c r="EZ58" s="48"/>
      <c r="FA58" s="48"/>
      <c r="FB58" s="48"/>
      <c r="FC58" s="48"/>
      <c r="FD58" s="48"/>
      <c r="FE58" s="48"/>
      <c r="FF58" s="48"/>
      <c r="FG58" s="48"/>
      <c r="FH58" s="48"/>
      <c r="FI58" s="48"/>
      <c r="FJ58" s="48"/>
      <c r="FK58" s="48"/>
      <c r="FL58" s="48"/>
      <c r="FM58" s="48"/>
      <c r="FN58" s="48"/>
      <c r="FO58" s="48"/>
      <c r="FP58" s="48"/>
      <c r="FQ58" s="48"/>
      <c r="FR58" s="48"/>
      <c r="FS58" s="48"/>
      <c r="FT58" s="48"/>
      <c r="FU58" s="48"/>
      <c r="FV58" s="48"/>
      <c r="FW58" s="48"/>
      <c r="FX58" s="48"/>
      <c r="FY58" s="48"/>
      <c r="FZ58" s="48"/>
      <c r="GA58" s="48"/>
      <c r="GB58" s="48"/>
      <c r="GC58" s="48"/>
      <c r="GD58" s="48"/>
    </row>
    <row r="59" spans="1:186" ht="32.25" customHeight="1" x14ac:dyDescent="0.25">
      <c r="A59" s="90"/>
      <c r="B59" s="94"/>
      <c r="C59" s="98"/>
      <c r="D59" s="11" t="s">
        <v>79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63">
        <f t="shared" si="17"/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63">
        <f t="shared" si="18"/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63">
        <f t="shared" si="19"/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63">
        <f t="shared" si="20"/>
        <v>0</v>
      </c>
      <c r="AG59" s="58">
        <v>0</v>
      </c>
      <c r="AH59" s="58">
        <v>0</v>
      </c>
      <c r="AI59" s="58">
        <v>0</v>
      </c>
      <c r="AJ59" s="58">
        <v>0</v>
      </c>
      <c r="AK59" s="58">
        <v>0</v>
      </c>
      <c r="AL59" s="58">
        <v>0</v>
      </c>
      <c r="AM59" s="67">
        <f t="shared" si="21"/>
        <v>0</v>
      </c>
      <c r="AN59" s="58">
        <v>-1</v>
      </c>
      <c r="AO59" s="58">
        <v>5</v>
      </c>
      <c r="AP59" s="58">
        <v>1</v>
      </c>
      <c r="AQ59" s="58">
        <v>1</v>
      </c>
      <c r="AR59" s="58">
        <v>5</v>
      </c>
      <c r="AS59" s="58">
        <v>5</v>
      </c>
      <c r="AT59" s="67">
        <f t="shared" si="22"/>
        <v>-17</v>
      </c>
      <c r="AU59" s="58">
        <v>-1</v>
      </c>
      <c r="AV59" s="58">
        <v>5</v>
      </c>
      <c r="AW59" s="58">
        <v>5</v>
      </c>
      <c r="AX59" s="58">
        <v>5</v>
      </c>
      <c r="AY59" s="58">
        <v>10</v>
      </c>
      <c r="AZ59" s="58">
        <v>5</v>
      </c>
      <c r="BA59" s="67">
        <f t="shared" si="23"/>
        <v>-30</v>
      </c>
      <c r="BB59" s="58">
        <v>-1</v>
      </c>
      <c r="BC59" s="58">
        <v>1</v>
      </c>
      <c r="BD59" s="58">
        <v>5</v>
      </c>
      <c r="BE59" s="58">
        <v>1</v>
      </c>
      <c r="BF59" s="58">
        <v>5</v>
      </c>
      <c r="BG59" s="58">
        <v>1</v>
      </c>
      <c r="BH59" s="67">
        <f t="shared" si="24"/>
        <v>-13</v>
      </c>
      <c r="BI59" s="58">
        <v>-1</v>
      </c>
      <c r="BJ59" s="58">
        <v>5</v>
      </c>
      <c r="BK59" s="58">
        <v>10</v>
      </c>
      <c r="BL59" s="58">
        <v>1</v>
      </c>
      <c r="BM59" s="58">
        <v>5</v>
      </c>
      <c r="BN59" s="58">
        <v>5</v>
      </c>
      <c r="BO59" s="67">
        <f t="shared" si="25"/>
        <v>-26</v>
      </c>
      <c r="BP59" s="58">
        <v>-1</v>
      </c>
      <c r="BQ59" s="58">
        <v>1</v>
      </c>
      <c r="BR59" s="58">
        <v>5</v>
      </c>
      <c r="BS59" s="58">
        <v>1</v>
      </c>
      <c r="BT59" s="58">
        <v>5</v>
      </c>
      <c r="BU59" s="58">
        <v>1</v>
      </c>
      <c r="BV59" s="67">
        <f t="shared" si="26"/>
        <v>-13</v>
      </c>
      <c r="BW59" s="58">
        <v>0</v>
      </c>
      <c r="BX59" s="58">
        <v>0</v>
      </c>
      <c r="BY59" s="58">
        <v>0</v>
      </c>
      <c r="BZ59" s="58">
        <v>0</v>
      </c>
      <c r="CA59" s="58">
        <v>0</v>
      </c>
      <c r="CB59" s="58">
        <v>0</v>
      </c>
      <c r="CC59" s="67">
        <f t="shared" si="27"/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1">
        <f t="shared" si="28"/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1">
        <f t="shared" si="29"/>
        <v>0</v>
      </c>
      <c r="CR59" s="58">
        <v>0</v>
      </c>
      <c r="CS59" s="58">
        <v>0</v>
      </c>
      <c r="CT59" s="58">
        <v>0</v>
      </c>
      <c r="CU59" s="58">
        <v>0</v>
      </c>
      <c r="CV59" s="58">
        <v>0</v>
      </c>
      <c r="CW59" s="58">
        <v>0</v>
      </c>
      <c r="CX59" s="71">
        <f t="shared" si="30"/>
        <v>0</v>
      </c>
      <c r="CY59" s="58">
        <v>0</v>
      </c>
      <c r="CZ59" s="58">
        <v>0</v>
      </c>
      <c r="DA59" s="58">
        <v>0</v>
      </c>
      <c r="DB59" s="58">
        <v>0</v>
      </c>
      <c r="DC59" s="58">
        <v>0</v>
      </c>
      <c r="DD59" s="58">
        <v>0</v>
      </c>
      <c r="DE59" s="71">
        <f t="shared" si="31"/>
        <v>0</v>
      </c>
      <c r="DF59" s="58">
        <v>-1</v>
      </c>
      <c r="DG59" s="58">
        <v>5</v>
      </c>
      <c r="DH59" s="58">
        <v>5</v>
      </c>
      <c r="DI59" s="58">
        <v>1</v>
      </c>
      <c r="DJ59" s="58">
        <v>1</v>
      </c>
      <c r="DK59" s="58">
        <v>1</v>
      </c>
      <c r="DL59" s="71">
        <f t="shared" si="32"/>
        <v>-13</v>
      </c>
      <c r="DM59" s="58">
        <v>-1</v>
      </c>
      <c r="DN59" s="58">
        <v>1</v>
      </c>
      <c r="DO59" s="58">
        <v>1</v>
      </c>
      <c r="DP59" s="58">
        <v>1</v>
      </c>
      <c r="DQ59" s="58">
        <v>5</v>
      </c>
      <c r="DR59" s="58">
        <v>1</v>
      </c>
      <c r="DS59" s="71">
        <f t="shared" si="33"/>
        <v>-9</v>
      </c>
      <c r="DT59" s="188">
        <f>DS59+DL59+BV59+BO59+BH59+BA59+AT59</f>
        <v>-121</v>
      </c>
      <c r="DU59" s="185">
        <v>0</v>
      </c>
      <c r="DV59" s="43"/>
      <c r="DW59" s="48"/>
      <c r="DX59" s="48"/>
      <c r="DY59" s="48"/>
      <c r="DZ59" s="48"/>
      <c r="EA59" s="48"/>
      <c r="EB59" s="48"/>
      <c r="EC59" s="48"/>
      <c r="ED59" s="48"/>
      <c r="EE59" s="48"/>
      <c r="EF59" s="48"/>
      <c r="EG59" s="48"/>
      <c r="EH59" s="48"/>
      <c r="EI59" s="48"/>
      <c r="EJ59" s="48"/>
      <c r="EK59" s="48"/>
      <c r="EL59" s="48"/>
      <c r="EM59" s="48"/>
      <c r="EN59" s="48"/>
      <c r="EO59" s="48"/>
      <c r="EP59" s="48"/>
      <c r="EQ59" s="48"/>
      <c r="ER59" s="48"/>
      <c r="ES59" s="48"/>
      <c r="ET59" s="48"/>
      <c r="EU59" s="48"/>
      <c r="EV59" s="48"/>
      <c r="EW59" s="48"/>
      <c r="EX59" s="48"/>
      <c r="EY59" s="48"/>
      <c r="EZ59" s="48"/>
      <c r="FA59" s="48"/>
      <c r="FB59" s="48"/>
      <c r="FC59" s="48"/>
      <c r="FD59" s="48"/>
      <c r="FE59" s="48"/>
      <c r="FF59" s="48"/>
      <c r="FG59" s="48"/>
      <c r="FH59" s="48"/>
      <c r="FI59" s="48"/>
      <c r="FJ59" s="48"/>
      <c r="FK59" s="48"/>
      <c r="FL59" s="48"/>
      <c r="FM59" s="48"/>
      <c r="FN59" s="48"/>
      <c r="FO59" s="48"/>
      <c r="FP59" s="48"/>
      <c r="FQ59" s="48"/>
      <c r="FR59" s="48"/>
      <c r="FS59" s="48"/>
      <c r="FT59" s="48"/>
      <c r="FU59" s="48"/>
      <c r="FV59" s="48"/>
      <c r="FW59" s="48"/>
      <c r="FX59" s="48"/>
      <c r="FY59" s="48"/>
      <c r="FZ59" s="48"/>
      <c r="GA59" s="48"/>
      <c r="GB59" s="48"/>
      <c r="GC59" s="48"/>
      <c r="GD59" s="48"/>
    </row>
    <row r="60" spans="1:186" ht="33.75" customHeight="1" x14ac:dyDescent="0.25">
      <c r="A60" s="90"/>
      <c r="B60" s="94"/>
      <c r="C60" s="96" t="s">
        <v>80</v>
      </c>
      <c r="D60" s="11" t="s">
        <v>81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63">
        <f t="shared" si="17"/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63">
        <f t="shared" si="18"/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63">
        <f t="shared" si="19"/>
        <v>0</v>
      </c>
      <c r="Z60" s="58">
        <v>-1</v>
      </c>
      <c r="AA60" s="58">
        <v>5</v>
      </c>
      <c r="AB60" s="58">
        <v>10</v>
      </c>
      <c r="AC60" s="58">
        <v>5</v>
      </c>
      <c r="AD60" s="58">
        <v>5</v>
      </c>
      <c r="AE60" s="58">
        <v>10</v>
      </c>
      <c r="AF60" s="63">
        <f t="shared" si="20"/>
        <v>-35</v>
      </c>
      <c r="AG60" s="58">
        <v>-1</v>
      </c>
      <c r="AH60" s="58">
        <v>10</v>
      </c>
      <c r="AI60" s="58">
        <v>5</v>
      </c>
      <c r="AJ60" s="58">
        <v>5</v>
      </c>
      <c r="AK60" s="58">
        <v>10</v>
      </c>
      <c r="AL60" s="58">
        <v>5</v>
      </c>
      <c r="AM60" s="67">
        <f t="shared" si="21"/>
        <v>-35</v>
      </c>
      <c r="AN60" s="58">
        <v>-1</v>
      </c>
      <c r="AO60" s="58">
        <v>5</v>
      </c>
      <c r="AP60" s="58">
        <v>1</v>
      </c>
      <c r="AQ60" s="58">
        <v>1</v>
      </c>
      <c r="AR60" s="58">
        <v>5</v>
      </c>
      <c r="AS60" s="58">
        <v>5</v>
      </c>
      <c r="AT60" s="67">
        <f t="shared" si="22"/>
        <v>-17</v>
      </c>
      <c r="AU60" s="58">
        <v>-1</v>
      </c>
      <c r="AV60" s="58">
        <v>5</v>
      </c>
      <c r="AW60" s="58">
        <v>5</v>
      </c>
      <c r="AX60" s="58">
        <v>5</v>
      </c>
      <c r="AY60" s="58">
        <v>5</v>
      </c>
      <c r="AZ60" s="58">
        <v>5</v>
      </c>
      <c r="BA60" s="67">
        <f t="shared" si="23"/>
        <v>-25</v>
      </c>
      <c r="BB60" s="58">
        <v>-1</v>
      </c>
      <c r="BC60" s="58">
        <v>5</v>
      </c>
      <c r="BD60" s="58">
        <v>5</v>
      </c>
      <c r="BE60" s="58">
        <v>5</v>
      </c>
      <c r="BF60" s="58">
        <v>5</v>
      </c>
      <c r="BG60" s="58">
        <v>5</v>
      </c>
      <c r="BH60" s="67">
        <f t="shared" si="24"/>
        <v>-25</v>
      </c>
      <c r="BI60" s="58">
        <v>-1</v>
      </c>
      <c r="BJ60" s="58">
        <v>10</v>
      </c>
      <c r="BK60" s="58">
        <v>10</v>
      </c>
      <c r="BL60" s="58">
        <v>5</v>
      </c>
      <c r="BM60" s="58">
        <v>10</v>
      </c>
      <c r="BN60" s="58">
        <v>10</v>
      </c>
      <c r="BO60" s="67">
        <f t="shared" si="25"/>
        <v>-45</v>
      </c>
      <c r="BP60" s="58">
        <v>0</v>
      </c>
      <c r="BQ60" s="58">
        <v>0</v>
      </c>
      <c r="BR60" s="58">
        <v>0</v>
      </c>
      <c r="BS60" s="58">
        <v>0</v>
      </c>
      <c r="BT60" s="58">
        <v>0</v>
      </c>
      <c r="BU60" s="58">
        <v>0</v>
      </c>
      <c r="BV60" s="67">
        <f t="shared" si="26"/>
        <v>0</v>
      </c>
      <c r="BW60" s="58">
        <v>-1</v>
      </c>
      <c r="BX60" s="58">
        <v>5</v>
      </c>
      <c r="BY60" s="58">
        <v>5</v>
      </c>
      <c r="BZ60" s="58">
        <v>5</v>
      </c>
      <c r="CA60" s="58">
        <v>5</v>
      </c>
      <c r="CB60" s="58">
        <v>1</v>
      </c>
      <c r="CC60" s="67">
        <f t="shared" si="27"/>
        <v>-21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1">
        <f t="shared" si="28"/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1">
        <f t="shared" si="29"/>
        <v>0</v>
      </c>
      <c r="CR60" s="58">
        <v>0</v>
      </c>
      <c r="CS60" s="58">
        <v>0</v>
      </c>
      <c r="CT60" s="58">
        <v>0</v>
      </c>
      <c r="CU60" s="58">
        <v>0</v>
      </c>
      <c r="CV60" s="58">
        <v>0</v>
      </c>
      <c r="CW60" s="58">
        <v>0</v>
      </c>
      <c r="CX60" s="71">
        <f t="shared" si="30"/>
        <v>0</v>
      </c>
      <c r="CY60" s="58">
        <v>0</v>
      </c>
      <c r="CZ60" s="58">
        <v>0</v>
      </c>
      <c r="DA60" s="58">
        <v>0</v>
      </c>
      <c r="DB60" s="58">
        <v>0</v>
      </c>
      <c r="DC60" s="58">
        <v>0</v>
      </c>
      <c r="DD60" s="58">
        <v>0</v>
      </c>
      <c r="DE60" s="71">
        <f t="shared" si="31"/>
        <v>0</v>
      </c>
      <c r="DF60" s="58">
        <v>0</v>
      </c>
      <c r="DG60" s="58">
        <v>0</v>
      </c>
      <c r="DH60" s="58">
        <v>0</v>
      </c>
      <c r="DI60" s="58">
        <v>0</v>
      </c>
      <c r="DJ60" s="58">
        <v>0</v>
      </c>
      <c r="DK60" s="58">
        <v>0</v>
      </c>
      <c r="DL60" s="71">
        <f t="shared" si="32"/>
        <v>0</v>
      </c>
      <c r="DM60" s="58">
        <v>-1</v>
      </c>
      <c r="DN60" s="58">
        <v>10</v>
      </c>
      <c r="DO60" s="58">
        <v>10</v>
      </c>
      <c r="DP60" s="58">
        <v>5</v>
      </c>
      <c r="DQ60" s="58">
        <v>5</v>
      </c>
      <c r="DR60" s="58">
        <v>10</v>
      </c>
      <c r="DS60" s="71">
        <f t="shared" si="33"/>
        <v>-40</v>
      </c>
      <c r="DT60" s="189">
        <f>DS60+CC60+BO60+BH60+BA60+AT60+AM60+AF60</f>
        <v>-243</v>
      </c>
      <c r="DU60" s="185">
        <v>0</v>
      </c>
      <c r="DV60" s="43"/>
      <c r="DW60" s="48"/>
      <c r="DX60" s="48"/>
      <c r="DY60" s="48"/>
      <c r="DZ60" s="48"/>
      <c r="EA60" s="48"/>
      <c r="EB60" s="48"/>
      <c r="EC60" s="48"/>
      <c r="ED60" s="48"/>
      <c r="EE60" s="48"/>
      <c r="EF60" s="48"/>
      <c r="EG60" s="48"/>
      <c r="EH60" s="48"/>
      <c r="EI60" s="48"/>
      <c r="EJ60" s="48"/>
      <c r="EK60" s="48"/>
      <c r="EL60" s="48"/>
      <c r="EM60" s="48"/>
      <c r="EN60" s="48"/>
      <c r="EO60" s="48"/>
      <c r="EP60" s="48"/>
      <c r="EQ60" s="48"/>
      <c r="ER60" s="48"/>
      <c r="ES60" s="48"/>
      <c r="ET60" s="48"/>
      <c r="EU60" s="48"/>
      <c r="EV60" s="48"/>
      <c r="EW60" s="48"/>
      <c r="EX60" s="48"/>
      <c r="EY60" s="48"/>
      <c r="EZ60" s="48"/>
      <c r="FA60" s="48"/>
      <c r="FB60" s="48"/>
      <c r="FC60" s="48"/>
      <c r="FD60" s="48"/>
      <c r="FE60" s="48"/>
      <c r="FF60" s="48"/>
      <c r="FG60" s="48"/>
      <c r="FH60" s="48"/>
      <c r="FI60" s="48"/>
      <c r="FJ60" s="48"/>
      <c r="FK60" s="48"/>
      <c r="FL60" s="48"/>
      <c r="FM60" s="48"/>
      <c r="FN60" s="48"/>
      <c r="FO60" s="48"/>
      <c r="FP60" s="48"/>
      <c r="FQ60" s="48"/>
      <c r="FR60" s="48"/>
      <c r="FS60" s="48"/>
      <c r="FT60" s="48"/>
      <c r="FU60" s="48"/>
      <c r="FV60" s="48"/>
      <c r="FW60" s="48"/>
      <c r="FX60" s="48"/>
      <c r="FY60" s="48"/>
      <c r="FZ60" s="48"/>
      <c r="GA60" s="48"/>
      <c r="GB60" s="48"/>
      <c r="GC60" s="48"/>
      <c r="GD60" s="48"/>
    </row>
    <row r="61" spans="1:186" ht="32.25" customHeight="1" x14ac:dyDescent="0.25">
      <c r="A61" s="90"/>
      <c r="B61" s="94"/>
      <c r="C61" s="97"/>
      <c r="D61" s="11" t="s">
        <v>82</v>
      </c>
      <c r="E61" s="7">
        <v>0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63">
        <f t="shared" si="17"/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63">
        <f t="shared" si="18"/>
        <v>0</v>
      </c>
      <c r="S61" s="7">
        <v>0</v>
      </c>
      <c r="T61" s="7">
        <v>0</v>
      </c>
      <c r="U61" s="7">
        <v>0</v>
      </c>
      <c r="V61" s="7">
        <v>0</v>
      </c>
      <c r="W61" s="7">
        <v>0</v>
      </c>
      <c r="X61" s="7">
        <v>0</v>
      </c>
      <c r="Y61" s="63">
        <f t="shared" si="19"/>
        <v>0</v>
      </c>
      <c r="Z61" s="7">
        <v>0</v>
      </c>
      <c r="AA61" s="7">
        <v>0</v>
      </c>
      <c r="AB61" s="7">
        <v>0</v>
      </c>
      <c r="AC61" s="7">
        <v>0</v>
      </c>
      <c r="AD61" s="7">
        <v>0</v>
      </c>
      <c r="AE61" s="7">
        <v>0</v>
      </c>
      <c r="AF61" s="63">
        <f t="shared" si="20"/>
        <v>0</v>
      </c>
      <c r="AG61" s="58">
        <v>-1</v>
      </c>
      <c r="AH61" s="58">
        <v>10</v>
      </c>
      <c r="AI61" s="58">
        <v>10</v>
      </c>
      <c r="AJ61" s="58">
        <v>5</v>
      </c>
      <c r="AK61" s="58">
        <v>10</v>
      </c>
      <c r="AL61" s="58">
        <v>5</v>
      </c>
      <c r="AM61" s="67">
        <f t="shared" si="21"/>
        <v>-40</v>
      </c>
      <c r="AN61" s="58">
        <v>0</v>
      </c>
      <c r="AO61" s="58">
        <v>0</v>
      </c>
      <c r="AP61" s="58">
        <v>0</v>
      </c>
      <c r="AQ61" s="58">
        <v>0</v>
      </c>
      <c r="AR61" s="58">
        <v>0</v>
      </c>
      <c r="AS61" s="58">
        <v>0</v>
      </c>
      <c r="AT61" s="67">
        <f t="shared" si="22"/>
        <v>0</v>
      </c>
      <c r="AU61" s="58">
        <v>0</v>
      </c>
      <c r="AV61" s="58">
        <v>0</v>
      </c>
      <c r="AW61" s="58">
        <v>0</v>
      </c>
      <c r="AX61" s="58">
        <v>0</v>
      </c>
      <c r="AY61" s="58">
        <v>0</v>
      </c>
      <c r="AZ61" s="58">
        <v>0</v>
      </c>
      <c r="BA61" s="67">
        <f t="shared" si="23"/>
        <v>0</v>
      </c>
      <c r="BB61" s="58">
        <v>0</v>
      </c>
      <c r="BC61" s="58">
        <v>0</v>
      </c>
      <c r="BD61" s="58">
        <v>0</v>
      </c>
      <c r="BE61" s="58">
        <v>0</v>
      </c>
      <c r="BF61" s="58">
        <v>0</v>
      </c>
      <c r="BG61" s="58">
        <v>0</v>
      </c>
      <c r="BH61" s="67">
        <f t="shared" si="24"/>
        <v>0</v>
      </c>
      <c r="BI61" s="58">
        <v>0</v>
      </c>
      <c r="BJ61" s="58">
        <v>0</v>
      </c>
      <c r="BK61" s="58">
        <v>0</v>
      </c>
      <c r="BL61" s="58">
        <v>0</v>
      </c>
      <c r="BM61" s="58">
        <v>0</v>
      </c>
      <c r="BN61" s="58">
        <v>0</v>
      </c>
      <c r="BO61" s="67">
        <f t="shared" si="25"/>
        <v>0</v>
      </c>
      <c r="BP61" s="58">
        <v>0</v>
      </c>
      <c r="BQ61" s="58">
        <v>0</v>
      </c>
      <c r="BR61" s="58">
        <v>0</v>
      </c>
      <c r="BS61" s="58">
        <v>0</v>
      </c>
      <c r="BT61" s="58">
        <v>0</v>
      </c>
      <c r="BU61" s="58">
        <v>0</v>
      </c>
      <c r="BV61" s="67">
        <f t="shared" si="26"/>
        <v>0</v>
      </c>
      <c r="BW61" s="58">
        <v>-1</v>
      </c>
      <c r="BX61" s="58">
        <v>1</v>
      </c>
      <c r="BY61" s="58">
        <v>5</v>
      </c>
      <c r="BZ61" s="58">
        <v>1</v>
      </c>
      <c r="CA61" s="58">
        <v>5</v>
      </c>
      <c r="CB61" s="58">
        <v>1</v>
      </c>
      <c r="CC61" s="67">
        <f t="shared" si="27"/>
        <v>-13</v>
      </c>
      <c r="CD61" s="7">
        <v>0</v>
      </c>
      <c r="CE61" s="7">
        <v>0</v>
      </c>
      <c r="CF61" s="7">
        <v>0</v>
      </c>
      <c r="CG61" s="7">
        <v>0</v>
      </c>
      <c r="CH61" s="7">
        <v>0</v>
      </c>
      <c r="CI61" s="7">
        <v>0</v>
      </c>
      <c r="CJ61" s="71">
        <f t="shared" si="28"/>
        <v>0</v>
      </c>
      <c r="CK61" s="7">
        <v>0</v>
      </c>
      <c r="CL61" s="7">
        <v>0</v>
      </c>
      <c r="CM61" s="7">
        <v>0</v>
      </c>
      <c r="CN61" s="7">
        <v>0</v>
      </c>
      <c r="CO61" s="7">
        <v>0</v>
      </c>
      <c r="CP61" s="7">
        <v>0</v>
      </c>
      <c r="CQ61" s="71">
        <f t="shared" si="29"/>
        <v>0</v>
      </c>
      <c r="CR61" s="58">
        <v>0</v>
      </c>
      <c r="CS61" s="58">
        <v>0</v>
      </c>
      <c r="CT61" s="58">
        <v>0</v>
      </c>
      <c r="CU61" s="58">
        <v>0</v>
      </c>
      <c r="CV61" s="58">
        <v>0</v>
      </c>
      <c r="CW61" s="58">
        <v>0</v>
      </c>
      <c r="CX61" s="71">
        <f t="shared" si="30"/>
        <v>0</v>
      </c>
      <c r="CY61" s="58">
        <v>0</v>
      </c>
      <c r="CZ61" s="58">
        <v>0</v>
      </c>
      <c r="DA61" s="58">
        <v>0</v>
      </c>
      <c r="DB61" s="58">
        <v>0</v>
      </c>
      <c r="DC61" s="58">
        <v>0</v>
      </c>
      <c r="DD61" s="58">
        <v>0</v>
      </c>
      <c r="DE61" s="71">
        <f t="shared" si="31"/>
        <v>0</v>
      </c>
      <c r="DF61" s="58">
        <v>0</v>
      </c>
      <c r="DG61" s="58">
        <v>0</v>
      </c>
      <c r="DH61" s="58">
        <v>0</v>
      </c>
      <c r="DI61" s="58">
        <v>0</v>
      </c>
      <c r="DJ61" s="58">
        <v>0</v>
      </c>
      <c r="DK61" s="58">
        <v>0</v>
      </c>
      <c r="DL61" s="71">
        <f t="shared" si="32"/>
        <v>0</v>
      </c>
      <c r="DM61" s="58">
        <v>0</v>
      </c>
      <c r="DN61" s="58">
        <v>0</v>
      </c>
      <c r="DO61" s="58">
        <v>0</v>
      </c>
      <c r="DP61" s="58">
        <v>0</v>
      </c>
      <c r="DQ61" s="58">
        <v>0</v>
      </c>
      <c r="DR61" s="58">
        <v>0</v>
      </c>
      <c r="DS61" s="71">
        <f t="shared" si="33"/>
        <v>0</v>
      </c>
      <c r="DT61" s="188">
        <f>CC61+AM61</f>
        <v>-53</v>
      </c>
      <c r="DU61" s="185">
        <v>0</v>
      </c>
      <c r="DV61" s="43"/>
      <c r="DW61" s="48"/>
      <c r="DX61" s="48"/>
      <c r="DY61" s="48"/>
      <c r="DZ61" s="48"/>
      <c r="EA61" s="48"/>
      <c r="EB61" s="48"/>
      <c r="EC61" s="48"/>
      <c r="ED61" s="48"/>
      <c r="EE61" s="48"/>
      <c r="EF61" s="48"/>
      <c r="EG61" s="48"/>
      <c r="EH61" s="48"/>
      <c r="EI61" s="48"/>
      <c r="EJ61" s="48"/>
      <c r="EK61" s="48"/>
      <c r="EL61" s="48"/>
      <c r="EM61" s="48"/>
      <c r="EN61" s="48"/>
      <c r="EO61" s="48"/>
      <c r="EP61" s="48"/>
      <c r="EQ61" s="48"/>
      <c r="ER61" s="48"/>
      <c r="ES61" s="48"/>
      <c r="ET61" s="48"/>
      <c r="EU61" s="48"/>
      <c r="EV61" s="48"/>
      <c r="EW61" s="48"/>
      <c r="EX61" s="48"/>
      <c r="EY61" s="48"/>
      <c r="EZ61" s="48"/>
      <c r="FA61" s="48"/>
      <c r="FB61" s="48"/>
      <c r="FC61" s="48"/>
      <c r="FD61" s="48"/>
      <c r="FE61" s="48"/>
      <c r="FF61" s="48"/>
      <c r="FG61" s="48"/>
      <c r="FH61" s="48"/>
      <c r="FI61" s="48"/>
      <c r="FJ61" s="48"/>
      <c r="FK61" s="48"/>
      <c r="FL61" s="48"/>
      <c r="FM61" s="48"/>
      <c r="FN61" s="48"/>
      <c r="FO61" s="48"/>
      <c r="FP61" s="48"/>
      <c r="FQ61" s="48"/>
      <c r="FR61" s="48"/>
      <c r="FS61" s="48"/>
      <c r="FT61" s="48"/>
      <c r="FU61" s="48"/>
      <c r="FV61" s="48"/>
      <c r="FW61" s="48"/>
      <c r="FX61" s="48"/>
      <c r="FY61" s="48"/>
      <c r="FZ61" s="48"/>
      <c r="GA61" s="48"/>
      <c r="GB61" s="48"/>
      <c r="GC61" s="48"/>
      <c r="GD61" s="48"/>
    </row>
    <row r="62" spans="1:186" ht="33" customHeight="1" x14ac:dyDescent="0.25">
      <c r="A62" s="90"/>
      <c r="B62" s="94"/>
      <c r="C62" s="97"/>
      <c r="D62" s="11" t="s">
        <v>83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63">
        <f t="shared" si="17"/>
        <v>0</v>
      </c>
      <c r="L62" s="58">
        <v>-1</v>
      </c>
      <c r="M62" s="58">
        <v>10</v>
      </c>
      <c r="N62" s="58">
        <v>1</v>
      </c>
      <c r="O62" s="58">
        <v>5</v>
      </c>
      <c r="P62" s="58">
        <v>1</v>
      </c>
      <c r="Q62" s="58">
        <v>1</v>
      </c>
      <c r="R62" s="63">
        <f t="shared" si="18"/>
        <v>-18</v>
      </c>
      <c r="S62" s="58">
        <v>-1</v>
      </c>
      <c r="T62" s="58">
        <v>10</v>
      </c>
      <c r="U62" s="58">
        <v>1</v>
      </c>
      <c r="V62" s="58">
        <v>5</v>
      </c>
      <c r="W62" s="58">
        <v>1</v>
      </c>
      <c r="X62" s="58">
        <v>1</v>
      </c>
      <c r="Y62" s="63">
        <f t="shared" si="19"/>
        <v>-18</v>
      </c>
      <c r="Z62" s="7">
        <v>0</v>
      </c>
      <c r="AA62" s="7">
        <v>0</v>
      </c>
      <c r="AB62" s="7">
        <v>0</v>
      </c>
      <c r="AC62" s="7">
        <v>0</v>
      </c>
      <c r="AD62" s="7">
        <v>0</v>
      </c>
      <c r="AE62" s="7">
        <v>0</v>
      </c>
      <c r="AF62" s="63">
        <f t="shared" si="20"/>
        <v>0</v>
      </c>
      <c r="AG62" s="58">
        <v>-1</v>
      </c>
      <c r="AH62" s="58">
        <v>10</v>
      </c>
      <c r="AI62" s="58">
        <v>5</v>
      </c>
      <c r="AJ62" s="58">
        <v>5</v>
      </c>
      <c r="AK62" s="58">
        <v>5</v>
      </c>
      <c r="AL62" s="58">
        <v>5</v>
      </c>
      <c r="AM62" s="67">
        <f t="shared" si="21"/>
        <v>-30</v>
      </c>
      <c r="AN62" s="58">
        <v>-1</v>
      </c>
      <c r="AO62" s="58">
        <v>5</v>
      </c>
      <c r="AP62" s="58">
        <v>5</v>
      </c>
      <c r="AQ62" s="58">
        <v>5</v>
      </c>
      <c r="AR62" s="58">
        <v>10</v>
      </c>
      <c r="AS62" s="58">
        <v>10</v>
      </c>
      <c r="AT62" s="67">
        <f t="shared" si="22"/>
        <v>-35</v>
      </c>
      <c r="AU62" s="58">
        <v>-1</v>
      </c>
      <c r="AV62" s="58">
        <v>10</v>
      </c>
      <c r="AW62" s="58">
        <v>5</v>
      </c>
      <c r="AX62" s="58">
        <v>10</v>
      </c>
      <c r="AY62" s="58">
        <v>10</v>
      </c>
      <c r="AZ62" s="58">
        <v>10</v>
      </c>
      <c r="BA62" s="67">
        <f t="shared" si="23"/>
        <v>-45</v>
      </c>
      <c r="BB62" s="58">
        <v>-1</v>
      </c>
      <c r="BC62" s="58">
        <v>5</v>
      </c>
      <c r="BD62" s="58">
        <v>1</v>
      </c>
      <c r="BE62" s="58">
        <v>5</v>
      </c>
      <c r="BF62" s="58">
        <v>5</v>
      </c>
      <c r="BG62" s="58">
        <v>10</v>
      </c>
      <c r="BH62" s="67">
        <f t="shared" si="24"/>
        <v>-26</v>
      </c>
      <c r="BI62" s="58">
        <v>-1</v>
      </c>
      <c r="BJ62" s="58">
        <v>5</v>
      </c>
      <c r="BK62" s="58">
        <v>5</v>
      </c>
      <c r="BL62" s="58">
        <v>5</v>
      </c>
      <c r="BM62" s="58">
        <v>1</v>
      </c>
      <c r="BN62" s="58">
        <v>1</v>
      </c>
      <c r="BO62" s="67">
        <f t="shared" si="25"/>
        <v>-17</v>
      </c>
      <c r="BP62" s="58">
        <v>0</v>
      </c>
      <c r="BQ62" s="58">
        <v>0</v>
      </c>
      <c r="BR62" s="58">
        <v>0</v>
      </c>
      <c r="BS62" s="58">
        <v>0</v>
      </c>
      <c r="BT62" s="58">
        <v>0</v>
      </c>
      <c r="BU62" s="58">
        <v>0</v>
      </c>
      <c r="BV62" s="67">
        <f t="shared" si="26"/>
        <v>0</v>
      </c>
      <c r="BW62" s="58">
        <v>-1</v>
      </c>
      <c r="BX62" s="58">
        <v>5</v>
      </c>
      <c r="BY62" s="58">
        <v>1</v>
      </c>
      <c r="BZ62" s="58">
        <v>1</v>
      </c>
      <c r="CA62" s="58">
        <v>1</v>
      </c>
      <c r="CB62" s="58">
        <v>1</v>
      </c>
      <c r="CC62" s="67">
        <f t="shared" si="27"/>
        <v>-9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1">
        <f t="shared" si="28"/>
        <v>0</v>
      </c>
      <c r="CK62" s="7">
        <v>0</v>
      </c>
      <c r="CL62" s="7">
        <v>0</v>
      </c>
      <c r="CM62" s="7">
        <v>0</v>
      </c>
      <c r="CN62" s="7">
        <v>0</v>
      </c>
      <c r="CO62" s="7">
        <v>0</v>
      </c>
      <c r="CP62" s="7">
        <v>0</v>
      </c>
      <c r="CQ62" s="71">
        <f t="shared" si="29"/>
        <v>0</v>
      </c>
      <c r="CR62" s="58">
        <v>0</v>
      </c>
      <c r="CS62" s="58">
        <v>0</v>
      </c>
      <c r="CT62" s="58">
        <v>0</v>
      </c>
      <c r="CU62" s="58">
        <v>0</v>
      </c>
      <c r="CV62" s="58">
        <v>0</v>
      </c>
      <c r="CW62" s="58">
        <v>0</v>
      </c>
      <c r="CX62" s="71">
        <f t="shared" si="30"/>
        <v>0</v>
      </c>
      <c r="CY62" s="58">
        <v>0</v>
      </c>
      <c r="CZ62" s="58">
        <v>0</v>
      </c>
      <c r="DA62" s="58">
        <v>0</v>
      </c>
      <c r="DB62" s="58">
        <v>0</v>
      </c>
      <c r="DC62" s="58">
        <v>0</v>
      </c>
      <c r="DD62" s="58">
        <v>0</v>
      </c>
      <c r="DE62" s="71">
        <f t="shared" si="31"/>
        <v>0</v>
      </c>
      <c r="DF62" s="58">
        <v>0</v>
      </c>
      <c r="DG62" s="58">
        <v>0</v>
      </c>
      <c r="DH62" s="58">
        <v>0</v>
      </c>
      <c r="DI62" s="58">
        <v>0</v>
      </c>
      <c r="DJ62" s="58">
        <v>0</v>
      </c>
      <c r="DK62" s="58">
        <v>0</v>
      </c>
      <c r="DL62" s="71">
        <f t="shared" si="32"/>
        <v>0</v>
      </c>
      <c r="DM62" s="58">
        <v>0</v>
      </c>
      <c r="DN62" s="58">
        <v>0</v>
      </c>
      <c r="DO62" s="58">
        <v>0</v>
      </c>
      <c r="DP62" s="58">
        <v>0</v>
      </c>
      <c r="DQ62" s="58">
        <v>0</v>
      </c>
      <c r="DR62" s="58">
        <v>0</v>
      </c>
      <c r="DS62" s="71">
        <f t="shared" si="33"/>
        <v>0</v>
      </c>
      <c r="DT62" s="188">
        <f>CC62+BO62+BH62+BA62+AT62+AM62+Y62+R62</f>
        <v>-198</v>
      </c>
      <c r="DU62" s="185">
        <v>0</v>
      </c>
      <c r="DV62" s="43"/>
      <c r="DW62" s="48"/>
      <c r="DX62" s="48"/>
      <c r="DY62" s="48"/>
      <c r="DZ62" s="48"/>
      <c r="EA62" s="48"/>
      <c r="EB62" s="48"/>
      <c r="EC62" s="48"/>
      <c r="ED62" s="48"/>
      <c r="EE62" s="48"/>
      <c r="EF62" s="48"/>
      <c r="EG62" s="48"/>
      <c r="EH62" s="48"/>
      <c r="EI62" s="48"/>
      <c r="EJ62" s="48"/>
      <c r="EK62" s="48"/>
      <c r="EL62" s="48"/>
      <c r="EM62" s="48"/>
      <c r="EN62" s="48"/>
      <c r="EO62" s="48"/>
      <c r="EP62" s="48"/>
      <c r="EQ62" s="48"/>
      <c r="ER62" s="48"/>
      <c r="ES62" s="48"/>
      <c r="ET62" s="48"/>
      <c r="EU62" s="48"/>
      <c r="EV62" s="48"/>
      <c r="EW62" s="48"/>
      <c r="EX62" s="48"/>
      <c r="EY62" s="48"/>
      <c r="EZ62" s="48"/>
      <c r="FA62" s="48"/>
      <c r="FB62" s="48"/>
      <c r="FC62" s="48"/>
      <c r="FD62" s="48"/>
      <c r="FE62" s="48"/>
      <c r="FF62" s="48"/>
      <c r="FG62" s="48"/>
      <c r="FH62" s="48"/>
      <c r="FI62" s="48"/>
      <c r="FJ62" s="48"/>
      <c r="FK62" s="48"/>
      <c r="FL62" s="48"/>
      <c r="FM62" s="48"/>
      <c r="FN62" s="48"/>
      <c r="FO62" s="48"/>
      <c r="FP62" s="48"/>
      <c r="FQ62" s="48"/>
      <c r="FR62" s="48"/>
      <c r="FS62" s="48"/>
      <c r="FT62" s="48"/>
      <c r="FU62" s="48"/>
      <c r="FV62" s="48"/>
      <c r="FW62" s="48"/>
      <c r="FX62" s="48"/>
      <c r="FY62" s="48"/>
      <c r="FZ62" s="48"/>
      <c r="GA62" s="48"/>
      <c r="GB62" s="48"/>
      <c r="GC62" s="48"/>
      <c r="GD62" s="48"/>
    </row>
    <row r="63" spans="1:186" ht="33" customHeight="1" x14ac:dyDescent="0.25">
      <c r="A63" s="90"/>
      <c r="B63" s="94"/>
      <c r="C63" s="97"/>
      <c r="D63" s="11" t="s">
        <v>118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63">
        <f t="shared" si="17"/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63">
        <f t="shared" si="18"/>
        <v>0</v>
      </c>
      <c r="S63" s="58">
        <v>0</v>
      </c>
      <c r="T63" s="58">
        <v>0</v>
      </c>
      <c r="U63" s="58">
        <v>0</v>
      </c>
      <c r="V63" s="58">
        <v>0</v>
      </c>
      <c r="W63" s="58">
        <v>0</v>
      </c>
      <c r="X63" s="58">
        <v>0</v>
      </c>
      <c r="Y63" s="63">
        <f t="shared" si="19"/>
        <v>0</v>
      </c>
      <c r="Z63" s="7">
        <v>0</v>
      </c>
      <c r="AA63" s="7">
        <v>0</v>
      </c>
      <c r="AB63" s="7">
        <v>0</v>
      </c>
      <c r="AC63" s="7">
        <v>0</v>
      </c>
      <c r="AD63" s="7">
        <v>0</v>
      </c>
      <c r="AE63" s="7">
        <v>0</v>
      </c>
      <c r="AF63" s="63">
        <f t="shared" si="20"/>
        <v>0</v>
      </c>
      <c r="AG63" s="58">
        <v>-1</v>
      </c>
      <c r="AH63" s="58">
        <v>10</v>
      </c>
      <c r="AI63" s="58">
        <v>10</v>
      </c>
      <c r="AJ63" s="58">
        <v>5</v>
      </c>
      <c r="AK63" s="58">
        <v>10</v>
      </c>
      <c r="AL63" s="58">
        <v>5</v>
      </c>
      <c r="AM63" s="67">
        <f t="shared" si="21"/>
        <v>-40</v>
      </c>
      <c r="AN63" s="58">
        <v>-1</v>
      </c>
      <c r="AO63" s="58">
        <v>1</v>
      </c>
      <c r="AP63" s="58">
        <v>1</v>
      </c>
      <c r="AQ63" s="58">
        <v>5</v>
      </c>
      <c r="AR63" s="58">
        <v>5</v>
      </c>
      <c r="AS63" s="58">
        <v>5</v>
      </c>
      <c r="AT63" s="67">
        <f t="shared" si="22"/>
        <v>-17</v>
      </c>
      <c r="AU63" s="58">
        <v>-1</v>
      </c>
      <c r="AV63" s="58">
        <v>10</v>
      </c>
      <c r="AW63" s="58">
        <v>5</v>
      </c>
      <c r="AX63" s="58">
        <v>10</v>
      </c>
      <c r="AY63" s="58">
        <v>5</v>
      </c>
      <c r="AZ63" s="58">
        <v>10</v>
      </c>
      <c r="BA63" s="67">
        <f t="shared" si="23"/>
        <v>-40</v>
      </c>
      <c r="BB63" s="58">
        <v>-1</v>
      </c>
      <c r="BC63" s="58">
        <v>5</v>
      </c>
      <c r="BD63" s="58">
        <v>5</v>
      </c>
      <c r="BE63" s="58">
        <v>1</v>
      </c>
      <c r="BF63" s="58">
        <v>5</v>
      </c>
      <c r="BG63" s="58">
        <v>5</v>
      </c>
      <c r="BH63" s="67">
        <f t="shared" si="24"/>
        <v>-21</v>
      </c>
      <c r="BI63" s="58">
        <v>0</v>
      </c>
      <c r="BJ63" s="58">
        <v>0</v>
      </c>
      <c r="BK63" s="58">
        <v>0</v>
      </c>
      <c r="BL63" s="58">
        <v>0</v>
      </c>
      <c r="BM63" s="58">
        <v>0</v>
      </c>
      <c r="BN63" s="58">
        <v>0</v>
      </c>
      <c r="BO63" s="67">
        <f t="shared" si="25"/>
        <v>0</v>
      </c>
      <c r="BP63" s="58">
        <v>0</v>
      </c>
      <c r="BQ63" s="58">
        <v>0</v>
      </c>
      <c r="BR63" s="58">
        <v>0</v>
      </c>
      <c r="BS63" s="58">
        <v>0</v>
      </c>
      <c r="BT63" s="58">
        <v>0</v>
      </c>
      <c r="BU63" s="58">
        <v>0</v>
      </c>
      <c r="BV63" s="67">
        <f t="shared" si="26"/>
        <v>0</v>
      </c>
      <c r="BW63" s="58">
        <v>0</v>
      </c>
      <c r="BX63" s="58">
        <v>0</v>
      </c>
      <c r="BY63" s="58">
        <v>0</v>
      </c>
      <c r="BZ63" s="58">
        <v>0</v>
      </c>
      <c r="CA63" s="58">
        <v>0</v>
      </c>
      <c r="CB63" s="58">
        <v>0</v>
      </c>
      <c r="CC63" s="67">
        <f t="shared" si="27"/>
        <v>0</v>
      </c>
      <c r="CD63" s="7">
        <v>0</v>
      </c>
      <c r="CE63" s="7">
        <v>0</v>
      </c>
      <c r="CF63" s="7">
        <v>0</v>
      </c>
      <c r="CG63" s="7">
        <v>0</v>
      </c>
      <c r="CH63" s="7">
        <v>0</v>
      </c>
      <c r="CI63" s="7">
        <v>0</v>
      </c>
      <c r="CJ63" s="71">
        <f t="shared" si="28"/>
        <v>0</v>
      </c>
      <c r="CK63" s="7">
        <v>0</v>
      </c>
      <c r="CL63" s="7">
        <v>0</v>
      </c>
      <c r="CM63" s="7">
        <v>0</v>
      </c>
      <c r="CN63" s="7">
        <v>0</v>
      </c>
      <c r="CO63" s="7">
        <v>0</v>
      </c>
      <c r="CP63" s="7">
        <v>0</v>
      </c>
      <c r="CQ63" s="71">
        <f t="shared" si="29"/>
        <v>0</v>
      </c>
      <c r="CR63" s="58">
        <v>0</v>
      </c>
      <c r="CS63" s="58">
        <v>0</v>
      </c>
      <c r="CT63" s="58">
        <v>0</v>
      </c>
      <c r="CU63" s="58">
        <v>0</v>
      </c>
      <c r="CV63" s="58">
        <v>0</v>
      </c>
      <c r="CW63" s="58">
        <v>0</v>
      </c>
      <c r="CX63" s="71">
        <f t="shared" si="30"/>
        <v>0</v>
      </c>
      <c r="CY63" s="58">
        <v>0</v>
      </c>
      <c r="CZ63" s="58">
        <v>0</v>
      </c>
      <c r="DA63" s="58">
        <v>0</v>
      </c>
      <c r="DB63" s="58">
        <v>0</v>
      </c>
      <c r="DC63" s="58">
        <v>0</v>
      </c>
      <c r="DD63" s="58">
        <v>0</v>
      </c>
      <c r="DE63" s="71">
        <f t="shared" si="31"/>
        <v>0</v>
      </c>
      <c r="DF63" s="58">
        <v>0</v>
      </c>
      <c r="DG63" s="58">
        <v>0</v>
      </c>
      <c r="DH63" s="58">
        <v>0</v>
      </c>
      <c r="DI63" s="58">
        <v>0</v>
      </c>
      <c r="DJ63" s="58">
        <v>0</v>
      </c>
      <c r="DK63" s="58">
        <v>0</v>
      </c>
      <c r="DL63" s="71">
        <f t="shared" si="32"/>
        <v>0</v>
      </c>
      <c r="DM63" s="58">
        <v>0</v>
      </c>
      <c r="DN63" s="58">
        <v>0</v>
      </c>
      <c r="DO63" s="58">
        <v>0</v>
      </c>
      <c r="DP63" s="58">
        <v>0</v>
      </c>
      <c r="DQ63" s="58">
        <v>0</v>
      </c>
      <c r="DR63" s="58">
        <v>0</v>
      </c>
      <c r="DS63" s="71">
        <f t="shared" si="33"/>
        <v>0</v>
      </c>
      <c r="DT63" s="188">
        <f>BH63+BA63+AT63+AM63</f>
        <v>-118</v>
      </c>
      <c r="DU63" s="185">
        <v>0</v>
      </c>
      <c r="DV63" s="43"/>
      <c r="DW63" s="48"/>
      <c r="DX63" s="48"/>
      <c r="DY63" s="48"/>
      <c r="DZ63" s="48"/>
      <c r="EA63" s="48"/>
      <c r="EB63" s="48"/>
      <c r="EC63" s="48"/>
      <c r="ED63" s="48"/>
      <c r="EE63" s="48"/>
      <c r="EF63" s="48"/>
      <c r="EG63" s="48"/>
      <c r="EH63" s="48"/>
      <c r="EI63" s="48"/>
      <c r="EJ63" s="48"/>
      <c r="EK63" s="48"/>
      <c r="EL63" s="48"/>
      <c r="EM63" s="48"/>
      <c r="EN63" s="48"/>
      <c r="EO63" s="48"/>
      <c r="EP63" s="48"/>
      <c r="EQ63" s="48"/>
      <c r="ER63" s="48"/>
      <c r="ES63" s="48"/>
      <c r="ET63" s="48"/>
      <c r="EU63" s="48"/>
      <c r="EV63" s="48"/>
      <c r="EW63" s="48"/>
      <c r="EX63" s="48"/>
      <c r="EY63" s="48"/>
      <c r="EZ63" s="48"/>
      <c r="FA63" s="48"/>
      <c r="FB63" s="48"/>
      <c r="FC63" s="48"/>
      <c r="FD63" s="48"/>
      <c r="FE63" s="48"/>
      <c r="FF63" s="48"/>
      <c r="FG63" s="48"/>
      <c r="FH63" s="48"/>
      <c r="FI63" s="48"/>
      <c r="FJ63" s="48"/>
      <c r="FK63" s="48"/>
      <c r="FL63" s="48"/>
      <c r="FM63" s="48"/>
      <c r="FN63" s="48"/>
      <c r="FO63" s="48"/>
      <c r="FP63" s="48"/>
      <c r="FQ63" s="48"/>
      <c r="FR63" s="48"/>
      <c r="FS63" s="48"/>
      <c r="FT63" s="48"/>
      <c r="FU63" s="48"/>
      <c r="FV63" s="48"/>
      <c r="FW63" s="48"/>
      <c r="FX63" s="48"/>
      <c r="FY63" s="48"/>
      <c r="FZ63" s="48"/>
      <c r="GA63" s="48"/>
      <c r="GB63" s="48"/>
      <c r="GC63" s="48"/>
      <c r="GD63" s="48"/>
    </row>
    <row r="64" spans="1:186" ht="32.25" customHeight="1" x14ac:dyDescent="0.25">
      <c r="A64" s="90"/>
      <c r="B64" s="94"/>
      <c r="C64" s="97"/>
      <c r="D64" s="11" t="s">
        <v>84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63">
        <f t="shared" si="17"/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63">
        <f t="shared" si="18"/>
        <v>0</v>
      </c>
      <c r="S64" s="58">
        <v>0</v>
      </c>
      <c r="T64" s="58">
        <v>0</v>
      </c>
      <c r="U64" s="58">
        <v>0</v>
      </c>
      <c r="V64" s="58">
        <v>0</v>
      </c>
      <c r="W64" s="58">
        <v>0</v>
      </c>
      <c r="X64" s="58">
        <v>0</v>
      </c>
      <c r="Y64" s="63">
        <f t="shared" si="19"/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63">
        <f t="shared" si="20"/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67">
        <f t="shared" si="21"/>
        <v>0</v>
      </c>
      <c r="AN64" s="58">
        <v>1</v>
      </c>
      <c r="AO64" s="58">
        <v>1</v>
      </c>
      <c r="AP64" s="58">
        <v>5</v>
      </c>
      <c r="AQ64" s="58">
        <v>5</v>
      </c>
      <c r="AR64" s="58">
        <v>10</v>
      </c>
      <c r="AS64" s="58">
        <v>5</v>
      </c>
      <c r="AT64" s="67">
        <f t="shared" si="22"/>
        <v>26</v>
      </c>
      <c r="AU64" s="58">
        <v>1</v>
      </c>
      <c r="AV64" s="58">
        <v>5</v>
      </c>
      <c r="AW64" s="58">
        <v>5</v>
      </c>
      <c r="AX64" s="58">
        <v>10</v>
      </c>
      <c r="AY64" s="58">
        <v>10</v>
      </c>
      <c r="AZ64" s="58">
        <v>5</v>
      </c>
      <c r="BA64" s="67">
        <f t="shared" si="23"/>
        <v>35</v>
      </c>
      <c r="BB64" s="58">
        <v>1</v>
      </c>
      <c r="BC64" s="58">
        <v>1</v>
      </c>
      <c r="BD64" s="58">
        <v>5</v>
      </c>
      <c r="BE64" s="58">
        <v>5</v>
      </c>
      <c r="BF64" s="58">
        <v>5</v>
      </c>
      <c r="BG64" s="58">
        <v>5</v>
      </c>
      <c r="BH64" s="67">
        <f t="shared" si="24"/>
        <v>21</v>
      </c>
      <c r="BI64" s="58">
        <v>1</v>
      </c>
      <c r="BJ64" s="58">
        <v>5</v>
      </c>
      <c r="BK64" s="58">
        <v>5</v>
      </c>
      <c r="BL64" s="58">
        <v>10</v>
      </c>
      <c r="BM64" s="58">
        <v>5</v>
      </c>
      <c r="BN64" s="58">
        <v>5</v>
      </c>
      <c r="BO64" s="67">
        <f t="shared" si="25"/>
        <v>30</v>
      </c>
      <c r="BP64" s="58">
        <v>1</v>
      </c>
      <c r="BQ64" s="58">
        <v>1</v>
      </c>
      <c r="BR64" s="58">
        <v>5</v>
      </c>
      <c r="BS64" s="58">
        <v>5</v>
      </c>
      <c r="BT64" s="58">
        <v>5</v>
      </c>
      <c r="BU64" s="58">
        <v>1</v>
      </c>
      <c r="BV64" s="67">
        <f t="shared" si="26"/>
        <v>17</v>
      </c>
      <c r="BW64" s="58">
        <v>0</v>
      </c>
      <c r="BX64" s="58">
        <v>0</v>
      </c>
      <c r="BY64" s="58">
        <v>0</v>
      </c>
      <c r="BZ64" s="58">
        <v>0</v>
      </c>
      <c r="CA64" s="58">
        <v>0</v>
      </c>
      <c r="CB64" s="58">
        <v>0</v>
      </c>
      <c r="CC64" s="67">
        <f t="shared" si="27"/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1">
        <f t="shared" si="28"/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1">
        <f t="shared" si="29"/>
        <v>0</v>
      </c>
      <c r="CR64" s="58">
        <v>0</v>
      </c>
      <c r="CS64" s="58">
        <v>0</v>
      </c>
      <c r="CT64" s="58">
        <v>0</v>
      </c>
      <c r="CU64" s="58">
        <v>0</v>
      </c>
      <c r="CV64" s="58">
        <v>0</v>
      </c>
      <c r="CW64" s="58">
        <v>0</v>
      </c>
      <c r="CX64" s="71">
        <f t="shared" si="30"/>
        <v>0</v>
      </c>
      <c r="CY64" s="58">
        <v>0</v>
      </c>
      <c r="CZ64" s="58">
        <v>0</v>
      </c>
      <c r="DA64" s="58">
        <v>0</v>
      </c>
      <c r="DB64" s="58">
        <v>0</v>
      </c>
      <c r="DC64" s="58">
        <v>0</v>
      </c>
      <c r="DD64" s="58">
        <v>0</v>
      </c>
      <c r="DE64" s="71">
        <f t="shared" si="31"/>
        <v>0</v>
      </c>
      <c r="DF64" s="58">
        <v>0</v>
      </c>
      <c r="DG64" s="58">
        <v>0</v>
      </c>
      <c r="DH64" s="58">
        <v>0</v>
      </c>
      <c r="DI64" s="58">
        <v>0</v>
      </c>
      <c r="DJ64" s="58">
        <v>0</v>
      </c>
      <c r="DK64" s="58">
        <v>0</v>
      </c>
      <c r="DL64" s="71">
        <f t="shared" si="32"/>
        <v>0</v>
      </c>
      <c r="DM64" s="58">
        <v>1</v>
      </c>
      <c r="DN64" s="58">
        <v>5</v>
      </c>
      <c r="DO64" s="58">
        <v>1</v>
      </c>
      <c r="DP64" s="58">
        <v>1</v>
      </c>
      <c r="DQ64" s="58">
        <v>10</v>
      </c>
      <c r="DR64" s="58">
        <v>1</v>
      </c>
      <c r="DS64" s="71">
        <f t="shared" si="33"/>
        <v>18</v>
      </c>
      <c r="DT64" s="188">
        <v>0</v>
      </c>
      <c r="DU64" s="187">
        <f>DS64+BV64+BO64+BH64+BA64+AT64</f>
        <v>147</v>
      </c>
      <c r="DV64" s="43"/>
      <c r="DW64" s="48"/>
      <c r="DX64" s="48"/>
      <c r="DY64" s="48"/>
      <c r="DZ64" s="48"/>
      <c r="EA64" s="48"/>
      <c r="EB64" s="48"/>
      <c r="EC64" s="48"/>
      <c r="ED64" s="48"/>
      <c r="EE64" s="48"/>
      <c r="EF64" s="48"/>
      <c r="EG64" s="48"/>
      <c r="EH64" s="48"/>
      <c r="EI64" s="48"/>
      <c r="EJ64" s="48"/>
      <c r="EK64" s="48"/>
      <c r="EL64" s="48"/>
      <c r="EM64" s="48"/>
      <c r="EN64" s="48"/>
      <c r="EO64" s="48"/>
      <c r="EP64" s="48"/>
      <c r="EQ64" s="48"/>
      <c r="ER64" s="48"/>
      <c r="ES64" s="48"/>
      <c r="ET64" s="48"/>
      <c r="EU64" s="48"/>
      <c r="EV64" s="48"/>
      <c r="EW64" s="48"/>
      <c r="EX64" s="48"/>
      <c r="EY64" s="48"/>
      <c r="EZ64" s="48"/>
      <c r="FA64" s="48"/>
      <c r="FB64" s="48"/>
      <c r="FC64" s="48"/>
      <c r="FD64" s="48"/>
      <c r="FE64" s="48"/>
      <c r="FF64" s="48"/>
      <c r="FG64" s="48"/>
      <c r="FH64" s="48"/>
      <c r="FI64" s="48"/>
      <c r="FJ64" s="48"/>
      <c r="FK64" s="48"/>
      <c r="FL64" s="48"/>
      <c r="FM64" s="48"/>
      <c r="FN64" s="48"/>
      <c r="FO64" s="48"/>
      <c r="FP64" s="48"/>
      <c r="FQ64" s="48"/>
      <c r="FR64" s="48"/>
      <c r="FS64" s="48"/>
      <c r="FT64" s="48"/>
      <c r="FU64" s="48"/>
      <c r="FV64" s="48"/>
      <c r="FW64" s="48"/>
      <c r="FX64" s="48"/>
      <c r="FY64" s="48"/>
      <c r="FZ64" s="48"/>
      <c r="GA64" s="48"/>
      <c r="GB64" s="48"/>
      <c r="GC64" s="48"/>
      <c r="GD64" s="48"/>
    </row>
    <row r="65" spans="1:186" ht="32.25" customHeight="1" x14ac:dyDescent="0.25">
      <c r="A65" s="90"/>
      <c r="B65" s="94"/>
      <c r="C65" s="97"/>
      <c r="D65" s="11" t="s">
        <v>133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63">
        <f t="shared" si="17"/>
        <v>0</v>
      </c>
      <c r="L65" s="58">
        <v>-1</v>
      </c>
      <c r="M65" s="58">
        <v>10</v>
      </c>
      <c r="N65" s="58">
        <v>1</v>
      </c>
      <c r="O65" s="58">
        <v>5</v>
      </c>
      <c r="P65" s="58">
        <v>1</v>
      </c>
      <c r="Q65" s="58">
        <v>5</v>
      </c>
      <c r="R65" s="63">
        <f t="shared" si="18"/>
        <v>-22</v>
      </c>
      <c r="S65" s="58">
        <v>-1</v>
      </c>
      <c r="T65" s="58">
        <v>10</v>
      </c>
      <c r="U65" s="58">
        <v>1</v>
      </c>
      <c r="V65" s="58">
        <v>5</v>
      </c>
      <c r="W65" s="58">
        <v>1</v>
      </c>
      <c r="X65" s="58">
        <v>5</v>
      </c>
      <c r="Y65" s="63">
        <f t="shared" si="19"/>
        <v>-22</v>
      </c>
      <c r="Z65" s="58">
        <v>-1</v>
      </c>
      <c r="AA65" s="58">
        <v>10</v>
      </c>
      <c r="AB65" s="58">
        <v>5</v>
      </c>
      <c r="AC65" s="58">
        <v>1</v>
      </c>
      <c r="AD65" s="58">
        <v>10</v>
      </c>
      <c r="AE65" s="58">
        <v>5</v>
      </c>
      <c r="AF65" s="63">
        <f t="shared" si="20"/>
        <v>-31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67">
        <f t="shared" si="21"/>
        <v>0</v>
      </c>
      <c r="AN65" s="58">
        <v>-1</v>
      </c>
      <c r="AO65" s="58">
        <v>10</v>
      </c>
      <c r="AP65" s="58">
        <v>5</v>
      </c>
      <c r="AQ65" s="58">
        <v>5</v>
      </c>
      <c r="AR65" s="58">
        <v>5</v>
      </c>
      <c r="AS65" s="58">
        <v>10</v>
      </c>
      <c r="AT65" s="67">
        <f t="shared" si="22"/>
        <v>-35</v>
      </c>
      <c r="AU65" s="58">
        <v>-1</v>
      </c>
      <c r="AV65" s="58">
        <v>10</v>
      </c>
      <c r="AW65" s="58">
        <v>10</v>
      </c>
      <c r="AX65" s="58">
        <v>5</v>
      </c>
      <c r="AY65" s="58">
        <v>10</v>
      </c>
      <c r="AZ65" s="58">
        <v>10</v>
      </c>
      <c r="BA65" s="67">
        <f t="shared" si="23"/>
        <v>-45</v>
      </c>
      <c r="BB65" s="58">
        <v>0</v>
      </c>
      <c r="BC65" s="58">
        <v>0</v>
      </c>
      <c r="BD65" s="58">
        <v>0</v>
      </c>
      <c r="BE65" s="58">
        <v>0</v>
      </c>
      <c r="BF65" s="58">
        <v>0</v>
      </c>
      <c r="BG65" s="58">
        <v>0</v>
      </c>
      <c r="BH65" s="67">
        <f t="shared" si="24"/>
        <v>0</v>
      </c>
      <c r="BI65" s="58">
        <v>-1</v>
      </c>
      <c r="BJ65" s="58">
        <v>10</v>
      </c>
      <c r="BK65" s="58">
        <v>10</v>
      </c>
      <c r="BL65" s="58">
        <v>5</v>
      </c>
      <c r="BM65" s="58">
        <v>10</v>
      </c>
      <c r="BN65" s="58">
        <v>10</v>
      </c>
      <c r="BO65" s="67">
        <f t="shared" si="25"/>
        <v>-45</v>
      </c>
      <c r="BP65" s="58">
        <v>0</v>
      </c>
      <c r="BQ65" s="58">
        <v>0</v>
      </c>
      <c r="BR65" s="58">
        <v>0</v>
      </c>
      <c r="BS65" s="58">
        <v>0</v>
      </c>
      <c r="BT65" s="58">
        <v>0</v>
      </c>
      <c r="BU65" s="58">
        <v>0</v>
      </c>
      <c r="BV65" s="67">
        <f t="shared" si="26"/>
        <v>0</v>
      </c>
      <c r="BW65" s="58">
        <v>0</v>
      </c>
      <c r="BX65" s="58">
        <v>0</v>
      </c>
      <c r="BY65" s="58">
        <v>0</v>
      </c>
      <c r="BZ65" s="58">
        <v>0</v>
      </c>
      <c r="CA65" s="58">
        <v>0</v>
      </c>
      <c r="CB65" s="58">
        <v>0</v>
      </c>
      <c r="CC65" s="67">
        <f t="shared" si="27"/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1">
        <f t="shared" si="28"/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1">
        <f t="shared" si="29"/>
        <v>0</v>
      </c>
      <c r="CR65" s="58">
        <v>0</v>
      </c>
      <c r="CS65" s="58">
        <v>0</v>
      </c>
      <c r="CT65" s="58">
        <v>0</v>
      </c>
      <c r="CU65" s="58">
        <v>0</v>
      </c>
      <c r="CV65" s="58">
        <v>0</v>
      </c>
      <c r="CW65" s="58">
        <v>0</v>
      </c>
      <c r="CX65" s="71">
        <f t="shared" si="30"/>
        <v>0</v>
      </c>
      <c r="CY65" s="58">
        <v>0</v>
      </c>
      <c r="CZ65" s="58">
        <v>0</v>
      </c>
      <c r="DA65" s="58">
        <v>0</v>
      </c>
      <c r="DB65" s="58">
        <v>0</v>
      </c>
      <c r="DC65" s="58">
        <v>0</v>
      </c>
      <c r="DD65" s="58">
        <v>0</v>
      </c>
      <c r="DE65" s="71">
        <f t="shared" si="31"/>
        <v>0</v>
      </c>
      <c r="DF65" s="58">
        <v>-1</v>
      </c>
      <c r="DG65" s="58">
        <v>5</v>
      </c>
      <c r="DH65" s="58">
        <v>1</v>
      </c>
      <c r="DI65" s="58">
        <v>1</v>
      </c>
      <c r="DJ65" s="58">
        <v>1</v>
      </c>
      <c r="DK65" s="58">
        <v>1</v>
      </c>
      <c r="DL65" s="71">
        <f t="shared" si="32"/>
        <v>-9</v>
      </c>
      <c r="DM65" s="58">
        <v>1</v>
      </c>
      <c r="DN65" s="58">
        <v>10</v>
      </c>
      <c r="DO65" s="58">
        <v>5</v>
      </c>
      <c r="DP65" s="58">
        <v>1</v>
      </c>
      <c r="DQ65" s="58">
        <v>5</v>
      </c>
      <c r="DR65" s="58">
        <v>10</v>
      </c>
      <c r="DS65" s="71">
        <f t="shared" si="33"/>
        <v>31</v>
      </c>
      <c r="DT65" s="188">
        <f>DL65+BO65+BA65+AT65+AF65+Y65+R65</f>
        <v>-209</v>
      </c>
      <c r="DU65" s="185">
        <f>DS65</f>
        <v>31</v>
      </c>
      <c r="DV65" s="43"/>
      <c r="DW65" s="48"/>
      <c r="DX65" s="48"/>
      <c r="DY65" s="48"/>
      <c r="DZ65" s="48"/>
      <c r="EA65" s="48"/>
      <c r="EB65" s="48"/>
      <c r="EC65" s="48"/>
      <c r="ED65" s="48"/>
      <c r="EE65" s="48"/>
      <c r="EF65" s="48"/>
      <c r="EG65" s="48"/>
      <c r="EH65" s="48"/>
      <c r="EI65" s="48"/>
      <c r="EJ65" s="48"/>
      <c r="EK65" s="48"/>
      <c r="EL65" s="48"/>
      <c r="EM65" s="48"/>
      <c r="EN65" s="48"/>
      <c r="EO65" s="48"/>
      <c r="EP65" s="48"/>
      <c r="EQ65" s="48"/>
      <c r="ER65" s="48"/>
      <c r="ES65" s="48"/>
      <c r="ET65" s="48"/>
      <c r="EU65" s="48"/>
      <c r="EV65" s="48"/>
      <c r="EW65" s="48"/>
      <c r="EX65" s="48"/>
      <c r="EY65" s="48"/>
      <c r="EZ65" s="48"/>
      <c r="FA65" s="48"/>
      <c r="FB65" s="48"/>
      <c r="FC65" s="48"/>
      <c r="FD65" s="48"/>
      <c r="FE65" s="48"/>
      <c r="FF65" s="48"/>
      <c r="FG65" s="48"/>
      <c r="FH65" s="48"/>
      <c r="FI65" s="48"/>
      <c r="FJ65" s="48"/>
      <c r="FK65" s="48"/>
      <c r="FL65" s="48"/>
      <c r="FM65" s="48"/>
      <c r="FN65" s="48"/>
      <c r="FO65" s="48"/>
      <c r="FP65" s="48"/>
      <c r="FQ65" s="48"/>
      <c r="FR65" s="48"/>
      <c r="FS65" s="48"/>
      <c r="FT65" s="48"/>
      <c r="FU65" s="48"/>
      <c r="FV65" s="48"/>
      <c r="FW65" s="48"/>
      <c r="FX65" s="48"/>
      <c r="FY65" s="48"/>
      <c r="FZ65" s="48"/>
      <c r="GA65" s="48"/>
      <c r="GB65" s="48"/>
      <c r="GC65" s="48"/>
      <c r="GD65" s="48"/>
    </row>
    <row r="66" spans="1:186" ht="32.25" customHeight="1" x14ac:dyDescent="0.25">
      <c r="A66" s="90"/>
      <c r="B66" s="94"/>
      <c r="C66" s="97"/>
      <c r="D66" s="11" t="s">
        <v>116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63">
        <f t="shared" si="17"/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63">
        <f t="shared" si="18"/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63">
        <f t="shared" si="19"/>
        <v>0</v>
      </c>
      <c r="Z66" s="58">
        <v>0</v>
      </c>
      <c r="AA66" s="58">
        <v>0</v>
      </c>
      <c r="AB66" s="58">
        <v>0</v>
      </c>
      <c r="AC66" s="58">
        <v>0</v>
      </c>
      <c r="AD66" s="58">
        <v>0</v>
      </c>
      <c r="AE66" s="58">
        <v>0</v>
      </c>
      <c r="AF66" s="63">
        <f t="shared" si="20"/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67">
        <f t="shared" si="21"/>
        <v>0</v>
      </c>
      <c r="AN66" s="58">
        <v>-1</v>
      </c>
      <c r="AO66" s="58">
        <v>1</v>
      </c>
      <c r="AP66" s="58">
        <v>5</v>
      </c>
      <c r="AQ66" s="58">
        <v>5</v>
      </c>
      <c r="AR66" s="58">
        <v>5</v>
      </c>
      <c r="AS66" s="58">
        <v>10</v>
      </c>
      <c r="AT66" s="67">
        <f t="shared" si="22"/>
        <v>-26</v>
      </c>
      <c r="AU66" s="58">
        <v>-1</v>
      </c>
      <c r="AV66" s="58">
        <v>5</v>
      </c>
      <c r="AW66" s="58">
        <v>10</v>
      </c>
      <c r="AX66" s="58">
        <v>10</v>
      </c>
      <c r="AY66" s="58">
        <v>5</v>
      </c>
      <c r="AZ66" s="58">
        <v>10</v>
      </c>
      <c r="BA66" s="67">
        <f t="shared" si="23"/>
        <v>-40</v>
      </c>
      <c r="BB66" s="58">
        <v>0</v>
      </c>
      <c r="BC66" s="58">
        <v>0</v>
      </c>
      <c r="BD66" s="58">
        <v>0</v>
      </c>
      <c r="BE66" s="58">
        <v>0</v>
      </c>
      <c r="BF66" s="58">
        <v>0</v>
      </c>
      <c r="BG66" s="58">
        <v>0</v>
      </c>
      <c r="BH66" s="67">
        <f t="shared" si="24"/>
        <v>0</v>
      </c>
      <c r="BI66" s="58">
        <v>1</v>
      </c>
      <c r="BJ66" s="58">
        <v>10</v>
      </c>
      <c r="BK66" s="58">
        <v>10</v>
      </c>
      <c r="BL66" s="58">
        <v>10</v>
      </c>
      <c r="BM66" s="58">
        <v>10</v>
      </c>
      <c r="BN66" s="58">
        <v>5</v>
      </c>
      <c r="BO66" s="67">
        <f t="shared" si="25"/>
        <v>45</v>
      </c>
      <c r="BP66" s="58">
        <v>-1</v>
      </c>
      <c r="BQ66" s="58">
        <v>1</v>
      </c>
      <c r="BR66" s="58">
        <v>10</v>
      </c>
      <c r="BS66" s="58">
        <v>5</v>
      </c>
      <c r="BT66" s="58">
        <v>10</v>
      </c>
      <c r="BU66" s="58">
        <v>5</v>
      </c>
      <c r="BV66" s="67">
        <f t="shared" si="26"/>
        <v>-31</v>
      </c>
      <c r="BW66" s="58">
        <v>0</v>
      </c>
      <c r="BX66" s="58">
        <v>0</v>
      </c>
      <c r="BY66" s="58">
        <v>0</v>
      </c>
      <c r="BZ66" s="58">
        <v>0</v>
      </c>
      <c r="CA66" s="58">
        <v>0</v>
      </c>
      <c r="CB66" s="58">
        <v>0</v>
      </c>
      <c r="CC66" s="67">
        <f t="shared" si="27"/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1">
        <f t="shared" si="28"/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1">
        <f t="shared" si="29"/>
        <v>0</v>
      </c>
      <c r="CR66" s="58">
        <v>0</v>
      </c>
      <c r="CS66" s="58">
        <v>0</v>
      </c>
      <c r="CT66" s="58">
        <v>0</v>
      </c>
      <c r="CU66" s="58">
        <v>0</v>
      </c>
      <c r="CV66" s="58">
        <v>0</v>
      </c>
      <c r="CW66" s="58">
        <v>0</v>
      </c>
      <c r="CX66" s="71">
        <f t="shared" si="30"/>
        <v>0</v>
      </c>
      <c r="CY66" s="58">
        <v>0</v>
      </c>
      <c r="CZ66" s="58">
        <v>0</v>
      </c>
      <c r="DA66" s="58">
        <v>0</v>
      </c>
      <c r="DB66" s="58">
        <v>0</v>
      </c>
      <c r="DC66" s="58">
        <v>0</v>
      </c>
      <c r="DD66" s="58">
        <v>0</v>
      </c>
      <c r="DE66" s="71">
        <f t="shared" si="31"/>
        <v>0</v>
      </c>
      <c r="DF66" s="58">
        <v>0</v>
      </c>
      <c r="DG66" s="58">
        <v>0</v>
      </c>
      <c r="DH66" s="58">
        <v>0</v>
      </c>
      <c r="DI66" s="58">
        <v>0</v>
      </c>
      <c r="DJ66" s="58">
        <v>0</v>
      </c>
      <c r="DK66" s="58">
        <v>0</v>
      </c>
      <c r="DL66" s="71">
        <f t="shared" si="32"/>
        <v>0</v>
      </c>
      <c r="DM66" s="58">
        <v>0</v>
      </c>
      <c r="DN66" s="58">
        <v>0</v>
      </c>
      <c r="DO66" s="58">
        <v>0</v>
      </c>
      <c r="DP66" s="58">
        <v>0</v>
      </c>
      <c r="DQ66" s="58">
        <v>0</v>
      </c>
      <c r="DR66" s="58">
        <v>0</v>
      </c>
      <c r="DS66" s="71">
        <f t="shared" si="33"/>
        <v>0</v>
      </c>
      <c r="DT66" s="188">
        <f>BV66+BA66+AT66</f>
        <v>-97</v>
      </c>
      <c r="DU66" s="185">
        <f>BO66</f>
        <v>45</v>
      </c>
      <c r="DV66" s="43"/>
      <c r="DW66" s="48"/>
      <c r="DX66" s="48"/>
      <c r="DY66" s="48"/>
      <c r="DZ66" s="48"/>
      <c r="EA66" s="48"/>
      <c r="EB66" s="48"/>
      <c r="EC66" s="48"/>
      <c r="ED66" s="48"/>
      <c r="EE66" s="48"/>
      <c r="EF66" s="48"/>
      <c r="EG66" s="48"/>
      <c r="EH66" s="48"/>
      <c r="EI66" s="48"/>
      <c r="EJ66" s="48"/>
      <c r="EK66" s="48"/>
      <c r="EL66" s="48"/>
      <c r="EM66" s="48"/>
      <c r="EN66" s="48"/>
      <c r="EO66" s="48"/>
      <c r="EP66" s="48"/>
      <c r="EQ66" s="48"/>
      <c r="ER66" s="48"/>
      <c r="ES66" s="48"/>
      <c r="ET66" s="48"/>
      <c r="EU66" s="48"/>
      <c r="EV66" s="48"/>
      <c r="EW66" s="48"/>
      <c r="EX66" s="48"/>
      <c r="EY66" s="48"/>
      <c r="EZ66" s="48"/>
      <c r="FA66" s="48"/>
      <c r="FB66" s="48"/>
      <c r="FC66" s="48"/>
      <c r="FD66" s="48"/>
      <c r="FE66" s="48"/>
      <c r="FF66" s="48"/>
      <c r="FG66" s="48"/>
      <c r="FH66" s="48"/>
      <c r="FI66" s="48"/>
      <c r="FJ66" s="48"/>
      <c r="FK66" s="48"/>
      <c r="FL66" s="48"/>
      <c r="FM66" s="48"/>
      <c r="FN66" s="48"/>
      <c r="FO66" s="48"/>
      <c r="FP66" s="48"/>
      <c r="FQ66" s="48"/>
      <c r="FR66" s="48"/>
      <c r="FS66" s="48"/>
      <c r="FT66" s="48"/>
      <c r="FU66" s="48"/>
      <c r="FV66" s="48"/>
      <c r="FW66" s="48"/>
      <c r="FX66" s="48"/>
      <c r="FY66" s="48"/>
      <c r="FZ66" s="48"/>
      <c r="GA66" s="48"/>
      <c r="GB66" s="48"/>
      <c r="GC66" s="48"/>
      <c r="GD66" s="48"/>
    </row>
    <row r="67" spans="1:186" ht="32.25" customHeight="1" x14ac:dyDescent="0.25">
      <c r="A67" s="90"/>
      <c r="B67" s="95"/>
      <c r="C67" s="98"/>
      <c r="D67" s="11" t="s">
        <v>85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63">
        <f t="shared" si="17"/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63">
        <f t="shared" si="18"/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63">
        <f t="shared" si="19"/>
        <v>0</v>
      </c>
      <c r="Z67" s="58">
        <v>1</v>
      </c>
      <c r="AA67" s="58">
        <v>1</v>
      </c>
      <c r="AB67" s="58">
        <v>1</v>
      </c>
      <c r="AC67" s="58">
        <v>5</v>
      </c>
      <c r="AD67" s="58">
        <v>5</v>
      </c>
      <c r="AE67" s="58">
        <v>10</v>
      </c>
      <c r="AF67" s="63">
        <f t="shared" si="20"/>
        <v>22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67">
        <f t="shared" si="21"/>
        <v>0</v>
      </c>
      <c r="AN67" s="58">
        <v>0</v>
      </c>
      <c r="AO67" s="58">
        <v>0</v>
      </c>
      <c r="AP67" s="58">
        <v>0</v>
      </c>
      <c r="AQ67" s="58">
        <v>0</v>
      </c>
      <c r="AR67" s="58">
        <v>0</v>
      </c>
      <c r="AS67" s="58">
        <v>0</v>
      </c>
      <c r="AT67" s="67">
        <f t="shared" si="22"/>
        <v>0</v>
      </c>
      <c r="AU67" s="58">
        <v>0</v>
      </c>
      <c r="AV67" s="58">
        <v>0</v>
      </c>
      <c r="AW67" s="58">
        <v>0</v>
      </c>
      <c r="AX67" s="58">
        <v>0</v>
      </c>
      <c r="AY67" s="58">
        <v>0</v>
      </c>
      <c r="AZ67" s="58">
        <v>0</v>
      </c>
      <c r="BA67" s="67">
        <f t="shared" si="23"/>
        <v>0</v>
      </c>
      <c r="BB67" s="58">
        <v>0</v>
      </c>
      <c r="BC67" s="58">
        <v>0</v>
      </c>
      <c r="BD67" s="58">
        <v>0</v>
      </c>
      <c r="BE67" s="58">
        <v>0</v>
      </c>
      <c r="BF67" s="58">
        <v>0</v>
      </c>
      <c r="BG67" s="58">
        <v>0</v>
      </c>
      <c r="BH67" s="67">
        <f t="shared" si="24"/>
        <v>0</v>
      </c>
      <c r="BI67" s="58">
        <v>1</v>
      </c>
      <c r="BJ67" s="58">
        <v>1</v>
      </c>
      <c r="BK67" s="58">
        <v>10</v>
      </c>
      <c r="BL67" s="58">
        <v>5</v>
      </c>
      <c r="BM67" s="58">
        <v>5</v>
      </c>
      <c r="BN67" s="58">
        <v>5</v>
      </c>
      <c r="BO67" s="67">
        <f t="shared" si="25"/>
        <v>26</v>
      </c>
      <c r="BP67" s="58">
        <v>-1</v>
      </c>
      <c r="BQ67" s="58">
        <v>1</v>
      </c>
      <c r="BR67" s="58">
        <v>10</v>
      </c>
      <c r="BS67" s="58">
        <v>5</v>
      </c>
      <c r="BT67" s="58">
        <v>1</v>
      </c>
      <c r="BU67" s="58">
        <v>1</v>
      </c>
      <c r="BV67" s="67">
        <f t="shared" si="26"/>
        <v>-18</v>
      </c>
      <c r="BW67" s="58">
        <v>0</v>
      </c>
      <c r="BX67" s="58">
        <v>0</v>
      </c>
      <c r="BY67" s="58">
        <v>0</v>
      </c>
      <c r="BZ67" s="58">
        <v>0</v>
      </c>
      <c r="CA67" s="58">
        <v>0</v>
      </c>
      <c r="CB67" s="58">
        <v>0</v>
      </c>
      <c r="CC67" s="67">
        <f t="shared" si="27"/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1">
        <f t="shared" si="28"/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1">
        <f t="shared" si="29"/>
        <v>0</v>
      </c>
      <c r="CR67" s="58">
        <v>0</v>
      </c>
      <c r="CS67" s="58">
        <v>0</v>
      </c>
      <c r="CT67" s="58">
        <v>0</v>
      </c>
      <c r="CU67" s="58">
        <v>0</v>
      </c>
      <c r="CV67" s="58">
        <v>0</v>
      </c>
      <c r="CW67" s="58">
        <v>0</v>
      </c>
      <c r="CX67" s="71">
        <f t="shared" si="30"/>
        <v>0</v>
      </c>
      <c r="CY67" s="58">
        <v>0</v>
      </c>
      <c r="CZ67" s="58">
        <v>0</v>
      </c>
      <c r="DA67" s="58">
        <v>0</v>
      </c>
      <c r="DB67" s="58">
        <v>0</v>
      </c>
      <c r="DC67" s="58">
        <v>0</v>
      </c>
      <c r="DD67" s="58">
        <v>0</v>
      </c>
      <c r="DE67" s="71">
        <f t="shared" si="31"/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1">
        <f t="shared" si="32"/>
        <v>0</v>
      </c>
      <c r="DM67" s="58">
        <v>1</v>
      </c>
      <c r="DN67" s="58">
        <v>1</v>
      </c>
      <c r="DO67" s="58">
        <v>5</v>
      </c>
      <c r="DP67" s="58">
        <v>10</v>
      </c>
      <c r="DQ67" s="58">
        <v>1</v>
      </c>
      <c r="DR67" s="58">
        <v>5</v>
      </c>
      <c r="DS67" s="71">
        <f t="shared" si="33"/>
        <v>22</v>
      </c>
      <c r="DT67" s="188">
        <f>BV67</f>
        <v>-18</v>
      </c>
      <c r="DU67" s="186">
        <f>DS67+BO67+AF67</f>
        <v>70</v>
      </c>
      <c r="DV67" s="43"/>
      <c r="DW67" s="48"/>
      <c r="DX67" s="48"/>
      <c r="DY67" s="48"/>
      <c r="DZ67" s="48"/>
      <c r="EA67" s="48"/>
      <c r="EB67" s="48"/>
      <c r="EC67" s="48"/>
      <c r="ED67" s="48"/>
      <c r="EE67" s="48"/>
      <c r="EF67" s="48"/>
      <c r="EG67" s="48"/>
      <c r="EH67" s="48"/>
      <c r="EI67" s="48"/>
      <c r="EJ67" s="48"/>
      <c r="EK67" s="48"/>
      <c r="EL67" s="48"/>
      <c r="EM67" s="48"/>
      <c r="EN67" s="48"/>
      <c r="EO67" s="48"/>
      <c r="EP67" s="48"/>
      <c r="EQ67" s="48"/>
      <c r="ER67" s="48"/>
      <c r="ES67" s="48"/>
      <c r="ET67" s="48"/>
      <c r="EU67" s="48"/>
      <c r="EV67" s="48"/>
      <c r="EW67" s="48"/>
      <c r="EX67" s="48"/>
      <c r="EY67" s="48"/>
      <c r="EZ67" s="48"/>
      <c r="FA67" s="48"/>
      <c r="FB67" s="48"/>
      <c r="FC67" s="48"/>
      <c r="FD67" s="48"/>
      <c r="FE67" s="48"/>
      <c r="FF67" s="48"/>
      <c r="FG67" s="48"/>
      <c r="FH67" s="48"/>
      <c r="FI67" s="48"/>
      <c r="FJ67" s="48"/>
      <c r="FK67" s="48"/>
      <c r="FL67" s="48"/>
      <c r="FM67" s="48"/>
      <c r="FN67" s="48"/>
      <c r="FO67" s="48"/>
      <c r="FP67" s="48"/>
      <c r="FQ67" s="48"/>
      <c r="FR67" s="48"/>
      <c r="FS67" s="48"/>
      <c r="FT67" s="48"/>
      <c r="FU67" s="48"/>
      <c r="FV67" s="48"/>
      <c r="FW67" s="48"/>
      <c r="FX67" s="48"/>
      <c r="FY67" s="48"/>
      <c r="FZ67" s="48"/>
      <c r="GA67" s="48"/>
      <c r="GB67" s="48"/>
      <c r="GC67" s="48"/>
      <c r="GD67" s="48"/>
    </row>
    <row r="68" spans="1:186" ht="32.25" customHeight="1" x14ac:dyDescent="0.25">
      <c r="A68" s="90"/>
      <c r="B68" s="92" t="s">
        <v>86</v>
      </c>
      <c r="C68" s="96"/>
      <c r="D68" s="11" t="s">
        <v>87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63">
        <f t="shared" si="17"/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63">
        <f t="shared" si="18"/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63">
        <f t="shared" si="19"/>
        <v>0</v>
      </c>
      <c r="Z68" s="58">
        <v>0</v>
      </c>
      <c r="AA68" s="58">
        <v>0</v>
      </c>
      <c r="AB68" s="58">
        <v>0</v>
      </c>
      <c r="AC68" s="58">
        <v>0</v>
      </c>
      <c r="AD68" s="58">
        <v>0</v>
      </c>
      <c r="AE68" s="58">
        <v>0</v>
      </c>
      <c r="AF68" s="63">
        <f t="shared" si="20"/>
        <v>0</v>
      </c>
      <c r="AG68" s="58">
        <v>-1</v>
      </c>
      <c r="AH68" s="58">
        <v>10</v>
      </c>
      <c r="AI68" s="58">
        <v>10</v>
      </c>
      <c r="AJ68" s="58">
        <v>5</v>
      </c>
      <c r="AK68" s="58">
        <v>10</v>
      </c>
      <c r="AL68" s="58">
        <v>10</v>
      </c>
      <c r="AM68" s="67">
        <f t="shared" si="21"/>
        <v>-45</v>
      </c>
      <c r="AN68" s="58">
        <v>0</v>
      </c>
      <c r="AO68" s="58">
        <v>0</v>
      </c>
      <c r="AP68" s="58">
        <v>0</v>
      </c>
      <c r="AQ68" s="58">
        <v>0</v>
      </c>
      <c r="AR68" s="58">
        <v>0</v>
      </c>
      <c r="AS68" s="58">
        <v>0</v>
      </c>
      <c r="AT68" s="67">
        <f t="shared" si="22"/>
        <v>0</v>
      </c>
      <c r="AU68" s="58">
        <v>0</v>
      </c>
      <c r="AV68" s="58">
        <v>0</v>
      </c>
      <c r="AW68" s="58">
        <v>0</v>
      </c>
      <c r="AX68" s="58">
        <v>0</v>
      </c>
      <c r="AY68" s="58">
        <v>0</v>
      </c>
      <c r="AZ68" s="58">
        <v>0</v>
      </c>
      <c r="BA68" s="67">
        <f t="shared" si="23"/>
        <v>0</v>
      </c>
      <c r="BB68" s="58">
        <v>-1</v>
      </c>
      <c r="BC68" s="58">
        <v>5</v>
      </c>
      <c r="BD68" s="58">
        <v>1</v>
      </c>
      <c r="BE68" s="58">
        <v>1</v>
      </c>
      <c r="BF68" s="58">
        <v>5</v>
      </c>
      <c r="BG68" s="58">
        <v>5</v>
      </c>
      <c r="BH68" s="67">
        <f t="shared" si="24"/>
        <v>-17</v>
      </c>
      <c r="BI68" s="58">
        <v>1</v>
      </c>
      <c r="BJ68" s="58">
        <v>10</v>
      </c>
      <c r="BK68" s="58">
        <v>10</v>
      </c>
      <c r="BL68" s="58">
        <v>5</v>
      </c>
      <c r="BM68" s="58">
        <v>10</v>
      </c>
      <c r="BN68" s="58">
        <v>10</v>
      </c>
      <c r="BO68" s="67">
        <f t="shared" si="25"/>
        <v>45</v>
      </c>
      <c r="BP68" s="58">
        <v>0</v>
      </c>
      <c r="BQ68" s="58">
        <v>0</v>
      </c>
      <c r="BR68" s="58">
        <v>0</v>
      </c>
      <c r="BS68" s="58">
        <v>0</v>
      </c>
      <c r="BT68" s="58">
        <v>0</v>
      </c>
      <c r="BU68" s="58">
        <v>0</v>
      </c>
      <c r="BV68" s="67">
        <f t="shared" si="26"/>
        <v>0</v>
      </c>
      <c r="BW68" s="58">
        <v>-1</v>
      </c>
      <c r="BX68" s="58">
        <v>5</v>
      </c>
      <c r="BY68" s="58">
        <v>5</v>
      </c>
      <c r="BZ68" s="58">
        <v>1</v>
      </c>
      <c r="CA68" s="58">
        <v>1</v>
      </c>
      <c r="CB68" s="58">
        <v>5</v>
      </c>
      <c r="CC68" s="67">
        <f t="shared" si="27"/>
        <v>-17</v>
      </c>
      <c r="CD68" s="58">
        <v>-1</v>
      </c>
      <c r="CE68" s="58">
        <v>5</v>
      </c>
      <c r="CF68" s="58">
        <v>5</v>
      </c>
      <c r="CG68" s="58">
        <v>5</v>
      </c>
      <c r="CH68" s="58">
        <v>5</v>
      </c>
      <c r="CI68" s="58">
        <v>5</v>
      </c>
      <c r="CJ68" s="71">
        <f t="shared" si="28"/>
        <v>-25</v>
      </c>
      <c r="CK68" s="58">
        <v>-1</v>
      </c>
      <c r="CL68" s="58">
        <v>5</v>
      </c>
      <c r="CM68" s="58">
        <v>5</v>
      </c>
      <c r="CN68" s="58">
        <v>5</v>
      </c>
      <c r="CO68" s="58">
        <v>5</v>
      </c>
      <c r="CP68" s="58">
        <v>1</v>
      </c>
      <c r="CQ68" s="71">
        <f t="shared" si="29"/>
        <v>-21</v>
      </c>
      <c r="CR68" s="58">
        <v>-1</v>
      </c>
      <c r="CS68" s="58">
        <v>5</v>
      </c>
      <c r="CT68" s="58">
        <v>5</v>
      </c>
      <c r="CU68" s="58">
        <v>5</v>
      </c>
      <c r="CV68" s="58">
        <v>5</v>
      </c>
      <c r="CW68" s="58">
        <v>5</v>
      </c>
      <c r="CX68" s="71">
        <f t="shared" si="30"/>
        <v>-25</v>
      </c>
      <c r="CY68" s="58">
        <v>0</v>
      </c>
      <c r="CZ68" s="58">
        <v>0</v>
      </c>
      <c r="DA68" s="58">
        <v>0</v>
      </c>
      <c r="DB68" s="58">
        <v>0</v>
      </c>
      <c r="DC68" s="58">
        <v>0</v>
      </c>
      <c r="DD68" s="58">
        <v>0</v>
      </c>
      <c r="DE68" s="71">
        <f t="shared" si="31"/>
        <v>0</v>
      </c>
      <c r="DF68" s="58">
        <v>-1</v>
      </c>
      <c r="DG68" s="58">
        <v>5</v>
      </c>
      <c r="DH68" s="58">
        <v>5</v>
      </c>
      <c r="DI68" s="58">
        <v>5</v>
      </c>
      <c r="DJ68" s="58">
        <v>5</v>
      </c>
      <c r="DK68" s="58">
        <v>5</v>
      </c>
      <c r="DL68" s="71">
        <f t="shared" si="32"/>
        <v>-25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1">
        <f t="shared" si="33"/>
        <v>0</v>
      </c>
      <c r="DT68" s="188">
        <f>DL68+CX68+CQ68+CJ68+CC68+BH68+AM68</f>
        <v>-175</v>
      </c>
      <c r="DU68" s="185">
        <f>BO68</f>
        <v>45</v>
      </c>
      <c r="DV68" s="43"/>
      <c r="DW68" s="48"/>
      <c r="DX68" s="48"/>
      <c r="DY68" s="48"/>
      <c r="DZ68" s="48"/>
      <c r="EA68" s="48"/>
      <c r="EB68" s="48"/>
      <c r="EC68" s="48"/>
      <c r="ED68" s="48"/>
      <c r="EE68" s="48"/>
      <c r="EF68" s="48"/>
      <c r="EG68" s="48"/>
      <c r="EH68" s="48"/>
      <c r="EI68" s="48"/>
      <c r="EJ68" s="48"/>
      <c r="EK68" s="48"/>
      <c r="EL68" s="48"/>
      <c r="EM68" s="48"/>
      <c r="EN68" s="48"/>
      <c r="EO68" s="48"/>
      <c r="EP68" s="48"/>
      <c r="EQ68" s="48"/>
      <c r="ER68" s="48"/>
      <c r="ES68" s="48"/>
      <c r="ET68" s="48"/>
      <c r="EU68" s="48"/>
      <c r="EV68" s="48"/>
      <c r="EW68" s="48"/>
      <c r="EX68" s="48"/>
      <c r="EY68" s="48"/>
      <c r="EZ68" s="48"/>
      <c r="FA68" s="48"/>
      <c r="FB68" s="48"/>
      <c r="FC68" s="48"/>
      <c r="FD68" s="48"/>
      <c r="FE68" s="48"/>
      <c r="FF68" s="48"/>
      <c r="FG68" s="48"/>
      <c r="FH68" s="48"/>
      <c r="FI68" s="48"/>
      <c r="FJ68" s="48"/>
      <c r="FK68" s="48"/>
      <c r="FL68" s="48"/>
      <c r="FM68" s="48"/>
      <c r="FN68" s="48"/>
      <c r="FO68" s="48"/>
      <c r="FP68" s="48"/>
      <c r="FQ68" s="48"/>
      <c r="FR68" s="48"/>
      <c r="FS68" s="48"/>
      <c r="FT68" s="48"/>
      <c r="FU68" s="48"/>
      <c r="FV68" s="48"/>
      <c r="FW68" s="48"/>
      <c r="FX68" s="48"/>
      <c r="FY68" s="48"/>
      <c r="FZ68" s="48"/>
      <c r="GA68" s="48"/>
      <c r="GB68" s="48"/>
      <c r="GC68" s="48"/>
      <c r="GD68" s="48"/>
    </row>
    <row r="69" spans="1:186" ht="32.25" customHeight="1" x14ac:dyDescent="0.25">
      <c r="A69" s="90"/>
      <c r="B69" s="93"/>
      <c r="C69" s="103"/>
      <c r="D69" s="11" t="s">
        <v>119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63">
        <f t="shared" si="17"/>
        <v>0</v>
      </c>
      <c r="L69" s="58">
        <v>1</v>
      </c>
      <c r="M69" s="58">
        <v>10</v>
      </c>
      <c r="N69" s="58">
        <v>10</v>
      </c>
      <c r="O69" s="58">
        <v>10</v>
      </c>
      <c r="P69" s="58">
        <v>10</v>
      </c>
      <c r="Q69" s="58">
        <v>10</v>
      </c>
      <c r="R69" s="63">
        <f t="shared" si="18"/>
        <v>50</v>
      </c>
      <c r="S69" s="58">
        <v>1</v>
      </c>
      <c r="T69" s="58">
        <v>10</v>
      </c>
      <c r="U69" s="58">
        <v>10</v>
      </c>
      <c r="V69" s="58">
        <v>10</v>
      </c>
      <c r="W69" s="58">
        <v>10</v>
      </c>
      <c r="X69" s="58">
        <v>10</v>
      </c>
      <c r="Y69" s="63">
        <f t="shared" si="19"/>
        <v>50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63">
        <f t="shared" si="20"/>
        <v>0</v>
      </c>
      <c r="AG69" s="58">
        <v>-1</v>
      </c>
      <c r="AH69" s="58">
        <v>10</v>
      </c>
      <c r="AI69" s="58">
        <v>10</v>
      </c>
      <c r="AJ69" s="58">
        <v>5</v>
      </c>
      <c r="AK69" s="58">
        <v>10</v>
      </c>
      <c r="AL69" s="58">
        <v>10</v>
      </c>
      <c r="AM69" s="67">
        <f t="shared" si="21"/>
        <v>-45</v>
      </c>
      <c r="AN69" s="58">
        <v>0</v>
      </c>
      <c r="AO69" s="58">
        <v>0</v>
      </c>
      <c r="AP69" s="58">
        <v>0</v>
      </c>
      <c r="AQ69" s="58">
        <v>0</v>
      </c>
      <c r="AR69" s="58">
        <v>0</v>
      </c>
      <c r="AS69" s="58">
        <v>0</v>
      </c>
      <c r="AT69" s="67">
        <f t="shared" si="22"/>
        <v>0</v>
      </c>
      <c r="AU69" s="58">
        <v>0</v>
      </c>
      <c r="AV69" s="58">
        <v>0</v>
      </c>
      <c r="AW69" s="58">
        <v>0</v>
      </c>
      <c r="AX69" s="58">
        <v>0</v>
      </c>
      <c r="AY69" s="58">
        <v>0</v>
      </c>
      <c r="AZ69" s="58">
        <v>0</v>
      </c>
      <c r="BA69" s="67">
        <f t="shared" si="23"/>
        <v>0</v>
      </c>
      <c r="BB69" s="58">
        <v>-1</v>
      </c>
      <c r="BC69" s="58">
        <v>5</v>
      </c>
      <c r="BD69" s="58">
        <v>10</v>
      </c>
      <c r="BE69" s="58">
        <v>1</v>
      </c>
      <c r="BF69" s="58">
        <v>10</v>
      </c>
      <c r="BG69" s="58">
        <v>10</v>
      </c>
      <c r="BH69" s="67">
        <f t="shared" si="24"/>
        <v>-36</v>
      </c>
      <c r="BI69" s="58">
        <v>1</v>
      </c>
      <c r="BJ69" s="58">
        <v>5</v>
      </c>
      <c r="BK69" s="58">
        <v>1</v>
      </c>
      <c r="BL69" s="58">
        <v>1</v>
      </c>
      <c r="BM69" s="58">
        <v>5</v>
      </c>
      <c r="BN69" s="58">
        <v>1</v>
      </c>
      <c r="BO69" s="67">
        <f t="shared" si="25"/>
        <v>13</v>
      </c>
      <c r="BP69" s="58">
        <v>1</v>
      </c>
      <c r="BQ69" s="58">
        <v>10</v>
      </c>
      <c r="BR69" s="58">
        <v>10</v>
      </c>
      <c r="BS69" s="58">
        <v>1</v>
      </c>
      <c r="BT69" s="58">
        <v>10</v>
      </c>
      <c r="BU69" s="58">
        <v>10</v>
      </c>
      <c r="BV69" s="67">
        <f t="shared" si="26"/>
        <v>41</v>
      </c>
      <c r="BW69" s="58">
        <v>-1</v>
      </c>
      <c r="BX69" s="58">
        <v>5</v>
      </c>
      <c r="BY69" s="58">
        <v>10</v>
      </c>
      <c r="BZ69" s="58">
        <v>5</v>
      </c>
      <c r="CA69" s="58">
        <v>10</v>
      </c>
      <c r="CB69" s="58">
        <v>10</v>
      </c>
      <c r="CC69" s="67">
        <f t="shared" si="27"/>
        <v>-40</v>
      </c>
      <c r="CD69" s="58">
        <v>0</v>
      </c>
      <c r="CE69" s="58">
        <v>0</v>
      </c>
      <c r="CF69" s="58">
        <v>0</v>
      </c>
      <c r="CG69" s="58">
        <v>0</v>
      </c>
      <c r="CH69" s="58">
        <v>0</v>
      </c>
      <c r="CI69" s="58">
        <v>0</v>
      </c>
      <c r="CJ69" s="71">
        <f t="shared" si="28"/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1">
        <f t="shared" si="29"/>
        <v>0</v>
      </c>
      <c r="CR69" s="58">
        <v>-1</v>
      </c>
      <c r="CS69" s="58">
        <v>5</v>
      </c>
      <c r="CT69" s="58">
        <v>5</v>
      </c>
      <c r="CU69" s="58">
        <v>1</v>
      </c>
      <c r="CV69" s="58">
        <v>5</v>
      </c>
      <c r="CW69" s="58">
        <v>10</v>
      </c>
      <c r="CX69" s="71">
        <f t="shared" si="30"/>
        <v>-26</v>
      </c>
      <c r="CY69" s="58">
        <v>0</v>
      </c>
      <c r="CZ69" s="58">
        <v>0</v>
      </c>
      <c r="DA69" s="58">
        <v>0</v>
      </c>
      <c r="DB69" s="58">
        <v>0</v>
      </c>
      <c r="DC69" s="58">
        <v>0</v>
      </c>
      <c r="DD69" s="58">
        <v>0</v>
      </c>
      <c r="DE69" s="71">
        <f t="shared" si="31"/>
        <v>0</v>
      </c>
      <c r="DF69" s="58">
        <v>-1</v>
      </c>
      <c r="DG69" s="58">
        <v>5</v>
      </c>
      <c r="DH69" s="58">
        <v>5</v>
      </c>
      <c r="DI69" s="58">
        <v>1</v>
      </c>
      <c r="DJ69" s="58">
        <v>5</v>
      </c>
      <c r="DK69" s="58">
        <v>10</v>
      </c>
      <c r="DL69" s="71">
        <f t="shared" si="32"/>
        <v>-26</v>
      </c>
      <c r="DM69" s="58">
        <v>1</v>
      </c>
      <c r="DN69" s="58">
        <v>5</v>
      </c>
      <c r="DO69" s="58">
        <v>5</v>
      </c>
      <c r="DP69" s="58">
        <v>1</v>
      </c>
      <c r="DQ69" s="58">
        <v>5</v>
      </c>
      <c r="DR69" s="58">
        <v>5</v>
      </c>
      <c r="DS69" s="71">
        <f t="shared" si="33"/>
        <v>21</v>
      </c>
      <c r="DT69" s="188">
        <f>DL69+CX69+CC69+BH69+AM69</f>
        <v>-173</v>
      </c>
      <c r="DU69" s="187">
        <f>DS69+BV69+Y69+R69</f>
        <v>162</v>
      </c>
      <c r="DV69" s="43"/>
      <c r="DW69" s="48"/>
      <c r="DX69" s="48"/>
      <c r="DY69" s="48"/>
      <c r="DZ69" s="48"/>
      <c r="EA69" s="48"/>
      <c r="EB69" s="48"/>
      <c r="EC69" s="48"/>
      <c r="ED69" s="48"/>
      <c r="EE69" s="48"/>
      <c r="EF69" s="48"/>
      <c r="EG69" s="48"/>
      <c r="EH69" s="48"/>
      <c r="EI69" s="48"/>
      <c r="EJ69" s="48"/>
      <c r="EK69" s="48"/>
      <c r="EL69" s="48"/>
      <c r="EM69" s="48"/>
      <c r="EN69" s="48"/>
      <c r="EO69" s="48"/>
      <c r="EP69" s="48"/>
      <c r="EQ69" s="48"/>
      <c r="ER69" s="48"/>
      <c r="ES69" s="48"/>
      <c r="ET69" s="48"/>
      <c r="EU69" s="48"/>
      <c r="EV69" s="48"/>
      <c r="EW69" s="48"/>
      <c r="EX69" s="48"/>
      <c r="EY69" s="48"/>
      <c r="EZ69" s="48"/>
      <c r="FA69" s="48"/>
      <c r="FB69" s="48"/>
      <c r="FC69" s="48"/>
      <c r="FD69" s="48"/>
      <c r="FE69" s="48"/>
      <c r="FF69" s="48"/>
      <c r="FG69" s="48"/>
      <c r="FH69" s="48"/>
      <c r="FI69" s="48"/>
      <c r="FJ69" s="48"/>
      <c r="FK69" s="48"/>
      <c r="FL69" s="48"/>
      <c r="FM69" s="48"/>
      <c r="FN69" s="48"/>
      <c r="FO69" s="48"/>
      <c r="FP69" s="48"/>
      <c r="FQ69" s="48"/>
      <c r="FR69" s="48"/>
      <c r="FS69" s="48"/>
      <c r="FT69" s="48"/>
      <c r="FU69" s="48"/>
      <c r="FV69" s="48"/>
      <c r="FW69" s="48"/>
      <c r="FX69" s="48"/>
      <c r="FY69" s="48"/>
      <c r="FZ69" s="48"/>
      <c r="GA69" s="48"/>
      <c r="GB69" s="48"/>
      <c r="GC69" s="48"/>
      <c r="GD69" s="48"/>
    </row>
    <row r="70" spans="1:186" ht="32.25" customHeight="1" x14ac:dyDescent="0.25">
      <c r="A70" s="90"/>
      <c r="B70" s="94"/>
      <c r="C70" s="97"/>
      <c r="D70" s="11" t="s">
        <v>88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63">
        <f t="shared" si="17"/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63">
        <f t="shared" si="18"/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63">
        <f t="shared" si="19"/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63">
        <f t="shared" si="20"/>
        <v>0</v>
      </c>
      <c r="AG70" s="58">
        <v>0</v>
      </c>
      <c r="AH70" s="58">
        <v>0</v>
      </c>
      <c r="AI70" s="58">
        <v>0</v>
      </c>
      <c r="AJ70" s="58">
        <v>0</v>
      </c>
      <c r="AK70" s="58">
        <v>0</v>
      </c>
      <c r="AL70" s="58">
        <v>0</v>
      </c>
      <c r="AM70" s="67">
        <f t="shared" si="21"/>
        <v>0</v>
      </c>
      <c r="AN70" s="58">
        <v>-1</v>
      </c>
      <c r="AO70" s="58">
        <v>1</v>
      </c>
      <c r="AP70" s="58">
        <v>1</v>
      </c>
      <c r="AQ70" s="58">
        <v>5</v>
      </c>
      <c r="AR70" s="58">
        <v>5</v>
      </c>
      <c r="AS70" s="58">
        <v>1</v>
      </c>
      <c r="AT70" s="67">
        <f t="shared" si="22"/>
        <v>-13</v>
      </c>
      <c r="AU70" s="58">
        <v>-1</v>
      </c>
      <c r="AV70" s="58">
        <v>1</v>
      </c>
      <c r="AW70" s="58">
        <v>5</v>
      </c>
      <c r="AX70" s="58">
        <v>5</v>
      </c>
      <c r="AY70" s="58">
        <v>5</v>
      </c>
      <c r="AZ70" s="58">
        <v>5</v>
      </c>
      <c r="BA70" s="67">
        <f t="shared" si="23"/>
        <v>-21</v>
      </c>
      <c r="BB70" s="58">
        <v>0</v>
      </c>
      <c r="BC70" s="58">
        <v>0</v>
      </c>
      <c r="BD70" s="58">
        <v>0</v>
      </c>
      <c r="BE70" s="58">
        <v>0</v>
      </c>
      <c r="BF70" s="58">
        <v>0</v>
      </c>
      <c r="BG70" s="58">
        <v>0</v>
      </c>
      <c r="BH70" s="67">
        <f t="shared" si="24"/>
        <v>0</v>
      </c>
      <c r="BI70" s="58">
        <v>-1</v>
      </c>
      <c r="BJ70" s="58">
        <v>1</v>
      </c>
      <c r="BK70" s="58">
        <v>10</v>
      </c>
      <c r="BL70" s="58">
        <v>1</v>
      </c>
      <c r="BM70" s="58">
        <v>5</v>
      </c>
      <c r="BN70" s="58">
        <v>5</v>
      </c>
      <c r="BO70" s="67">
        <f t="shared" si="25"/>
        <v>-22</v>
      </c>
      <c r="BP70" s="58">
        <v>0</v>
      </c>
      <c r="BQ70" s="58">
        <v>0</v>
      </c>
      <c r="BR70" s="58">
        <v>0</v>
      </c>
      <c r="BS70" s="58">
        <v>0</v>
      </c>
      <c r="BT70" s="58">
        <v>0</v>
      </c>
      <c r="BU70" s="58">
        <v>0</v>
      </c>
      <c r="BV70" s="67">
        <f t="shared" si="26"/>
        <v>0</v>
      </c>
      <c r="BW70" s="58">
        <v>0</v>
      </c>
      <c r="BX70" s="58">
        <v>0</v>
      </c>
      <c r="BY70" s="58">
        <v>0</v>
      </c>
      <c r="BZ70" s="58">
        <v>0</v>
      </c>
      <c r="CA70" s="58">
        <v>0</v>
      </c>
      <c r="CB70" s="58">
        <v>0</v>
      </c>
      <c r="CC70" s="67">
        <f t="shared" si="27"/>
        <v>0</v>
      </c>
      <c r="CD70" s="58">
        <v>0</v>
      </c>
      <c r="CE70" s="58">
        <v>0</v>
      </c>
      <c r="CF70" s="58">
        <v>0</v>
      </c>
      <c r="CG70" s="58">
        <v>0</v>
      </c>
      <c r="CH70" s="58">
        <v>0</v>
      </c>
      <c r="CI70" s="58">
        <v>0</v>
      </c>
      <c r="CJ70" s="71">
        <f t="shared" si="28"/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1">
        <f t="shared" si="29"/>
        <v>0</v>
      </c>
      <c r="CR70" s="58">
        <v>0</v>
      </c>
      <c r="CS70" s="58">
        <v>0</v>
      </c>
      <c r="CT70" s="58">
        <v>0</v>
      </c>
      <c r="CU70" s="58">
        <v>0</v>
      </c>
      <c r="CV70" s="58">
        <v>0</v>
      </c>
      <c r="CW70" s="58">
        <v>0</v>
      </c>
      <c r="CX70" s="71">
        <f t="shared" si="30"/>
        <v>0</v>
      </c>
      <c r="CY70" s="58">
        <v>0</v>
      </c>
      <c r="CZ70" s="58">
        <v>0</v>
      </c>
      <c r="DA70" s="58">
        <v>0</v>
      </c>
      <c r="DB70" s="58">
        <v>0</v>
      </c>
      <c r="DC70" s="58">
        <v>0</v>
      </c>
      <c r="DD70" s="58">
        <v>0</v>
      </c>
      <c r="DE70" s="71">
        <f t="shared" si="31"/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1">
        <f t="shared" si="32"/>
        <v>0</v>
      </c>
      <c r="DM70" s="58">
        <v>0</v>
      </c>
      <c r="DN70" s="58">
        <v>0</v>
      </c>
      <c r="DO70" s="58">
        <v>0</v>
      </c>
      <c r="DP70" s="58">
        <v>0</v>
      </c>
      <c r="DQ70" s="58">
        <v>0</v>
      </c>
      <c r="DR70" s="58">
        <v>0</v>
      </c>
      <c r="DS70" s="71">
        <f t="shared" si="33"/>
        <v>0</v>
      </c>
      <c r="DT70" s="188">
        <f>BO70+BA70+AT70</f>
        <v>-56</v>
      </c>
      <c r="DU70" s="185">
        <v>0</v>
      </c>
      <c r="DV70" s="43"/>
      <c r="DW70" s="48"/>
      <c r="DX70" s="48"/>
      <c r="DY70" s="48"/>
      <c r="DZ70" s="48"/>
      <c r="EA70" s="48"/>
      <c r="EB70" s="48"/>
      <c r="EC70" s="48"/>
      <c r="ED70" s="48"/>
      <c r="EE70" s="48"/>
      <c r="EF70" s="48"/>
      <c r="EG70" s="48"/>
      <c r="EH70" s="48"/>
      <c r="EI70" s="48"/>
      <c r="EJ70" s="48"/>
      <c r="EK70" s="48"/>
      <c r="EL70" s="48"/>
      <c r="EM70" s="48"/>
      <c r="EN70" s="48"/>
      <c r="EO70" s="48"/>
      <c r="EP70" s="48"/>
      <c r="EQ70" s="48"/>
      <c r="ER70" s="48"/>
      <c r="ES70" s="48"/>
      <c r="ET70" s="48"/>
      <c r="EU70" s="48"/>
      <c r="EV70" s="48"/>
      <c r="EW70" s="48"/>
      <c r="EX70" s="48"/>
      <c r="EY70" s="48"/>
      <c r="EZ70" s="48"/>
      <c r="FA70" s="48"/>
      <c r="FB70" s="48"/>
      <c r="FC70" s="48"/>
      <c r="FD70" s="48"/>
      <c r="FE70" s="48"/>
      <c r="FF70" s="48"/>
      <c r="FG70" s="48"/>
      <c r="FH70" s="48"/>
      <c r="FI70" s="48"/>
      <c r="FJ70" s="48"/>
      <c r="FK70" s="48"/>
      <c r="FL70" s="48"/>
      <c r="FM70" s="48"/>
      <c r="FN70" s="48"/>
      <c r="FO70" s="48"/>
      <c r="FP70" s="48"/>
      <c r="FQ70" s="48"/>
      <c r="FR70" s="48"/>
      <c r="FS70" s="48"/>
      <c r="FT70" s="48"/>
      <c r="FU70" s="48"/>
      <c r="FV70" s="48"/>
      <c r="FW70" s="48"/>
      <c r="FX70" s="48"/>
      <c r="FY70" s="48"/>
      <c r="FZ70" s="48"/>
      <c r="GA70" s="48"/>
      <c r="GB70" s="48"/>
      <c r="GC70" s="48"/>
      <c r="GD70" s="48"/>
    </row>
    <row r="71" spans="1:186" ht="33" customHeight="1" x14ac:dyDescent="0.25">
      <c r="A71" s="90"/>
      <c r="B71" s="94"/>
      <c r="C71" s="97"/>
      <c r="D71" s="11" t="s">
        <v>89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63">
        <f t="shared" si="17"/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63">
        <f t="shared" si="18"/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63">
        <f t="shared" si="19"/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63">
        <f t="shared" si="20"/>
        <v>0</v>
      </c>
      <c r="AG71" s="58">
        <v>0</v>
      </c>
      <c r="AH71" s="58">
        <v>0</v>
      </c>
      <c r="AI71" s="58">
        <v>0</v>
      </c>
      <c r="AJ71" s="58">
        <v>0</v>
      </c>
      <c r="AK71" s="58">
        <v>0</v>
      </c>
      <c r="AL71" s="58">
        <v>0</v>
      </c>
      <c r="AM71" s="67">
        <f t="shared" si="21"/>
        <v>0</v>
      </c>
      <c r="AN71" s="58">
        <v>0</v>
      </c>
      <c r="AO71" s="58">
        <v>0</v>
      </c>
      <c r="AP71" s="58">
        <v>0</v>
      </c>
      <c r="AQ71" s="58">
        <v>0</v>
      </c>
      <c r="AR71" s="58">
        <v>0</v>
      </c>
      <c r="AS71" s="58">
        <v>0</v>
      </c>
      <c r="AT71" s="67">
        <f t="shared" si="22"/>
        <v>0</v>
      </c>
      <c r="AU71" s="58">
        <v>0</v>
      </c>
      <c r="AV71" s="58">
        <v>0</v>
      </c>
      <c r="AW71" s="58">
        <v>0</v>
      </c>
      <c r="AX71" s="58">
        <v>0</v>
      </c>
      <c r="AY71" s="58">
        <v>0</v>
      </c>
      <c r="AZ71" s="58">
        <v>0</v>
      </c>
      <c r="BA71" s="67">
        <f t="shared" si="23"/>
        <v>0</v>
      </c>
      <c r="BB71" s="58">
        <v>0</v>
      </c>
      <c r="BC71" s="58">
        <v>0</v>
      </c>
      <c r="BD71" s="58">
        <v>0</v>
      </c>
      <c r="BE71" s="58">
        <v>0</v>
      </c>
      <c r="BF71" s="58">
        <v>0</v>
      </c>
      <c r="BG71" s="58">
        <v>0</v>
      </c>
      <c r="BH71" s="67">
        <f t="shared" si="24"/>
        <v>0</v>
      </c>
      <c r="BI71" s="58">
        <v>0</v>
      </c>
      <c r="BJ71" s="58">
        <v>0</v>
      </c>
      <c r="BK71" s="58">
        <v>0</v>
      </c>
      <c r="BL71" s="58">
        <v>0</v>
      </c>
      <c r="BM71" s="58">
        <v>0</v>
      </c>
      <c r="BN71" s="58">
        <v>0</v>
      </c>
      <c r="BO71" s="67">
        <f t="shared" si="25"/>
        <v>0</v>
      </c>
      <c r="BP71" s="58">
        <v>0</v>
      </c>
      <c r="BQ71" s="58">
        <v>0</v>
      </c>
      <c r="BR71" s="58">
        <v>0</v>
      </c>
      <c r="BS71" s="58">
        <v>0</v>
      </c>
      <c r="BT71" s="58">
        <v>0</v>
      </c>
      <c r="BU71" s="58">
        <v>0</v>
      </c>
      <c r="BV71" s="67">
        <f t="shared" si="26"/>
        <v>0</v>
      </c>
      <c r="BW71" s="58">
        <v>0</v>
      </c>
      <c r="BX71" s="58">
        <v>0</v>
      </c>
      <c r="BY71" s="58">
        <v>0</v>
      </c>
      <c r="BZ71" s="58">
        <v>0</v>
      </c>
      <c r="CA71" s="58">
        <v>0</v>
      </c>
      <c r="CB71" s="58">
        <v>0</v>
      </c>
      <c r="CC71" s="67">
        <f t="shared" si="27"/>
        <v>0</v>
      </c>
      <c r="CD71" s="58">
        <v>0</v>
      </c>
      <c r="CE71" s="58">
        <v>0</v>
      </c>
      <c r="CF71" s="58">
        <v>0</v>
      </c>
      <c r="CG71" s="58">
        <v>0</v>
      </c>
      <c r="CH71" s="58">
        <v>0</v>
      </c>
      <c r="CI71" s="58">
        <v>0</v>
      </c>
      <c r="CJ71" s="71">
        <f t="shared" si="28"/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1">
        <f t="shared" si="29"/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1">
        <f t="shared" si="30"/>
        <v>0</v>
      </c>
      <c r="CY71" s="58">
        <v>0</v>
      </c>
      <c r="CZ71" s="58">
        <v>0</v>
      </c>
      <c r="DA71" s="58">
        <v>0</v>
      </c>
      <c r="DB71" s="58">
        <v>0</v>
      </c>
      <c r="DC71" s="58">
        <v>0</v>
      </c>
      <c r="DD71" s="58">
        <v>0</v>
      </c>
      <c r="DE71" s="71">
        <f t="shared" si="31"/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1">
        <f t="shared" si="32"/>
        <v>0</v>
      </c>
      <c r="DM71" s="58">
        <v>0</v>
      </c>
      <c r="DN71" s="58">
        <v>0</v>
      </c>
      <c r="DO71" s="58">
        <v>0</v>
      </c>
      <c r="DP71" s="58">
        <v>0</v>
      </c>
      <c r="DQ71" s="58">
        <v>0</v>
      </c>
      <c r="DR71" s="58">
        <v>0</v>
      </c>
      <c r="DS71" s="71">
        <f t="shared" si="33"/>
        <v>0</v>
      </c>
      <c r="DT71" s="188">
        <v>0</v>
      </c>
      <c r="DU71" s="185">
        <v>0</v>
      </c>
      <c r="DV71" s="43"/>
      <c r="DW71" s="48"/>
      <c r="DX71" s="48"/>
      <c r="DY71" s="48"/>
      <c r="DZ71" s="48"/>
      <c r="EA71" s="48"/>
      <c r="EB71" s="48"/>
      <c r="EC71" s="48"/>
      <c r="ED71" s="48"/>
      <c r="EE71" s="48"/>
      <c r="EF71" s="48"/>
      <c r="EG71" s="48"/>
      <c r="EH71" s="48"/>
      <c r="EI71" s="48"/>
      <c r="EJ71" s="48"/>
      <c r="EK71" s="48"/>
      <c r="EL71" s="48"/>
      <c r="EM71" s="48"/>
      <c r="EN71" s="48"/>
      <c r="EO71" s="48"/>
      <c r="EP71" s="48"/>
      <c r="EQ71" s="48"/>
      <c r="ER71" s="48"/>
      <c r="ES71" s="48"/>
      <c r="ET71" s="48"/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  <c r="FF71" s="48"/>
      <c r="FG71" s="48"/>
      <c r="FH71" s="48"/>
      <c r="FI71" s="48"/>
      <c r="FJ71" s="48"/>
      <c r="FK71" s="48"/>
      <c r="FL71" s="48"/>
      <c r="FM71" s="48"/>
      <c r="FN71" s="48"/>
      <c r="FO71" s="48"/>
      <c r="FP71" s="48"/>
      <c r="FQ71" s="48"/>
      <c r="FR71" s="48"/>
      <c r="FS71" s="48"/>
      <c r="FT71" s="48"/>
      <c r="FU71" s="48"/>
      <c r="FV71" s="48"/>
      <c r="FW71" s="48"/>
      <c r="FX71" s="48"/>
      <c r="FY71" s="48"/>
      <c r="FZ71" s="48"/>
      <c r="GA71" s="48"/>
      <c r="GB71" s="48"/>
      <c r="GC71" s="48"/>
      <c r="GD71" s="48"/>
    </row>
    <row r="72" spans="1:186" ht="33.75" customHeight="1" x14ac:dyDescent="0.25">
      <c r="A72" s="90"/>
      <c r="B72" s="94"/>
      <c r="C72" s="97"/>
      <c r="D72" s="11" t="s">
        <v>120</v>
      </c>
      <c r="E72" s="58">
        <v>1</v>
      </c>
      <c r="F72" s="58">
        <v>5</v>
      </c>
      <c r="G72" s="58">
        <v>10</v>
      </c>
      <c r="H72" s="58">
        <v>5</v>
      </c>
      <c r="I72" s="58">
        <v>5</v>
      </c>
      <c r="J72" s="58">
        <v>10</v>
      </c>
      <c r="K72" s="63">
        <f t="shared" si="17"/>
        <v>35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63">
        <f t="shared" si="18"/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63">
        <f t="shared" si="19"/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63">
        <f t="shared" si="20"/>
        <v>0</v>
      </c>
      <c r="AG72" s="58">
        <v>1</v>
      </c>
      <c r="AH72" s="58">
        <v>10</v>
      </c>
      <c r="AI72" s="58">
        <v>10</v>
      </c>
      <c r="AJ72" s="58">
        <v>10</v>
      </c>
      <c r="AK72" s="58">
        <v>10</v>
      </c>
      <c r="AL72" s="58">
        <v>10</v>
      </c>
      <c r="AM72" s="67">
        <f t="shared" si="21"/>
        <v>50</v>
      </c>
      <c r="AN72" s="58">
        <v>1</v>
      </c>
      <c r="AO72" s="58">
        <v>1</v>
      </c>
      <c r="AP72" s="58">
        <v>1</v>
      </c>
      <c r="AQ72" s="58">
        <v>5</v>
      </c>
      <c r="AR72" s="58">
        <v>5</v>
      </c>
      <c r="AS72" s="58">
        <v>1</v>
      </c>
      <c r="AT72" s="67">
        <f t="shared" si="22"/>
        <v>13</v>
      </c>
      <c r="AU72" s="58">
        <v>1</v>
      </c>
      <c r="AV72" s="58">
        <v>10</v>
      </c>
      <c r="AW72" s="58">
        <v>10</v>
      </c>
      <c r="AX72" s="58">
        <v>5</v>
      </c>
      <c r="AY72" s="58">
        <v>5</v>
      </c>
      <c r="AZ72" s="58">
        <v>5</v>
      </c>
      <c r="BA72" s="67">
        <f t="shared" si="23"/>
        <v>35</v>
      </c>
      <c r="BB72" s="58">
        <v>1</v>
      </c>
      <c r="BC72" s="58">
        <v>1</v>
      </c>
      <c r="BD72" s="58">
        <v>5</v>
      </c>
      <c r="BE72" s="58">
        <v>5</v>
      </c>
      <c r="BF72" s="58">
        <v>5</v>
      </c>
      <c r="BG72" s="58">
        <v>5</v>
      </c>
      <c r="BH72" s="67">
        <f t="shared" si="24"/>
        <v>21</v>
      </c>
      <c r="BI72" s="58">
        <v>0</v>
      </c>
      <c r="BJ72" s="58">
        <v>0</v>
      </c>
      <c r="BK72" s="58">
        <v>0</v>
      </c>
      <c r="BL72" s="58">
        <v>0</v>
      </c>
      <c r="BM72" s="58">
        <v>0</v>
      </c>
      <c r="BN72" s="58">
        <v>0</v>
      </c>
      <c r="BO72" s="67">
        <f t="shared" si="25"/>
        <v>0</v>
      </c>
      <c r="BP72" s="58">
        <v>0</v>
      </c>
      <c r="BQ72" s="58">
        <v>0</v>
      </c>
      <c r="BR72" s="58">
        <v>0</v>
      </c>
      <c r="BS72" s="58">
        <v>0</v>
      </c>
      <c r="BT72" s="58">
        <v>0</v>
      </c>
      <c r="BU72" s="58">
        <v>0</v>
      </c>
      <c r="BV72" s="67">
        <f t="shared" si="26"/>
        <v>0</v>
      </c>
      <c r="BW72" s="58">
        <v>0</v>
      </c>
      <c r="BX72" s="58">
        <v>0</v>
      </c>
      <c r="BY72" s="58">
        <v>0</v>
      </c>
      <c r="BZ72" s="58">
        <v>0</v>
      </c>
      <c r="CA72" s="58">
        <v>0</v>
      </c>
      <c r="CB72" s="58">
        <v>0</v>
      </c>
      <c r="CC72" s="67">
        <f t="shared" si="27"/>
        <v>0</v>
      </c>
      <c r="CD72" s="58">
        <v>0</v>
      </c>
      <c r="CE72" s="58">
        <v>0</v>
      </c>
      <c r="CF72" s="58">
        <v>0</v>
      </c>
      <c r="CG72" s="58">
        <v>0</v>
      </c>
      <c r="CH72" s="58">
        <v>0</v>
      </c>
      <c r="CI72" s="58">
        <v>0</v>
      </c>
      <c r="CJ72" s="71">
        <f t="shared" si="28"/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1">
        <f t="shared" si="29"/>
        <v>0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1">
        <f t="shared" si="30"/>
        <v>0</v>
      </c>
      <c r="CY72" s="58">
        <v>0</v>
      </c>
      <c r="CZ72" s="58">
        <v>0</v>
      </c>
      <c r="DA72" s="58">
        <v>0</v>
      </c>
      <c r="DB72" s="58">
        <v>0</v>
      </c>
      <c r="DC72" s="58">
        <v>0</v>
      </c>
      <c r="DD72" s="58">
        <v>0</v>
      </c>
      <c r="DE72" s="71">
        <f t="shared" si="31"/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1">
        <f t="shared" si="32"/>
        <v>0</v>
      </c>
      <c r="DM72" s="58">
        <v>0</v>
      </c>
      <c r="DN72" s="58">
        <v>0</v>
      </c>
      <c r="DO72" s="58">
        <v>0</v>
      </c>
      <c r="DP72" s="58">
        <v>0</v>
      </c>
      <c r="DQ72" s="58">
        <v>0</v>
      </c>
      <c r="DR72" s="58">
        <v>0</v>
      </c>
      <c r="DS72" s="71">
        <f t="shared" si="33"/>
        <v>0</v>
      </c>
      <c r="DT72" s="188">
        <v>0</v>
      </c>
      <c r="DU72" s="187">
        <f>BH72+BA72+AT72+AM72+K72</f>
        <v>154</v>
      </c>
      <c r="DV72" s="43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  <c r="FF72" s="48"/>
      <c r="FG72" s="48"/>
      <c r="FH72" s="48"/>
      <c r="FI72" s="48"/>
      <c r="FJ72" s="48"/>
      <c r="FK72" s="48"/>
      <c r="FL72" s="48"/>
      <c r="FM72" s="48"/>
      <c r="FN72" s="48"/>
      <c r="FO72" s="48"/>
      <c r="FP72" s="48"/>
      <c r="FQ72" s="48"/>
      <c r="FR72" s="48"/>
      <c r="FS72" s="48"/>
      <c r="FT72" s="48"/>
      <c r="FU72" s="48"/>
      <c r="FV72" s="48"/>
      <c r="FW72" s="48"/>
      <c r="FX72" s="48"/>
      <c r="FY72" s="48"/>
      <c r="FZ72" s="48"/>
      <c r="GA72" s="48"/>
      <c r="GB72" s="48"/>
      <c r="GC72" s="48"/>
      <c r="GD72" s="48"/>
    </row>
    <row r="73" spans="1:186" ht="48.75" customHeight="1" x14ac:dyDescent="0.25">
      <c r="A73" s="90"/>
      <c r="B73" s="94"/>
      <c r="C73" s="98"/>
      <c r="D73" s="11" t="s">
        <v>90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63">
        <f t="shared" si="17"/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63">
        <f t="shared" si="18"/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63">
        <f t="shared" si="19"/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63">
        <f t="shared" si="20"/>
        <v>0</v>
      </c>
      <c r="AG73" s="58">
        <v>-1</v>
      </c>
      <c r="AH73" s="58">
        <v>10</v>
      </c>
      <c r="AI73" s="58">
        <v>10</v>
      </c>
      <c r="AJ73" s="58">
        <v>5</v>
      </c>
      <c r="AK73" s="58">
        <v>10</v>
      </c>
      <c r="AL73" s="58">
        <v>10</v>
      </c>
      <c r="AM73" s="67">
        <f t="shared" si="21"/>
        <v>-45</v>
      </c>
      <c r="AN73" s="58">
        <v>-1</v>
      </c>
      <c r="AO73" s="58">
        <v>5</v>
      </c>
      <c r="AP73" s="58">
        <v>5</v>
      </c>
      <c r="AQ73" s="58">
        <v>5</v>
      </c>
      <c r="AR73" s="58">
        <v>10</v>
      </c>
      <c r="AS73" s="58">
        <v>5</v>
      </c>
      <c r="AT73" s="67">
        <f t="shared" si="22"/>
        <v>-30</v>
      </c>
      <c r="AU73" s="58">
        <v>-1</v>
      </c>
      <c r="AV73" s="58">
        <v>5</v>
      </c>
      <c r="AW73" s="58">
        <v>10</v>
      </c>
      <c r="AX73" s="58">
        <v>5</v>
      </c>
      <c r="AY73" s="58">
        <v>10</v>
      </c>
      <c r="AZ73" s="58">
        <v>10</v>
      </c>
      <c r="BA73" s="67">
        <f t="shared" si="23"/>
        <v>-40</v>
      </c>
      <c r="BB73" s="58">
        <v>-1</v>
      </c>
      <c r="BC73" s="58">
        <v>1</v>
      </c>
      <c r="BD73" s="58">
        <v>1</v>
      </c>
      <c r="BE73" s="58">
        <v>1</v>
      </c>
      <c r="BF73" s="58">
        <v>5</v>
      </c>
      <c r="BG73" s="58">
        <v>5</v>
      </c>
      <c r="BH73" s="67">
        <f t="shared" si="24"/>
        <v>-13</v>
      </c>
      <c r="BI73" s="58">
        <v>0</v>
      </c>
      <c r="BJ73" s="58">
        <v>0</v>
      </c>
      <c r="BK73" s="58">
        <v>0</v>
      </c>
      <c r="BL73" s="58">
        <v>0</v>
      </c>
      <c r="BM73" s="58">
        <v>0</v>
      </c>
      <c r="BN73" s="58">
        <v>0</v>
      </c>
      <c r="BO73" s="67">
        <f t="shared" si="25"/>
        <v>0</v>
      </c>
      <c r="BP73" s="58">
        <v>0</v>
      </c>
      <c r="BQ73" s="58">
        <v>0</v>
      </c>
      <c r="BR73" s="58">
        <v>0</v>
      </c>
      <c r="BS73" s="58">
        <v>0</v>
      </c>
      <c r="BT73" s="58">
        <v>0</v>
      </c>
      <c r="BU73" s="58">
        <v>0</v>
      </c>
      <c r="BV73" s="67">
        <f t="shared" si="26"/>
        <v>0</v>
      </c>
      <c r="BW73" s="58">
        <v>0</v>
      </c>
      <c r="BX73" s="58">
        <v>0</v>
      </c>
      <c r="BY73" s="58">
        <v>0</v>
      </c>
      <c r="BZ73" s="58">
        <v>0</v>
      </c>
      <c r="CA73" s="58">
        <v>0</v>
      </c>
      <c r="CB73" s="58">
        <v>0</v>
      </c>
      <c r="CC73" s="67">
        <f t="shared" si="27"/>
        <v>0</v>
      </c>
      <c r="CD73" s="58">
        <v>0</v>
      </c>
      <c r="CE73" s="58">
        <v>0</v>
      </c>
      <c r="CF73" s="58">
        <v>0</v>
      </c>
      <c r="CG73" s="58">
        <v>0</v>
      </c>
      <c r="CH73" s="58">
        <v>0</v>
      </c>
      <c r="CI73" s="58">
        <v>0</v>
      </c>
      <c r="CJ73" s="71">
        <f t="shared" si="28"/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1">
        <f t="shared" si="29"/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1">
        <f t="shared" si="30"/>
        <v>0</v>
      </c>
      <c r="CY73" s="58">
        <v>0</v>
      </c>
      <c r="CZ73" s="58">
        <v>0</v>
      </c>
      <c r="DA73" s="58">
        <v>0</v>
      </c>
      <c r="DB73" s="58">
        <v>0</v>
      </c>
      <c r="DC73" s="58">
        <v>0</v>
      </c>
      <c r="DD73" s="58">
        <v>0</v>
      </c>
      <c r="DE73" s="71">
        <f t="shared" si="31"/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1">
        <f t="shared" si="32"/>
        <v>0</v>
      </c>
      <c r="DM73" s="58">
        <v>0</v>
      </c>
      <c r="DN73" s="58">
        <v>0</v>
      </c>
      <c r="DO73" s="58">
        <v>0</v>
      </c>
      <c r="DP73" s="58">
        <v>0</v>
      </c>
      <c r="DQ73" s="58">
        <v>0</v>
      </c>
      <c r="DR73" s="58">
        <v>0</v>
      </c>
      <c r="DS73" s="71">
        <f t="shared" si="33"/>
        <v>0</v>
      </c>
      <c r="DT73" s="188">
        <f>BH73+BA73+AT73+AM73</f>
        <v>-128</v>
      </c>
      <c r="DU73" s="185">
        <v>0</v>
      </c>
      <c r="DV73" s="43"/>
      <c r="DW73" s="48"/>
      <c r="DX73" s="48"/>
      <c r="DY73" s="48"/>
      <c r="DZ73" s="48"/>
      <c r="EA73" s="48"/>
      <c r="EB73" s="48"/>
      <c r="EC73" s="48"/>
      <c r="ED73" s="48"/>
      <c r="EE73" s="48"/>
      <c r="EF73" s="48"/>
      <c r="EG73" s="48"/>
      <c r="EH73" s="48"/>
      <c r="EI73" s="48"/>
      <c r="EJ73" s="48"/>
      <c r="EK73" s="48"/>
      <c r="EL73" s="48"/>
      <c r="EM73" s="48"/>
      <c r="EN73" s="48"/>
      <c r="EO73" s="48"/>
      <c r="EP73" s="48"/>
      <c r="EQ73" s="48"/>
      <c r="ER73" s="48"/>
      <c r="ES73" s="48"/>
      <c r="ET73" s="48"/>
      <c r="EU73" s="48"/>
      <c r="EV73" s="48"/>
      <c r="EW73" s="48"/>
      <c r="EX73" s="48"/>
      <c r="EY73" s="48"/>
      <c r="EZ73" s="48"/>
      <c r="FA73" s="48"/>
      <c r="FB73" s="48"/>
      <c r="FC73" s="48"/>
      <c r="FD73" s="48"/>
      <c r="FE73" s="48"/>
      <c r="FF73" s="48"/>
      <c r="FG73" s="48"/>
      <c r="FH73" s="48"/>
      <c r="FI73" s="48"/>
      <c r="FJ73" s="48"/>
      <c r="FK73" s="48"/>
      <c r="FL73" s="48"/>
      <c r="FM73" s="48"/>
      <c r="FN73" s="48"/>
      <c r="FO73" s="48"/>
      <c r="FP73" s="48"/>
      <c r="FQ73" s="48"/>
      <c r="FR73" s="48"/>
      <c r="FS73" s="48"/>
      <c r="FT73" s="48"/>
      <c r="FU73" s="48"/>
      <c r="FV73" s="48"/>
      <c r="FW73" s="48"/>
      <c r="FX73" s="48"/>
      <c r="FY73" s="48"/>
      <c r="FZ73" s="48"/>
      <c r="GA73" s="48"/>
      <c r="GB73" s="48"/>
      <c r="GC73" s="48"/>
      <c r="GD73" s="48"/>
    </row>
    <row r="74" spans="1:186" ht="32.25" customHeight="1" x14ac:dyDescent="0.25">
      <c r="A74" s="90"/>
      <c r="B74" s="94"/>
      <c r="C74" s="96"/>
      <c r="D74" s="11" t="s">
        <v>91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63">
        <f t="shared" si="17"/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63">
        <f t="shared" si="18"/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63">
        <f t="shared" si="19"/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63">
        <f t="shared" si="20"/>
        <v>0</v>
      </c>
      <c r="AG74" s="58">
        <v>-1</v>
      </c>
      <c r="AH74" s="58">
        <v>10</v>
      </c>
      <c r="AI74" s="58">
        <v>10</v>
      </c>
      <c r="AJ74" s="58">
        <v>10</v>
      </c>
      <c r="AK74" s="58">
        <v>10</v>
      </c>
      <c r="AL74" s="58">
        <v>10</v>
      </c>
      <c r="AM74" s="67">
        <f t="shared" si="21"/>
        <v>-50</v>
      </c>
      <c r="AN74" s="58">
        <v>0</v>
      </c>
      <c r="AO74" s="58">
        <v>0</v>
      </c>
      <c r="AP74" s="58">
        <v>0</v>
      </c>
      <c r="AQ74" s="58">
        <v>0</v>
      </c>
      <c r="AR74" s="58">
        <v>0</v>
      </c>
      <c r="AS74" s="58">
        <v>0</v>
      </c>
      <c r="AT74" s="67">
        <f t="shared" si="22"/>
        <v>0</v>
      </c>
      <c r="AU74" s="58">
        <v>0</v>
      </c>
      <c r="AV74" s="58">
        <v>0</v>
      </c>
      <c r="AW74" s="58">
        <v>0</v>
      </c>
      <c r="AX74" s="58">
        <v>0</v>
      </c>
      <c r="AY74" s="58">
        <v>0</v>
      </c>
      <c r="AZ74" s="58">
        <v>0</v>
      </c>
      <c r="BA74" s="67">
        <f t="shared" si="23"/>
        <v>0</v>
      </c>
      <c r="BB74" s="58">
        <v>0</v>
      </c>
      <c r="BC74" s="58">
        <v>0</v>
      </c>
      <c r="BD74" s="58">
        <v>0</v>
      </c>
      <c r="BE74" s="58">
        <v>0</v>
      </c>
      <c r="BF74" s="58">
        <v>0</v>
      </c>
      <c r="BG74" s="58">
        <v>0</v>
      </c>
      <c r="BH74" s="67">
        <f t="shared" si="24"/>
        <v>0</v>
      </c>
      <c r="BI74" s="58">
        <v>0</v>
      </c>
      <c r="BJ74" s="58">
        <v>0</v>
      </c>
      <c r="BK74" s="58">
        <v>0</v>
      </c>
      <c r="BL74" s="58">
        <v>0</v>
      </c>
      <c r="BM74" s="58">
        <v>0</v>
      </c>
      <c r="BN74" s="58">
        <v>0</v>
      </c>
      <c r="BO74" s="67">
        <f t="shared" si="25"/>
        <v>0</v>
      </c>
      <c r="BP74" s="58">
        <v>0</v>
      </c>
      <c r="BQ74" s="58">
        <v>0</v>
      </c>
      <c r="BR74" s="58">
        <v>0</v>
      </c>
      <c r="BS74" s="58">
        <v>0</v>
      </c>
      <c r="BT74" s="58">
        <v>0</v>
      </c>
      <c r="BU74" s="58">
        <v>0</v>
      </c>
      <c r="BV74" s="67">
        <f t="shared" si="26"/>
        <v>0</v>
      </c>
      <c r="BW74" s="58">
        <v>0</v>
      </c>
      <c r="BX74" s="58">
        <v>0</v>
      </c>
      <c r="BY74" s="58">
        <v>0</v>
      </c>
      <c r="BZ74" s="58">
        <v>0</v>
      </c>
      <c r="CA74" s="58">
        <v>0</v>
      </c>
      <c r="CB74" s="58">
        <v>0</v>
      </c>
      <c r="CC74" s="67">
        <f t="shared" si="27"/>
        <v>0</v>
      </c>
      <c r="CD74" s="58">
        <v>0</v>
      </c>
      <c r="CE74" s="58">
        <v>0</v>
      </c>
      <c r="CF74" s="58">
        <v>0</v>
      </c>
      <c r="CG74" s="58">
        <v>0</v>
      </c>
      <c r="CH74" s="58">
        <v>0</v>
      </c>
      <c r="CI74" s="58">
        <v>0</v>
      </c>
      <c r="CJ74" s="71">
        <f t="shared" si="28"/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1">
        <f t="shared" si="29"/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</v>
      </c>
      <c r="CX74" s="71">
        <f t="shared" si="30"/>
        <v>0</v>
      </c>
      <c r="CY74" s="58">
        <v>0</v>
      </c>
      <c r="CZ74" s="58">
        <v>0</v>
      </c>
      <c r="DA74" s="58">
        <v>0</v>
      </c>
      <c r="DB74" s="58">
        <v>0</v>
      </c>
      <c r="DC74" s="58">
        <v>0</v>
      </c>
      <c r="DD74" s="58">
        <v>0</v>
      </c>
      <c r="DE74" s="71">
        <f t="shared" si="31"/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1">
        <f t="shared" si="32"/>
        <v>0</v>
      </c>
      <c r="DM74" s="58">
        <v>0</v>
      </c>
      <c r="DN74" s="58">
        <v>0</v>
      </c>
      <c r="DO74" s="58">
        <v>0</v>
      </c>
      <c r="DP74" s="58">
        <v>0</v>
      </c>
      <c r="DQ74" s="58">
        <v>0</v>
      </c>
      <c r="DR74" s="58">
        <v>0</v>
      </c>
      <c r="DS74" s="71">
        <f t="shared" si="33"/>
        <v>0</v>
      </c>
      <c r="DT74" s="188">
        <f>AM74</f>
        <v>-50</v>
      </c>
      <c r="DU74" s="185">
        <v>0</v>
      </c>
      <c r="DV74" s="43"/>
      <c r="DW74" s="48"/>
      <c r="DX74" s="48"/>
      <c r="DY74" s="48"/>
      <c r="DZ74" s="48"/>
      <c r="EA74" s="48"/>
      <c r="EB74" s="48"/>
      <c r="EC74" s="48"/>
      <c r="ED74" s="48"/>
      <c r="EE74" s="48"/>
      <c r="EF74" s="48"/>
      <c r="EG74" s="48"/>
      <c r="EH74" s="48"/>
      <c r="EI74" s="48"/>
      <c r="EJ74" s="48"/>
      <c r="EK74" s="48"/>
      <c r="EL74" s="48"/>
      <c r="EM74" s="48"/>
      <c r="EN74" s="48"/>
      <c r="EO74" s="48"/>
      <c r="EP74" s="48"/>
      <c r="EQ74" s="48"/>
      <c r="ER74" s="48"/>
      <c r="ES74" s="48"/>
      <c r="ET74" s="48"/>
      <c r="EU74" s="48"/>
      <c r="EV74" s="48"/>
      <c r="EW74" s="48"/>
      <c r="EX74" s="48"/>
      <c r="EY74" s="48"/>
      <c r="EZ74" s="48"/>
      <c r="FA74" s="48"/>
      <c r="FB74" s="48"/>
      <c r="FC74" s="48"/>
      <c r="FD74" s="48"/>
      <c r="FE74" s="48"/>
      <c r="FF74" s="48"/>
      <c r="FG74" s="48"/>
      <c r="FH74" s="48"/>
      <c r="FI74" s="48"/>
      <c r="FJ74" s="48"/>
      <c r="FK74" s="48"/>
      <c r="FL74" s="48"/>
      <c r="FM74" s="48"/>
      <c r="FN74" s="48"/>
      <c r="FO74" s="48"/>
      <c r="FP74" s="48"/>
      <c r="FQ74" s="48"/>
      <c r="FR74" s="48"/>
      <c r="FS74" s="48"/>
      <c r="FT74" s="48"/>
      <c r="FU74" s="48"/>
      <c r="FV74" s="48"/>
      <c r="FW74" s="48"/>
      <c r="FX74" s="48"/>
      <c r="FY74" s="48"/>
      <c r="FZ74" s="48"/>
      <c r="GA74" s="48"/>
      <c r="GB74" s="48"/>
      <c r="GC74" s="48"/>
      <c r="GD74" s="48"/>
    </row>
    <row r="75" spans="1:186" ht="32.25" customHeight="1" x14ac:dyDescent="0.25">
      <c r="A75" s="90"/>
      <c r="B75" s="94"/>
      <c r="C75" s="103"/>
      <c r="D75" s="11" t="s">
        <v>115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63">
        <f t="shared" si="17"/>
        <v>0</v>
      </c>
      <c r="L75" s="58">
        <v>-1</v>
      </c>
      <c r="M75" s="58">
        <v>10</v>
      </c>
      <c r="N75" s="58">
        <v>5</v>
      </c>
      <c r="O75" s="58">
        <v>1</v>
      </c>
      <c r="P75" s="58">
        <v>10</v>
      </c>
      <c r="Q75" s="58">
        <v>10</v>
      </c>
      <c r="R75" s="63">
        <f t="shared" si="18"/>
        <v>-36</v>
      </c>
      <c r="S75" s="58">
        <v>-1</v>
      </c>
      <c r="T75" s="58">
        <v>10</v>
      </c>
      <c r="U75" s="58">
        <v>5</v>
      </c>
      <c r="V75" s="58">
        <v>1</v>
      </c>
      <c r="W75" s="58">
        <v>10</v>
      </c>
      <c r="X75" s="58">
        <v>10</v>
      </c>
      <c r="Y75" s="63">
        <f t="shared" si="19"/>
        <v>-36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63">
        <f t="shared" si="20"/>
        <v>0</v>
      </c>
      <c r="AG75" s="58">
        <v>-1</v>
      </c>
      <c r="AH75" s="58">
        <v>10</v>
      </c>
      <c r="AI75" s="58">
        <v>10</v>
      </c>
      <c r="AJ75" s="58">
        <v>5</v>
      </c>
      <c r="AK75" s="58">
        <v>10</v>
      </c>
      <c r="AL75" s="58">
        <v>10</v>
      </c>
      <c r="AM75" s="67">
        <f t="shared" si="21"/>
        <v>-45</v>
      </c>
      <c r="AN75" s="58">
        <v>-1</v>
      </c>
      <c r="AO75" s="58">
        <v>5</v>
      </c>
      <c r="AP75" s="58">
        <v>10</v>
      </c>
      <c r="AQ75" s="58">
        <v>5</v>
      </c>
      <c r="AR75" s="58">
        <v>10</v>
      </c>
      <c r="AS75" s="58">
        <v>10</v>
      </c>
      <c r="AT75" s="67">
        <f t="shared" si="22"/>
        <v>-40</v>
      </c>
      <c r="AU75" s="58">
        <v>-1</v>
      </c>
      <c r="AV75" s="58">
        <v>10</v>
      </c>
      <c r="AW75" s="58">
        <v>10</v>
      </c>
      <c r="AX75" s="58">
        <v>5</v>
      </c>
      <c r="AY75" s="58">
        <v>10</v>
      </c>
      <c r="AZ75" s="58">
        <v>10</v>
      </c>
      <c r="BA75" s="67">
        <f t="shared" si="23"/>
        <v>-45</v>
      </c>
      <c r="BB75" s="58">
        <v>-1</v>
      </c>
      <c r="BC75" s="58">
        <v>5</v>
      </c>
      <c r="BD75" s="58">
        <v>10</v>
      </c>
      <c r="BE75" s="58">
        <v>5</v>
      </c>
      <c r="BF75" s="58">
        <v>10</v>
      </c>
      <c r="BG75" s="58">
        <v>10</v>
      </c>
      <c r="BH75" s="67">
        <f t="shared" si="24"/>
        <v>-40</v>
      </c>
      <c r="BI75" s="58">
        <v>-1</v>
      </c>
      <c r="BJ75" s="58">
        <v>10</v>
      </c>
      <c r="BK75" s="58">
        <v>10</v>
      </c>
      <c r="BL75" s="58">
        <v>5</v>
      </c>
      <c r="BM75" s="58">
        <v>10</v>
      </c>
      <c r="BN75" s="58">
        <v>10</v>
      </c>
      <c r="BO75" s="67">
        <f t="shared" si="25"/>
        <v>-45</v>
      </c>
      <c r="BP75" s="58">
        <v>-1</v>
      </c>
      <c r="BQ75" s="58">
        <v>10</v>
      </c>
      <c r="BR75" s="58">
        <v>10</v>
      </c>
      <c r="BS75" s="58">
        <v>5</v>
      </c>
      <c r="BT75" s="58">
        <v>10</v>
      </c>
      <c r="BU75" s="58">
        <v>10</v>
      </c>
      <c r="BV75" s="67">
        <f t="shared" si="26"/>
        <v>-45</v>
      </c>
      <c r="BW75" s="58">
        <v>-1</v>
      </c>
      <c r="BX75" s="58">
        <v>10</v>
      </c>
      <c r="BY75" s="58">
        <v>10</v>
      </c>
      <c r="BZ75" s="58">
        <v>5</v>
      </c>
      <c r="CA75" s="58">
        <v>10</v>
      </c>
      <c r="CB75" s="58">
        <v>10</v>
      </c>
      <c r="CC75" s="67">
        <f t="shared" si="27"/>
        <v>-45</v>
      </c>
      <c r="CD75" s="58">
        <v>-1</v>
      </c>
      <c r="CE75" s="58">
        <v>10</v>
      </c>
      <c r="CF75" s="58">
        <v>10</v>
      </c>
      <c r="CG75" s="58">
        <v>5</v>
      </c>
      <c r="CH75" s="58">
        <v>10</v>
      </c>
      <c r="CI75" s="58">
        <v>5</v>
      </c>
      <c r="CJ75" s="71">
        <f t="shared" si="28"/>
        <v>-40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1">
        <f t="shared" si="29"/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1">
        <f t="shared" si="30"/>
        <v>0</v>
      </c>
      <c r="CY75" s="58">
        <v>-1</v>
      </c>
      <c r="CZ75" s="58">
        <v>10</v>
      </c>
      <c r="DA75" s="58">
        <v>5</v>
      </c>
      <c r="DB75" s="58">
        <v>1</v>
      </c>
      <c r="DC75" s="58">
        <v>5</v>
      </c>
      <c r="DD75" s="58">
        <v>5</v>
      </c>
      <c r="DE75" s="71">
        <f t="shared" si="31"/>
        <v>-26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1">
        <f t="shared" si="32"/>
        <v>0</v>
      </c>
      <c r="DM75" s="58">
        <v>-1</v>
      </c>
      <c r="DN75" s="58">
        <v>10</v>
      </c>
      <c r="DO75" s="58">
        <v>10</v>
      </c>
      <c r="DP75" s="58">
        <v>1</v>
      </c>
      <c r="DQ75" s="58">
        <v>10</v>
      </c>
      <c r="DR75" s="58">
        <v>10</v>
      </c>
      <c r="DS75" s="71">
        <f t="shared" si="33"/>
        <v>-41</v>
      </c>
      <c r="DT75" s="190">
        <f>DS75+DE75+CJ75+CC75+BV75+BO75+BH75+BA75+AT75+AM75+Y75+R75</f>
        <v>-484</v>
      </c>
      <c r="DU75" s="185">
        <v>0</v>
      </c>
      <c r="DV75" s="43"/>
      <c r="DW75" s="48"/>
      <c r="DX75" s="48"/>
      <c r="DY75" s="48"/>
      <c r="DZ75" s="48"/>
      <c r="EA75" s="48"/>
      <c r="EB75" s="48"/>
      <c r="EC75" s="48"/>
      <c r="ED75" s="48"/>
      <c r="EE75" s="48"/>
      <c r="EF75" s="48"/>
      <c r="EG75" s="48"/>
      <c r="EH75" s="48"/>
      <c r="EI75" s="48"/>
      <c r="EJ75" s="48"/>
      <c r="EK75" s="48"/>
      <c r="EL75" s="48"/>
      <c r="EM75" s="48"/>
      <c r="EN75" s="48"/>
      <c r="EO75" s="48"/>
      <c r="EP75" s="48"/>
      <c r="EQ75" s="48"/>
      <c r="ER75" s="48"/>
      <c r="ES75" s="48"/>
      <c r="ET75" s="48"/>
      <c r="EU75" s="48"/>
      <c r="EV75" s="48"/>
      <c r="EW75" s="48"/>
      <c r="EX75" s="48"/>
      <c r="EY75" s="48"/>
      <c r="EZ75" s="48"/>
      <c r="FA75" s="48"/>
      <c r="FB75" s="48"/>
      <c r="FC75" s="48"/>
      <c r="FD75" s="48"/>
      <c r="FE75" s="48"/>
      <c r="FF75" s="48"/>
      <c r="FG75" s="48"/>
      <c r="FH75" s="48"/>
      <c r="FI75" s="48"/>
      <c r="FJ75" s="48"/>
      <c r="FK75" s="48"/>
      <c r="FL75" s="48"/>
      <c r="FM75" s="48"/>
      <c r="FN75" s="48"/>
      <c r="FO75" s="48"/>
      <c r="FP75" s="48"/>
      <c r="FQ75" s="48"/>
      <c r="FR75" s="48"/>
      <c r="FS75" s="48"/>
      <c r="FT75" s="48"/>
      <c r="FU75" s="48"/>
      <c r="FV75" s="48"/>
      <c r="FW75" s="48"/>
      <c r="FX75" s="48"/>
      <c r="FY75" s="48"/>
      <c r="FZ75" s="48"/>
      <c r="GA75" s="48"/>
      <c r="GB75" s="48"/>
      <c r="GC75" s="48"/>
      <c r="GD75" s="48"/>
    </row>
    <row r="76" spans="1:186" ht="32.25" customHeight="1" x14ac:dyDescent="0.25">
      <c r="A76" s="91"/>
      <c r="B76" s="95"/>
      <c r="C76" s="98"/>
      <c r="D76" s="11" t="s">
        <v>92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63">
        <f t="shared" si="17"/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63">
        <f t="shared" si="18"/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63">
        <f t="shared" si="19"/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63">
        <f t="shared" si="20"/>
        <v>0</v>
      </c>
      <c r="AG76" s="58">
        <v>-1</v>
      </c>
      <c r="AH76" s="58">
        <v>10</v>
      </c>
      <c r="AI76" s="58">
        <v>10</v>
      </c>
      <c r="AJ76" s="58">
        <v>10</v>
      </c>
      <c r="AK76" s="58">
        <v>5</v>
      </c>
      <c r="AL76" s="58">
        <v>10</v>
      </c>
      <c r="AM76" s="67">
        <f t="shared" si="21"/>
        <v>-45</v>
      </c>
      <c r="AN76" s="58">
        <v>0</v>
      </c>
      <c r="AO76" s="58">
        <v>0</v>
      </c>
      <c r="AP76" s="58">
        <v>0</v>
      </c>
      <c r="AQ76" s="58">
        <v>0</v>
      </c>
      <c r="AR76" s="58">
        <v>0</v>
      </c>
      <c r="AS76" s="58">
        <v>0</v>
      </c>
      <c r="AT76" s="67">
        <f t="shared" si="22"/>
        <v>0</v>
      </c>
      <c r="AU76" s="58">
        <v>0</v>
      </c>
      <c r="AV76" s="58">
        <v>0</v>
      </c>
      <c r="AW76" s="58">
        <v>0</v>
      </c>
      <c r="AX76" s="58">
        <v>0</v>
      </c>
      <c r="AY76" s="58">
        <v>0</v>
      </c>
      <c r="AZ76" s="58">
        <v>0</v>
      </c>
      <c r="BA76" s="67">
        <f t="shared" si="23"/>
        <v>0</v>
      </c>
      <c r="BB76" s="58">
        <v>0</v>
      </c>
      <c r="BC76" s="58">
        <v>0</v>
      </c>
      <c r="BD76" s="58">
        <v>0</v>
      </c>
      <c r="BE76" s="58">
        <v>0</v>
      </c>
      <c r="BF76" s="58">
        <v>0</v>
      </c>
      <c r="BG76" s="58">
        <v>0</v>
      </c>
      <c r="BH76" s="67">
        <f t="shared" si="24"/>
        <v>0</v>
      </c>
      <c r="BI76" s="58">
        <v>0</v>
      </c>
      <c r="BJ76" s="58">
        <v>0</v>
      </c>
      <c r="BK76" s="58">
        <v>0</v>
      </c>
      <c r="BL76" s="58">
        <v>0</v>
      </c>
      <c r="BM76" s="58">
        <v>0</v>
      </c>
      <c r="BN76" s="58">
        <v>0</v>
      </c>
      <c r="BO76" s="67">
        <f t="shared" si="25"/>
        <v>0</v>
      </c>
      <c r="BP76" s="58">
        <v>0</v>
      </c>
      <c r="BQ76" s="58">
        <v>0</v>
      </c>
      <c r="BR76" s="58">
        <v>0</v>
      </c>
      <c r="BS76" s="58">
        <v>0</v>
      </c>
      <c r="BT76" s="58">
        <v>0</v>
      </c>
      <c r="BU76" s="58">
        <v>0</v>
      </c>
      <c r="BV76" s="67">
        <f t="shared" si="26"/>
        <v>0</v>
      </c>
      <c r="BW76" s="58">
        <v>0</v>
      </c>
      <c r="BX76" s="58">
        <v>0</v>
      </c>
      <c r="BY76" s="58">
        <v>0</v>
      </c>
      <c r="BZ76" s="58">
        <v>0</v>
      </c>
      <c r="CA76" s="58">
        <v>0</v>
      </c>
      <c r="CB76" s="58">
        <v>0</v>
      </c>
      <c r="CC76" s="67">
        <f t="shared" si="27"/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1">
        <f t="shared" si="28"/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1">
        <f t="shared" si="29"/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1">
        <f t="shared" si="30"/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1">
        <f t="shared" si="31"/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1">
        <f t="shared" si="32"/>
        <v>0</v>
      </c>
      <c r="DM76" s="58">
        <v>-1</v>
      </c>
      <c r="DN76" s="58">
        <v>5</v>
      </c>
      <c r="DO76" s="58">
        <v>5</v>
      </c>
      <c r="DP76" s="58">
        <v>5</v>
      </c>
      <c r="DQ76" s="58">
        <v>10</v>
      </c>
      <c r="DR76" s="58">
        <v>5</v>
      </c>
      <c r="DS76" s="71">
        <f t="shared" si="33"/>
        <v>-30</v>
      </c>
      <c r="DT76" s="188">
        <f>DS76+AM76</f>
        <v>-75</v>
      </c>
      <c r="DU76" s="185">
        <v>0</v>
      </c>
      <c r="DV76" s="43"/>
      <c r="DW76" s="48"/>
      <c r="DX76" s="48"/>
      <c r="DY76" s="48"/>
      <c r="DZ76" s="48"/>
      <c r="EA76" s="48"/>
      <c r="EB76" s="48"/>
      <c r="EC76" s="48"/>
      <c r="ED76" s="48"/>
      <c r="EE76" s="48"/>
      <c r="EF76" s="48"/>
      <c r="EG76" s="48"/>
      <c r="EH76" s="48"/>
      <c r="EI76" s="48"/>
      <c r="EJ76" s="48"/>
      <c r="EK76" s="48"/>
      <c r="EL76" s="48"/>
      <c r="EM76" s="48"/>
      <c r="EN76" s="48"/>
      <c r="EO76" s="48"/>
      <c r="EP76" s="48"/>
      <c r="EQ76" s="48"/>
      <c r="ER76" s="48"/>
      <c r="ES76" s="48"/>
      <c r="ET76" s="48"/>
      <c r="EU76" s="48"/>
      <c r="EV76" s="48"/>
      <c r="EW76" s="48"/>
      <c r="EX76" s="48"/>
      <c r="EY76" s="48"/>
      <c r="EZ76" s="48"/>
      <c r="FA76" s="48"/>
      <c r="FB76" s="48"/>
      <c r="FC76" s="48"/>
      <c r="FD76" s="48"/>
      <c r="FE76" s="48"/>
      <c r="FF76" s="48"/>
      <c r="FG76" s="48"/>
      <c r="FH76" s="48"/>
      <c r="FI76" s="48"/>
      <c r="FJ76" s="48"/>
      <c r="FK76" s="48"/>
      <c r="FL76" s="48"/>
      <c r="FM76" s="48"/>
      <c r="FN76" s="48"/>
      <c r="FO76" s="48"/>
      <c r="FP76" s="48"/>
      <c r="FQ76" s="48"/>
      <c r="FR76" s="48"/>
      <c r="FS76" s="48"/>
      <c r="FT76" s="48"/>
      <c r="FU76" s="48"/>
      <c r="FV76" s="48"/>
      <c r="FW76" s="48"/>
      <c r="FX76" s="48"/>
      <c r="FY76" s="48"/>
      <c r="FZ76" s="48"/>
      <c r="GA76" s="48"/>
      <c r="GB76" s="48"/>
      <c r="GC76" s="48"/>
      <c r="GD76" s="48"/>
    </row>
    <row r="77" spans="1:186" ht="17.25" customHeight="1" x14ac:dyDescent="0.3">
      <c r="A77" s="102" t="s">
        <v>93</v>
      </c>
      <c r="B77" s="87"/>
      <c r="C77" s="87"/>
      <c r="D77" s="88"/>
      <c r="E77" s="83"/>
      <c r="F77" s="84"/>
      <c r="G77" s="84"/>
      <c r="H77" s="84"/>
      <c r="I77" s="84"/>
      <c r="J77" s="85"/>
      <c r="K77" s="57">
        <f>SUMIF(K55:K76,"&gt;0",K55:K76)</f>
        <v>35</v>
      </c>
      <c r="L77" s="83"/>
      <c r="M77" s="84"/>
      <c r="N77" s="84"/>
      <c r="O77" s="84"/>
      <c r="P77" s="84"/>
      <c r="Q77" s="85"/>
      <c r="R77" s="57">
        <f>SUMIF(R55:R76,"&gt;0",R55:R76)</f>
        <v>50</v>
      </c>
      <c r="S77" s="83"/>
      <c r="T77" s="84"/>
      <c r="U77" s="84"/>
      <c r="V77" s="84"/>
      <c r="W77" s="84"/>
      <c r="X77" s="85"/>
      <c r="Y77" s="57">
        <f>SUMIF(Y55:Y76,"&gt;0",Y55:Y76)</f>
        <v>50</v>
      </c>
      <c r="Z77" s="83"/>
      <c r="AA77" s="84"/>
      <c r="AB77" s="84"/>
      <c r="AC77" s="84"/>
      <c r="AD77" s="84"/>
      <c r="AE77" s="85"/>
      <c r="AF77" s="57">
        <f>SUMIF(AF55:AF76,"&gt;0",AF55:AF76)</f>
        <v>22</v>
      </c>
      <c r="AG77" s="83"/>
      <c r="AH77" s="84"/>
      <c r="AI77" s="84"/>
      <c r="AJ77" s="84"/>
      <c r="AK77" s="84"/>
      <c r="AL77" s="85"/>
      <c r="AM77" s="57">
        <f>SUMIF(AM55:AM76,"&gt;0",AM55:AM76)</f>
        <v>50</v>
      </c>
      <c r="AN77" s="83"/>
      <c r="AO77" s="84"/>
      <c r="AP77" s="84"/>
      <c r="AQ77" s="84"/>
      <c r="AR77" s="84"/>
      <c r="AS77" s="85"/>
      <c r="AT77" s="57">
        <f>SUMIF(AT55:AT76,"&gt;0",AT55:AT76)</f>
        <v>39</v>
      </c>
      <c r="AU77" s="83"/>
      <c r="AV77" s="84"/>
      <c r="AW77" s="84"/>
      <c r="AX77" s="84"/>
      <c r="AY77" s="84"/>
      <c r="AZ77" s="85"/>
      <c r="BA77" s="57">
        <f>SUMIF(BA55:BA76,"&gt;0",BA55:BA76)</f>
        <v>70</v>
      </c>
      <c r="BB77" s="83"/>
      <c r="BC77" s="84"/>
      <c r="BD77" s="84"/>
      <c r="BE77" s="84"/>
      <c r="BF77" s="84"/>
      <c r="BG77" s="85"/>
      <c r="BH77" s="57">
        <f>SUMIF(BH55:BH76,"&gt;0",BH55:BH76)</f>
        <v>42</v>
      </c>
      <c r="BI77" s="83"/>
      <c r="BJ77" s="84"/>
      <c r="BK77" s="84"/>
      <c r="BL77" s="84"/>
      <c r="BM77" s="84"/>
      <c r="BN77" s="85"/>
      <c r="BO77" s="57">
        <f>SUMIF(BO55:BO76,"&gt;0",BO55:BO76)</f>
        <v>204</v>
      </c>
      <c r="BP77" s="83"/>
      <c r="BQ77" s="84"/>
      <c r="BR77" s="84"/>
      <c r="BS77" s="84"/>
      <c r="BT77" s="84"/>
      <c r="BU77" s="85"/>
      <c r="BV77" s="57">
        <f>SUMIF(BV55:BV76,"&gt;0",BV55:BV76)</f>
        <v>58</v>
      </c>
      <c r="BW77" s="83"/>
      <c r="BX77" s="84"/>
      <c r="BY77" s="84"/>
      <c r="BZ77" s="84"/>
      <c r="CA77" s="84"/>
      <c r="CB77" s="85"/>
      <c r="CC77" s="57">
        <f>SUMIF(CC55:CC76,"&gt;0",CC55:CC76)</f>
        <v>0</v>
      </c>
      <c r="CD77" s="83"/>
      <c r="CE77" s="84"/>
      <c r="CF77" s="84"/>
      <c r="CG77" s="84"/>
      <c r="CH77" s="84"/>
      <c r="CI77" s="85"/>
      <c r="CJ77" s="57">
        <f>SUMIF(CJ55:CJ76,"&gt;0",CJ55:CJ76)</f>
        <v>0</v>
      </c>
      <c r="CK77" s="83"/>
      <c r="CL77" s="84"/>
      <c r="CM77" s="84"/>
      <c r="CN77" s="84"/>
      <c r="CO77" s="84"/>
      <c r="CP77" s="85"/>
      <c r="CQ77" s="57">
        <f>SUMIF(CQ55:CQ76,"&gt;0",CQ55:CQ76)</f>
        <v>0</v>
      </c>
      <c r="CR77" s="83"/>
      <c r="CS77" s="84"/>
      <c r="CT77" s="84"/>
      <c r="CU77" s="84"/>
      <c r="CV77" s="84"/>
      <c r="CW77" s="85"/>
      <c r="CX77" s="57">
        <f>SUMIF(CX55:CX76,"&gt;0",CX55:CX76)</f>
        <v>0</v>
      </c>
      <c r="CY77" s="83"/>
      <c r="CZ77" s="84"/>
      <c r="DA77" s="84"/>
      <c r="DB77" s="84"/>
      <c r="DC77" s="84"/>
      <c r="DD77" s="85"/>
      <c r="DE77" s="57">
        <f>SUMIF(DE55:DE76,"&gt;0",DE55:DE76)</f>
        <v>0</v>
      </c>
      <c r="DF77" s="83"/>
      <c r="DG77" s="84"/>
      <c r="DH77" s="84"/>
      <c r="DI77" s="84"/>
      <c r="DJ77" s="84"/>
      <c r="DK77" s="85"/>
      <c r="DL77" s="57">
        <f>SUMIF(DL55:DL76,"&gt;0",DL55:DL76)</f>
        <v>0</v>
      </c>
      <c r="DM77" s="83"/>
      <c r="DN77" s="84"/>
      <c r="DO77" s="84"/>
      <c r="DP77" s="84"/>
      <c r="DQ77" s="84"/>
      <c r="DR77" s="85"/>
      <c r="DS77" s="57">
        <f>SUMIF(DS55:DS76,"&gt;0",DS55:DS76)</f>
        <v>137</v>
      </c>
      <c r="DT77" s="183"/>
      <c r="DU77" s="180"/>
      <c r="DV77" s="43"/>
      <c r="DW77" s="48"/>
      <c r="DX77" s="48"/>
      <c r="DY77" s="48"/>
      <c r="DZ77" s="48"/>
      <c r="EA77" s="48"/>
      <c r="EB77" s="48"/>
      <c r="EC77" s="48"/>
      <c r="ED77" s="48"/>
      <c r="EE77" s="48"/>
      <c r="EF77" s="48"/>
      <c r="EG77" s="48"/>
      <c r="EH77" s="48"/>
      <c r="EI77" s="48"/>
      <c r="EJ77" s="48"/>
      <c r="EK77" s="48"/>
      <c r="EL77" s="48"/>
      <c r="EM77" s="48"/>
      <c r="EN77" s="48"/>
      <c r="EO77" s="48"/>
      <c r="EP77" s="48"/>
      <c r="EQ77" s="48"/>
      <c r="ER77" s="48"/>
      <c r="ES77" s="48"/>
      <c r="ET77" s="48"/>
      <c r="EU77" s="48"/>
      <c r="EV77" s="48"/>
      <c r="EW77" s="48"/>
      <c r="EX77" s="48"/>
      <c r="EY77" s="48"/>
      <c r="EZ77" s="48"/>
      <c r="FA77" s="48"/>
      <c r="FB77" s="48"/>
      <c r="FC77" s="48"/>
      <c r="FD77" s="48"/>
      <c r="FE77" s="48"/>
      <c r="FF77" s="48"/>
      <c r="FG77" s="48"/>
      <c r="FH77" s="48"/>
      <c r="FI77" s="48"/>
      <c r="FJ77" s="48"/>
      <c r="FK77" s="48"/>
      <c r="FL77" s="48"/>
      <c r="FM77" s="48"/>
      <c r="FN77" s="48"/>
      <c r="FO77" s="48"/>
      <c r="FP77" s="48"/>
      <c r="FQ77" s="48"/>
      <c r="FR77" s="48"/>
      <c r="FS77" s="48"/>
      <c r="FT77" s="48"/>
      <c r="FU77" s="48"/>
      <c r="FV77" s="48"/>
      <c r="FW77" s="48"/>
      <c r="FX77" s="48"/>
      <c r="FY77" s="48"/>
      <c r="FZ77" s="48"/>
      <c r="GA77" s="48"/>
      <c r="GB77" s="48"/>
      <c r="GC77" s="48"/>
      <c r="GD77" s="48"/>
    </row>
    <row r="78" spans="1:186" ht="16.5" customHeight="1" x14ac:dyDescent="0.3">
      <c r="A78" s="102" t="s">
        <v>93</v>
      </c>
      <c r="B78" s="87"/>
      <c r="C78" s="87"/>
      <c r="D78" s="88"/>
      <c r="E78" s="83"/>
      <c r="F78" s="84"/>
      <c r="G78" s="84"/>
      <c r="H78" s="84"/>
      <c r="I78" s="84"/>
      <c r="J78" s="85"/>
      <c r="K78" s="57">
        <f>SUMIF(K65:K76,"&lt;0",K65:K76)</f>
        <v>0</v>
      </c>
      <c r="L78" s="83"/>
      <c r="M78" s="84"/>
      <c r="N78" s="84"/>
      <c r="O78" s="84"/>
      <c r="P78" s="84"/>
      <c r="Q78" s="85"/>
      <c r="R78" s="57">
        <f>SUMIF(R65:R76,"&lt;0",R65:R76)</f>
        <v>-58</v>
      </c>
      <c r="S78" s="83"/>
      <c r="T78" s="84"/>
      <c r="U78" s="84"/>
      <c r="V78" s="84"/>
      <c r="W78" s="84"/>
      <c r="X78" s="85"/>
      <c r="Y78" s="57">
        <f>SUMIF(Y65:Y76,"&lt;0",Y65:Y76)</f>
        <v>-58</v>
      </c>
      <c r="Z78" s="83"/>
      <c r="AA78" s="84"/>
      <c r="AB78" s="84"/>
      <c r="AC78" s="84"/>
      <c r="AD78" s="84"/>
      <c r="AE78" s="85"/>
      <c r="AF78" s="57">
        <f>SUMIF(AF65:AF76,"&lt;0",AF65:AF76)</f>
        <v>-31</v>
      </c>
      <c r="AG78" s="83"/>
      <c r="AH78" s="84"/>
      <c r="AI78" s="84"/>
      <c r="AJ78" s="84"/>
      <c r="AK78" s="84"/>
      <c r="AL78" s="85"/>
      <c r="AM78" s="57">
        <f>SUMIF(AM65:AM76,"&lt;0",AM65:AM76)</f>
        <v>-275</v>
      </c>
      <c r="AN78" s="83"/>
      <c r="AO78" s="84"/>
      <c r="AP78" s="84"/>
      <c r="AQ78" s="84"/>
      <c r="AR78" s="84"/>
      <c r="AS78" s="85"/>
      <c r="AT78" s="57">
        <f>SUMIF(AT65:AT76,"&lt;0",AT65:AT76)</f>
        <v>-144</v>
      </c>
      <c r="AU78" s="83"/>
      <c r="AV78" s="84"/>
      <c r="AW78" s="84"/>
      <c r="AX78" s="84"/>
      <c r="AY78" s="84"/>
      <c r="AZ78" s="85"/>
      <c r="BA78" s="57">
        <f>SUMIF(BA65:BA76,"&lt;0",BA65:BA76)</f>
        <v>-191</v>
      </c>
      <c r="BB78" s="83"/>
      <c r="BC78" s="84"/>
      <c r="BD78" s="84"/>
      <c r="BE78" s="84"/>
      <c r="BF78" s="84"/>
      <c r="BG78" s="85"/>
      <c r="BH78" s="57">
        <f>SUMIF(BH65:BH76,"&lt;0",BH65:BH76)</f>
        <v>-106</v>
      </c>
      <c r="BI78" s="83"/>
      <c r="BJ78" s="84"/>
      <c r="BK78" s="84"/>
      <c r="BL78" s="84"/>
      <c r="BM78" s="84"/>
      <c r="BN78" s="85"/>
      <c r="BO78" s="57">
        <f>SUMIF(BO65:BO76,"&lt;0",BO65:BO76)</f>
        <v>-112</v>
      </c>
      <c r="BP78" s="83"/>
      <c r="BQ78" s="84"/>
      <c r="BR78" s="84"/>
      <c r="BS78" s="84"/>
      <c r="BT78" s="84"/>
      <c r="BU78" s="85"/>
      <c r="BV78" s="57">
        <f>SUMIF(BV65:BV76,"&lt;0",BV65:BV76)</f>
        <v>-94</v>
      </c>
      <c r="BW78" s="83"/>
      <c r="BX78" s="84"/>
      <c r="BY78" s="84"/>
      <c r="BZ78" s="84"/>
      <c r="CA78" s="84"/>
      <c r="CB78" s="85"/>
      <c r="CC78" s="57">
        <f>SUMIF(CC65:CC76,"&lt;0",CC65:CC76)</f>
        <v>-102</v>
      </c>
      <c r="CD78" s="83"/>
      <c r="CE78" s="84"/>
      <c r="CF78" s="84"/>
      <c r="CG78" s="84"/>
      <c r="CH78" s="84"/>
      <c r="CI78" s="85"/>
      <c r="CJ78" s="57">
        <f>SUMIF(CJ65:CJ76,"&lt;0",CJ65:CJ76)</f>
        <v>-65</v>
      </c>
      <c r="CK78" s="83"/>
      <c r="CL78" s="84"/>
      <c r="CM78" s="84"/>
      <c r="CN78" s="84"/>
      <c r="CO78" s="84"/>
      <c r="CP78" s="85"/>
      <c r="CQ78" s="57">
        <f>SUMIF(CQ65:CQ76,"&lt;0",CQ65:CQ76)</f>
        <v>-21</v>
      </c>
      <c r="CR78" s="83"/>
      <c r="CS78" s="84"/>
      <c r="CT78" s="84"/>
      <c r="CU78" s="84"/>
      <c r="CV78" s="84"/>
      <c r="CW78" s="85"/>
      <c r="CX78" s="57">
        <f>SUMIF(CX65:CX76,"&lt;0",CX65:CX76)</f>
        <v>-51</v>
      </c>
      <c r="CY78" s="83"/>
      <c r="CZ78" s="84"/>
      <c r="DA78" s="84"/>
      <c r="DB78" s="84"/>
      <c r="DC78" s="84"/>
      <c r="DD78" s="85"/>
      <c r="DE78" s="57">
        <f>SUMIF(DE65:DE76,"&lt;0",DE65:DE76)</f>
        <v>-26</v>
      </c>
      <c r="DF78" s="83"/>
      <c r="DG78" s="84"/>
      <c r="DH78" s="84"/>
      <c r="DI78" s="84"/>
      <c r="DJ78" s="84"/>
      <c r="DK78" s="85"/>
      <c r="DL78" s="57">
        <f>SUMIF(DL65:DL76,"&lt;0",DL65:DL76)</f>
        <v>-60</v>
      </c>
      <c r="DM78" s="83"/>
      <c r="DN78" s="84"/>
      <c r="DO78" s="84"/>
      <c r="DP78" s="84"/>
      <c r="DQ78" s="84"/>
      <c r="DR78" s="85"/>
      <c r="DS78" s="57">
        <f>SUMIF(DS65:DS76,"&lt;0",DS65:DS76)</f>
        <v>-71</v>
      </c>
      <c r="DT78" s="183"/>
      <c r="DU78" s="180"/>
      <c r="DV78" s="43"/>
      <c r="DW78" s="48"/>
      <c r="DX78" s="48"/>
      <c r="DY78" s="48"/>
      <c r="DZ78" s="48"/>
      <c r="EA78" s="48"/>
      <c r="EB78" s="48"/>
      <c r="EC78" s="48"/>
      <c r="ED78" s="48"/>
      <c r="EE78" s="48"/>
      <c r="EF78" s="48"/>
      <c r="EG78" s="48"/>
      <c r="EH78" s="48"/>
      <c r="EI78" s="48"/>
      <c r="EJ78" s="48"/>
      <c r="EK78" s="48"/>
      <c r="EL78" s="48"/>
      <c r="EM78" s="48"/>
      <c r="EN78" s="48"/>
      <c r="EO78" s="48"/>
      <c r="EP78" s="48"/>
      <c r="EQ78" s="48"/>
      <c r="ER78" s="48"/>
      <c r="ES78" s="48"/>
      <c r="ET78" s="48"/>
      <c r="EU78" s="48"/>
      <c r="EV78" s="48"/>
      <c r="EW78" s="48"/>
      <c r="EX78" s="48"/>
      <c r="EY78" s="48"/>
      <c r="EZ78" s="48"/>
      <c r="FA78" s="48"/>
      <c r="FB78" s="48"/>
      <c r="FC78" s="48"/>
      <c r="FD78" s="48"/>
      <c r="FE78" s="48"/>
      <c r="FF78" s="48"/>
      <c r="FG78" s="48"/>
      <c r="FH78" s="48"/>
      <c r="FI78" s="48"/>
      <c r="FJ78" s="48"/>
      <c r="FK78" s="48"/>
      <c r="FL78" s="48"/>
      <c r="FM78" s="48"/>
      <c r="FN78" s="48"/>
      <c r="FO78" s="48"/>
      <c r="FP78" s="48"/>
      <c r="FQ78" s="48"/>
      <c r="FR78" s="48"/>
      <c r="FS78" s="48"/>
      <c r="FT78" s="48"/>
      <c r="FU78" s="48"/>
      <c r="FV78" s="48"/>
      <c r="FW78" s="48"/>
      <c r="FX78" s="48"/>
      <c r="FY78" s="48"/>
      <c r="FZ78" s="48"/>
      <c r="GA78" s="48"/>
      <c r="GB78" s="48"/>
      <c r="GC78" s="48"/>
      <c r="GD78" s="48"/>
    </row>
    <row r="79" spans="1:186" ht="16.5" customHeight="1" x14ac:dyDescent="0.3">
      <c r="A79" s="99" t="s">
        <v>94</v>
      </c>
      <c r="B79" s="100"/>
      <c r="C79" s="100"/>
      <c r="D79" s="101"/>
      <c r="E79" s="74">
        <f>K39+K53+K77</f>
        <v>35</v>
      </c>
      <c r="F79" s="75"/>
      <c r="G79" s="75"/>
      <c r="H79" s="75"/>
      <c r="I79" s="75"/>
      <c r="J79" s="75"/>
      <c r="K79" s="76"/>
      <c r="L79" s="74">
        <f>R53+R39+R77</f>
        <v>50</v>
      </c>
      <c r="M79" s="75"/>
      <c r="N79" s="75"/>
      <c r="O79" s="75"/>
      <c r="P79" s="75"/>
      <c r="Q79" s="75"/>
      <c r="R79" s="76"/>
      <c r="S79" s="74">
        <f>Y53+Y39+Y77</f>
        <v>50</v>
      </c>
      <c r="T79" s="75"/>
      <c r="U79" s="75"/>
      <c r="V79" s="75"/>
      <c r="W79" s="75"/>
      <c r="X79" s="75"/>
      <c r="Y79" s="76"/>
      <c r="Z79" s="74">
        <f>AF53+AF39+AF77</f>
        <v>58</v>
      </c>
      <c r="AA79" s="75"/>
      <c r="AB79" s="75"/>
      <c r="AC79" s="75"/>
      <c r="AD79" s="75"/>
      <c r="AE79" s="75"/>
      <c r="AF79" s="76"/>
      <c r="AG79" s="74">
        <f>AM53+AM39+AM77</f>
        <v>50</v>
      </c>
      <c r="AH79" s="75"/>
      <c r="AI79" s="75"/>
      <c r="AJ79" s="75"/>
      <c r="AK79" s="75"/>
      <c r="AL79" s="75"/>
      <c r="AM79" s="76"/>
      <c r="AN79" s="74">
        <f>AT53+AT39+AT77</f>
        <v>39</v>
      </c>
      <c r="AO79" s="75"/>
      <c r="AP79" s="75"/>
      <c r="AQ79" s="75"/>
      <c r="AR79" s="75"/>
      <c r="AS79" s="75"/>
      <c r="AT79" s="76"/>
      <c r="AU79" s="77">
        <f>BA53+BA39+BA77</f>
        <v>70</v>
      </c>
      <c r="AV79" s="78"/>
      <c r="AW79" s="78"/>
      <c r="AX79" s="78"/>
      <c r="AY79" s="78"/>
      <c r="AZ79" s="78"/>
      <c r="BA79" s="79"/>
      <c r="BB79" s="74">
        <f>BH53+BH39+BH77</f>
        <v>42</v>
      </c>
      <c r="BC79" s="75"/>
      <c r="BD79" s="75"/>
      <c r="BE79" s="75"/>
      <c r="BF79" s="75"/>
      <c r="BG79" s="75"/>
      <c r="BH79" s="76"/>
      <c r="BI79" s="80">
        <f>BO53+BO39+BO77</f>
        <v>204</v>
      </c>
      <c r="BJ79" s="81"/>
      <c r="BK79" s="81"/>
      <c r="BL79" s="81"/>
      <c r="BM79" s="81"/>
      <c r="BN79" s="81"/>
      <c r="BO79" s="82"/>
      <c r="BP79" s="74">
        <f>BV53+BV39+BV77</f>
        <v>58</v>
      </c>
      <c r="BQ79" s="75"/>
      <c r="BR79" s="75"/>
      <c r="BS79" s="75"/>
      <c r="BT79" s="75"/>
      <c r="BU79" s="75"/>
      <c r="BV79" s="76"/>
      <c r="BW79" s="74">
        <f>CC53+CC39+CC77</f>
        <v>0</v>
      </c>
      <c r="BX79" s="75"/>
      <c r="BY79" s="75"/>
      <c r="BZ79" s="75"/>
      <c r="CA79" s="75"/>
      <c r="CB79" s="75"/>
      <c r="CC79" s="76"/>
      <c r="CD79" s="170">
        <f>CJ53+CJ39+CJ77</f>
        <v>0</v>
      </c>
      <c r="CE79" s="171"/>
      <c r="CF79" s="171"/>
      <c r="CG79" s="171"/>
      <c r="CH79" s="171"/>
      <c r="CI79" s="171"/>
      <c r="CJ79" s="172"/>
      <c r="CK79" s="170">
        <f>CQ53+CQ39+CQ77</f>
        <v>0</v>
      </c>
      <c r="CL79" s="171"/>
      <c r="CM79" s="171"/>
      <c r="CN79" s="171"/>
      <c r="CO79" s="171"/>
      <c r="CP79" s="171"/>
      <c r="CQ79" s="172"/>
      <c r="CR79" s="170">
        <f>CX53+CX39+CX77</f>
        <v>0</v>
      </c>
      <c r="CS79" s="171"/>
      <c r="CT79" s="171"/>
      <c r="CU79" s="171"/>
      <c r="CV79" s="171"/>
      <c r="CW79" s="171"/>
      <c r="CX79" s="172"/>
      <c r="CY79" s="170">
        <f>DE53+DE39+DE77</f>
        <v>0</v>
      </c>
      <c r="CZ79" s="171"/>
      <c r="DA79" s="171"/>
      <c r="DB79" s="171"/>
      <c r="DC79" s="171"/>
      <c r="DD79" s="171"/>
      <c r="DE79" s="172"/>
      <c r="DF79" s="170">
        <f>DL53+DL39+DL77</f>
        <v>0</v>
      </c>
      <c r="DG79" s="171"/>
      <c r="DH79" s="171"/>
      <c r="DI79" s="171"/>
      <c r="DJ79" s="171"/>
      <c r="DK79" s="171"/>
      <c r="DL79" s="172"/>
      <c r="DM79" s="176">
        <f>DS53+DS39+DS77</f>
        <v>137</v>
      </c>
      <c r="DN79" s="177"/>
      <c r="DO79" s="177"/>
      <c r="DP79" s="177"/>
      <c r="DQ79" s="177"/>
      <c r="DR79" s="177"/>
      <c r="DS79" s="178"/>
      <c r="DT79" s="180"/>
      <c r="DU79" s="180"/>
      <c r="DV79" s="43"/>
      <c r="DW79" s="48"/>
      <c r="DX79" s="48"/>
      <c r="DY79" s="48"/>
      <c r="DZ79" s="48"/>
      <c r="EA79" s="48"/>
      <c r="EB79" s="48"/>
      <c r="EC79" s="48"/>
      <c r="ED79" s="48"/>
      <c r="EE79" s="48"/>
      <c r="EF79" s="48"/>
      <c r="EG79" s="48"/>
      <c r="EH79" s="48"/>
      <c r="EI79" s="48"/>
      <c r="EJ79" s="48"/>
      <c r="EK79" s="48"/>
      <c r="EL79" s="48"/>
      <c r="EM79" s="48"/>
      <c r="EN79" s="48"/>
      <c r="EO79" s="48"/>
      <c r="EP79" s="48"/>
      <c r="EQ79" s="48"/>
      <c r="ER79" s="48"/>
      <c r="ES79" s="48"/>
      <c r="ET79" s="48"/>
      <c r="EU79" s="48"/>
      <c r="EV79" s="48"/>
      <c r="EW79" s="48"/>
      <c r="EX79" s="48"/>
      <c r="EY79" s="48"/>
      <c r="EZ79" s="48"/>
      <c r="FA79" s="48"/>
      <c r="FB79" s="48"/>
    </row>
    <row r="80" spans="1:186" ht="16.5" customHeight="1" x14ac:dyDescent="0.3">
      <c r="A80" s="99" t="s">
        <v>95</v>
      </c>
      <c r="B80" s="100"/>
      <c r="C80" s="100"/>
      <c r="D80" s="101"/>
      <c r="E80" s="74">
        <f>K40+K54+K78</f>
        <v>-17</v>
      </c>
      <c r="F80" s="75"/>
      <c r="G80" s="75"/>
      <c r="H80" s="75"/>
      <c r="I80" s="75"/>
      <c r="J80" s="75"/>
      <c r="K80" s="76"/>
      <c r="L80" s="77">
        <f>R78+R54+R40</f>
        <v>-877</v>
      </c>
      <c r="M80" s="78"/>
      <c r="N80" s="78"/>
      <c r="O80" s="78"/>
      <c r="P80" s="78"/>
      <c r="Q80" s="78"/>
      <c r="R80" s="79"/>
      <c r="S80" s="77">
        <f>Y78+Y54+Y40</f>
        <v>-877</v>
      </c>
      <c r="T80" s="78"/>
      <c r="U80" s="78"/>
      <c r="V80" s="78"/>
      <c r="W80" s="78"/>
      <c r="X80" s="78"/>
      <c r="Y80" s="79"/>
      <c r="Z80" s="74">
        <f>AF78+AF54+AF40</f>
        <v>-589</v>
      </c>
      <c r="AA80" s="75"/>
      <c r="AB80" s="75"/>
      <c r="AC80" s="75"/>
      <c r="AD80" s="75"/>
      <c r="AE80" s="75"/>
      <c r="AF80" s="76"/>
      <c r="AG80" s="80">
        <f>AM78+AM54+AM40</f>
        <v>-1903</v>
      </c>
      <c r="AH80" s="81"/>
      <c r="AI80" s="81"/>
      <c r="AJ80" s="81"/>
      <c r="AK80" s="81"/>
      <c r="AL80" s="81"/>
      <c r="AM80" s="82"/>
      <c r="AN80" s="80">
        <f>AT78+AT54+AT40</f>
        <v>-1463</v>
      </c>
      <c r="AO80" s="81"/>
      <c r="AP80" s="81"/>
      <c r="AQ80" s="81"/>
      <c r="AR80" s="81"/>
      <c r="AS80" s="81"/>
      <c r="AT80" s="82"/>
      <c r="AU80" s="80">
        <f>BA78+BA54+BA40</f>
        <v>-1736</v>
      </c>
      <c r="AV80" s="81"/>
      <c r="AW80" s="81"/>
      <c r="AX80" s="81"/>
      <c r="AY80" s="81"/>
      <c r="AZ80" s="81"/>
      <c r="BA80" s="82"/>
      <c r="BB80" s="77">
        <f>BH78+BH54+BH40</f>
        <v>-957</v>
      </c>
      <c r="BC80" s="78"/>
      <c r="BD80" s="78"/>
      <c r="BE80" s="78"/>
      <c r="BF80" s="78"/>
      <c r="BG80" s="78"/>
      <c r="BH80" s="79"/>
      <c r="BI80" s="77">
        <f>BO78+BO54+BO40</f>
        <v>-976</v>
      </c>
      <c r="BJ80" s="78"/>
      <c r="BK80" s="78"/>
      <c r="BL80" s="78"/>
      <c r="BM80" s="78"/>
      <c r="BN80" s="78"/>
      <c r="BO80" s="79"/>
      <c r="BP80" s="74">
        <f>BV78+BV54+BV40</f>
        <v>-524</v>
      </c>
      <c r="BQ80" s="75"/>
      <c r="BR80" s="75"/>
      <c r="BS80" s="75"/>
      <c r="BT80" s="75"/>
      <c r="BU80" s="75"/>
      <c r="BV80" s="76"/>
      <c r="BW80" s="77">
        <f>CC78+CC54+CC40</f>
        <v>-667</v>
      </c>
      <c r="BX80" s="78"/>
      <c r="BY80" s="78"/>
      <c r="BZ80" s="78"/>
      <c r="CA80" s="78"/>
      <c r="CB80" s="78"/>
      <c r="CC80" s="79"/>
      <c r="CD80" s="170">
        <f>CJ78+CJ54+CJ40</f>
        <v>-500</v>
      </c>
      <c r="CE80" s="171"/>
      <c r="CF80" s="171"/>
      <c r="CG80" s="171"/>
      <c r="CH80" s="171"/>
      <c r="CI80" s="171"/>
      <c r="CJ80" s="172"/>
      <c r="CK80" s="173">
        <f>CQ78+CQ54+CQ40</f>
        <v>-676</v>
      </c>
      <c r="CL80" s="174"/>
      <c r="CM80" s="174"/>
      <c r="CN80" s="174"/>
      <c r="CO80" s="174"/>
      <c r="CP80" s="174"/>
      <c r="CQ80" s="175"/>
      <c r="CR80" s="173">
        <f>CX78+CX54+CX40</f>
        <v>-661</v>
      </c>
      <c r="CS80" s="174"/>
      <c r="CT80" s="174"/>
      <c r="CU80" s="174"/>
      <c r="CV80" s="174"/>
      <c r="CW80" s="174"/>
      <c r="CX80" s="175"/>
      <c r="CY80" s="173">
        <f>DE78+DE54+DE40</f>
        <v>-716</v>
      </c>
      <c r="CZ80" s="174"/>
      <c r="DA80" s="174"/>
      <c r="DB80" s="174"/>
      <c r="DC80" s="174"/>
      <c r="DD80" s="174"/>
      <c r="DE80" s="175"/>
      <c r="DF80" s="170">
        <f>DL78+DL54+DL40</f>
        <v>-546</v>
      </c>
      <c r="DG80" s="171"/>
      <c r="DH80" s="171"/>
      <c r="DI80" s="171"/>
      <c r="DJ80" s="171"/>
      <c r="DK80" s="171"/>
      <c r="DL80" s="172"/>
      <c r="DM80" s="173">
        <f>DS78+DS54+DS40</f>
        <v>-828</v>
      </c>
      <c r="DN80" s="174"/>
      <c r="DO80" s="174"/>
      <c r="DP80" s="174"/>
      <c r="DQ80" s="174"/>
      <c r="DR80" s="174"/>
      <c r="DS80" s="175"/>
      <c r="DT80" s="180"/>
      <c r="DU80" s="180"/>
      <c r="DV80" s="43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</row>
  </sheetData>
  <mergeCells count="183">
    <mergeCell ref="DX4:DZ4"/>
    <mergeCell ref="DX5:DZ5"/>
    <mergeCell ref="DX6:DZ6"/>
    <mergeCell ref="DX7:DZ7"/>
    <mergeCell ref="CK2:CQ2"/>
    <mergeCell ref="DM54:DR54"/>
    <mergeCell ref="DM53:DR53"/>
    <mergeCell ref="BP53:BU53"/>
    <mergeCell ref="BW53:CB53"/>
    <mergeCell ref="CD53:CI53"/>
    <mergeCell ref="DF54:DK54"/>
    <mergeCell ref="DF2:DL2"/>
    <mergeCell ref="DM2:DS2"/>
    <mergeCell ref="BP2:BV2"/>
    <mergeCell ref="BW2:CC2"/>
    <mergeCell ref="CD2:CJ2"/>
    <mergeCell ref="A1:A3"/>
    <mergeCell ref="B1:B3"/>
    <mergeCell ref="AU2:BA2"/>
    <mergeCell ref="E1:AF1"/>
    <mergeCell ref="Z2:AF2"/>
    <mergeCell ref="E2:K2"/>
    <mergeCell ref="L2:R2"/>
    <mergeCell ref="S2:Y2"/>
    <mergeCell ref="C1:C3"/>
    <mergeCell ref="D1:D3"/>
    <mergeCell ref="AG2:AM2"/>
    <mergeCell ref="AN2:AT2"/>
    <mergeCell ref="AG1:CC1"/>
    <mergeCell ref="BI2:BO2"/>
    <mergeCell ref="CD1:DS1"/>
    <mergeCell ref="BB2:BH2"/>
    <mergeCell ref="CR2:CX2"/>
    <mergeCell ref="CY2:DE2"/>
    <mergeCell ref="C37:C38"/>
    <mergeCell ref="A40:D40"/>
    <mergeCell ref="A4:A38"/>
    <mergeCell ref="C31:C36"/>
    <mergeCell ref="B13:B24"/>
    <mergeCell ref="C13:C24"/>
    <mergeCell ref="C28:C30"/>
    <mergeCell ref="A39:D39"/>
    <mergeCell ref="C25:C27"/>
    <mergeCell ref="C4:C7"/>
    <mergeCell ref="C8:C9"/>
    <mergeCell ref="B31:B38"/>
    <mergeCell ref="B4:B9"/>
    <mergeCell ref="B10:B12"/>
    <mergeCell ref="B25:B30"/>
    <mergeCell ref="C10:C12"/>
    <mergeCell ref="E40:J40"/>
    <mergeCell ref="L40:Q40"/>
    <mergeCell ref="S40:X40"/>
    <mergeCell ref="AG40:AL40"/>
    <mergeCell ref="AN40:AS40"/>
    <mergeCell ref="E54:J54"/>
    <mergeCell ref="L54:Q54"/>
    <mergeCell ref="EB14:EB17"/>
    <mergeCell ref="CK40:CP40"/>
    <mergeCell ref="CD40:CI40"/>
    <mergeCell ref="AU40:AZ40"/>
    <mergeCell ref="BB40:BG40"/>
    <mergeCell ref="CR40:CW40"/>
    <mergeCell ref="BI40:BN40"/>
    <mergeCell ref="DM40:DR40"/>
    <mergeCell ref="BP40:BU40"/>
    <mergeCell ref="BW40:CB40"/>
    <mergeCell ref="DF40:DK40"/>
    <mergeCell ref="CY40:DD40"/>
    <mergeCell ref="Z40:AE40"/>
    <mergeCell ref="Z54:AE54"/>
    <mergeCell ref="AG54:AL54"/>
    <mergeCell ref="AN54:AS54"/>
    <mergeCell ref="BW54:CB54"/>
    <mergeCell ref="BP54:BU54"/>
    <mergeCell ref="A41:A52"/>
    <mergeCell ref="C46:C49"/>
    <mergeCell ref="C50:C52"/>
    <mergeCell ref="C41:C45"/>
    <mergeCell ref="B41:B49"/>
    <mergeCell ref="B50:B52"/>
    <mergeCell ref="AN53:AS53"/>
    <mergeCell ref="AU53:AZ53"/>
    <mergeCell ref="BB53:BG53"/>
    <mergeCell ref="Z53:AE53"/>
    <mergeCell ref="AG53:AL53"/>
    <mergeCell ref="DM77:DR77"/>
    <mergeCell ref="CY77:DD77"/>
    <mergeCell ref="DM78:DR78"/>
    <mergeCell ref="DF77:DK77"/>
    <mergeCell ref="CY54:DD54"/>
    <mergeCell ref="CK54:CP54"/>
    <mergeCell ref="CR54:CW54"/>
    <mergeCell ref="BB54:BG54"/>
    <mergeCell ref="AU54:AZ54"/>
    <mergeCell ref="C68:C73"/>
    <mergeCell ref="C74:C76"/>
    <mergeCell ref="L78:Q78"/>
    <mergeCell ref="S78:X78"/>
    <mergeCell ref="AN77:AS77"/>
    <mergeCell ref="AU77:AZ77"/>
    <mergeCell ref="BB77:BG77"/>
    <mergeCell ref="A78:D78"/>
    <mergeCell ref="E78:J78"/>
    <mergeCell ref="AG78:AL78"/>
    <mergeCell ref="Z78:AE78"/>
    <mergeCell ref="BW78:CB78"/>
    <mergeCell ref="CD78:CI78"/>
    <mergeCell ref="CK78:CP78"/>
    <mergeCell ref="CR78:CW78"/>
    <mergeCell ref="CY78:DD78"/>
    <mergeCell ref="DF78:DK78"/>
    <mergeCell ref="BP78:BU78"/>
    <mergeCell ref="AU78:AZ78"/>
    <mergeCell ref="BI78:BN78"/>
    <mergeCell ref="A80:D80"/>
    <mergeCell ref="A79:D79"/>
    <mergeCell ref="A77:D77"/>
    <mergeCell ref="E77:J77"/>
    <mergeCell ref="L77:Q77"/>
    <mergeCell ref="BB78:BG78"/>
    <mergeCell ref="AN78:AS78"/>
    <mergeCell ref="S77:X77"/>
    <mergeCell ref="Z77:AE77"/>
    <mergeCell ref="AG77:AL77"/>
    <mergeCell ref="E79:K79"/>
    <mergeCell ref="E80:K80"/>
    <mergeCell ref="L79:R79"/>
    <mergeCell ref="L80:R80"/>
    <mergeCell ref="S79:Y79"/>
    <mergeCell ref="S80:Y80"/>
    <mergeCell ref="Z79:AF79"/>
    <mergeCell ref="Z80:AF80"/>
    <mergeCell ref="AG79:AM79"/>
    <mergeCell ref="AG80:AM80"/>
    <mergeCell ref="DF53:DK53"/>
    <mergeCell ref="CD54:CI54"/>
    <mergeCell ref="S54:X54"/>
    <mergeCell ref="A53:D53"/>
    <mergeCell ref="E53:J53"/>
    <mergeCell ref="L53:Q53"/>
    <mergeCell ref="S53:X53"/>
    <mergeCell ref="A54:D54"/>
    <mergeCell ref="CK77:CP77"/>
    <mergeCell ref="CR77:CW77"/>
    <mergeCell ref="BP77:BU77"/>
    <mergeCell ref="BI53:BN53"/>
    <mergeCell ref="BI54:BN54"/>
    <mergeCell ref="BI77:BN77"/>
    <mergeCell ref="A55:A76"/>
    <mergeCell ref="B68:B76"/>
    <mergeCell ref="B55:B67"/>
    <mergeCell ref="CK53:CP53"/>
    <mergeCell ref="CR53:CW53"/>
    <mergeCell ref="CY53:DD53"/>
    <mergeCell ref="BW77:CB77"/>
    <mergeCell ref="CD77:CI77"/>
    <mergeCell ref="C55:C59"/>
    <mergeCell ref="C60:C67"/>
    <mergeCell ref="AN79:AT79"/>
    <mergeCell ref="AN80:AT80"/>
    <mergeCell ref="AU79:BA79"/>
    <mergeCell ref="AU80:BA80"/>
    <mergeCell ref="BB79:BH79"/>
    <mergeCell ref="BB80:BH80"/>
    <mergeCell ref="BI79:BO79"/>
    <mergeCell ref="BI80:BO80"/>
    <mergeCell ref="BP79:BV79"/>
    <mergeCell ref="BP80:BV80"/>
    <mergeCell ref="BW79:CC79"/>
    <mergeCell ref="BW80:CC80"/>
    <mergeCell ref="DM79:DS79"/>
    <mergeCell ref="DM80:DS80"/>
    <mergeCell ref="DF79:DL79"/>
    <mergeCell ref="DF80:DL80"/>
    <mergeCell ref="CY79:DE79"/>
    <mergeCell ref="CY80:DE80"/>
    <mergeCell ref="CR79:CX79"/>
    <mergeCell ref="CR80:CX80"/>
    <mergeCell ref="CK79:CQ79"/>
    <mergeCell ref="CK80:CQ80"/>
    <mergeCell ref="CD79:CJ79"/>
    <mergeCell ref="CD80:CJ80"/>
  </mergeCells>
  <pageMargins left="0.7" right="0.7" top="0.75" bottom="0.75" header="0.3" footer="0.3"/>
  <pageSetup orientation="portrait" horizontalDpi="4294967293" verticalDpi="0" r:id="rId1"/>
  <ignoredErrors>
    <ignoredError sqref="DU67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17D6A-708D-40DC-914D-CF1CE380338B}">
  <dimension ref="B2:J14"/>
  <sheetViews>
    <sheetView workbookViewId="0">
      <selection activeCell="K13" sqref="K13"/>
    </sheetView>
  </sheetViews>
  <sheetFormatPr baseColWidth="10" defaultRowHeight="15" x14ac:dyDescent="0.25"/>
  <cols>
    <col min="2" max="2" width="2.85546875" customWidth="1"/>
    <col min="5" max="5" width="14.42578125" bestFit="1" customWidth="1"/>
    <col min="6" max="6" width="4.28515625" customWidth="1"/>
    <col min="9" max="9" width="13.7109375" customWidth="1"/>
    <col min="10" max="10" width="2.85546875" customWidth="1"/>
  </cols>
  <sheetData>
    <row r="2" spans="2:10" ht="15.75" thickBot="1" x14ac:dyDescent="0.3"/>
    <row r="3" spans="2:10" ht="15" customHeight="1" thickBot="1" x14ac:dyDescent="0.3">
      <c r="B3" s="24"/>
      <c r="C3" s="25"/>
      <c r="D3" s="25"/>
      <c r="E3" s="25"/>
      <c r="F3" s="25"/>
      <c r="G3" s="25"/>
      <c r="H3" s="25"/>
      <c r="I3" s="25"/>
      <c r="J3" s="26"/>
    </row>
    <row r="4" spans="2:10" ht="49.5" customHeight="1" x14ac:dyDescent="0.25">
      <c r="B4" s="31"/>
      <c r="C4" s="162" t="s">
        <v>96</v>
      </c>
      <c r="D4" s="163"/>
      <c r="E4" s="164"/>
      <c r="F4" s="165"/>
      <c r="G4" s="162" t="s">
        <v>16</v>
      </c>
      <c r="H4" s="163"/>
      <c r="I4" s="164"/>
      <c r="J4" s="27"/>
    </row>
    <row r="5" spans="2:10" ht="30" x14ac:dyDescent="0.25">
      <c r="B5" s="31"/>
      <c r="C5" s="13" t="s">
        <v>18</v>
      </c>
      <c r="D5" s="12" t="s">
        <v>15</v>
      </c>
      <c r="E5" s="14" t="s">
        <v>19</v>
      </c>
      <c r="F5" s="165"/>
      <c r="G5" s="13" t="s">
        <v>18</v>
      </c>
      <c r="H5" s="12" t="s">
        <v>15</v>
      </c>
      <c r="I5" s="14" t="s">
        <v>19</v>
      </c>
      <c r="J5" s="27"/>
    </row>
    <row r="6" spans="2:10" x14ac:dyDescent="0.25">
      <c r="B6" s="31"/>
      <c r="C6" s="166" t="s">
        <v>136</v>
      </c>
      <c r="D6" s="20" t="s">
        <v>17</v>
      </c>
      <c r="E6" s="16" t="s">
        <v>138</v>
      </c>
      <c r="F6" s="165"/>
      <c r="G6" s="166" t="s">
        <v>149</v>
      </c>
      <c r="H6" s="20" t="s">
        <v>17</v>
      </c>
      <c r="I6" s="16" t="s">
        <v>151</v>
      </c>
      <c r="J6" s="27"/>
    </row>
    <row r="7" spans="2:10" x14ac:dyDescent="0.25">
      <c r="B7" s="31"/>
      <c r="C7" s="167"/>
      <c r="D7" s="21" t="s">
        <v>22</v>
      </c>
      <c r="E7" s="16" t="s">
        <v>139</v>
      </c>
      <c r="F7" s="165"/>
      <c r="G7" s="167"/>
      <c r="H7" s="21" t="s">
        <v>22</v>
      </c>
      <c r="I7" s="16" t="s">
        <v>152</v>
      </c>
      <c r="J7" s="27"/>
    </row>
    <row r="8" spans="2:10" x14ac:dyDescent="0.25">
      <c r="B8" s="31"/>
      <c r="C8" s="168"/>
      <c r="D8" s="22" t="s">
        <v>24</v>
      </c>
      <c r="E8" s="16" t="s">
        <v>140</v>
      </c>
      <c r="F8" s="165"/>
      <c r="G8" s="168"/>
      <c r="H8" s="22" t="s">
        <v>24</v>
      </c>
      <c r="I8" s="16" t="s">
        <v>153</v>
      </c>
      <c r="J8" s="27"/>
    </row>
    <row r="9" spans="2:10" ht="7.5" customHeight="1" x14ac:dyDescent="0.25">
      <c r="B9" s="31"/>
      <c r="C9" s="19"/>
      <c r="D9" s="23"/>
      <c r="E9" s="17"/>
      <c r="F9" s="165"/>
      <c r="G9" s="15"/>
      <c r="H9" s="23"/>
      <c r="I9" s="17"/>
      <c r="J9" s="27"/>
    </row>
    <row r="10" spans="2:10" ht="30" x14ac:dyDescent="0.25">
      <c r="B10" s="31"/>
      <c r="C10" s="13" t="s">
        <v>31</v>
      </c>
      <c r="D10" s="12" t="s">
        <v>15</v>
      </c>
      <c r="E10" s="14" t="s">
        <v>19</v>
      </c>
      <c r="F10" s="165"/>
      <c r="G10" s="13" t="s">
        <v>31</v>
      </c>
      <c r="H10" s="12" t="s">
        <v>15</v>
      </c>
      <c r="I10" s="14" t="s">
        <v>19</v>
      </c>
      <c r="J10" s="27"/>
    </row>
    <row r="11" spans="2:10" x14ac:dyDescent="0.25">
      <c r="B11" s="31"/>
      <c r="C11" s="166" t="s">
        <v>137</v>
      </c>
      <c r="D11" s="20" t="s">
        <v>17</v>
      </c>
      <c r="E11" s="16" t="s">
        <v>143</v>
      </c>
      <c r="F11" s="165"/>
      <c r="G11" s="166" t="s">
        <v>150</v>
      </c>
      <c r="H11" s="20" t="s">
        <v>17</v>
      </c>
      <c r="I11" s="16" t="s">
        <v>154</v>
      </c>
      <c r="J11" s="27"/>
    </row>
    <row r="12" spans="2:10" x14ac:dyDescent="0.25">
      <c r="B12" s="31"/>
      <c r="C12" s="167"/>
      <c r="D12" s="21" t="s">
        <v>22</v>
      </c>
      <c r="E12" s="16" t="s">
        <v>141</v>
      </c>
      <c r="F12" s="165"/>
      <c r="G12" s="167"/>
      <c r="H12" s="21" t="s">
        <v>22</v>
      </c>
      <c r="I12" s="16" t="s">
        <v>155</v>
      </c>
      <c r="J12" s="27"/>
    </row>
    <row r="13" spans="2:10" ht="15.75" thickBot="1" x14ac:dyDescent="0.3">
      <c r="B13" s="31"/>
      <c r="C13" s="168"/>
      <c r="D13" s="22" t="s">
        <v>24</v>
      </c>
      <c r="E13" s="18" t="s">
        <v>142</v>
      </c>
      <c r="F13" s="165"/>
      <c r="G13" s="168"/>
      <c r="H13" s="22" t="s">
        <v>24</v>
      </c>
      <c r="I13" s="18" t="s">
        <v>156</v>
      </c>
      <c r="J13" s="27"/>
    </row>
    <row r="14" spans="2:10" ht="15.75" thickBot="1" x14ac:dyDescent="0.3">
      <c r="B14" s="29"/>
      <c r="C14" s="30"/>
      <c r="D14" s="30"/>
      <c r="E14" s="30"/>
      <c r="F14" s="30"/>
      <c r="G14" s="30"/>
      <c r="H14" s="30"/>
      <c r="I14" s="30"/>
      <c r="J14" s="28"/>
    </row>
  </sheetData>
  <mergeCells count="7">
    <mergeCell ref="C4:E4"/>
    <mergeCell ref="G4:I4"/>
    <mergeCell ref="F4:F13"/>
    <mergeCell ref="C6:C8"/>
    <mergeCell ref="C11:C13"/>
    <mergeCell ref="G11:G13"/>
    <mergeCell ref="G6:G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D5BB2-3553-40ED-8A56-163C43845126}">
  <dimension ref="B1:G20"/>
  <sheetViews>
    <sheetView zoomScaleNormal="100" workbookViewId="0">
      <selection activeCell="B2" sqref="B2:G11"/>
    </sheetView>
  </sheetViews>
  <sheetFormatPr baseColWidth="10" defaultRowHeight="15" x14ac:dyDescent="0.25"/>
  <cols>
    <col min="2" max="2" width="2.85546875" customWidth="1"/>
    <col min="3" max="3" width="18" customWidth="1"/>
    <col min="4" max="4" width="16.85546875" customWidth="1"/>
    <col min="5" max="5" width="56.7109375" bestFit="1" customWidth="1"/>
    <col min="7" max="7" width="2.85546875" customWidth="1"/>
  </cols>
  <sheetData>
    <row r="1" spans="2:7" ht="15.75" thickBot="1" x14ac:dyDescent="0.3"/>
    <row r="2" spans="2:7" ht="15" customHeight="1" thickBot="1" x14ac:dyDescent="0.3">
      <c r="B2" s="40"/>
      <c r="C2" s="41"/>
      <c r="D2" s="41"/>
      <c r="E2" s="41"/>
      <c r="F2" s="41"/>
      <c r="G2" s="42"/>
    </row>
    <row r="3" spans="2:7" x14ac:dyDescent="0.25">
      <c r="B3" s="38"/>
      <c r="C3" s="32" t="s">
        <v>0</v>
      </c>
      <c r="D3" s="195" t="s">
        <v>1</v>
      </c>
      <c r="E3" s="33" t="s">
        <v>159</v>
      </c>
      <c r="F3" s="34" t="s">
        <v>98</v>
      </c>
      <c r="G3" s="39"/>
    </row>
    <row r="4" spans="2:7" x14ac:dyDescent="0.25">
      <c r="B4" s="38"/>
      <c r="C4" s="72" t="s">
        <v>158</v>
      </c>
      <c r="D4" s="197" t="s">
        <v>28</v>
      </c>
      <c r="E4" s="193" t="s">
        <v>126</v>
      </c>
      <c r="F4" s="191">
        <v>-603</v>
      </c>
      <c r="G4" s="39"/>
    </row>
    <row r="5" spans="2:7" ht="15.75" x14ac:dyDescent="0.25">
      <c r="B5" s="38"/>
      <c r="C5" s="198" t="s">
        <v>58</v>
      </c>
      <c r="D5" s="199" t="s">
        <v>59</v>
      </c>
      <c r="E5" s="200" t="s">
        <v>62</v>
      </c>
      <c r="F5" s="202">
        <v>-526</v>
      </c>
      <c r="G5" s="39"/>
    </row>
    <row r="6" spans="2:7" x14ac:dyDescent="0.25">
      <c r="B6" s="38"/>
      <c r="C6" s="169"/>
      <c r="D6" s="199"/>
      <c r="E6" s="201" t="s">
        <v>114</v>
      </c>
      <c r="F6" s="203">
        <v>-529</v>
      </c>
      <c r="G6" s="39"/>
    </row>
    <row r="7" spans="2:7" ht="15.75" customHeight="1" x14ac:dyDescent="0.25">
      <c r="B7" s="38"/>
      <c r="C7" s="169"/>
      <c r="D7" s="199"/>
      <c r="E7" s="201"/>
      <c r="F7" s="204"/>
      <c r="G7" s="39"/>
    </row>
    <row r="8" spans="2:7" x14ac:dyDescent="0.25">
      <c r="B8" s="38"/>
      <c r="C8" s="169"/>
      <c r="D8" s="199"/>
      <c r="E8" s="201"/>
      <c r="F8" s="205"/>
      <c r="G8" s="39"/>
    </row>
    <row r="9" spans="2:7" ht="15.75" x14ac:dyDescent="0.25">
      <c r="B9" s="38"/>
      <c r="C9" s="169"/>
      <c r="D9" s="199"/>
      <c r="E9" s="200" t="s">
        <v>62</v>
      </c>
      <c r="F9" s="202">
        <v>-697</v>
      </c>
      <c r="G9" s="39"/>
    </row>
    <row r="10" spans="2:7" ht="30.75" thickBot="1" x14ac:dyDescent="0.3">
      <c r="B10" s="38"/>
      <c r="C10" s="73" t="s">
        <v>74</v>
      </c>
      <c r="D10" s="196" t="s">
        <v>86</v>
      </c>
      <c r="E10" s="194" t="s">
        <v>115</v>
      </c>
      <c r="F10" s="192">
        <v>-484</v>
      </c>
      <c r="G10" s="39"/>
    </row>
    <row r="11" spans="2:7" ht="15.75" thickBot="1" x14ac:dyDescent="0.3">
      <c r="B11" s="35"/>
      <c r="C11" s="36"/>
      <c r="D11" s="36"/>
      <c r="E11" s="36"/>
      <c r="F11" s="36"/>
      <c r="G11" s="37"/>
    </row>
    <row r="12" spans="2:7" ht="15.75" thickBot="1" x14ac:dyDescent="0.3">
      <c r="B12" s="40"/>
      <c r="C12" s="41"/>
      <c r="D12" s="41"/>
      <c r="E12" s="41"/>
      <c r="F12" s="41"/>
      <c r="G12" s="42"/>
    </row>
    <row r="13" spans="2:7" x14ac:dyDescent="0.25">
      <c r="B13" s="38"/>
      <c r="C13" s="32" t="s">
        <v>97</v>
      </c>
      <c r="D13" s="206" t="s">
        <v>0</v>
      </c>
      <c r="E13" s="207"/>
      <c r="F13" s="34" t="s">
        <v>98</v>
      </c>
      <c r="G13" s="39"/>
    </row>
    <row r="14" spans="2:7" x14ac:dyDescent="0.25">
      <c r="B14" s="38"/>
      <c r="C14" s="169" t="s">
        <v>132</v>
      </c>
      <c r="D14" s="208" t="s">
        <v>102</v>
      </c>
      <c r="E14" s="209"/>
      <c r="F14" s="212">
        <v>-1903</v>
      </c>
      <c r="G14" s="39"/>
    </row>
    <row r="15" spans="2:7" x14ac:dyDescent="0.25">
      <c r="B15" s="38"/>
      <c r="C15" s="169"/>
      <c r="D15" s="210"/>
      <c r="E15" s="211"/>
      <c r="F15" s="213"/>
      <c r="G15" s="39"/>
    </row>
    <row r="16" spans="2:7" x14ac:dyDescent="0.25">
      <c r="B16" s="38"/>
      <c r="C16" s="169"/>
      <c r="D16" s="208" t="s">
        <v>108</v>
      </c>
      <c r="E16" s="209"/>
      <c r="F16" s="212">
        <v>-1463</v>
      </c>
      <c r="G16" s="39"/>
    </row>
    <row r="17" spans="2:7" x14ac:dyDescent="0.25">
      <c r="B17" s="38"/>
      <c r="C17" s="169"/>
      <c r="D17" s="210"/>
      <c r="E17" s="211"/>
      <c r="F17" s="213"/>
      <c r="G17" s="39"/>
    </row>
    <row r="18" spans="2:7" x14ac:dyDescent="0.25">
      <c r="B18" s="38"/>
      <c r="C18" s="169"/>
      <c r="D18" s="208" t="s">
        <v>107</v>
      </c>
      <c r="E18" s="209"/>
      <c r="F18" s="212">
        <v>-1736</v>
      </c>
      <c r="G18" s="39"/>
    </row>
    <row r="19" spans="2:7" x14ac:dyDescent="0.25">
      <c r="B19" s="38"/>
      <c r="C19" s="169"/>
      <c r="D19" s="210"/>
      <c r="E19" s="211"/>
      <c r="F19" s="213"/>
      <c r="G19" s="39"/>
    </row>
    <row r="20" spans="2:7" ht="15.75" thickBot="1" x14ac:dyDescent="0.3">
      <c r="B20" s="35"/>
      <c r="C20" s="36"/>
      <c r="D20" s="36"/>
      <c r="E20" s="36"/>
      <c r="F20" s="36"/>
      <c r="G20" s="37"/>
    </row>
  </sheetData>
  <mergeCells count="12">
    <mergeCell ref="F14:F15"/>
    <mergeCell ref="F16:F17"/>
    <mergeCell ref="F18:F19"/>
    <mergeCell ref="D16:E17"/>
    <mergeCell ref="D14:E15"/>
    <mergeCell ref="D18:E19"/>
    <mergeCell ref="E6:E8"/>
    <mergeCell ref="F6:F8"/>
    <mergeCell ref="D5:D9"/>
    <mergeCell ref="D13:E13"/>
    <mergeCell ref="C14:C19"/>
    <mergeCell ref="C5:C9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Matriz</vt:lpstr>
      <vt:lpstr>Determ. de Nivel de Impacto</vt:lpstr>
      <vt:lpstr>Altos Impactos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Gina</dc:creator>
  <cp:lastModifiedBy>Gina</cp:lastModifiedBy>
  <dcterms:created xsi:type="dcterms:W3CDTF">2019-05-28T14:10:20Z</dcterms:created>
  <dcterms:modified xsi:type="dcterms:W3CDTF">2019-07-29T03:41:41Z</dcterms:modified>
</cp:coreProperties>
</file>