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240" yWindow="675" windowWidth="15600" windowHeight="7995" tabRatio="599"/>
  </bookViews>
  <sheets>
    <sheet name="Matriz ISO" sheetId="1" r:id="rId1"/>
  </sheets>
  <calcPr calcId="124519"/>
</workbook>
</file>

<file path=xl/calcChain.xml><?xml version="1.0" encoding="utf-8"?>
<calcChain xmlns="http://schemas.openxmlformats.org/spreadsheetml/2006/main">
  <c r="I16" i="1"/>
  <c r="M16"/>
  <c r="I18"/>
  <c r="M18"/>
  <c r="O18" s="1"/>
  <c r="I14"/>
  <c r="M14"/>
  <c r="O14" s="1"/>
  <c r="O16" l="1"/>
  <c r="M12"/>
  <c r="I12"/>
  <c r="M13"/>
  <c r="I13"/>
  <c r="M11"/>
  <c r="I11"/>
  <c r="M10"/>
  <c r="I10"/>
  <c r="M9"/>
  <c r="I9"/>
  <c r="M8"/>
  <c r="I8"/>
  <c r="M7"/>
  <c r="I7"/>
  <c r="O12" l="1"/>
  <c r="O7"/>
  <c r="O8"/>
  <c r="O11"/>
  <c r="O10"/>
  <c r="O13"/>
  <c r="O9"/>
  <c r="M21" l="1"/>
  <c r="M20"/>
  <c r="I21"/>
  <c r="O21" l="1"/>
  <c r="M6"/>
  <c r="M23"/>
  <c r="M5"/>
  <c r="M4"/>
  <c r="I23"/>
  <c r="I20"/>
  <c r="I6"/>
  <c r="I5"/>
  <c r="I4"/>
  <c r="O4" l="1"/>
  <c r="O23"/>
  <c r="O6"/>
  <c r="O20"/>
  <c r="O5"/>
</calcChain>
</file>

<file path=xl/sharedStrings.xml><?xml version="1.0" encoding="utf-8"?>
<sst xmlns="http://schemas.openxmlformats.org/spreadsheetml/2006/main" count="153" uniqueCount="107">
  <si>
    <t xml:space="preserve">Cumplimiento </t>
  </si>
  <si>
    <t xml:space="preserve">Frecuencia </t>
  </si>
  <si>
    <t xml:space="preserve">Severidad </t>
  </si>
  <si>
    <t xml:space="preserve">Alcance </t>
  </si>
  <si>
    <t>Total CIA</t>
  </si>
  <si>
    <t>CPI EXIGENCIA/ACUERDO</t>
  </si>
  <si>
    <t xml:space="preserve">SIGNIFICANCIA TOTAL DEL ASPECTO </t>
  </si>
  <si>
    <t>IMPACTO AMBIENTAL</t>
  </si>
  <si>
    <t>LEGAL</t>
  </si>
  <si>
    <t xml:space="preserve">PARTES INTERESADAS </t>
  </si>
  <si>
    <t>TIPO DE ASPECTO</t>
  </si>
  <si>
    <t>Total CL</t>
  </si>
  <si>
    <t xml:space="preserve">Existencia </t>
  </si>
  <si>
    <t xml:space="preserve">ASPECTO AMBIENTAL </t>
  </si>
  <si>
    <t xml:space="preserve">MATERIALES </t>
  </si>
  <si>
    <t xml:space="preserve">ACTIVIDAD </t>
  </si>
  <si>
    <t xml:space="preserve">No significativo </t>
  </si>
  <si>
    <t>Bajo</t>
  </si>
  <si>
    <t xml:space="preserve">Medio </t>
  </si>
  <si>
    <t xml:space="preserve">No requiere acciones inmediatas, continuar con las medidas de control existentes. </t>
  </si>
  <si>
    <t>Establecer medidas de intervención operativas adicionales, si es pertinente.</t>
  </si>
  <si>
    <t>ÁREA</t>
  </si>
  <si>
    <t>URGENCIAS</t>
  </si>
  <si>
    <t>NORMAL</t>
  </si>
  <si>
    <t>Energía eléctrica, Agua, Oxígeno, Gasa, Suero, Medicamentos, Vendas, Agujas, Hilos de Sutura, Tablillas, Batas, Guantes, Sábanas, Gorros, Algodón, Jeringas, Bajalenguas, Alcohol Etílico, Tapabocas.</t>
  </si>
  <si>
    <t>CAJA Y CENTRAL DE CITAS</t>
  </si>
  <si>
    <t>Solicitud y programación de citas.</t>
  </si>
  <si>
    <t>Realización de procedimientos y atención al paciente.</t>
  </si>
  <si>
    <t>Energía eléctrica, Papelería, Esferos, Tóner.</t>
  </si>
  <si>
    <t>RADIOLOGÍA</t>
  </si>
  <si>
    <t xml:space="preserve">Realización del estudio radiológico </t>
  </si>
  <si>
    <t>Energía eléctrica, Chaleco en plomo, Cd's, Batas, Guantes, Papelería, Esferos</t>
  </si>
  <si>
    <t xml:space="preserve">Consumo de energía eléctrica, consumo de papel, Extracción de recursos naturales. </t>
  </si>
  <si>
    <t>INTERVENCIÓN</t>
  </si>
  <si>
    <t>MEDIDA DE INTERVENCIÓN</t>
  </si>
  <si>
    <t xml:space="preserve">Valoración de significacia del impacto ambiental </t>
  </si>
  <si>
    <t xml:space="preserve">Identificación de Aspectos e Impactos Ambientales </t>
  </si>
  <si>
    <t xml:space="preserve">DESCRIPCIÓN DE LA ACTIVIDAD </t>
  </si>
  <si>
    <t xml:space="preserve">CONDICIÓN DE OPERACIÓN </t>
  </si>
  <si>
    <t>DESCRIPCIÓN</t>
  </si>
  <si>
    <t>Establecer acciones de control y analizar el establecimiento de objetivos, metas y programas de gestión.</t>
  </si>
  <si>
    <t>VACUNACIÓN</t>
  </si>
  <si>
    <t>Colocación de material de vacunación al paciente.</t>
  </si>
  <si>
    <t>Energía eléctrica, Agua, Material de vacunación,   Agujas, Algodón, Jeringas, Guantes, Batas Alcohol Etílico, Tapabocas, Papelería, Esferos.</t>
  </si>
  <si>
    <t>CONSULTA EXTERNA</t>
  </si>
  <si>
    <t>Ateción al paciente, generación de diagnóstico y posible formulación de medicamentos.</t>
  </si>
  <si>
    <t>Energía eléctrica, Agua, Batas, Guantes, Bajalenguas, Algodón, Alcohol Etílico, Papelería, Esferos.</t>
  </si>
  <si>
    <t>PSICOLOGÍA</t>
  </si>
  <si>
    <t>Atención al paciente y generación de diagnóstico.</t>
  </si>
  <si>
    <t>Energía eléctrica, Papelería, Test, Material educativo, Audios, Esferos.</t>
  </si>
  <si>
    <t>CITOLOGÍA</t>
  </si>
  <si>
    <t>Toma de muestra a la paciente.</t>
  </si>
  <si>
    <t xml:space="preserve">Generación de Residuos Ordinarios,  Biosanitarios, Cortopunzantes, Anatomopatológicos, Vertimientos.  
</t>
  </si>
  <si>
    <t xml:space="preserve">Generación de Residuos Tóxicos, Ordinarios, Papel usado. </t>
  </si>
  <si>
    <t>Generación de Residuos Ordinarios, Biosanitarios, Cortopunzantes, Papel usado, Vertimientos.</t>
  </si>
  <si>
    <t>Generación de Residuos Ordinarios, Papel usado.</t>
  </si>
  <si>
    <t>SALA DE PARTOS</t>
  </si>
  <si>
    <t>Valoración de la madre gestante, alistamiento al parto y recepción del recién nacido.</t>
  </si>
  <si>
    <t>Consumo de energía eléctrica, Consumo de agua, Extracción de recursos naturales.</t>
  </si>
  <si>
    <t xml:space="preserve">Generación de Residuos Ordinarios, Biosanitarios, Papel usado, Vertimientos.  </t>
  </si>
  <si>
    <t xml:space="preserve">Consumo de energía eléctrica, Consumo de agua Extracción de recursos naturales. </t>
  </si>
  <si>
    <t>Consumo de energía eléctrica, Consumo de agua, Consumo de papel Extracción de recursos naturales.</t>
  </si>
  <si>
    <t>Genración de Residuos Ordinarios, Biosanitarios, Papel usado, Vertimientos.</t>
  </si>
  <si>
    <t>Consumo de energía eléctrica, Consumo de agua, Consumo de papel, Extracción de recursos naturales.</t>
  </si>
  <si>
    <t xml:space="preserve">Consumo de energía eléctrica, Consumo de agua, Extracción de recursos naturales.  </t>
  </si>
  <si>
    <t>Energía eléctrica, Agua, Guantes, Gasa, Solución salina, Gorro, Tapabocas, Batas, Sábanas, Toallas, Algodón, Agujas, Jeringas Papelería, Esferos.</t>
  </si>
  <si>
    <t>Energía eléctrica, Agua, Citofijador, Guantes, Algodón, Gasa, Solución salina, Escobillones, Gorro, Tapabocas, Batas, Sábanas, Papelería, Esferos.</t>
  </si>
  <si>
    <t>Genración de Residuos Ordinarios, Biosanitarios, Anatomopatológicos, Cortopunzantes, Papel usado, Vertimientos.</t>
  </si>
  <si>
    <t>LABORATORIO CLÍNICO</t>
  </si>
  <si>
    <t>Toma y análisis de muestras.</t>
  </si>
  <si>
    <t>Energía eléctrica, Agua, Láminas, Laminillas, Cajas de Petri, Buretras, Pipetas, Escobillones, Tiras de orina, Dewrai, Fushina, Lugol, Asas, Lisante, Diluyente, Rince, Agujas, Algodón, Alcohol etílico, Tubos de muestra, Guantes, Esferos, Marcadores.</t>
  </si>
  <si>
    <t xml:space="preserve">Consumo de energía eléctrica, Consumo de agua, Extracción de recursos naturales. </t>
  </si>
  <si>
    <t xml:space="preserve">Generación de Residuos Ordinarios, Tóxicos, Biosanitarios, Cortopunzantes, Anatomopatológicos, Vertimientos. </t>
  </si>
  <si>
    <t>SALA ERA</t>
  </si>
  <si>
    <t>Realización de terapias respiratorias al paciente.</t>
  </si>
  <si>
    <t>Energía eléctrica, Agua, Hilanocámaras, Inhaladores.</t>
  </si>
  <si>
    <t>FARMACIA</t>
  </si>
  <si>
    <t>OPTOMETRÍA</t>
  </si>
  <si>
    <t>HOSPITALIZACIÓN</t>
  </si>
  <si>
    <t>FISIOTERAPIA</t>
  </si>
  <si>
    <t>ODONTOLOGÍA</t>
  </si>
  <si>
    <t>ADMINISTRACIÓN</t>
  </si>
  <si>
    <t>Generación de Residuos Ordinarios, Biosanitarios, Aguas residuales.</t>
  </si>
  <si>
    <t>Dispensación de medicamentos bajo rden médica.</t>
  </si>
  <si>
    <t>Energía eléctrica, Medicamentos, Papelería, Tóner, Esferos.</t>
  </si>
  <si>
    <t>Generación de Residuos Ordinarios, Tóxicos, Papel usado.</t>
  </si>
  <si>
    <t>Protocolo de atención: biomicroscopía, geratometría, oftalmología.</t>
  </si>
  <si>
    <t>Energía eléctrica, Guantes, Aplicadores, Alcohol Etílico, Fluroesceína, Jeringas, Suero, Papelería, Esferos.</t>
  </si>
  <si>
    <t>Consumo de energía eléctrica, Consumo de papel, Extracción de recursos naturales.</t>
  </si>
  <si>
    <t xml:space="preserve">Consumo de energía eléctrica, Consumo de papel, Extracción de recursos naturales. </t>
  </si>
  <si>
    <t>Registro, ubicación y atención al paciente para su recuperación.</t>
  </si>
  <si>
    <t>Consumo de agua, energía, Extracción de recursos naturales.</t>
  </si>
  <si>
    <t>Protocolo de atención y ejercicios terapeúticos.</t>
  </si>
  <si>
    <t>Energía eléctrica, Agua, Batas, Guantes, Aceite Mineral, Papelería, Esferos.</t>
  </si>
  <si>
    <t>Generación de Residuos Ordinarios, Biosanitarios, Cortopunzantes, Vertimientos, Papel usado.</t>
  </si>
  <si>
    <t>Generación de Residuos Ordinarios, Biosanitarios, Aguas residuales, Papel usado.</t>
  </si>
  <si>
    <t>Realización de prodedimientos odontológicos.</t>
  </si>
  <si>
    <t>Energía eléctrica, Agua, Batas, Guantes, Instrumental odontológico, Anestesia, Agujas, Algodones, Material de obturación, Gasa, Reactivos reveladores, Papelería, Esferos.</t>
  </si>
  <si>
    <t xml:space="preserve">Consumo de energía eléctrica, Consumo de agua, Consumo de papel, Extracción de recursos naturales. </t>
  </si>
  <si>
    <t>Gestión administrativa y toma de decisiones</t>
  </si>
  <si>
    <t>Energía eléctrica, Agua, Tóner, Papelería, Esferos.</t>
  </si>
  <si>
    <t>Consumo de energía eléctrica, Consumo de papel, Consumo de tóner, Extracción de recursos naturales.</t>
  </si>
  <si>
    <t xml:space="preserve">Consumo de energía eléctrica, consumo de papel, Consumo de tóner, Extracción de recursos naturales. </t>
  </si>
  <si>
    <t>Consumo de energía eléctrica, Consumo de agua, Consumo de papel, Consumo de tóner, Extracción de recursos naturales.</t>
  </si>
  <si>
    <t>Generación de Residuos Ordinarios, Residuos Biosanitarios, Papel usado.</t>
  </si>
  <si>
    <t xml:space="preserve">Generación de Residuos Ordinarios, Tóxicos, Biosanitarios, Cortopunzantes, Anatomopatológicos, Vertimientos, Papel usado. </t>
  </si>
  <si>
    <t>Generación de Residuos Ordinarios, Tóxicos, Aguas residuales, Papel usado.</t>
  </si>
</sst>
</file>

<file path=xl/styles.xml><?xml version="1.0" encoding="utf-8"?>
<styleSheet xmlns="http://schemas.openxmlformats.org/spreadsheetml/2006/main">
  <fonts count="12">
    <font>
      <sz val="11"/>
      <color theme="1"/>
      <name val="Calibri"/>
      <family val="2"/>
      <scheme val="minor"/>
    </font>
    <font>
      <sz val="11"/>
      <color theme="1"/>
      <name val="Calibri"/>
      <family val="2"/>
      <scheme val="minor"/>
    </font>
    <font>
      <sz val="11"/>
      <color rgb="FF006100"/>
      <name val="Calibri"/>
      <family val="2"/>
      <scheme val="minor"/>
    </font>
    <font>
      <sz val="11"/>
      <color rgb="FF9C6500"/>
      <name val="Calibri"/>
      <family val="2"/>
      <scheme val="minor"/>
    </font>
    <font>
      <b/>
      <sz val="11"/>
      <color rgb="FF3F3F3F"/>
      <name val="Calibri"/>
      <family val="2"/>
      <scheme val="minor"/>
    </font>
    <font>
      <sz val="11"/>
      <color theme="0"/>
      <name val="Calibri"/>
      <family val="2"/>
      <scheme val="minor"/>
    </font>
    <font>
      <b/>
      <sz val="12"/>
      <color theme="1"/>
      <name val="Arial"/>
      <family val="2"/>
    </font>
    <font>
      <sz val="12"/>
      <color theme="1"/>
      <name val="Arial"/>
      <family val="2"/>
    </font>
    <font>
      <sz val="12"/>
      <color theme="1"/>
      <name val="Times New Roman"/>
      <family val="1"/>
    </font>
    <font>
      <b/>
      <sz val="12"/>
      <color theme="1"/>
      <name val="Times New Roman"/>
      <family val="1"/>
    </font>
    <font>
      <sz val="12"/>
      <name val="Times New Roman"/>
      <family val="1"/>
    </font>
    <font>
      <b/>
      <sz val="12"/>
      <color theme="0"/>
      <name val="Times New Roman"/>
      <family val="1"/>
    </font>
  </fonts>
  <fills count="13">
    <fill>
      <patternFill patternType="none"/>
    </fill>
    <fill>
      <patternFill patternType="gray125"/>
    </fill>
    <fill>
      <patternFill patternType="solid">
        <fgColor rgb="FFC6EFCE"/>
      </patternFill>
    </fill>
    <fill>
      <patternFill patternType="solid">
        <fgColor rgb="FFFFEB9C"/>
      </patternFill>
    </fill>
    <fill>
      <patternFill patternType="solid">
        <fgColor rgb="FFF2F2F2"/>
      </patternFill>
    </fill>
    <fill>
      <patternFill patternType="solid">
        <fgColor theme="4"/>
      </patternFill>
    </fill>
    <fill>
      <patternFill patternType="solid">
        <fgColor theme="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s>
  <borders count="9">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s>
  <cellStyleXfs count="9">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1" applyNumberFormat="0" applyAlignment="0" applyProtection="0"/>
    <xf numFmtId="0" fontId="5" fillId="5" borderId="0" applyNumberFormat="0" applyBorder="0" applyAlignment="0" applyProtection="0"/>
    <xf numFmtId="0" fontId="5"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 fillId="9" borderId="0" applyNumberFormat="0" applyBorder="0" applyAlignment="0" applyProtection="0"/>
  </cellStyleXfs>
  <cellXfs count="53">
    <xf numFmtId="0" fontId="0" fillId="0" borderId="0" xfId="0"/>
    <xf numFmtId="0" fontId="6" fillId="0" borderId="0" xfId="0" applyFont="1" applyBorder="1" applyAlignment="1">
      <alignment horizontal="justify" vertical="top" wrapText="1"/>
    </xf>
    <xf numFmtId="0" fontId="6" fillId="0" borderId="0" xfId="0" applyFont="1" applyBorder="1" applyAlignment="1">
      <alignment horizontal="center" vertical="top" wrapText="1"/>
    </xf>
    <xf numFmtId="0" fontId="7" fillId="0" borderId="0" xfId="0" applyFont="1" applyBorder="1" applyAlignment="1">
      <alignment horizontal="center" vertical="top" wrapText="1"/>
    </xf>
    <xf numFmtId="0" fontId="0" fillId="0" borderId="0" xfId="0" applyBorder="1" applyAlignment="1">
      <alignment vertical="top" wrapText="1"/>
    </xf>
    <xf numFmtId="0" fontId="7" fillId="0" borderId="0" xfId="0" applyFont="1" applyBorder="1" applyAlignment="1">
      <alignment horizontal="left" vertical="top" wrapText="1" indent="5"/>
    </xf>
    <xf numFmtId="0" fontId="7" fillId="0" borderId="0" xfId="0" applyFont="1" applyBorder="1" applyAlignment="1">
      <alignment vertical="top" wrapText="1"/>
    </xf>
    <xf numFmtId="0" fontId="6" fillId="0" borderId="0" xfId="0" applyFont="1" applyBorder="1" applyAlignment="1">
      <alignment vertical="top" wrapText="1"/>
    </xf>
    <xf numFmtId="0" fontId="0" fillId="0" borderId="0" xfId="0" applyAlignment="1">
      <alignment horizontal="center" vertical="center" wrapText="1"/>
    </xf>
    <xf numFmtId="0" fontId="8" fillId="0" borderId="2" xfId="0" applyFont="1" applyBorder="1" applyAlignment="1">
      <alignment horizontal="center" vertical="center" wrapText="1"/>
    </xf>
    <xf numFmtId="0" fontId="9" fillId="10" borderId="5"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8"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7" borderId="2" xfId="6" applyFont="1" applyBorder="1" applyAlignment="1">
      <alignment horizontal="center" vertical="center" wrapText="1"/>
    </xf>
    <xf numFmtId="0" fontId="9" fillId="8" borderId="2" xfId="7" applyFont="1" applyBorder="1" applyAlignment="1">
      <alignment horizontal="center" vertical="center"/>
    </xf>
    <xf numFmtId="0" fontId="9" fillId="3" borderId="2" xfId="2" applyFont="1" applyBorder="1" applyAlignment="1">
      <alignment horizontal="center" vertical="center" wrapText="1"/>
    </xf>
    <xf numFmtId="0" fontId="9" fillId="12" borderId="2" xfId="8" applyFont="1" applyFill="1" applyBorder="1" applyAlignment="1">
      <alignment horizontal="center" vertical="center" wrapText="1"/>
    </xf>
    <xf numFmtId="0" fontId="9" fillId="2" borderId="2" xfId="1" applyFont="1" applyBorder="1" applyAlignment="1">
      <alignment horizontal="center" vertical="center" wrapText="1"/>
    </xf>
    <xf numFmtId="0" fontId="9" fillId="4" borderId="2" xfId="3" applyFont="1" applyBorder="1" applyAlignment="1">
      <alignment horizontal="center" vertical="center" wrapText="1"/>
    </xf>
    <xf numFmtId="0" fontId="9" fillId="7" borderId="2" xfId="6" applyFont="1" applyBorder="1" applyAlignment="1">
      <alignment horizontal="center" vertical="center" wrapText="1"/>
    </xf>
    <xf numFmtId="0" fontId="9" fillId="8" borderId="2" xfId="7" applyFont="1" applyBorder="1" applyAlignment="1">
      <alignment horizontal="center" vertical="center" wrapText="1"/>
    </xf>
    <xf numFmtId="0" fontId="8" fillId="11"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7" borderId="2" xfId="6" applyFont="1" applyBorder="1" applyAlignment="1">
      <alignment horizontal="center" vertical="center"/>
    </xf>
    <xf numFmtId="0" fontId="8" fillId="8" borderId="2" xfId="7" applyFont="1" applyBorder="1" applyAlignment="1">
      <alignment horizontal="center" vertical="center"/>
    </xf>
    <xf numFmtId="0" fontId="10" fillId="3" borderId="2" xfId="2" applyFont="1" applyBorder="1" applyAlignment="1">
      <alignment horizontal="center" vertical="center"/>
    </xf>
    <xf numFmtId="0" fontId="8" fillId="12" borderId="2" xfId="8" applyFont="1" applyFill="1" applyBorder="1" applyAlignment="1">
      <alignment horizontal="center" vertical="center"/>
    </xf>
    <xf numFmtId="0" fontId="8" fillId="11"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8" fillId="7" borderId="3" xfId="6" applyFont="1" applyBorder="1" applyAlignment="1">
      <alignment horizontal="center" vertical="center"/>
    </xf>
    <xf numFmtId="0" fontId="8" fillId="8" borderId="3" xfId="7" applyFont="1" applyBorder="1" applyAlignment="1">
      <alignment horizontal="center" vertical="center"/>
    </xf>
    <xf numFmtId="0" fontId="10" fillId="3" borderId="3" xfId="2" applyFont="1" applyBorder="1" applyAlignment="1">
      <alignment horizontal="center" vertical="center"/>
    </xf>
    <xf numFmtId="0" fontId="8" fillId="12" borderId="3" xfId="8" applyFont="1" applyFill="1" applyBorder="1" applyAlignment="1">
      <alignment horizontal="center" vertical="center"/>
    </xf>
    <xf numFmtId="0" fontId="8" fillId="11" borderId="4"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4" xfId="0" applyFont="1" applyFill="1" applyBorder="1" applyAlignment="1">
      <alignment horizontal="center" vertical="center" wrapText="1"/>
    </xf>
    <xf numFmtId="0" fontId="8" fillId="7" borderId="4" xfId="6" applyFont="1" applyBorder="1" applyAlignment="1">
      <alignment horizontal="center" vertical="center"/>
    </xf>
    <xf numFmtId="0" fontId="8" fillId="8" borderId="4" xfId="7" applyFont="1" applyBorder="1" applyAlignment="1">
      <alignment horizontal="center" vertical="center"/>
    </xf>
    <xf numFmtId="0" fontId="10" fillId="3" borderId="4" xfId="2" applyFont="1" applyBorder="1" applyAlignment="1">
      <alignment horizontal="center" vertical="center"/>
    </xf>
    <xf numFmtId="0" fontId="8" fillId="12" borderId="4" xfId="8"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 xfId="0" applyFont="1" applyFill="1" applyBorder="1" applyAlignment="1">
      <alignment horizontal="center" vertical="center"/>
    </xf>
    <xf numFmtId="0" fontId="8" fillId="11"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11" fillId="5" borderId="0" xfId="4" applyFont="1" applyBorder="1" applyAlignment="1">
      <alignment horizontal="center" vertical="center" wrapText="1"/>
    </xf>
    <xf numFmtId="0" fontId="11" fillId="5" borderId="7" xfId="4" applyFont="1" applyBorder="1" applyAlignment="1">
      <alignment horizontal="center" vertical="center" wrapText="1"/>
    </xf>
    <xf numFmtId="0" fontId="11" fillId="6" borderId="2" xfId="5" applyFont="1" applyBorder="1" applyAlignment="1">
      <alignment horizontal="center" vertical="center" wrapText="1"/>
    </xf>
    <xf numFmtId="0" fontId="8" fillId="11" borderId="4" xfId="0" applyFont="1" applyFill="1" applyBorder="1" applyAlignment="1">
      <alignment horizontal="center" vertical="center" wrapText="1"/>
    </xf>
  </cellXfs>
  <cellStyles count="9">
    <cellStyle name="40% - Énfasis4" xfId="6" builtinId="43"/>
    <cellStyle name="40% - Énfasis5" xfId="7" builtinId="47"/>
    <cellStyle name="Buena" xfId="1" builtinId="26"/>
    <cellStyle name="Énfasis1" xfId="4" builtinId="29"/>
    <cellStyle name="Énfasis2" xfId="5" builtinId="33"/>
    <cellStyle name="Énfasis6" xfId="8" builtinId="49"/>
    <cellStyle name="Neutral" xfId="2" builtinId="28"/>
    <cellStyle name="Normal" xfId="0" builtinId="0"/>
    <cellStyle name="Salida" xfId="3" builtinId="21"/>
  </cellStyles>
  <dxfs count="0"/>
  <tableStyles count="0" defaultTableStyle="TableStyleMedium2" defaultPivotStyle="PivotStyleLight16"/>
  <colors>
    <mruColors>
      <color rgb="FFCCECFF"/>
      <color rgb="FF9900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Q50"/>
  <sheetViews>
    <sheetView tabSelected="1" zoomScale="80" zoomScaleNormal="80" workbookViewId="0">
      <selection activeCell="Q2" sqref="A1:Q3"/>
    </sheetView>
  </sheetViews>
  <sheetFormatPr baseColWidth="10" defaultRowHeight="15"/>
  <cols>
    <col min="1" max="2" width="16.42578125" customWidth="1"/>
    <col min="3" max="3" width="15.5703125" customWidth="1"/>
    <col min="4" max="4" width="15.28515625" customWidth="1"/>
    <col min="5" max="5" width="11.42578125" customWidth="1"/>
    <col min="6" max="6" width="16.7109375" customWidth="1"/>
    <col min="7" max="7" width="12" customWidth="1"/>
    <col min="8" max="8" width="15.85546875" customWidth="1"/>
    <col min="9" max="9" width="8.42578125" customWidth="1"/>
    <col min="10" max="10" width="11.85546875" customWidth="1"/>
    <col min="11" max="11" width="11.42578125" customWidth="1"/>
    <col min="12" max="12" width="10.140625" customWidth="1"/>
    <col min="13" max="13" width="9" customWidth="1"/>
    <col min="14" max="14" width="13.28515625" customWidth="1"/>
    <col min="15" max="15" width="11.42578125" customWidth="1"/>
    <col min="16" max="16" width="18.140625" customWidth="1"/>
    <col min="17" max="17" width="20.42578125" customWidth="1"/>
  </cols>
  <sheetData>
    <row r="1" spans="1:17" ht="32.25" customHeight="1">
      <c r="A1" s="49" t="s">
        <v>36</v>
      </c>
      <c r="B1" s="49"/>
      <c r="C1" s="49"/>
      <c r="D1" s="49"/>
      <c r="E1" s="49"/>
      <c r="F1" s="50"/>
      <c r="G1" s="51" t="s">
        <v>35</v>
      </c>
      <c r="H1" s="51"/>
      <c r="I1" s="51"/>
      <c r="J1" s="51"/>
      <c r="K1" s="51"/>
      <c r="L1" s="51"/>
      <c r="M1" s="51"/>
      <c r="N1" s="51"/>
      <c r="O1" s="51"/>
      <c r="P1" s="51"/>
      <c r="Q1" s="51"/>
    </row>
    <row r="2" spans="1:17" ht="48" customHeight="1">
      <c r="A2" s="10" t="s">
        <v>37</v>
      </c>
      <c r="B2" s="10"/>
      <c r="C2" s="11"/>
      <c r="D2" s="12" t="s">
        <v>13</v>
      </c>
      <c r="E2" s="11"/>
      <c r="F2" s="13" t="s">
        <v>7</v>
      </c>
      <c r="G2" s="14" t="s">
        <v>8</v>
      </c>
      <c r="H2" s="14"/>
      <c r="I2" s="14"/>
      <c r="J2" s="15" t="s">
        <v>7</v>
      </c>
      <c r="K2" s="15"/>
      <c r="L2" s="15"/>
      <c r="M2" s="15"/>
      <c r="N2" s="16" t="s">
        <v>9</v>
      </c>
      <c r="O2" s="17" t="s">
        <v>6</v>
      </c>
      <c r="P2" s="18" t="s">
        <v>33</v>
      </c>
      <c r="Q2" s="19" t="s">
        <v>34</v>
      </c>
    </row>
    <row r="3" spans="1:17" ht="63">
      <c r="A3" s="13" t="s">
        <v>21</v>
      </c>
      <c r="B3" s="13" t="s">
        <v>15</v>
      </c>
      <c r="C3" s="13" t="s">
        <v>14</v>
      </c>
      <c r="D3" s="13" t="s">
        <v>38</v>
      </c>
      <c r="E3" s="13" t="s">
        <v>10</v>
      </c>
      <c r="F3" s="13" t="s">
        <v>39</v>
      </c>
      <c r="G3" s="20" t="s">
        <v>12</v>
      </c>
      <c r="H3" s="20" t="s">
        <v>0</v>
      </c>
      <c r="I3" s="20" t="s">
        <v>11</v>
      </c>
      <c r="J3" s="21" t="s">
        <v>1</v>
      </c>
      <c r="K3" s="21" t="s">
        <v>2</v>
      </c>
      <c r="L3" s="21" t="s">
        <v>3</v>
      </c>
      <c r="M3" s="21" t="s">
        <v>4</v>
      </c>
      <c r="N3" s="16" t="s">
        <v>5</v>
      </c>
      <c r="O3" s="17"/>
      <c r="P3" s="18"/>
      <c r="Q3" s="19"/>
    </row>
    <row r="4" spans="1:17" ht="309.75" customHeight="1">
      <c r="A4" s="22" t="s">
        <v>22</v>
      </c>
      <c r="B4" s="9" t="s">
        <v>27</v>
      </c>
      <c r="C4" s="9" t="s">
        <v>24</v>
      </c>
      <c r="D4" s="9" t="s">
        <v>23</v>
      </c>
      <c r="E4" s="9" t="s">
        <v>60</v>
      </c>
      <c r="F4" s="9" t="s">
        <v>52</v>
      </c>
      <c r="G4" s="23">
        <v>10</v>
      </c>
      <c r="H4" s="23">
        <v>5</v>
      </c>
      <c r="I4" s="24">
        <f t="shared" ref="I4:I23" si="0">G4*H4</f>
        <v>50</v>
      </c>
      <c r="J4" s="23">
        <v>10</v>
      </c>
      <c r="K4" s="23">
        <v>10</v>
      </c>
      <c r="L4" s="23">
        <v>10</v>
      </c>
      <c r="M4" s="25">
        <f t="shared" ref="M4:M23" si="1">J4*3.5+K4*3.5+L4*3</f>
        <v>100</v>
      </c>
      <c r="N4" s="26">
        <v>10</v>
      </c>
      <c r="O4" s="27">
        <f>0.5*I4+0.35*M4+0.15*N4</f>
        <v>61.5</v>
      </c>
      <c r="P4" s="23" t="s">
        <v>18</v>
      </c>
      <c r="Q4" s="9" t="s">
        <v>40</v>
      </c>
    </row>
    <row r="5" spans="1:17" ht="177.75" customHeight="1">
      <c r="A5" s="22" t="s">
        <v>25</v>
      </c>
      <c r="B5" s="9" t="s">
        <v>26</v>
      </c>
      <c r="C5" s="9" t="s">
        <v>28</v>
      </c>
      <c r="D5" s="9" t="s">
        <v>23</v>
      </c>
      <c r="E5" s="9" t="s">
        <v>102</v>
      </c>
      <c r="F5" s="9" t="s">
        <v>53</v>
      </c>
      <c r="G5" s="23">
        <v>10</v>
      </c>
      <c r="H5" s="23">
        <v>5</v>
      </c>
      <c r="I5" s="24">
        <f t="shared" si="0"/>
        <v>50</v>
      </c>
      <c r="J5" s="23">
        <v>10</v>
      </c>
      <c r="K5" s="23">
        <v>1</v>
      </c>
      <c r="L5" s="23">
        <v>5</v>
      </c>
      <c r="M5" s="25">
        <f t="shared" si="1"/>
        <v>53.5</v>
      </c>
      <c r="N5" s="26">
        <v>5</v>
      </c>
      <c r="O5" s="27">
        <f t="shared" ref="O5:O20" si="2">0.5*I5+0.35*M5+0.15*N5</f>
        <v>44.474999999999994</v>
      </c>
      <c r="P5" s="23" t="s">
        <v>17</v>
      </c>
      <c r="Q5" s="9" t="s">
        <v>20</v>
      </c>
    </row>
    <row r="6" spans="1:17" ht="151.5" customHeight="1">
      <c r="A6" s="52" t="s">
        <v>29</v>
      </c>
      <c r="B6" s="9" t="s">
        <v>30</v>
      </c>
      <c r="C6" s="9" t="s">
        <v>31</v>
      </c>
      <c r="D6" s="9" t="s">
        <v>23</v>
      </c>
      <c r="E6" s="9" t="s">
        <v>32</v>
      </c>
      <c r="F6" s="9" t="s">
        <v>53</v>
      </c>
      <c r="G6" s="23">
        <v>10</v>
      </c>
      <c r="H6" s="23">
        <v>5</v>
      </c>
      <c r="I6" s="24">
        <f t="shared" si="0"/>
        <v>50</v>
      </c>
      <c r="J6" s="23">
        <v>10</v>
      </c>
      <c r="K6" s="23">
        <v>5</v>
      </c>
      <c r="L6" s="23">
        <v>10</v>
      </c>
      <c r="M6" s="25">
        <f t="shared" si="1"/>
        <v>82.5</v>
      </c>
      <c r="N6" s="26">
        <v>10</v>
      </c>
      <c r="O6" s="27">
        <f t="shared" si="2"/>
        <v>55.375</v>
      </c>
      <c r="P6" s="23" t="s">
        <v>18</v>
      </c>
      <c r="Q6" s="9" t="s">
        <v>40</v>
      </c>
    </row>
    <row r="7" spans="1:17" ht="192" customHeight="1">
      <c r="A7" s="22" t="s">
        <v>41</v>
      </c>
      <c r="B7" s="9" t="s">
        <v>42</v>
      </c>
      <c r="C7" s="9" t="s">
        <v>43</v>
      </c>
      <c r="D7" s="23" t="s">
        <v>23</v>
      </c>
      <c r="E7" s="9" t="s">
        <v>61</v>
      </c>
      <c r="F7" s="9" t="s">
        <v>54</v>
      </c>
      <c r="G7" s="23">
        <v>10</v>
      </c>
      <c r="H7" s="23">
        <v>5</v>
      </c>
      <c r="I7" s="24">
        <f t="shared" ref="I7:I13" si="3">G7*H7</f>
        <v>50</v>
      </c>
      <c r="J7" s="23">
        <v>10</v>
      </c>
      <c r="K7" s="23">
        <v>10</v>
      </c>
      <c r="L7" s="23">
        <v>10</v>
      </c>
      <c r="M7" s="25">
        <f t="shared" ref="M7:M13" si="4">J7*3.5+K7*3.5+L7*3</f>
        <v>100</v>
      </c>
      <c r="N7" s="26">
        <v>10</v>
      </c>
      <c r="O7" s="27">
        <f t="shared" ref="O7:O13" si="5">0.5*I7+0.35*M7+0.15*N7</f>
        <v>61.5</v>
      </c>
      <c r="P7" s="23" t="s">
        <v>18</v>
      </c>
      <c r="Q7" s="9" t="s">
        <v>40</v>
      </c>
    </row>
    <row r="8" spans="1:17" ht="180" customHeight="1">
      <c r="A8" s="22" t="s">
        <v>44</v>
      </c>
      <c r="B8" s="9" t="s">
        <v>45</v>
      </c>
      <c r="C8" s="9" t="s">
        <v>46</v>
      </c>
      <c r="D8" s="23" t="s">
        <v>23</v>
      </c>
      <c r="E8" s="9" t="s">
        <v>63</v>
      </c>
      <c r="F8" s="9" t="s">
        <v>62</v>
      </c>
      <c r="G8" s="23">
        <v>10</v>
      </c>
      <c r="H8" s="23">
        <v>5</v>
      </c>
      <c r="I8" s="24">
        <f t="shared" si="3"/>
        <v>50</v>
      </c>
      <c r="J8" s="23">
        <v>10</v>
      </c>
      <c r="K8" s="23">
        <v>5</v>
      </c>
      <c r="L8" s="23">
        <v>5</v>
      </c>
      <c r="M8" s="25">
        <f t="shared" si="4"/>
        <v>67.5</v>
      </c>
      <c r="N8" s="26">
        <v>10</v>
      </c>
      <c r="O8" s="27">
        <f t="shared" si="5"/>
        <v>50.125</v>
      </c>
      <c r="P8" s="23" t="s">
        <v>17</v>
      </c>
      <c r="Q8" s="9" t="s">
        <v>20</v>
      </c>
    </row>
    <row r="9" spans="1:17" ht="146.25" customHeight="1">
      <c r="A9" s="22" t="s">
        <v>47</v>
      </c>
      <c r="B9" s="9" t="s">
        <v>48</v>
      </c>
      <c r="C9" s="9" t="s">
        <v>49</v>
      </c>
      <c r="D9" s="23" t="s">
        <v>23</v>
      </c>
      <c r="E9" s="9" t="s">
        <v>89</v>
      </c>
      <c r="F9" s="9" t="s">
        <v>55</v>
      </c>
      <c r="G9" s="23">
        <v>10</v>
      </c>
      <c r="H9" s="23">
        <v>5</v>
      </c>
      <c r="I9" s="24">
        <f t="shared" si="3"/>
        <v>50</v>
      </c>
      <c r="J9" s="23">
        <v>10</v>
      </c>
      <c r="K9" s="23">
        <v>1</v>
      </c>
      <c r="L9" s="23">
        <v>5</v>
      </c>
      <c r="M9" s="25">
        <f t="shared" si="4"/>
        <v>53.5</v>
      </c>
      <c r="N9" s="26">
        <v>5</v>
      </c>
      <c r="O9" s="27">
        <f t="shared" si="5"/>
        <v>44.474999999999994</v>
      </c>
      <c r="P9" s="23" t="s">
        <v>17</v>
      </c>
      <c r="Q9" s="9" t="s">
        <v>20</v>
      </c>
    </row>
    <row r="10" spans="1:17" ht="239.25" customHeight="1">
      <c r="A10" s="22" t="s">
        <v>50</v>
      </c>
      <c r="B10" s="9" t="s">
        <v>51</v>
      </c>
      <c r="C10" s="9" t="s">
        <v>66</v>
      </c>
      <c r="D10" s="23" t="s">
        <v>23</v>
      </c>
      <c r="E10" s="9" t="s">
        <v>63</v>
      </c>
      <c r="F10" s="9" t="s">
        <v>59</v>
      </c>
      <c r="G10" s="23">
        <v>10</v>
      </c>
      <c r="H10" s="23">
        <v>5</v>
      </c>
      <c r="I10" s="24">
        <f t="shared" si="3"/>
        <v>50</v>
      </c>
      <c r="J10" s="23">
        <v>10</v>
      </c>
      <c r="K10" s="23">
        <v>5</v>
      </c>
      <c r="L10" s="23">
        <v>10</v>
      </c>
      <c r="M10" s="25">
        <f t="shared" si="4"/>
        <v>82.5</v>
      </c>
      <c r="N10" s="26">
        <v>10</v>
      </c>
      <c r="O10" s="27">
        <f t="shared" si="5"/>
        <v>55.375</v>
      </c>
      <c r="P10" s="23" t="s">
        <v>18</v>
      </c>
      <c r="Q10" s="9" t="s">
        <v>20</v>
      </c>
    </row>
    <row r="11" spans="1:17" ht="243.75" customHeight="1">
      <c r="A11" s="22" t="s">
        <v>56</v>
      </c>
      <c r="B11" s="9" t="s">
        <v>57</v>
      </c>
      <c r="C11" s="9" t="s">
        <v>65</v>
      </c>
      <c r="D11" s="23" t="s">
        <v>23</v>
      </c>
      <c r="E11" s="9" t="s">
        <v>64</v>
      </c>
      <c r="F11" s="9" t="s">
        <v>67</v>
      </c>
      <c r="G11" s="23">
        <v>10</v>
      </c>
      <c r="H11" s="23">
        <v>5</v>
      </c>
      <c r="I11" s="24">
        <f t="shared" si="3"/>
        <v>50</v>
      </c>
      <c r="J11" s="23">
        <v>10</v>
      </c>
      <c r="K11" s="23">
        <v>10</v>
      </c>
      <c r="L11" s="23">
        <v>10</v>
      </c>
      <c r="M11" s="25">
        <f t="shared" si="4"/>
        <v>100</v>
      </c>
      <c r="N11" s="26">
        <v>10</v>
      </c>
      <c r="O11" s="27">
        <f t="shared" si="5"/>
        <v>61.5</v>
      </c>
      <c r="P11" s="23" t="s">
        <v>18</v>
      </c>
      <c r="Q11" s="9" t="s">
        <v>20</v>
      </c>
    </row>
    <row r="12" spans="1:17" ht="372.75" customHeight="1">
      <c r="A12" s="22" t="s">
        <v>68</v>
      </c>
      <c r="B12" s="9" t="s">
        <v>69</v>
      </c>
      <c r="C12" s="9" t="s">
        <v>70</v>
      </c>
      <c r="D12" s="23" t="s">
        <v>23</v>
      </c>
      <c r="E12" s="9" t="s">
        <v>71</v>
      </c>
      <c r="F12" s="9" t="s">
        <v>72</v>
      </c>
      <c r="G12" s="23">
        <v>10</v>
      </c>
      <c r="H12" s="23">
        <v>5</v>
      </c>
      <c r="I12" s="24">
        <f t="shared" si="3"/>
        <v>50</v>
      </c>
      <c r="J12" s="23">
        <v>10</v>
      </c>
      <c r="K12" s="23">
        <v>10</v>
      </c>
      <c r="L12" s="23">
        <v>10</v>
      </c>
      <c r="M12" s="25">
        <f t="shared" si="4"/>
        <v>100</v>
      </c>
      <c r="N12" s="26">
        <v>10</v>
      </c>
      <c r="O12" s="27">
        <f t="shared" si="5"/>
        <v>61.5</v>
      </c>
      <c r="P12" s="23" t="s">
        <v>18</v>
      </c>
      <c r="Q12" s="9" t="s">
        <v>20</v>
      </c>
    </row>
    <row r="13" spans="1:17" ht="139.5" customHeight="1">
      <c r="A13" s="22" t="s">
        <v>73</v>
      </c>
      <c r="B13" s="9" t="s">
        <v>74</v>
      </c>
      <c r="C13" s="9" t="s">
        <v>75</v>
      </c>
      <c r="D13" s="23" t="s">
        <v>23</v>
      </c>
      <c r="E13" s="9" t="s">
        <v>58</v>
      </c>
      <c r="F13" s="9" t="s">
        <v>82</v>
      </c>
      <c r="G13" s="23">
        <v>10</v>
      </c>
      <c r="H13" s="23">
        <v>5</v>
      </c>
      <c r="I13" s="24">
        <f t="shared" si="3"/>
        <v>50</v>
      </c>
      <c r="J13" s="23">
        <v>10</v>
      </c>
      <c r="K13" s="23">
        <v>10</v>
      </c>
      <c r="L13" s="23">
        <v>10</v>
      </c>
      <c r="M13" s="25">
        <f t="shared" si="4"/>
        <v>100</v>
      </c>
      <c r="N13" s="26">
        <v>5</v>
      </c>
      <c r="O13" s="27">
        <f t="shared" si="5"/>
        <v>60.75</v>
      </c>
      <c r="P13" s="23" t="s">
        <v>18</v>
      </c>
      <c r="Q13" s="9" t="s">
        <v>40</v>
      </c>
    </row>
    <row r="14" spans="1:17" ht="75" customHeight="1">
      <c r="A14" s="28" t="s">
        <v>76</v>
      </c>
      <c r="B14" s="29" t="s">
        <v>83</v>
      </c>
      <c r="C14" s="29" t="s">
        <v>84</v>
      </c>
      <c r="D14" s="30" t="s">
        <v>23</v>
      </c>
      <c r="E14" s="31" t="s">
        <v>101</v>
      </c>
      <c r="F14" s="29" t="s">
        <v>85</v>
      </c>
      <c r="G14" s="30">
        <v>10</v>
      </c>
      <c r="H14" s="31">
        <v>5</v>
      </c>
      <c r="I14" s="32">
        <f t="shared" ref="I14:I18" si="6">G14*H14</f>
        <v>50</v>
      </c>
      <c r="J14" s="30">
        <v>10</v>
      </c>
      <c r="K14" s="30">
        <v>5</v>
      </c>
      <c r="L14" s="30">
        <v>5</v>
      </c>
      <c r="M14" s="33">
        <f>J14*3.5+K14*3.5+L14*3</f>
        <v>67.5</v>
      </c>
      <c r="N14" s="34">
        <v>10</v>
      </c>
      <c r="O14" s="35">
        <f t="shared" si="2"/>
        <v>50.125</v>
      </c>
      <c r="P14" s="30" t="s">
        <v>17</v>
      </c>
      <c r="Q14" s="29" t="s">
        <v>20</v>
      </c>
    </row>
    <row r="15" spans="1:17" ht="100.5" customHeight="1">
      <c r="A15" s="36"/>
      <c r="B15" s="37"/>
      <c r="C15" s="37"/>
      <c r="D15" s="38"/>
      <c r="E15" s="39"/>
      <c r="F15" s="37"/>
      <c r="G15" s="38"/>
      <c r="H15" s="39"/>
      <c r="I15" s="40"/>
      <c r="J15" s="38"/>
      <c r="K15" s="38"/>
      <c r="L15" s="38"/>
      <c r="M15" s="41"/>
      <c r="N15" s="42"/>
      <c r="O15" s="43"/>
      <c r="P15" s="38"/>
      <c r="Q15" s="37"/>
    </row>
    <row r="16" spans="1:17" ht="60" customHeight="1">
      <c r="A16" s="28" t="s">
        <v>77</v>
      </c>
      <c r="B16" s="29" t="s">
        <v>86</v>
      </c>
      <c r="C16" s="29" t="s">
        <v>87</v>
      </c>
      <c r="D16" s="30" t="s">
        <v>23</v>
      </c>
      <c r="E16" s="29" t="s">
        <v>88</v>
      </c>
      <c r="F16" s="29" t="s">
        <v>104</v>
      </c>
      <c r="G16" s="30">
        <v>10</v>
      </c>
      <c r="H16" s="44">
        <v>5</v>
      </c>
      <c r="I16" s="32">
        <f t="shared" si="6"/>
        <v>50</v>
      </c>
      <c r="J16" s="30">
        <v>10</v>
      </c>
      <c r="K16" s="30">
        <v>1</v>
      </c>
      <c r="L16" s="30">
        <v>5</v>
      </c>
      <c r="M16" s="33">
        <f>J16*3.5+K16*3.5+L16*3</f>
        <v>53.5</v>
      </c>
      <c r="N16" s="34">
        <v>10</v>
      </c>
      <c r="O16" s="35">
        <f t="shared" si="2"/>
        <v>45.224999999999994</v>
      </c>
      <c r="P16" s="30" t="s">
        <v>17</v>
      </c>
      <c r="Q16" s="29" t="s">
        <v>20</v>
      </c>
    </row>
    <row r="17" spans="1:17" ht="104.25" customHeight="1">
      <c r="A17" s="36"/>
      <c r="B17" s="37"/>
      <c r="C17" s="37"/>
      <c r="D17" s="38"/>
      <c r="E17" s="37"/>
      <c r="F17" s="37"/>
      <c r="G17" s="38"/>
      <c r="H17" s="45"/>
      <c r="I17" s="40"/>
      <c r="J17" s="38"/>
      <c r="K17" s="38"/>
      <c r="L17" s="38"/>
      <c r="M17" s="41"/>
      <c r="N17" s="42"/>
      <c r="O17" s="43"/>
      <c r="P17" s="38"/>
      <c r="Q17" s="37"/>
    </row>
    <row r="18" spans="1:17" ht="60" customHeight="1">
      <c r="A18" s="28" t="s">
        <v>78</v>
      </c>
      <c r="B18" s="29" t="s">
        <v>90</v>
      </c>
      <c r="C18" s="29" t="s">
        <v>24</v>
      </c>
      <c r="D18" s="30" t="s">
        <v>23</v>
      </c>
      <c r="E18" s="29" t="s">
        <v>91</v>
      </c>
      <c r="F18" s="29" t="s">
        <v>94</v>
      </c>
      <c r="G18" s="30">
        <v>10</v>
      </c>
      <c r="H18" s="44">
        <v>5</v>
      </c>
      <c r="I18" s="32">
        <f t="shared" si="6"/>
        <v>50</v>
      </c>
      <c r="J18" s="30">
        <v>10</v>
      </c>
      <c r="K18" s="30">
        <v>10</v>
      </c>
      <c r="L18" s="30">
        <v>10</v>
      </c>
      <c r="M18" s="33">
        <f>J18*3.5+K18*3.5+L18*3</f>
        <v>100</v>
      </c>
      <c r="N18" s="34">
        <v>10</v>
      </c>
      <c r="O18" s="35">
        <f>0.5*I18+0.35*M18+0.15*N18</f>
        <v>61.5</v>
      </c>
      <c r="P18" s="30" t="s">
        <v>18</v>
      </c>
      <c r="Q18" s="29" t="s">
        <v>40</v>
      </c>
    </row>
    <row r="19" spans="1:17" ht="245.25" customHeight="1">
      <c r="A19" s="36"/>
      <c r="B19" s="37"/>
      <c r="C19" s="37"/>
      <c r="D19" s="38"/>
      <c r="E19" s="37"/>
      <c r="F19" s="37"/>
      <c r="G19" s="38"/>
      <c r="H19" s="45"/>
      <c r="I19" s="40"/>
      <c r="J19" s="38"/>
      <c r="K19" s="38"/>
      <c r="L19" s="38"/>
      <c r="M19" s="41"/>
      <c r="N19" s="42"/>
      <c r="O19" s="43"/>
      <c r="P19" s="38"/>
      <c r="Q19" s="37"/>
    </row>
    <row r="20" spans="1:17" ht="165.75" customHeight="1">
      <c r="A20" s="22" t="s">
        <v>79</v>
      </c>
      <c r="B20" s="9" t="s">
        <v>92</v>
      </c>
      <c r="C20" s="9" t="s">
        <v>93</v>
      </c>
      <c r="D20" s="23" t="s">
        <v>23</v>
      </c>
      <c r="E20" s="9" t="s">
        <v>63</v>
      </c>
      <c r="F20" s="9" t="s">
        <v>95</v>
      </c>
      <c r="G20" s="23">
        <v>10</v>
      </c>
      <c r="H20" s="46">
        <v>5</v>
      </c>
      <c r="I20" s="24">
        <f t="shared" si="0"/>
        <v>50</v>
      </c>
      <c r="J20" s="23">
        <v>10</v>
      </c>
      <c r="K20" s="23">
        <v>1</v>
      </c>
      <c r="L20" s="23">
        <v>5</v>
      </c>
      <c r="M20" s="25">
        <f>J20*3.5+K20*3.5+L20*3</f>
        <v>53.5</v>
      </c>
      <c r="N20" s="26">
        <v>5</v>
      </c>
      <c r="O20" s="27">
        <f t="shared" si="2"/>
        <v>44.474999999999994</v>
      </c>
      <c r="P20" s="23" t="s">
        <v>17</v>
      </c>
      <c r="Q20" s="9" t="s">
        <v>20</v>
      </c>
    </row>
    <row r="21" spans="1:17" ht="45" customHeight="1">
      <c r="A21" s="47" t="s">
        <v>80</v>
      </c>
      <c r="B21" s="29" t="s">
        <v>96</v>
      </c>
      <c r="C21" s="48" t="s">
        <v>97</v>
      </c>
      <c r="D21" s="30" t="s">
        <v>23</v>
      </c>
      <c r="E21" s="29" t="s">
        <v>98</v>
      </c>
      <c r="F21" s="29" t="s">
        <v>105</v>
      </c>
      <c r="G21" s="30">
        <v>10</v>
      </c>
      <c r="H21" s="31">
        <v>5</v>
      </c>
      <c r="I21" s="32">
        <f>G21*H21</f>
        <v>50</v>
      </c>
      <c r="J21" s="30">
        <v>10</v>
      </c>
      <c r="K21" s="30">
        <v>10</v>
      </c>
      <c r="L21" s="30">
        <v>10</v>
      </c>
      <c r="M21" s="33">
        <f>J21*3.5+K21*3.5+L21*3</f>
        <v>100</v>
      </c>
      <c r="N21" s="34">
        <v>10</v>
      </c>
      <c r="O21" s="35">
        <f>0.5*I21+0.35*M21+0.15*N21</f>
        <v>61.5</v>
      </c>
      <c r="P21" s="30" t="s">
        <v>18</v>
      </c>
      <c r="Q21" s="29" t="s">
        <v>40</v>
      </c>
    </row>
    <row r="22" spans="1:17" ht="213" customHeight="1">
      <c r="A22" s="47"/>
      <c r="B22" s="37"/>
      <c r="C22" s="48"/>
      <c r="D22" s="38"/>
      <c r="E22" s="37"/>
      <c r="F22" s="37"/>
      <c r="G22" s="38"/>
      <c r="H22" s="39"/>
      <c r="I22" s="40"/>
      <c r="J22" s="38"/>
      <c r="K22" s="38"/>
      <c r="L22" s="38"/>
      <c r="M22" s="41"/>
      <c r="N22" s="42"/>
      <c r="O22" s="43"/>
      <c r="P22" s="38"/>
      <c r="Q22" s="37"/>
    </row>
    <row r="23" spans="1:17" ht="210" customHeight="1">
      <c r="A23" s="22" t="s">
        <v>81</v>
      </c>
      <c r="B23" s="9" t="s">
        <v>99</v>
      </c>
      <c r="C23" s="9" t="s">
        <v>100</v>
      </c>
      <c r="D23" s="23" t="s">
        <v>23</v>
      </c>
      <c r="E23" s="9" t="s">
        <v>103</v>
      </c>
      <c r="F23" s="9" t="s">
        <v>106</v>
      </c>
      <c r="G23" s="23">
        <v>1</v>
      </c>
      <c r="H23" s="46">
        <v>1</v>
      </c>
      <c r="I23" s="24">
        <f t="shared" si="0"/>
        <v>1</v>
      </c>
      <c r="J23" s="23">
        <v>10</v>
      </c>
      <c r="K23" s="23">
        <v>1</v>
      </c>
      <c r="L23" s="23">
        <v>5</v>
      </c>
      <c r="M23" s="25">
        <f t="shared" si="1"/>
        <v>53.5</v>
      </c>
      <c r="N23" s="26">
        <v>5</v>
      </c>
      <c r="O23" s="27">
        <f>0.5*I23+0.35*M23+0.15*N23</f>
        <v>19.974999999999998</v>
      </c>
      <c r="P23" s="23" t="s">
        <v>16</v>
      </c>
      <c r="Q23" s="9" t="s">
        <v>19</v>
      </c>
    </row>
    <row r="26" spans="1:17">
      <c r="F26" s="8"/>
    </row>
    <row r="27" spans="1:17" ht="15.75">
      <c r="B27" s="1"/>
      <c r="C27" s="2"/>
      <c r="D27" s="2"/>
      <c r="E27" s="2"/>
      <c r="F27" s="8"/>
    </row>
    <row r="28" spans="1:17" ht="15.75">
      <c r="B28" s="2"/>
      <c r="C28" s="2"/>
      <c r="D28" s="2"/>
      <c r="E28" s="3"/>
      <c r="F28" s="8"/>
    </row>
    <row r="29" spans="1:17" ht="15.75">
      <c r="B29" s="2"/>
      <c r="C29" s="2"/>
      <c r="D29" s="2"/>
      <c r="E29" s="3"/>
      <c r="F29" s="8"/>
    </row>
    <row r="30" spans="1:17" ht="15.75">
      <c r="B30" s="2"/>
      <c r="C30" s="2"/>
      <c r="D30" s="2"/>
      <c r="E30" s="3"/>
      <c r="F30" s="8"/>
    </row>
    <row r="31" spans="1:17" ht="15.75">
      <c r="B31" s="2"/>
      <c r="C31" s="2"/>
      <c r="D31" s="2"/>
      <c r="E31" s="3"/>
      <c r="F31" s="8"/>
    </row>
    <row r="32" spans="1:17" ht="15.75">
      <c r="B32" s="2"/>
      <c r="C32" s="2"/>
      <c r="D32" s="2"/>
      <c r="E32" s="3"/>
      <c r="F32" s="8"/>
    </row>
    <row r="33" spans="2:6" ht="15.75">
      <c r="B33" s="2"/>
      <c r="C33" s="2"/>
      <c r="D33" s="2"/>
      <c r="E33" s="3"/>
      <c r="F33" s="8"/>
    </row>
    <row r="34" spans="2:6" ht="15.75">
      <c r="B34" s="4"/>
      <c r="C34" s="2"/>
      <c r="D34" s="2"/>
      <c r="E34" s="3"/>
      <c r="F34" s="8"/>
    </row>
    <row r="35" spans="2:6" ht="15.75">
      <c r="B35" s="2"/>
      <c r="C35" s="2"/>
      <c r="D35" s="2"/>
      <c r="E35" s="2"/>
      <c r="F35" s="8"/>
    </row>
    <row r="36" spans="2:6" ht="15.75">
      <c r="B36" s="2"/>
      <c r="C36" s="2"/>
      <c r="D36" s="2"/>
      <c r="E36" s="2"/>
      <c r="F36" s="8"/>
    </row>
    <row r="37" spans="2:6" ht="15.75">
      <c r="B37" s="2"/>
      <c r="C37" s="5"/>
      <c r="D37" s="5"/>
      <c r="E37" s="3"/>
      <c r="F37" s="8"/>
    </row>
    <row r="38" spans="2:6" ht="15.75">
      <c r="B38" s="2"/>
      <c r="C38" s="2"/>
      <c r="D38" s="2"/>
      <c r="E38" s="2"/>
      <c r="F38" s="8"/>
    </row>
    <row r="39" spans="2:6" ht="15.75">
      <c r="B39" s="2"/>
      <c r="C39" s="6"/>
      <c r="D39" s="6"/>
      <c r="E39" s="2"/>
      <c r="F39" s="8"/>
    </row>
    <row r="40" spans="2:6" ht="15.75">
      <c r="B40" s="4"/>
      <c r="C40" s="2"/>
      <c r="D40" s="2"/>
      <c r="E40" s="2"/>
    </row>
    <row r="41" spans="2:6" ht="15.75">
      <c r="B41" s="4"/>
      <c r="C41" s="7"/>
      <c r="D41" s="7"/>
      <c r="E41" s="3"/>
    </row>
    <row r="42" spans="2:6" ht="15.75">
      <c r="B42" s="4"/>
      <c r="C42" s="2"/>
      <c r="D42" s="2"/>
      <c r="E42" s="4"/>
    </row>
    <row r="43" spans="2:6" ht="15.75">
      <c r="B43" s="4"/>
      <c r="C43" s="7"/>
      <c r="D43" s="7"/>
      <c r="E43" s="4"/>
    </row>
    <row r="44" spans="2:6" ht="15.75">
      <c r="B44" s="4"/>
      <c r="C44" s="2"/>
      <c r="D44" s="2"/>
      <c r="E44" s="4"/>
    </row>
    <row r="45" spans="2:6" ht="15.75">
      <c r="B45" s="4"/>
      <c r="C45" s="7"/>
      <c r="D45" s="7"/>
      <c r="E45" s="4"/>
    </row>
    <row r="46" spans="2:6" ht="15.75">
      <c r="B46" s="4"/>
      <c r="C46" s="2"/>
      <c r="D46" s="2"/>
      <c r="E46" s="4"/>
    </row>
    <row r="47" spans="2:6" ht="15.75">
      <c r="B47" s="4"/>
      <c r="C47" s="7"/>
      <c r="D47" s="7"/>
      <c r="E47" s="4"/>
    </row>
    <row r="48" spans="2:6" ht="15.75">
      <c r="B48" s="4"/>
      <c r="C48" s="2"/>
      <c r="D48" s="2"/>
      <c r="E48" s="4"/>
    </row>
    <row r="49" spans="2:5" ht="15.75">
      <c r="B49" s="4"/>
      <c r="C49" s="2"/>
      <c r="D49" s="2"/>
      <c r="E49" s="4"/>
    </row>
    <row r="50" spans="2:5" ht="15.75">
      <c r="B50" s="2"/>
      <c r="C50" s="3"/>
      <c r="D50" s="3"/>
      <c r="E50" s="3"/>
    </row>
  </sheetData>
  <mergeCells count="77">
    <mergeCell ref="A21:A22"/>
    <mergeCell ref="C21:C22"/>
    <mergeCell ref="B21:B22"/>
    <mergeCell ref="A2:C2"/>
    <mergeCell ref="A1:F1"/>
    <mergeCell ref="D2:E2"/>
    <mergeCell ref="P2:P3"/>
    <mergeCell ref="Q2:Q3"/>
    <mergeCell ref="G1:Q1"/>
    <mergeCell ref="G2:I2"/>
    <mergeCell ref="J2:M2"/>
    <mergeCell ref="O2:O3"/>
    <mergeCell ref="F14:F15"/>
    <mergeCell ref="C14:C15"/>
    <mergeCell ref="B14:B15"/>
    <mergeCell ref="A14:A15"/>
    <mergeCell ref="E18:E19"/>
    <mergeCell ref="C18:C19"/>
    <mergeCell ref="B18:B19"/>
    <mergeCell ref="A18:A19"/>
    <mergeCell ref="E16:E17"/>
    <mergeCell ref="C16:C17"/>
    <mergeCell ref="B16:B17"/>
    <mergeCell ref="A16:A17"/>
    <mergeCell ref="D14:D15"/>
    <mergeCell ref="E14:E15"/>
    <mergeCell ref="D18:D19"/>
    <mergeCell ref="F18:F19"/>
    <mergeCell ref="N14:N15"/>
    <mergeCell ref="O14:O15"/>
    <mergeCell ref="P14:P15"/>
    <mergeCell ref="G14:G15"/>
    <mergeCell ref="H14:H15"/>
    <mergeCell ref="I14:I15"/>
    <mergeCell ref="J14:J15"/>
    <mergeCell ref="K14:K15"/>
    <mergeCell ref="Q14:Q15"/>
    <mergeCell ref="D16:D17"/>
    <mergeCell ref="F16:F17"/>
    <mergeCell ref="G16:G17"/>
    <mergeCell ref="H16:H17"/>
    <mergeCell ref="I16:I17"/>
    <mergeCell ref="J16:J17"/>
    <mergeCell ref="K16:K17"/>
    <mergeCell ref="L16:L17"/>
    <mergeCell ref="M16:M17"/>
    <mergeCell ref="N16:N17"/>
    <mergeCell ref="O16:O17"/>
    <mergeCell ref="P16:P17"/>
    <mergeCell ref="Q16:Q17"/>
    <mergeCell ref="L14:L15"/>
    <mergeCell ref="M14:M15"/>
    <mergeCell ref="M18:M19"/>
    <mergeCell ref="N18:N19"/>
    <mergeCell ref="O18:O19"/>
    <mergeCell ref="P18:P19"/>
    <mergeCell ref="G18:G19"/>
    <mergeCell ref="H18:H19"/>
    <mergeCell ref="I18:I19"/>
    <mergeCell ref="J18:J19"/>
    <mergeCell ref="K18:K19"/>
    <mergeCell ref="Q18:Q19"/>
    <mergeCell ref="D21:D22"/>
    <mergeCell ref="E21:E22"/>
    <mergeCell ref="F21:F22"/>
    <mergeCell ref="G21:G22"/>
    <mergeCell ref="H21:H22"/>
    <mergeCell ref="I21:I22"/>
    <mergeCell ref="J21:J22"/>
    <mergeCell ref="K21:K22"/>
    <mergeCell ref="L21:L22"/>
    <mergeCell ref="M21:M22"/>
    <mergeCell ref="N21:N22"/>
    <mergeCell ref="O21:O22"/>
    <mergeCell ref="P21:P22"/>
    <mergeCell ref="Q21:Q22"/>
    <mergeCell ref="L18:L1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ISO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andres felipe camacho abril</cp:lastModifiedBy>
  <dcterms:created xsi:type="dcterms:W3CDTF">2016-05-05T22:04:15Z</dcterms:created>
  <dcterms:modified xsi:type="dcterms:W3CDTF">2016-09-02T23:32:17Z</dcterms:modified>
</cp:coreProperties>
</file>