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13005" windowHeight="7110" activeTab="2"/>
  </bookViews>
  <sheets>
    <sheet name="Anexo 8. Matriz A-IA" sheetId="4" r:id="rId1"/>
    <sheet name="Carácter del impacto" sheetId="1" r:id="rId2"/>
    <sheet name="Anexo 9. Matriz Evaluación SA" sheetId="3" r:id="rId3"/>
  </sheets>
  <definedNames>
    <definedName name="_xlnm._FilterDatabase" localSheetId="0" hidden="1">'Anexo 8. Matriz A-IA'!$E$1:$E$234</definedName>
    <definedName name="_xlnm._FilterDatabase" localSheetId="2" hidden="1">'Anexo 9. Matriz Evaluación SA'!$R$3:$U$150</definedName>
  </definedNames>
  <calcPr calcId="145621"/>
</workbook>
</file>

<file path=xl/calcChain.xml><?xml version="1.0" encoding="utf-8"?>
<calcChain xmlns="http://schemas.openxmlformats.org/spreadsheetml/2006/main">
  <c r="P11" i="3" l="1"/>
  <c r="Q11" i="3" s="1"/>
  <c r="T11" i="3" s="1"/>
  <c r="R11" i="3" l="1"/>
  <c r="P150" i="3"/>
  <c r="Q150" i="3" s="1"/>
  <c r="R150" i="3" s="1"/>
  <c r="P149" i="3"/>
  <c r="Q149" i="3" s="1"/>
  <c r="R149" i="3" s="1"/>
  <c r="P148" i="3"/>
  <c r="Q148" i="3" s="1"/>
  <c r="R148" i="3" s="1"/>
  <c r="P147" i="3"/>
  <c r="Q147" i="3" s="1"/>
  <c r="R147" i="3" s="1"/>
  <c r="P146" i="3"/>
  <c r="Q146" i="3" s="1"/>
  <c r="R146" i="3" s="1"/>
  <c r="P145" i="3"/>
  <c r="Q145" i="3" s="1"/>
  <c r="R145" i="3" s="1"/>
  <c r="P144" i="3"/>
  <c r="Q144" i="3" s="1"/>
  <c r="R144" i="3" s="1"/>
  <c r="P143" i="3"/>
  <c r="Q143" i="3" s="1"/>
  <c r="R143" i="3" s="1"/>
  <c r="P142" i="3"/>
  <c r="Q142" i="3" s="1"/>
  <c r="R142" i="3" s="1"/>
  <c r="P115" i="3"/>
  <c r="Q115" i="3" s="1"/>
  <c r="R115" i="3" s="1"/>
  <c r="P102" i="3"/>
  <c r="Q102" i="3" s="1"/>
  <c r="R102" i="3" s="1"/>
  <c r="P19" i="3"/>
  <c r="Q19" i="3" s="1"/>
  <c r="R19" i="3" s="1"/>
  <c r="T142" i="3" l="1"/>
  <c r="T146" i="3"/>
  <c r="T150" i="3"/>
  <c r="T143" i="3"/>
  <c r="T147" i="3"/>
  <c r="T19" i="3"/>
  <c r="T144" i="3"/>
  <c r="T148" i="3"/>
  <c r="T102" i="3"/>
  <c r="T145" i="3"/>
  <c r="T149" i="3"/>
  <c r="T115" i="3"/>
  <c r="P5" i="3"/>
  <c r="Q5" i="3" s="1"/>
  <c r="P6" i="3"/>
  <c r="Q6" i="3" s="1"/>
  <c r="P7" i="3"/>
  <c r="Q7" i="3" s="1"/>
  <c r="P8" i="3"/>
  <c r="Q8" i="3" s="1"/>
  <c r="P9" i="3"/>
  <c r="Q9" i="3" s="1"/>
  <c r="P10" i="3"/>
  <c r="Q10" i="3" s="1"/>
  <c r="P12" i="3"/>
  <c r="Q12" i="3" s="1"/>
  <c r="P13" i="3"/>
  <c r="Q13" i="3" s="1"/>
  <c r="P14" i="3"/>
  <c r="Q14" i="3" s="1"/>
  <c r="P15" i="3"/>
  <c r="Q15" i="3" s="1"/>
  <c r="P16" i="3"/>
  <c r="Q16" i="3" s="1"/>
  <c r="P17" i="3"/>
  <c r="Q17" i="3" s="1"/>
  <c r="P18" i="3"/>
  <c r="Q18" i="3" s="1"/>
  <c r="P20" i="3"/>
  <c r="Q20" i="3" s="1"/>
  <c r="P21" i="3"/>
  <c r="Q21" i="3" s="1"/>
  <c r="P22" i="3"/>
  <c r="Q22" i="3" s="1"/>
  <c r="P23" i="3"/>
  <c r="Q23" i="3" s="1"/>
  <c r="P24" i="3"/>
  <c r="Q24" i="3" s="1"/>
  <c r="P25" i="3"/>
  <c r="Q25" i="3" s="1"/>
  <c r="P26" i="3"/>
  <c r="Q26" i="3" s="1"/>
  <c r="P27" i="3"/>
  <c r="Q27" i="3" s="1"/>
  <c r="P28" i="3"/>
  <c r="Q28" i="3" s="1"/>
  <c r="P29" i="3"/>
  <c r="Q29" i="3" s="1"/>
  <c r="P30" i="3"/>
  <c r="Q30" i="3" s="1"/>
  <c r="P31" i="3"/>
  <c r="Q31" i="3" s="1"/>
  <c r="P32" i="3"/>
  <c r="Q32" i="3" s="1"/>
  <c r="P33" i="3"/>
  <c r="Q33" i="3" s="1"/>
  <c r="P34" i="3"/>
  <c r="Q34" i="3" s="1"/>
  <c r="P35" i="3"/>
  <c r="Q35" i="3" s="1"/>
  <c r="P36" i="3"/>
  <c r="Q36" i="3" s="1"/>
  <c r="P37" i="3"/>
  <c r="Q37" i="3" s="1"/>
  <c r="P38" i="3"/>
  <c r="Q38" i="3" s="1"/>
  <c r="P39" i="3"/>
  <c r="Q39" i="3" s="1"/>
  <c r="P40" i="3"/>
  <c r="Q40" i="3" s="1"/>
  <c r="P41" i="3"/>
  <c r="Q41" i="3" s="1"/>
  <c r="P42" i="3"/>
  <c r="Q42" i="3" s="1"/>
  <c r="P43" i="3"/>
  <c r="Q43" i="3" s="1"/>
  <c r="P44" i="3"/>
  <c r="Q44" i="3" s="1"/>
  <c r="P45" i="3"/>
  <c r="Q45" i="3" s="1"/>
  <c r="P46" i="3"/>
  <c r="Q46" i="3" s="1"/>
  <c r="P47" i="3"/>
  <c r="Q47" i="3" s="1"/>
  <c r="P48" i="3"/>
  <c r="Q48" i="3" s="1"/>
  <c r="P49" i="3"/>
  <c r="Q49" i="3" s="1"/>
  <c r="P50" i="3"/>
  <c r="Q50" i="3" s="1"/>
  <c r="R50" i="3" s="1"/>
  <c r="P51" i="3"/>
  <c r="Q51" i="3" s="1"/>
  <c r="P52" i="3"/>
  <c r="Q52" i="3" s="1"/>
  <c r="P53" i="3"/>
  <c r="Q53" i="3" s="1"/>
  <c r="P54" i="3"/>
  <c r="Q54" i="3" s="1"/>
  <c r="P55" i="3"/>
  <c r="Q55" i="3" s="1"/>
  <c r="P56" i="3"/>
  <c r="Q56" i="3" s="1"/>
  <c r="P57" i="3"/>
  <c r="Q57" i="3" s="1"/>
  <c r="P58" i="3"/>
  <c r="Q58" i="3" s="1"/>
  <c r="P59" i="3"/>
  <c r="Q59" i="3" s="1"/>
  <c r="P60" i="3"/>
  <c r="Q60" i="3" s="1"/>
  <c r="P61" i="3"/>
  <c r="Q61" i="3" s="1"/>
  <c r="P62" i="3"/>
  <c r="Q62" i="3" s="1"/>
  <c r="P63" i="3"/>
  <c r="Q63" i="3" s="1"/>
  <c r="P64" i="3"/>
  <c r="Q64" i="3" s="1"/>
  <c r="P65" i="3"/>
  <c r="Q65" i="3" s="1"/>
  <c r="P66" i="3"/>
  <c r="Q66" i="3" s="1"/>
  <c r="P67" i="3"/>
  <c r="Q67" i="3" s="1"/>
  <c r="P68" i="3"/>
  <c r="Q68" i="3" s="1"/>
  <c r="P69" i="3"/>
  <c r="Q69" i="3" s="1"/>
  <c r="P70" i="3"/>
  <c r="Q70" i="3" s="1"/>
  <c r="P71" i="3"/>
  <c r="Q71" i="3" s="1"/>
  <c r="P72" i="3"/>
  <c r="Q72" i="3" s="1"/>
  <c r="P73" i="3"/>
  <c r="Q73" i="3" s="1"/>
  <c r="P74" i="3"/>
  <c r="Q74" i="3" s="1"/>
  <c r="P75" i="3"/>
  <c r="Q75" i="3" s="1"/>
  <c r="P76" i="3"/>
  <c r="Q76" i="3" s="1"/>
  <c r="P77" i="3"/>
  <c r="Q77" i="3" s="1"/>
  <c r="P78" i="3"/>
  <c r="Q78" i="3" s="1"/>
  <c r="P79" i="3"/>
  <c r="Q79" i="3" s="1"/>
  <c r="P80" i="3"/>
  <c r="Q80" i="3" s="1"/>
  <c r="P81" i="3"/>
  <c r="Q81" i="3" s="1"/>
  <c r="P82" i="3"/>
  <c r="Q82" i="3" s="1"/>
  <c r="P83" i="3"/>
  <c r="Q83" i="3" s="1"/>
  <c r="P84" i="3"/>
  <c r="Q84" i="3" s="1"/>
  <c r="P85" i="3"/>
  <c r="Q85" i="3" s="1"/>
  <c r="P86" i="3"/>
  <c r="Q86" i="3" s="1"/>
  <c r="P87" i="3"/>
  <c r="Q87" i="3" s="1"/>
  <c r="P88" i="3"/>
  <c r="Q88" i="3" s="1"/>
  <c r="P89" i="3"/>
  <c r="Q89" i="3" s="1"/>
  <c r="P90" i="3"/>
  <c r="Q90" i="3" s="1"/>
  <c r="P91" i="3"/>
  <c r="Q91" i="3" s="1"/>
  <c r="P92" i="3"/>
  <c r="Q92" i="3" s="1"/>
  <c r="P93" i="3"/>
  <c r="Q93" i="3" s="1"/>
  <c r="P94" i="3"/>
  <c r="Q94" i="3" s="1"/>
  <c r="P95" i="3"/>
  <c r="Q95" i="3" s="1"/>
  <c r="P96" i="3"/>
  <c r="Q96" i="3" s="1"/>
  <c r="P97" i="3"/>
  <c r="Q97" i="3" s="1"/>
  <c r="P98" i="3"/>
  <c r="Q98" i="3" s="1"/>
  <c r="P99" i="3"/>
  <c r="Q99" i="3" s="1"/>
  <c r="P100" i="3"/>
  <c r="Q100" i="3" s="1"/>
  <c r="P101" i="3"/>
  <c r="Q101" i="3" s="1"/>
  <c r="P103" i="3"/>
  <c r="Q103" i="3" s="1"/>
  <c r="P104" i="3"/>
  <c r="Q104" i="3" s="1"/>
  <c r="P105" i="3"/>
  <c r="Q105" i="3" s="1"/>
  <c r="P106" i="3"/>
  <c r="Q106" i="3" s="1"/>
  <c r="P107" i="3"/>
  <c r="Q107" i="3" s="1"/>
  <c r="P108" i="3"/>
  <c r="Q108" i="3" s="1"/>
  <c r="P109" i="3"/>
  <c r="Q109" i="3" s="1"/>
  <c r="P110" i="3"/>
  <c r="Q110" i="3" s="1"/>
  <c r="P111" i="3"/>
  <c r="Q111" i="3" s="1"/>
  <c r="P112" i="3"/>
  <c r="Q112" i="3" s="1"/>
  <c r="P113" i="3"/>
  <c r="Q113" i="3" s="1"/>
  <c r="P114" i="3"/>
  <c r="Q114" i="3" s="1"/>
  <c r="P116" i="3"/>
  <c r="Q116" i="3" s="1"/>
  <c r="P117" i="3"/>
  <c r="Q117" i="3" s="1"/>
  <c r="P118" i="3"/>
  <c r="Q118" i="3" s="1"/>
  <c r="P119" i="3"/>
  <c r="Q119" i="3" s="1"/>
  <c r="P120" i="3"/>
  <c r="Q120" i="3" s="1"/>
  <c r="P121" i="3"/>
  <c r="Q121" i="3" s="1"/>
  <c r="P122" i="3"/>
  <c r="Q122" i="3" s="1"/>
  <c r="P123" i="3"/>
  <c r="Q123" i="3" s="1"/>
  <c r="P124" i="3"/>
  <c r="Q124" i="3" s="1"/>
  <c r="P125" i="3"/>
  <c r="Q125" i="3" s="1"/>
  <c r="P126" i="3"/>
  <c r="Q126" i="3" s="1"/>
  <c r="P127" i="3"/>
  <c r="Q127" i="3" s="1"/>
  <c r="P128" i="3"/>
  <c r="Q128" i="3" s="1"/>
  <c r="P129" i="3"/>
  <c r="Q129" i="3" s="1"/>
  <c r="P130" i="3"/>
  <c r="Q130" i="3" s="1"/>
  <c r="P131" i="3"/>
  <c r="Q131" i="3" s="1"/>
  <c r="P132" i="3"/>
  <c r="Q132" i="3" s="1"/>
  <c r="P133" i="3"/>
  <c r="Q133" i="3" s="1"/>
  <c r="P134" i="3"/>
  <c r="Q134" i="3" s="1"/>
  <c r="P135" i="3"/>
  <c r="Q135" i="3" s="1"/>
  <c r="P136" i="3"/>
  <c r="Q136" i="3" s="1"/>
  <c r="P137" i="3"/>
  <c r="Q137" i="3" s="1"/>
  <c r="P138" i="3"/>
  <c r="Q138" i="3" s="1"/>
  <c r="P139" i="3"/>
  <c r="Q139" i="3" s="1"/>
  <c r="P140" i="3"/>
  <c r="Q140" i="3" s="1"/>
  <c r="P141" i="3"/>
  <c r="Q141" i="3" s="1"/>
  <c r="P4" i="3"/>
  <c r="Q4" i="3" s="1"/>
  <c r="T4" i="3" s="1"/>
  <c r="T129" i="3" l="1"/>
  <c r="R129" i="3"/>
  <c r="T110" i="3"/>
  <c r="R110" i="3"/>
  <c r="T99" i="3"/>
  <c r="R99" i="3"/>
  <c r="T87" i="3"/>
  <c r="R87" i="3"/>
  <c r="T79" i="3"/>
  <c r="R79" i="3"/>
  <c r="T71" i="3"/>
  <c r="R71" i="3"/>
  <c r="T67" i="3"/>
  <c r="R67" i="3"/>
  <c r="T60" i="3"/>
  <c r="R60" i="3"/>
  <c r="T56" i="3"/>
  <c r="R56" i="3"/>
  <c r="T52" i="3"/>
  <c r="R52" i="3"/>
  <c r="T48" i="3"/>
  <c r="R48" i="3"/>
  <c r="T44" i="3"/>
  <c r="R44" i="3"/>
  <c r="T40" i="3"/>
  <c r="R40" i="3"/>
  <c r="T36" i="3"/>
  <c r="R36" i="3"/>
  <c r="T32" i="3"/>
  <c r="R32" i="3"/>
  <c r="T28" i="3"/>
  <c r="R28" i="3"/>
  <c r="T24" i="3"/>
  <c r="R24" i="3"/>
  <c r="T20" i="3"/>
  <c r="R20" i="3"/>
  <c r="T16" i="3"/>
  <c r="R16" i="3"/>
  <c r="T12" i="3"/>
  <c r="R12" i="3"/>
  <c r="T7" i="3"/>
  <c r="R7" i="3"/>
  <c r="T137" i="3"/>
  <c r="R137" i="3"/>
  <c r="T125" i="3"/>
  <c r="R125" i="3"/>
  <c r="T117" i="3"/>
  <c r="R117" i="3"/>
  <c r="T106" i="3"/>
  <c r="R106" i="3"/>
  <c r="T95" i="3"/>
  <c r="R95" i="3"/>
  <c r="T83" i="3"/>
  <c r="R83" i="3"/>
  <c r="T139" i="3"/>
  <c r="R139" i="3"/>
  <c r="T135" i="3"/>
  <c r="R135" i="3"/>
  <c r="T127" i="3"/>
  <c r="R127" i="3"/>
  <c r="T123" i="3"/>
  <c r="R123" i="3"/>
  <c r="T112" i="3"/>
  <c r="R112" i="3"/>
  <c r="T104" i="3"/>
  <c r="R104" i="3"/>
  <c r="T97" i="3"/>
  <c r="R97" i="3"/>
  <c r="T93" i="3"/>
  <c r="R93" i="3"/>
  <c r="T85" i="3"/>
  <c r="R85" i="3"/>
  <c r="T73" i="3"/>
  <c r="R73" i="3"/>
  <c r="T65" i="3"/>
  <c r="R65" i="3"/>
  <c r="T58" i="3"/>
  <c r="R58" i="3"/>
  <c r="T50" i="3"/>
  <c r="T42" i="3"/>
  <c r="R42" i="3"/>
  <c r="T34" i="3"/>
  <c r="R34" i="3"/>
  <c r="T30" i="3"/>
  <c r="R30" i="3"/>
  <c r="T22" i="3"/>
  <c r="R22" i="3"/>
  <c r="T17" i="3"/>
  <c r="R17" i="3"/>
  <c r="T14" i="3"/>
  <c r="R14" i="3"/>
  <c r="T5" i="3"/>
  <c r="R5" i="3"/>
  <c r="T141" i="3"/>
  <c r="R141" i="3"/>
  <c r="T133" i="3"/>
  <c r="R133" i="3"/>
  <c r="T121" i="3"/>
  <c r="R121" i="3"/>
  <c r="T114" i="3"/>
  <c r="R114" i="3"/>
  <c r="T91" i="3"/>
  <c r="R91" i="3"/>
  <c r="T75" i="3"/>
  <c r="R75" i="3"/>
  <c r="T131" i="3"/>
  <c r="R131" i="3"/>
  <c r="T119" i="3"/>
  <c r="R119" i="3"/>
  <c r="T108" i="3"/>
  <c r="R108" i="3"/>
  <c r="T101" i="3"/>
  <c r="R101" i="3"/>
  <c r="T89" i="3"/>
  <c r="R89" i="3"/>
  <c r="T81" i="3"/>
  <c r="R81" i="3"/>
  <c r="T77" i="3"/>
  <c r="R77" i="3"/>
  <c r="T69" i="3"/>
  <c r="R69" i="3"/>
  <c r="T62" i="3"/>
  <c r="R62" i="3"/>
  <c r="T54" i="3"/>
  <c r="R54" i="3"/>
  <c r="T46" i="3"/>
  <c r="R46" i="3"/>
  <c r="T38" i="3"/>
  <c r="R38" i="3"/>
  <c r="T26" i="3"/>
  <c r="R26" i="3"/>
  <c r="T9" i="3"/>
  <c r="R9" i="3"/>
  <c r="T6" i="3"/>
  <c r="R6" i="3"/>
  <c r="T138" i="3"/>
  <c r="R138" i="3"/>
  <c r="T134" i="3"/>
  <c r="R134" i="3"/>
  <c r="T130" i="3"/>
  <c r="R130" i="3"/>
  <c r="T126" i="3"/>
  <c r="R126" i="3"/>
  <c r="T122" i="3"/>
  <c r="R122" i="3"/>
  <c r="T118" i="3"/>
  <c r="R118" i="3"/>
  <c r="T111" i="3"/>
  <c r="R111" i="3"/>
  <c r="T107" i="3"/>
  <c r="R107" i="3"/>
  <c r="T103" i="3"/>
  <c r="R103" i="3"/>
  <c r="T100" i="3"/>
  <c r="R100" i="3"/>
  <c r="T96" i="3"/>
  <c r="R96" i="3"/>
  <c r="T92" i="3"/>
  <c r="R92" i="3"/>
  <c r="T88" i="3"/>
  <c r="R88" i="3"/>
  <c r="T84" i="3"/>
  <c r="R84" i="3"/>
  <c r="T80" i="3"/>
  <c r="R80" i="3"/>
  <c r="T76" i="3"/>
  <c r="R76" i="3"/>
  <c r="T72" i="3"/>
  <c r="R72" i="3"/>
  <c r="T68" i="3"/>
  <c r="R68" i="3"/>
  <c r="T64" i="3"/>
  <c r="R64" i="3"/>
  <c r="T61" i="3"/>
  <c r="R61" i="3"/>
  <c r="T57" i="3"/>
  <c r="R57" i="3"/>
  <c r="T53" i="3"/>
  <c r="R53" i="3"/>
  <c r="T49" i="3"/>
  <c r="R49" i="3"/>
  <c r="T45" i="3"/>
  <c r="R45" i="3"/>
  <c r="T41" i="3"/>
  <c r="R41" i="3"/>
  <c r="T37" i="3"/>
  <c r="R37" i="3"/>
  <c r="T33" i="3"/>
  <c r="R33" i="3"/>
  <c r="T29" i="3"/>
  <c r="R29" i="3"/>
  <c r="T25" i="3"/>
  <c r="R25" i="3"/>
  <c r="T21" i="3"/>
  <c r="R21" i="3"/>
  <c r="T13" i="3"/>
  <c r="R13" i="3"/>
  <c r="T8" i="3"/>
  <c r="R8" i="3"/>
  <c r="T140" i="3"/>
  <c r="R140" i="3"/>
  <c r="T136" i="3"/>
  <c r="R136" i="3"/>
  <c r="T132" i="3"/>
  <c r="R132" i="3"/>
  <c r="T128" i="3"/>
  <c r="R128" i="3"/>
  <c r="T124" i="3"/>
  <c r="R124" i="3"/>
  <c r="T120" i="3"/>
  <c r="R120" i="3"/>
  <c r="T116" i="3"/>
  <c r="R116" i="3"/>
  <c r="T113" i="3"/>
  <c r="R113" i="3"/>
  <c r="T109" i="3"/>
  <c r="R109" i="3"/>
  <c r="T105" i="3"/>
  <c r="R105" i="3"/>
  <c r="T98" i="3"/>
  <c r="R98" i="3"/>
  <c r="T94" i="3"/>
  <c r="R94" i="3"/>
  <c r="T90" i="3"/>
  <c r="R90" i="3"/>
  <c r="T86" i="3"/>
  <c r="R86" i="3"/>
  <c r="T82" i="3"/>
  <c r="R82" i="3"/>
  <c r="T78" i="3"/>
  <c r="R78" i="3"/>
  <c r="T74" i="3"/>
  <c r="R74" i="3"/>
  <c r="T70" i="3"/>
  <c r="R70" i="3"/>
  <c r="T66" i="3"/>
  <c r="R66" i="3"/>
  <c r="T63" i="3"/>
  <c r="R63" i="3"/>
  <c r="T59" i="3"/>
  <c r="R59" i="3"/>
  <c r="T55" i="3"/>
  <c r="R55" i="3"/>
  <c r="T51" i="3"/>
  <c r="R51" i="3"/>
  <c r="T47" i="3"/>
  <c r="R47" i="3"/>
  <c r="T43" i="3"/>
  <c r="R43" i="3"/>
  <c r="T39" i="3"/>
  <c r="R39" i="3"/>
  <c r="T35" i="3"/>
  <c r="R35" i="3"/>
  <c r="T31" i="3"/>
  <c r="R31" i="3"/>
  <c r="T27" i="3"/>
  <c r="R27" i="3"/>
  <c r="T23" i="3"/>
  <c r="R23" i="3"/>
  <c r="T18" i="3"/>
  <c r="R18" i="3"/>
  <c r="T15" i="3"/>
  <c r="R15" i="3"/>
  <c r="T10" i="3"/>
  <c r="R10" i="3"/>
  <c r="R4" i="3"/>
</calcChain>
</file>

<file path=xl/comments1.xml><?xml version="1.0" encoding="utf-8"?>
<comments xmlns="http://schemas.openxmlformats.org/spreadsheetml/2006/main">
  <authors>
    <author>Karina Perez</author>
  </authors>
  <commentList>
    <comment ref="E5" authorId="0">
      <text>
        <r>
          <rPr>
            <b/>
            <sz val="9"/>
            <color indexed="81"/>
            <rFont val="Tahoma"/>
            <family val="2"/>
          </rPr>
          <t>Karina Perez:</t>
        </r>
        <r>
          <rPr>
            <sz val="9"/>
            <color indexed="81"/>
            <rFont val="Tahoma"/>
            <family val="2"/>
          </rPr>
          <t xml:space="preserve">
Ficha: Manejo adecuado de estos RESPEL. Almacenarlos en bolsas rojas bien embalados y disponerlos en el cuarto de residuos inmediatamente y no esperar a que sinthya llegue </t>
        </r>
      </text>
    </comment>
  </commentList>
</comments>
</file>

<file path=xl/sharedStrings.xml><?xml version="1.0" encoding="utf-8"?>
<sst xmlns="http://schemas.openxmlformats.org/spreadsheetml/2006/main" count="1000" uniqueCount="222">
  <si>
    <t>ETAPAS DEL PROYECTO</t>
  </si>
  <si>
    <t>MEDIO</t>
  </si>
  <si>
    <t>COMPONENTE</t>
  </si>
  <si>
    <t>ELEMENTO</t>
  </si>
  <si>
    <t>IMPACTO</t>
  </si>
  <si>
    <t>ABIÓTICO</t>
  </si>
  <si>
    <t>HIDROLÓGICO</t>
  </si>
  <si>
    <t xml:space="preserve"> Recurso Hídrico</t>
  </si>
  <si>
    <t>-</t>
  </si>
  <si>
    <t>ATMOSFERA</t>
  </si>
  <si>
    <t xml:space="preserve"> Aire</t>
  </si>
  <si>
    <t>Generación de olores ofensivos</t>
  </si>
  <si>
    <t>Niveles de Presión sonora</t>
  </si>
  <si>
    <t>Cambio en los niveles de presión sonora</t>
  </si>
  <si>
    <t>SUELO</t>
  </si>
  <si>
    <t>Propiedades agrológicas</t>
  </si>
  <si>
    <t>HIDROGEOLÓGICO</t>
  </si>
  <si>
    <t>Aguas Subterráneas</t>
  </si>
  <si>
    <t>BIÓTICO</t>
  </si>
  <si>
    <t>ECOSISTEMAS ACUÁTICOS</t>
  </si>
  <si>
    <t>Biota acuática</t>
  </si>
  <si>
    <t>Modificación del hábitat para la biota acuática</t>
  </si>
  <si>
    <t>Paisajístico</t>
  </si>
  <si>
    <t>Calidad y fragilidad visual</t>
  </si>
  <si>
    <t>SOCIOECONÓMICO</t>
  </si>
  <si>
    <t>POLÍTICO ADMINISTRATIVO</t>
  </si>
  <si>
    <t>Dinámica institucional</t>
  </si>
  <si>
    <t>ETAPA</t>
  </si>
  <si>
    <t>IMPACTO AMBIENTAL</t>
  </si>
  <si>
    <t>MATRIZ DE EVALUACIÓN DE LA SIGNIFICANCIA AMBIENTAL DE LOS IMPACTOS AMBIENTALES - ESCENARIO CON PROYECTO</t>
  </si>
  <si>
    <t>VARIABLES DE LA EVALUACIÓN AMBIENTAL</t>
  </si>
  <si>
    <t>ACTIVIDADES</t>
  </si>
  <si>
    <t>CARÁCTER</t>
  </si>
  <si>
    <t>EFECTO</t>
  </si>
  <si>
    <t>MAGNITUD</t>
  </si>
  <si>
    <t>RESILIENCIA</t>
  </si>
  <si>
    <t>TENDENCIA</t>
  </si>
  <si>
    <t>EXTENSIÓN</t>
  </si>
  <si>
    <t>EXPOSICIÓN</t>
  </si>
  <si>
    <t>RECUPERABILIDAD</t>
  </si>
  <si>
    <t>ACUMULACIÓN</t>
  </si>
  <si>
    <t>SINERGIA</t>
  </si>
  <si>
    <t>IMPORTANCIA AMBIENTAL I.A</t>
  </si>
  <si>
    <t>NIVEL DE IMPORTANCIA</t>
  </si>
  <si>
    <t>PROBABILIDAD DE OCURRENCIA</t>
  </si>
  <si>
    <t>SIGNIFICANCIA AMBIENTAL DEL IMPACTO</t>
  </si>
  <si>
    <t>ESCALA DE CONSECUENCIA</t>
  </si>
  <si>
    <t>C</t>
  </si>
  <si>
    <t>E</t>
  </si>
  <si>
    <t>D</t>
  </si>
  <si>
    <t>B</t>
  </si>
  <si>
    <t>ASPECTOS AMBIENTALES</t>
  </si>
  <si>
    <t>Generación de material particulado</t>
  </si>
  <si>
    <t>IDENTIFICACIÓN DE ASPECTOS E IMPACTOS AMBIENTALES DE VITROFARMA S.A PLANTA 8</t>
  </si>
  <si>
    <t>IMPACTOS AMBIENTALES</t>
  </si>
  <si>
    <t>Operativa</t>
  </si>
  <si>
    <t>Administrativa</t>
  </si>
  <si>
    <t>Administrativo de producción</t>
  </si>
  <si>
    <t>Emisión de documentación respectiva (Orden y Balance de producción, solicitudes de clientes, Batch Record)</t>
  </si>
  <si>
    <t xml:space="preserve">Generación de residuos sólidos aprovechables (Papel y  plástico) </t>
  </si>
  <si>
    <t>Ingreso económico por venta de material reutilizable y/o reciclable</t>
  </si>
  <si>
    <t>Fortalecimiento de encadenamiento productivo con empresas de reciclaje</t>
  </si>
  <si>
    <t>Generación de residuos sólidos peligrosos (toners y cartuchos)</t>
  </si>
  <si>
    <t>Aumento del riesgo de contaminación al suelo y afectación a la salud por inadecuado almacenamiento,uso, presentación  de este tipo de RESPEL al Gestor externo y/o derrames accidentales</t>
  </si>
  <si>
    <t>Cumplimiento requisitos legales ambientales en manejo y disposición de RESPEL</t>
  </si>
  <si>
    <t>Fortalecimiento de la relación interadministrativa con la Car y la comunidad</t>
  </si>
  <si>
    <t>Consumo de Energía Eléctrica</t>
  </si>
  <si>
    <t xml:space="preserve">Agotamiento del recurso </t>
  </si>
  <si>
    <t>Consumo de Papel</t>
  </si>
  <si>
    <t xml:space="preserve">Aumento en la demanda del recurso </t>
  </si>
  <si>
    <t>SUB ETAPA</t>
  </si>
  <si>
    <t>Preproducción</t>
  </si>
  <si>
    <t>Solicitud de materiales</t>
  </si>
  <si>
    <t xml:space="preserve">Consumo de Energía </t>
  </si>
  <si>
    <t>Agotamiento del recurso</t>
  </si>
  <si>
    <t>Recepción y entrega de materia prima y materiales</t>
  </si>
  <si>
    <t>Generación de residuos sólidos aprovechables( cajas y canecas de cartón, bidones de aluminio, cajas y canecas Plasticas)</t>
  </si>
  <si>
    <t>Generación de residuos sólidos aprovechables especiales: estibas de madera</t>
  </si>
  <si>
    <t>Pérdida de espacio en centro de acopio por acumulación de estibas de madera</t>
  </si>
  <si>
    <t>Desaprovechamiento del material para venta como reciclaje</t>
  </si>
  <si>
    <t>Generación de Residuos Sólidos Peligrosos: Derrames de MP</t>
  </si>
  <si>
    <t>Aumento del riesgo de afectación a la salud del personal por el contacto con la MP o cortopunciones debido a derrames accidentales</t>
  </si>
  <si>
    <t>Alistamiento y Verificación de materiales</t>
  </si>
  <si>
    <t>Generación de residuos sólidos aprovechables (Papel y  plástico)</t>
  </si>
  <si>
    <t>Obtención de agua WFI</t>
  </si>
  <si>
    <t>Generación de agua residual no doméstica: Agua WFI rechazada</t>
  </si>
  <si>
    <t>Generación de calor del área por pérdidas de energía</t>
  </si>
  <si>
    <t>Afectación a las personas que laboran en esta área y áreas adayacentes</t>
  </si>
  <si>
    <t xml:space="preserve">Consumo de Agua </t>
  </si>
  <si>
    <t>Agotamiento del recurso hídrico subterráneo</t>
  </si>
  <si>
    <t>Aumento de la demanda de recurso hídrico proveniente de acueducto</t>
  </si>
  <si>
    <t>Generación de Vapor Limpio</t>
  </si>
  <si>
    <t>Generación de emisiones : vapor limpio</t>
  </si>
  <si>
    <t>Aumento de la temperatura en la atmosfera</t>
  </si>
  <si>
    <t>Generación de Aguas Residuales No Domésticas con concentraciones altas de nitritos</t>
  </si>
  <si>
    <t xml:space="preserve">Cambio en las propiedades fisicoquímicas del agua de la Quebrada La Chucua </t>
  </si>
  <si>
    <t xml:space="preserve">Cambio en la diversidad de las comunidades hidrobiológicas de la Quebrada la Chucua </t>
  </si>
  <si>
    <t>Consumo de Gas Propano</t>
  </si>
  <si>
    <t>Producción</t>
  </si>
  <si>
    <t>Descartonado</t>
  </si>
  <si>
    <t>Generación de residuos sólidos aprovechables (cajas de cartón, vinipel y zunchos  plásticos)</t>
  </si>
  <si>
    <t>Muestreo de materia prima</t>
  </si>
  <si>
    <t xml:space="preserve">Generacion de Residuos Solidos Peligrosos  (MP, Cortopunzantes, EPPs, empaques contaminados, etc) </t>
  </si>
  <si>
    <t>Aumento del riesgo de afectación a la salud del personal por el contacto con la MP o cortopunciones debido a manejo y/o embalaje inadecuado de los materiales para la presentación al gestor externo</t>
  </si>
  <si>
    <t xml:space="preserve">Consumo de Energia </t>
  </si>
  <si>
    <t>Dispensación de materia prima</t>
  </si>
  <si>
    <t>Generación de Residuos Sólidos Peligrosos (espumas con alcochol etílico al 70%)</t>
  </si>
  <si>
    <t>Lavado de material de envase (Ampolla y frasco)</t>
  </si>
  <si>
    <t xml:space="preserve">Generación de agua residual no doméstica </t>
  </si>
  <si>
    <t>Generación de Residuos sólidos aprovechables: restos de chaza plástica</t>
  </si>
  <si>
    <t>Afectación a las válvulas de pie y bombas de la PTAR  por atascamiento con restos de chaza plástica que se van por sifones</t>
  </si>
  <si>
    <t xml:space="preserve">Generación de Residuos Sólidos Peligrosos: envases de vidrio rotos (cortopunzantes) </t>
  </si>
  <si>
    <t xml:space="preserve">Despirogenización y esterilización </t>
  </si>
  <si>
    <t>Generación de emisiones: vapor industrial</t>
  </si>
  <si>
    <t>Cambio en la concentracion de gases en el aire</t>
  </si>
  <si>
    <t>Generación de residuos sólidos aprovechables: tapones de caucho, flip off de plástico, agrafes de aluminio</t>
  </si>
  <si>
    <t>Pérdida de espacio en cuarto de residuos por acumulación de estos materiales</t>
  </si>
  <si>
    <t>Generación de residuos sólidos peligrosos: envases de vidrio rotos</t>
  </si>
  <si>
    <t>Mezcla de materias primas</t>
  </si>
  <si>
    <t>Generación de Residuos Sólidos Peligrosos : Materia prima rechazada</t>
  </si>
  <si>
    <t>Agotamiento de recurso</t>
  </si>
  <si>
    <t>Envase</t>
  </si>
  <si>
    <t>Generación de Residuos Sólidos Peligrosos: Ampolletas o Viales rechazados o rotos (contacto con MP)</t>
  </si>
  <si>
    <t>Aumento del riesgo de afectación a la salud del personal por inadecuada presentación a gestor externo o posibles accidentes</t>
  </si>
  <si>
    <t>Pérdida de espacio en centro de acopio por acumulación de vidrio borosilicato tipo I (capilares)</t>
  </si>
  <si>
    <t>Consumo de Energía</t>
  </si>
  <si>
    <t>Liofilización</t>
  </si>
  <si>
    <t>Generación de Residuos Sólidos Peligrosos: Viales rechazados o rotos</t>
  </si>
  <si>
    <t xml:space="preserve">Grafado </t>
  </si>
  <si>
    <t>Generación de Residuos Sólidos Peligrosos: Ampolletas o Viales rechazados o rotos durante el proceso, tapón de caucho y agrafes de aluminio que tienen contacto con  materia prima</t>
  </si>
  <si>
    <t>Generación de Residuos Sólidos Aprovechables: Agrafes de aluminio, tapón de caucho y flip off rechazados por la máquina que no alcanzan a tener contacto con materia prima</t>
  </si>
  <si>
    <t>Control de calidad optico</t>
  </si>
  <si>
    <t>Generación de Residuos Sólidos Peligrosos: ampolletas o viales rechazados por sellado, peso o partículas</t>
  </si>
  <si>
    <t>Empaque a granel</t>
  </si>
  <si>
    <t>Generacion de Residuos Sólidos Peligrosos: Ampolletas o Viales rechazados por las etapas anteriores (Se conoce como Producto a granel), derrames de MP</t>
  </si>
  <si>
    <t>Entrega de producto a granel a Planta de Acondicionamiento (Planta 4)</t>
  </si>
  <si>
    <t>Generación de Residuos Sólidos Aprovechables: restos de chaza plástica, cartón y vinipel</t>
  </si>
  <si>
    <t>Ingeniería y Mantenimiento</t>
  </si>
  <si>
    <t>Mantenimiento preventivo y correctivo de equipos de producción</t>
  </si>
  <si>
    <t>Generación de Residuos Sólidos Peligrosos : Lámparas fluorescentes, partes de equipos, filtros HEPA, carbón activado, resinas, membranas</t>
  </si>
  <si>
    <t>Generación de Residuos Sólidos Aprovechables: partes de equipos en cobre o aluminio, papel y plástico</t>
  </si>
  <si>
    <t>Generación de Residuos Líquidos Peligrosos: Aceites Usados, Grasas, solventes minerales y sanitizantes</t>
  </si>
  <si>
    <t>Aumento del riesgo de contaminación al suelo y afectación a la salud por inadecuado almacenamiento,uso, presentación de este tipo de RESPEL al Gestor externo y/o derrames accidentales</t>
  </si>
  <si>
    <t xml:space="preserve">Generación de Aguas Residuales No Domésticas </t>
  </si>
  <si>
    <t>Mantenimiento y Mejoramiento mobiliario e inmobiliario</t>
  </si>
  <si>
    <t>Generación de Residuos Sólidos Aprovechables: Embalajes plásticos o de cartón</t>
  </si>
  <si>
    <t>Generación de Residuos Sólidos No Aprovechables: restos de barrido, embalajes plásticos de alta densidad</t>
  </si>
  <si>
    <t xml:space="preserve">Pérdida de espacio en contenedores de residuos ordinarios por acumulación de estos materiales </t>
  </si>
  <si>
    <t>Alteración del paisaje por acumulación de materiales</t>
  </si>
  <si>
    <t>Generación de Residuos Sólidos Especiales: Muebles o Estantes deteriorados y escombros</t>
  </si>
  <si>
    <t xml:space="preserve">Generación de Residuos Sólidos Peligrosos: Luminarias, Solventes minerales, Pinturas </t>
  </si>
  <si>
    <t>Generación de Agua Residual Doméstica</t>
  </si>
  <si>
    <t>Mantenimiento de Equipos de oficina (incluye la sustitución de equipos obsoletos)</t>
  </si>
  <si>
    <t xml:space="preserve">Generación de Residuos Sólidos Peligrosos: RAEE´s, toners, cartuchos de tinta </t>
  </si>
  <si>
    <t>Metrología y Validaciones</t>
  </si>
  <si>
    <t>Calibración y Validación de Equipos (Principalmente equipos de medición)</t>
  </si>
  <si>
    <t>Generación de Residuos Sólidos Peligrosos: Baterías, pilas, RAEE's</t>
  </si>
  <si>
    <t>Limpieza y Aseo</t>
  </si>
  <si>
    <t>Limpieza y desinfección de áreas productivas</t>
  </si>
  <si>
    <t>Generación de Agua Residual No Doméstica: Tensoactivos y Fenoles</t>
  </si>
  <si>
    <t>Limpieza y desinfección de áreas comunes y administrativas</t>
  </si>
  <si>
    <t>Generación de Agua Residual No Doméstica: Tensoactivos , Fosfatos y Sulfatos</t>
  </si>
  <si>
    <t>Lavado y secado de uniformes</t>
  </si>
  <si>
    <t>Generación de Agua Residual Doméstica: Tensoactivos , Espumas, Fosfatos y Sulfatos</t>
  </si>
  <si>
    <t>Aseguramiento de Calidad, Gestión de Calidad, Gestión Ambiental y Bienestar</t>
  </si>
  <si>
    <t>Aseguramiento y Gestión de calidad de proceso y producto,capacitación de personal,  uso de cafetería y uso de baños</t>
  </si>
  <si>
    <t>Generación de Residuos Sólidos Aprovechables: Papel, cartón, plástico</t>
  </si>
  <si>
    <t>Generación de Residuos Sólidos No Aprovechables: residuos orgánicos, restos de barrido, servilletas, papel higiénico, etc</t>
  </si>
  <si>
    <t>MATRIZ DE IDENTIFICACIÓN DE IMPACTOS AMBIENTALES VITROFARMA S.A</t>
  </si>
  <si>
    <t>PLANTEAMIENTO DE ESTRATEGIAS PARA EL MEJORAMIENTO DE LA GESTIÓN AMBIENTAL DE VITROFARMA S.A EN LA PLANTA 8 UBICADA EN EL MUNICIPIO DE SOPÓ CUNDINAMARCA</t>
  </si>
  <si>
    <t xml:space="preserve">Cambio en las propiedades fisicoquímicas y/o microbiológicas del agua de la Quebrada La Chucua </t>
  </si>
  <si>
    <t xml:space="preserve">Agotamiento del recurso hídrico </t>
  </si>
  <si>
    <t>Generación de vapor industrial : emisiones</t>
  </si>
  <si>
    <t>Agotamiento del recurso hidrico</t>
  </si>
  <si>
    <t xml:space="preserve">Desaprovechamiento del recurso hídrico con características de agua potable </t>
  </si>
  <si>
    <t>Aumento del riesgo de contaminación al suelo por inadecuado almacenamiento,uso, presentación  de RESPEL al Gestor externo y/o derrames accidentales</t>
  </si>
  <si>
    <t>Cumplimiento legal</t>
  </si>
  <si>
    <t>Pérdidas económicas</t>
  </si>
  <si>
    <t>Salud</t>
  </si>
  <si>
    <t>Aumento del riesgo de afectación a la salud del personal por inadecuada presentación de RESPEL a gestor externo o posibles accidentes</t>
  </si>
  <si>
    <t>Aumento del riesgo de afectación de la salud del personal por posible contacto con materia prima (Inhalación/ingestión)</t>
  </si>
  <si>
    <t>Aumento del riesgo de afectación de la salud del personal por posible contacto con materia prima (Inhalación/Ingestión)</t>
  </si>
  <si>
    <t>Ingresos adicionales</t>
  </si>
  <si>
    <t>Aumento en la demanda del recurso papel</t>
  </si>
  <si>
    <t>ECONÓMICO</t>
  </si>
  <si>
    <t xml:space="preserve">Aumento </t>
  </si>
  <si>
    <t>RECURSO HUMANO</t>
  </si>
  <si>
    <t>Agotamiento del recurso energético</t>
  </si>
  <si>
    <t>Uso del recurso</t>
  </si>
  <si>
    <t xml:space="preserve">RECURSOS </t>
  </si>
  <si>
    <t xml:space="preserve">INFRAESTRUCTURA </t>
  </si>
  <si>
    <t>Pérdida de espacio en cuarto de residuos por acumulación de materiales aprovechables</t>
  </si>
  <si>
    <t>Espacio físico</t>
  </si>
  <si>
    <t>Afectación a las personas que laboran en áreas a temperaturas elevadas y áreas adayacentes</t>
  </si>
  <si>
    <t>Agotamiento de recurso gas propano</t>
  </si>
  <si>
    <t>Generación de ruido</t>
  </si>
  <si>
    <t>Generación de Aguas Residuales Domésticas</t>
  </si>
  <si>
    <t xml:space="preserve">Generación de olores </t>
  </si>
  <si>
    <t>+</t>
  </si>
  <si>
    <t>Generación de Residuos Sólidos Aprovechables: Ampollas o Frascos rechazados por la máquina. Capilares en gran cantidad (no hay contacto con MP)</t>
  </si>
  <si>
    <t xml:space="preserve">Pérdida de espacio en contenedores de residuos ordinarios por acumulación de otros materiales </t>
  </si>
  <si>
    <t>Pérdida de espacio en cuarto de residuos por acumulación de materiales</t>
  </si>
  <si>
    <t>Generación de Residuos sólidos aprovechables: restos de hebras de trapero</t>
  </si>
  <si>
    <t>Generación de Residuos sólidos : tampones, toallas higiénicas, entre otros</t>
  </si>
  <si>
    <t>Afectación a las válvulas de pie y bombas de la PTAR  por atascamiento con restos de tampones, toallas higiénicas, etc que botan por los baños</t>
  </si>
  <si>
    <t>MATRIZ DE EVALUACIÓN DE LA SIGNIFICANCIA AMBIENTAL DE LOS IMPACTOS AMBIENTALES  VITROFARMA S.A PLANTA 8</t>
  </si>
  <si>
    <t>SUBETAPA</t>
  </si>
  <si>
    <t>ACTIVIDAD</t>
  </si>
  <si>
    <t>Recurso hídrico</t>
  </si>
  <si>
    <t>Niveles de presión sonora</t>
  </si>
  <si>
    <t>Aguas subterráneas</t>
  </si>
  <si>
    <t>Aire</t>
  </si>
  <si>
    <t>Perdidas económicas</t>
  </si>
  <si>
    <t>aire</t>
  </si>
  <si>
    <t>Afectación a las válvulas de pie y bombas de la PTAR  por atascamiento con restos de hebras de traperos que se van por sifones</t>
  </si>
  <si>
    <t>Aumento del riesgo de afectación a la salud del personal por inadecuada presentación de RESPEL a gestor externo o posibles accidentes con las máquinas</t>
  </si>
  <si>
    <t>Aumento del riesgo de afectación a la salud del personal por inadecuada presentación de RESPEL a gestor externo o posibles accidentes durante obras</t>
  </si>
  <si>
    <t>Afectación a las válvulas de pie y bombas de la PTAR  por atascamiento con restos de trapero que se van por sifones</t>
  </si>
  <si>
    <t>Afectación a las válvulas de pie y bombas de la PTAR  por atascamiento con tampones, toallas higiénicas, etc</t>
  </si>
  <si>
    <t>Genración de Aires (Hr , T, CA)</t>
  </si>
  <si>
    <t>Adminitrativo</t>
  </si>
  <si>
    <t xml:space="preserve">Recepción y entrega de materia prima y materiales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</si>
</sst>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theme="1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sz val="8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0CCB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50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239">
    <xf numFmtId="0" fontId="0" fillId="0" borderId="0" xfId="0"/>
    <xf numFmtId="0" fontId="1" fillId="3" borderId="18" xfId="0" applyFont="1" applyFill="1" applyBorder="1" applyAlignment="1" applyProtection="1">
      <alignment horizontal="center" vertical="center"/>
      <protection locked="0"/>
    </xf>
    <xf numFmtId="0" fontId="1" fillId="3" borderId="19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textRotation="90" wrapText="1"/>
      <protection locked="0"/>
    </xf>
    <xf numFmtId="0" fontId="11" fillId="3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4" borderId="8" xfId="0" applyFont="1" applyFill="1" applyBorder="1" applyAlignment="1" applyProtection="1">
      <alignment horizontal="center" vertical="center" wrapText="1"/>
      <protection locked="0"/>
    </xf>
    <xf numFmtId="0" fontId="7" fillId="3" borderId="5" xfId="0" applyFont="1" applyFill="1" applyBorder="1" applyAlignment="1" applyProtection="1">
      <alignment horizontal="center" vertical="center" textRotation="90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9" fillId="6" borderId="0" xfId="0" applyFont="1" applyFill="1"/>
    <xf numFmtId="0" fontId="9" fillId="0" borderId="0" xfId="0" applyFont="1"/>
    <xf numFmtId="0" fontId="9" fillId="0" borderId="0" xfId="0" applyFont="1" applyAlignment="1">
      <alignment wrapText="1"/>
    </xf>
    <xf numFmtId="0" fontId="11" fillId="3" borderId="3" xfId="0" applyFont="1" applyFill="1" applyBorder="1" applyAlignment="1">
      <alignment horizontal="center" vertical="center" wrapText="1"/>
    </xf>
    <xf numFmtId="0" fontId="14" fillId="8" borderId="5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/>
    </xf>
    <xf numFmtId="0" fontId="14" fillId="9" borderId="5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14" fillId="9" borderId="5" xfId="0" applyFont="1" applyFill="1" applyBorder="1" applyAlignment="1">
      <alignment horizontal="center" vertical="center"/>
    </xf>
    <xf numFmtId="0" fontId="14" fillId="9" borderId="5" xfId="0" applyFont="1" applyFill="1" applyBorder="1" applyAlignment="1">
      <alignment horizontal="center" wrapText="1"/>
    </xf>
    <xf numFmtId="0" fontId="14" fillId="9" borderId="5" xfId="0" applyFont="1" applyFill="1" applyBorder="1" applyAlignment="1">
      <alignment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5" fillId="10" borderId="32" xfId="0" applyFont="1" applyFill="1" applyBorder="1" applyAlignment="1">
      <alignment horizontal="center" vertical="center" wrapText="1"/>
    </xf>
    <xf numFmtId="0" fontId="14" fillId="10" borderId="32" xfId="0" applyFont="1" applyFill="1" applyBorder="1" applyAlignment="1">
      <alignment horizontal="center" vertical="center"/>
    </xf>
    <xf numFmtId="0" fontId="5" fillId="11" borderId="32" xfId="0" applyFont="1" applyFill="1" applyBorder="1" applyAlignment="1">
      <alignment horizontal="center" vertical="center" wrapText="1"/>
    </xf>
    <xf numFmtId="0" fontId="14" fillId="11" borderId="20" xfId="0" applyFont="1" applyFill="1" applyBorder="1" applyAlignment="1">
      <alignment horizontal="center" vertical="center" wrapText="1"/>
    </xf>
    <xf numFmtId="0" fontId="14" fillId="11" borderId="36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37" xfId="0" applyFont="1" applyFill="1" applyBorder="1" applyAlignment="1">
      <alignment horizontal="center" wrapText="1"/>
    </xf>
    <xf numFmtId="0" fontId="14" fillId="11" borderId="32" xfId="0" applyFont="1" applyFill="1" applyBorder="1" applyAlignment="1">
      <alignment horizontal="center" vertical="center"/>
    </xf>
    <xf numFmtId="0" fontId="14" fillId="11" borderId="37" xfId="0" applyFont="1" applyFill="1" applyBorder="1" applyAlignment="1">
      <alignment horizontal="center" vertical="center" wrapText="1"/>
    </xf>
    <xf numFmtId="0" fontId="14" fillId="10" borderId="39" xfId="0" applyFont="1" applyFill="1" applyBorder="1" applyAlignment="1">
      <alignment horizontal="center" vertical="center" wrapText="1"/>
    </xf>
    <xf numFmtId="0" fontId="14" fillId="12" borderId="32" xfId="0" applyFont="1" applyFill="1" applyBorder="1" applyAlignment="1">
      <alignment horizontal="center" vertical="center" wrapText="1"/>
    </xf>
    <xf numFmtId="0" fontId="14" fillId="12" borderId="32" xfId="0" applyFont="1" applyFill="1" applyBorder="1" applyAlignment="1">
      <alignment horizontal="center" vertical="center"/>
    </xf>
    <xf numFmtId="0" fontId="14" fillId="13" borderId="20" xfId="0" applyFont="1" applyFill="1" applyBorder="1" applyAlignment="1">
      <alignment horizontal="center" vertical="center" wrapText="1"/>
    </xf>
    <xf numFmtId="0" fontId="14" fillId="13" borderId="36" xfId="0" applyFont="1" applyFill="1" applyBorder="1" applyAlignment="1">
      <alignment horizontal="center" vertical="center" wrapText="1"/>
    </xf>
    <xf numFmtId="0" fontId="14" fillId="13" borderId="32" xfId="0" applyFont="1" applyFill="1" applyBorder="1" applyAlignment="1">
      <alignment horizontal="center" vertical="center" wrapText="1"/>
    </xf>
    <xf numFmtId="0" fontId="14" fillId="13" borderId="32" xfId="0" applyFont="1" applyFill="1" applyBorder="1" applyAlignment="1">
      <alignment horizontal="center" vertical="center"/>
    </xf>
    <xf numFmtId="0" fontId="14" fillId="13" borderId="41" xfId="0" applyFont="1" applyFill="1" applyBorder="1" applyAlignment="1">
      <alignment horizontal="center" vertical="center" wrapText="1"/>
    </xf>
    <xf numFmtId="0" fontId="14" fillId="13" borderId="40" xfId="0" applyFont="1" applyFill="1" applyBorder="1" applyAlignment="1">
      <alignment horizontal="center" vertical="center"/>
    </xf>
    <xf numFmtId="0" fontId="14" fillId="8" borderId="5" xfId="0" applyFont="1" applyFill="1" applyBorder="1" applyAlignment="1">
      <alignment vertical="center" wrapText="1"/>
    </xf>
    <xf numFmtId="0" fontId="14" fillId="7" borderId="5" xfId="0" applyFont="1" applyFill="1" applyBorder="1" applyAlignment="1">
      <alignment vertical="center" wrapText="1"/>
    </xf>
    <xf numFmtId="0" fontId="1" fillId="3" borderId="42" xfId="0" applyFont="1" applyFill="1" applyBorder="1" applyAlignment="1" applyProtection="1">
      <alignment horizontal="center" vertical="center" wrapText="1"/>
      <protection locked="0"/>
    </xf>
    <xf numFmtId="0" fontId="2" fillId="0" borderId="43" xfId="0" applyFont="1" applyFill="1" applyBorder="1" applyAlignment="1" applyProtection="1">
      <alignment horizontal="center" vertical="center" wrapText="1"/>
      <protection locked="0"/>
    </xf>
    <xf numFmtId="0" fontId="14" fillId="10" borderId="5" xfId="0" applyFont="1" applyFill="1" applyBorder="1" applyAlignment="1">
      <alignment horizontal="center" vertical="center" wrapText="1"/>
    </xf>
    <xf numFmtId="0" fontId="14" fillId="11" borderId="5" xfId="0" applyFont="1" applyFill="1" applyBorder="1" applyAlignment="1">
      <alignment vertical="center" wrapText="1"/>
    </xf>
    <xf numFmtId="0" fontId="14" fillId="10" borderId="5" xfId="0" applyFont="1" applyFill="1" applyBorder="1" applyAlignment="1">
      <alignment vertical="center" wrapText="1"/>
    </xf>
    <xf numFmtId="0" fontId="14" fillId="12" borderId="5" xfId="0" applyFont="1" applyFill="1" applyBorder="1" applyAlignment="1">
      <alignment vertical="center" wrapText="1"/>
    </xf>
    <xf numFmtId="49" fontId="2" fillId="0" borderId="5" xfId="0" applyNumberFormat="1" applyFont="1" applyFill="1" applyBorder="1" applyAlignment="1" applyProtection="1">
      <alignment horizontal="center" vertical="center"/>
      <protection locked="0"/>
    </xf>
    <xf numFmtId="0" fontId="0" fillId="0" borderId="5" xfId="0" applyBorder="1"/>
    <xf numFmtId="49" fontId="2" fillId="4" borderId="5" xfId="0" applyNumberFormat="1" applyFont="1" applyFill="1" applyBorder="1" applyAlignment="1" applyProtection="1">
      <alignment horizontal="center" vertical="center"/>
      <protection locked="0"/>
    </xf>
    <xf numFmtId="0" fontId="14" fillId="13" borderId="5" xfId="0" applyFont="1" applyFill="1" applyBorder="1" applyAlignment="1">
      <alignment horizontal="center" vertical="center" wrapText="1"/>
    </xf>
    <xf numFmtId="0" fontId="14" fillId="13" borderId="5" xfId="0" applyFont="1" applyFill="1" applyBorder="1" applyAlignment="1">
      <alignment vertical="center" wrapText="1"/>
    </xf>
    <xf numFmtId="0" fontId="0" fillId="0" borderId="5" xfId="0" applyBorder="1" applyAlignment="1">
      <alignment horizontal="center"/>
    </xf>
    <xf numFmtId="0" fontId="14" fillId="12" borderId="36" xfId="0" applyFont="1" applyFill="1" applyBorder="1" applyAlignment="1">
      <alignment horizontal="center" vertical="center" wrapText="1"/>
    </xf>
    <xf numFmtId="0" fontId="14" fillId="12" borderId="14" xfId="0" applyFont="1" applyFill="1" applyBorder="1" applyAlignment="1">
      <alignment horizontal="center" vertical="center" wrapText="1"/>
    </xf>
    <xf numFmtId="0" fontId="14" fillId="12" borderId="40" xfId="0" applyFont="1" applyFill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5" fillId="6" borderId="5" xfId="0" applyFont="1" applyFill="1" applyBorder="1" applyAlignment="1" applyProtection="1">
      <alignment horizontal="center" vertical="center" wrapText="1"/>
      <protection locked="0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5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5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45" xfId="0" applyFont="1" applyFill="1" applyBorder="1" applyAlignment="1" applyProtection="1">
      <alignment horizontal="center" vertical="center" wrapText="1"/>
      <protection locked="0"/>
    </xf>
    <xf numFmtId="0" fontId="5" fillId="0" borderId="47" xfId="0" applyFont="1" applyFill="1" applyBorder="1" applyAlignment="1" applyProtection="1">
      <alignment horizontal="center" vertical="center" wrapText="1"/>
      <protection locked="0"/>
    </xf>
    <xf numFmtId="0" fontId="5" fillId="0" borderId="48" xfId="0" applyFont="1" applyFill="1" applyBorder="1" applyAlignment="1" applyProtection="1">
      <alignment horizontal="center" vertical="center" wrapText="1"/>
      <protection locked="0"/>
    </xf>
    <xf numFmtId="0" fontId="5" fillId="4" borderId="48" xfId="0" applyFont="1" applyFill="1" applyBorder="1" applyAlignment="1" applyProtection="1">
      <alignment horizontal="center" vertical="center" wrapText="1"/>
      <protection locked="0"/>
    </xf>
    <xf numFmtId="0" fontId="5" fillId="0" borderId="50" xfId="0" applyFont="1" applyFill="1" applyBorder="1" applyAlignment="1" applyProtection="1">
      <alignment horizontal="center" vertical="center" wrapText="1"/>
      <protection locked="0"/>
    </xf>
    <xf numFmtId="0" fontId="5" fillId="0" borderId="51" xfId="0" applyFont="1" applyFill="1" applyBorder="1" applyAlignment="1" applyProtection="1">
      <alignment horizontal="center" vertical="center" wrapText="1"/>
      <protection locked="0"/>
    </xf>
    <xf numFmtId="0" fontId="5" fillId="0" borderId="53" xfId="0" applyFont="1" applyFill="1" applyBorder="1" applyAlignment="1" applyProtection="1">
      <alignment horizontal="center" vertical="center" wrapText="1"/>
      <protection locked="0"/>
    </xf>
    <xf numFmtId="0" fontId="5" fillId="4" borderId="47" xfId="0" applyFont="1" applyFill="1" applyBorder="1" applyAlignment="1" applyProtection="1">
      <alignment horizontal="center" vertical="center" wrapText="1"/>
      <protection locked="0"/>
    </xf>
    <xf numFmtId="0" fontId="15" fillId="6" borderId="3" xfId="0" applyFont="1" applyFill="1" applyBorder="1" applyAlignment="1" applyProtection="1">
      <alignment horizontal="center" vertical="center" wrapText="1"/>
      <protection locked="0"/>
    </xf>
    <xf numFmtId="0" fontId="16" fillId="3" borderId="3" xfId="0" applyFont="1" applyFill="1" applyBorder="1" applyAlignment="1" applyProtection="1">
      <alignment horizontal="center" vertical="center" wrapText="1"/>
      <protection locked="0"/>
    </xf>
    <xf numFmtId="0" fontId="5" fillId="0" borderId="55" xfId="0" applyFont="1" applyFill="1" applyBorder="1" applyAlignment="1" applyProtection="1">
      <alignment horizontal="center" vertical="center" wrapText="1"/>
      <protection locked="0"/>
    </xf>
    <xf numFmtId="0" fontId="14" fillId="7" borderId="16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 applyProtection="1">
      <alignment horizontal="center" vertical="center" wrapText="1"/>
      <protection locked="0"/>
    </xf>
    <xf numFmtId="0" fontId="5" fillId="0" borderId="24" xfId="0" applyFont="1" applyFill="1" applyBorder="1" applyAlignment="1" applyProtection="1">
      <alignment horizontal="center" vertical="center" wrapText="1"/>
      <protection locked="0"/>
    </xf>
    <xf numFmtId="0" fontId="5" fillId="4" borderId="51" xfId="0" applyFont="1" applyFill="1" applyBorder="1" applyAlignment="1" applyProtection="1">
      <alignment horizontal="center" vertical="center" wrapText="1"/>
      <protection locked="0"/>
    </xf>
    <xf numFmtId="0" fontId="5" fillId="0" borderId="56" xfId="0" applyFont="1" applyFill="1" applyBorder="1" applyAlignment="1" applyProtection="1">
      <alignment horizontal="center" vertical="center" wrapText="1"/>
      <protection locked="0"/>
    </xf>
    <xf numFmtId="0" fontId="0" fillId="0" borderId="14" xfId="0" applyBorder="1"/>
    <xf numFmtId="0" fontId="18" fillId="0" borderId="50" xfId="0" applyFont="1" applyFill="1" applyBorder="1" applyAlignment="1">
      <alignment horizontal="center" vertical="center"/>
    </xf>
    <xf numFmtId="0" fontId="0" fillId="14" borderId="5" xfId="0" applyFill="1" applyBorder="1" applyAlignment="1">
      <alignment horizontal="center"/>
    </xf>
    <xf numFmtId="0" fontId="0" fillId="0" borderId="5" xfId="0" applyFill="1" applyBorder="1"/>
    <xf numFmtId="0" fontId="5" fillId="0" borderId="7" xfId="0" applyFont="1" applyFill="1" applyBorder="1" applyAlignment="1" applyProtection="1">
      <alignment horizontal="center" vertical="center" wrapText="1"/>
      <protection locked="0"/>
    </xf>
    <xf numFmtId="0" fontId="14" fillId="8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9" borderId="5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/>
    </xf>
    <xf numFmtId="0" fontId="5" fillId="9" borderId="5" xfId="0" applyFont="1" applyFill="1" applyBorder="1" applyAlignment="1">
      <alignment vertical="center" wrapText="1"/>
    </xf>
    <xf numFmtId="0" fontId="14" fillId="9" borderId="5" xfId="0" applyFont="1" applyFill="1" applyBorder="1" applyAlignment="1">
      <alignment horizontal="center" vertical="center" wrapText="1"/>
    </xf>
    <xf numFmtId="0" fontId="5" fillId="9" borderId="5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7" xfId="0" applyFont="1" applyFill="1" applyBorder="1" applyAlignment="1">
      <alignment horizontal="center" vertical="center" wrapText="1"/>
    </xf>
    <xf numFmtId="0" fontId="14" fillId="9" borderId="6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9" borderId="8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0" fillId="6" borderId="30" xfId="0" applyFont="1" applyFill="1" applyBorder="1" applyAlignment="1">
      <alignment horizontal="center" vertical="center" wrapText="1"/>
    </xf>
    <xf numFmtId="0" fontId="14" fillId="8" borderId="5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4" fillId="9" borderId="29" xfId="0" applyFont="1" applyFill="1" applyBorder="1" applyAlignment="1">
      <alignment horizontal="center" vertical="center"/>
    </xf>
    <xf numFmtId="0" fontId="14" fillId="9" borderId="27" xfId="0" applyFont="1" applyFill="1" applyBorder="1" applyAlignment="1">
      <alignment horizontal="center" vertical="center"/>
    </xf>
    <xf numFmtId="0" fontId="14" fillId="9" borderId="28" xfId="0" applyFont="1" applyFill="1" applyBorder="1" applyAlignment="1">
      <alignment horizontal="center" vertical="center"/>
    </xf>
    <xf numFmtId="0" fontId="14" fillId="6" borderId="27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center" vertical="center"/>
    </xf>
    <xf numFmtId="0" fontId="14" fillId="6" borderId="28" xfId="0" applyFont="1" applyFill="1" applyBorder="1" applyAlignment="1">
      <alignment horizontal="center" vertical="center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3" xfId="0" applyFont="1" applyFill="1" applyBorder="1" applyAlignment="1">
      <alignment horizontal="center" vertical="center" wrapText="1"/>
    </xf>
    <xf numFmtId="0" fontId="14" fillId="11" borderId="1" xfId="0" applyFont="1" applyFill="1" applyBorder="1" applyAlignment="1">
      <alignment horizontal="center" vertical="center" wrapText="1"/>
    </xf>
    <xf numFmtId="0" fontId="14" fillId="11" borderId="27" xfId="0" applyFont="1" applyFill="1" applyBorder="1" applyAlignment="1">
      <alignment horizontal="center" vertical="center" wrapText="1"/>
    </xf>
    <xf numFmtId="0" fontId="14" fillId="11" borderId="28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14" fillId="13" borderId="31" xfId="0" applyFont="1" applyFill="1" applyBorder="1" applyAlignment="1">
      <alignment horizontal="center" vertical="center" wrapText="1"/>
    </xf>
    <xf numFmtId="0" fontId="14" fillId="13" borderId="33" xfId="0" applyFont="1" applyFill="1" applyBorder="1" applyAlignment="1">
      <alignment horizontal="center" vertical="center" wrapText="1"/>
    </xf>
    <xf numFmtId="0" fontId="14" fillId="13" borderId="38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4" fillId="7" borderId="7" xfId="0" applyFont="1" applyFill="1" applyBorder="1" applyAlignment="1">
      <alignment horizontal="center" vertical="center" wrapText="1"/>
    </xf>
    <xf numFmtId="0" fontId="14" fillId="7" borderId="6" xfId="0" applyFont="1" applyFill="1" applyBorder="1" applyAlignment="1">
      <alignment horizontal="center" vertical="center" wrapText="1"/>
    </xf>
    <xf numFmtId="0" fontId="14" fillId="11" borderId="34" xfId="0" applyFont="1" applyFill="1" applyBorder="1" applyAlignment="1">
      <alignment horizontal="center" vertical="center" wrapText="1"/>
    </xf>
    <xf numFmtId="0" fontId="14" fillId="11" borderId="35" xfId="0" applyFont="1" applyFill="1" applyBorder="1" applyAlignment="1">
      <alignment horizontal="center" vertical="center" wrapText="1"/>
    </xf>
    <xf numFmtId="0" fontId="14" fillId="13" borderId="2" xfId="0" applyFont="1" applyFill="1" applyBorder="1" applyAlignment="1">
      <alignment horizontal="center" vertical="center" wrapText="1"/>
    </xf>
    <xf numFmtId="0" fontId="14" fillId="13" borderId="36" xfId="0" applyFont="1" applyFill="1" applyBorder="1" applyAlignment="1">
      <alignment horizontal="center" vertical="center" wrapText="1"/>
    </xf>
    <xf numFmtId="0" fontId="14" fillId="13" borderId="41" xfId="0" applyFont="1" applyFill="1" applyBorder="1" applyAlignment="1">
      <alignment horizontal="center" vertical="center" wrapText="1"/>
    </xf>
    <xf numFmtId="0" fontId="14" fillId="13" borderId="30" xfId="0" applyFont="1" applyFill="1" applyBorder="1" applyAlignment="1">
      <alignment horizontal="center" vertical="center" wrapText="1"/>
    </xf>
    <xf numFmtId="0" fontId="14" fillId="10" borderId="31" xfId="0" applyFont="1" applyFill="1" applyBorder="1" applyAlignment="1">
      <alignment horizontal="center" vertical="center" wrapText="1"/>
    </xf>
    <xf numFmtId="0" fontId="14" fillId="10" borderId="33" xfId="0" applyFont="1" applyFill="1" applyBorder="1" applyAlignment="1">
      <alignment horizontal="center" vertical="center" wrapText="1"/>
    </xf>
    <xf numFmtId="0" fontId="14" fillId="10" borderId="38" xfId="0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 vertical="center" wrapText="1"/>
    </xf>
    <xf numFmtId="0" fontId="14" fillId="10" borderId="27" xfId="0" applyFont="1" applyFill="1" applyBorder="1" applyAlignment="1">
      <alignment horizontal="center" vertical="center" wrapText="1"/>
    </xf>
    <xf numFmtId="0" fontId="14" fillId="10" borderId="9" xfId="0" applyFont="1" applyFill="1" applyBorder="1" applyAlignment="1">
      <alignment horizontal="center" vertical="center" wrapText="1"/>
    </xf>
    <xf numFmtId="0" fontId="14" fillId="10" borderId="34" xfId="0" applyFont="1" applyFill="1" applyBorder="1" applyAlignment="1">
      <alignment horizontal="center" vertical="center" wrapText="1"/>
    </xf>
    <xf numFmtId="0" fontId="14" fillId="12" borderId="31" xfId="0" applyFont="1" applyFill="1" applyBorder="1" applyAlignment="1">
      <alignment horizontal="center" vertical="center" wrapText="1"/>
    </xf>
    <xf numFmtId="0" fontId="14" fillId="12" borderId="33" xfId="0" applyFont="1" applyFill="1" applyBorder="1" applyAlignment="1">
      <alignment horizontal="center" vertical="center" wrapText="1"/>
    </xf>
    <xf numFmtId="0" fontId="14" fillId="12" borderId="38" xfId="0" applyFont="1" applyFill="1" applyBorder="1" applyAlignment="1">
      <alignment horizontal="center" vertical="center" wrapText="1"/>
    </xf>
    <xf numFmtId="0" fontId="14" fillId="12" borderId="2" xfId="0" applyFont="1" applyFill="1" applyBorder="1" applyAlignment="1">
      <alignment horizontal="center" vertical="center" wrapText="1"/>
    </xf>
    <xf numFmtId="0" fontId="14" fillId="12" borderId="30" xfId="0" applyFont="1" applyFill="1" applyBorder="1" applyAlignment="1">
      <alignment horizontal="center" vertical="center" wrapText="1"/>
    </xf>
    <xf numFmtId="0" fontId="14" fillId="12" borderId="36" xfId="0" applyFont="1" applyFill="1" applyBorder="1" applyAlignment="1">
      <alignment horizontal="center" vertical="center" wrapText="1"/>
    </xf>
    <xf numFmtId="0" fontId="14" fillId="12" borderId="14" xfId="0" applyFont="1" applyFill="1" applyBorder="1" applyAlignment="1">
      <alignment horizontal="center" vertical="center" wrapText="1"/>
    </xf>
    <xf numFmtId="0" fontId="14" fillId="12" borderId="35" xfId="0" applyFont="1" applyFill="1" applyBorder="1" applyAlignment="1">
      <alignment horizontal="center" vertical="center" wrapText="1"/>
    </xf>
    <xf numFmtId="0" fontId="14" fillId="12" borderId="41" xfId="0" applyFont="1" applyFill="1" applyBorder="1" applyAlignment="1">
      <alignment horizontal="center" vertical="center" wrapText="1"/>
    </xf>
    <xf numFmtId="0" fontId="14" fillId="12" borderId="34" xfId="0" applyFont="1" applyFill="1" applyBorder="1" applyAlignment="1">
      <alignment horizontal="center" vertical="center" wrapText="1"/>
    </xf>
    <xf numFmtId="0" fontId="1" fillId="3" borderId="1" xfId="1" applyFont="1" applyFill="1" applyBorder="1" applyAlignment="1" applyProtection="1">
      <alignment horizontal="center" vertical="center" wrapText="1"/>
      <protection locked="0"/>
    </xf>
    <xf numFmtId="0" fontId="1" fillId="3" borderId="2" xfId="1" applyFont="1" applyFill="1" applyBorder="1" applyAlignment="1" applyProtection="1">
      <alignment horizontal="center" vertical="center" wrapText="1"/>
      <protection locked="0"/>
    </xf>
    <xf numFmtId="0" fontId="1" fillId="3" borderId="9" xfId="1" applyFont="1" applyFill="1" applyBorder="1" applyAlignment="1" applyProtection="1">
      <alignment horizontal="center" vertical="center" wrapText="1"/>
      <protection locked="0"/>
    </xf>
    <xf numFmtId="0" fontId="1" fillId="3" borderId="13" xfId="1" applyFont="1" applyFill="1" applyBorder="1" applyAlignment="1" applyProtection="1">
      <alignment horizontal="center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0" fontId="3" fillId="3" borderId="17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0" fontId="1" fillId="3" borderId="9" xfId="0" applyFont="1" applyFill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 applyProtection="1">
      <alignment horizontal="center" vertical="center" wrapText="1"/>
      <protection locked="0"/>
    </xf>
    <xf numFmtId="0" fontId="4" fillId="3" borderId="28" xfId="0" applyFont="1" applyFill="1" applyBorder="1" applyAlignment="1" applyProtection="1">
      <alignment horizontal="center" vertical="center" wrapText="1"/>
      <protection locked="0"/>
    </xf>
    <xf numFmtId="0" fontId="4" fillId="3" borderId="26" xfId="0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Fill="1" applyBorder="1" applyAlignment="1" applyProtection="1">
      <alignment horizontal="center" vertical="center" textRotation="90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Fill="1" applyBorder="1" applyAlignment="1" applyProtection="1">
      <alignment horizontal="center" vertical="center" textRotation="90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22" xfId="0" applyFont="1" applyFill="1" applyBorder="1" applyAlignment="1" applyProtection="1">
      <alignment horizontal="center" vertical="center" textRotation="90"/>
      <protection locked="0"/>
    </xf>
    <xf numFmtId="0" fontId="1" fillId="0" borderId="23" xfId="0" applyFont="1" applyFill="1" applyBorder="1" applyAlignment="1" applyProtection="1">
      <alignment horizontal="center" vertical="center" textRotation="90"/>
      <protection locked="0"/>
    </xf>
    <xf numFmtId="0" fontId="1" fillId="0" borderId="21" xfId="0" applyFont="1" applyFill="1" applyBorder="1" applyAlignment="1" applyProtection="1">
      <alignment horizontal="center" vertical="center" textRotation="90"/>
      <protection locked="0"/>
    </xf>
    <xf numFmtId="0" fontId="2" fillId="0" borderId="16" xfId="0" applyFont="1" applyFill="1" applyBorder="1" applyAlignment="1" applyProtection="1">
      <alignment horizontal="center" vertical="center" wrapText="1"/>
      <protection locked="0"/>
    </xf>
    <xf numFmtId="0" fontId="14" fillId="11" borderId="5" xfId="0" applyFont="1" applyFill="1" applyBorder="1" applyAlignment="1">
      <alignment horizontal="center" vertical="center" wrapText="1"/>
    </xf>
    <xf numFmtId="0" fontId="14" fillId="12" borderId="5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4" fillId="7" borderId="27" xfId="0" applyFont="1" applyFill="1" applyBorder="1" applyAlignment="1">
      <alignment horizontal="center" vertical="center" wrapText="1"/>
    </xf>
    <xf numFmtId="0" fontId="14" fillId="7" borderId="9" xfId="0" applyFont="1" applyFill="1" applyBorder="1" applyAlignment="1">
      <alignment horizontal="center" vertical="center" wrapText="1"/>
    </xf>
    <xf numFmtId="0" fontId="16" fillId="9" borderId="3" xfId="0" applyFont="1" applyFill="1" applyBorder="1" applyAlignment="1" applyProtection="1">
      <alignment horizontal="center" vertical="center" wrapText="1"/>
      <protection locked="0"/>
    </xf>
    <xf numFmtId="0" fontId="16" fillId="9" borderId="7" xfId="0" applyFont="1" applyFill="1" applyBorder="1" applyAlignment="1" applyProtection="1">
      <alignment horizontal="center" vertical="center" wrapText="1"/>
      <protection locked="0"/>
    </xf>
    <xf numFmtId="0" fontId="16" fillId="9" borderId="6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55" xfId="0" applyFont="1" applyFill="1" applyBorder="1" applyAlignment="1" applyProtection="1">
      <alignment horizontal="center" vertical="center" wrapText="1"/>
      <protection locked="0"/>
    </xf>
    <xf numFmtId="0" fontId="5" fillId="0" borderId="16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14" fillId="13" borderId="5" xfId="0" applyFont="1" applyFill="1" applyBorder="1" applyAlignment="1">
      <alignment horizontal="center" vertical="center" wrapText="1"/>
    </xf>
    <xf numFmtId="0" fontId="14" fillId="9" borderId="52" xfId="0" applyFont="1" applyFill="1" applyBorder="1" applyAlignment="1">
      <alignment horizontal="center" vertical="center" wrapText="1"/>
    </xf>
    <xf numFmtId="0" fontId="14" fillId="9" borderId="15" xfId="0" applyFont="1" applyFill="1" applyBorder="1" applyAlignment="1">
      <alignment horizontal="center" vertical="center" wrapText="1"/>
    </xf>
    <xf numFmtId="0" fontId="14" fillId="9" borderId="54" xfId="0" applyFont="1" applyFill="1" applyBorder="1" applyAlignment="1">
      <alignment horizontal="center" vertical="center" wrapText="1"/>
    </xf>
    <xf numFmtId="0" fontId="14" fillId="9" borderId="22" xfId="0" applyFont="1" applyFill="1" applyBorder="1" applyAlignment="1">
      <alignment horizontal="center" vertical="center" wrapText="1"/>
    </xf>
    <xf numFmtId="0" fontId="14" fillId="9" borderId="23" xfId="0" applyFont="1" applyFill="1" applyBorder="1" applyAlignment="1">
      <alignment horizontal="center" vertical="center" wrapText="1"/>
    </xf>
    <xf numFmtId="0" fontId="14" fillId="9" borderId="49" xfId="0" applyFont="1" applyFill="1" applyBorder="1" applyAlignment="1">
      <alignment horizontal="center" vertical="center" wrapText="1"/>
    </xf>
    <xf numFmtId="0" fontId="14" fillId="12" borderId="27" xfId="0" applyFont="1" applyFill="1" applyBorder="1" applyAlignment="1">
      <alignment horizontal="center" vertical="center" wrapText="1"/>
    </xf>
    <xf numFmtId="0" fontId="14" fillId="12" borderId="9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 applyProtection="1">
      <alignment horizontal="center" vertical="center" wrapText="1"/>
      <protection locked="0"/>
    </xf>
    <xf numFmtId="0" fontId="3" fillId="5" borderId="4" xfId="0" applyFont="1" applyFill="1" applyBorder="1" applyAlignment="1" applyProtection="1">
      <alignment horizontal="center" vertical="center" wrapText="1"/>
      <protection locked="0"/>
    </xf>
    <xf numFmtId="0" fontId="3" fillId="5" borderId="12" xfId="0" applyFont="1" applyFill="1" applyBorder="1" applyAlignment="1" applyProtection="1">
      <alignment horizontal="center" vertical="center" wrapText="1"/>
      <protection locked="0"/>
    </xf>
    <xf numFmtId="0" fontId="14" fillId="8" borderId="52" xfId="0" applyFont="1" applyFill="1" applyBorder="1" applyAlignment="1">
      <alignment horizontal="center" vertical="center" wrapText="1"/>
    </xf>
    <xf numFmtId="0" fontId="14" fillId="8" borderId="15" xfId="0" applyFont="1" applyFill="1" applyBorder="1" applyAlignment="1">
      <alignment horizontal="center" vertical="center" wrapText="1"/>
    </xf>
    <xf numFmtId="0" fontId="14" fillId="8" borderId="54" xfId="0" applyFont="1" applyFill="1" applyBorder="1" applyAlignment="1">
      <alignment horizontal="center" vertical="center" wrapText="1"/>
    </xf>
    <xf numFmtId="0" fontId="14" fillId="9" borderId="46" xfId="0" applyFont="1" applyFill="1" applyBorder="1" applyAlignment="1">
      <alignment horizontal="center" vertical="center" wrapText="1"/>
    </xf>
    <xf numFmtId="0" fontId="14" fillId="11" borderId="8" xfId="0" applyFont="1" applyFill="1" applyBorder="1" applyAlignment="1">
      <alignment horizontal="center" vertical="center" wrapText="1"/>
    </xf>
    <xf numFmtId="0" fontId="14" fillId="8" borderId="53" xfId="0" applyFont="1" applyFill="1" applyBorder="1" applyAlignment="1">
      <alignment horizontal="center" vertical="center" wrapText="1"/>
    </xf>
    <xf numFmtId="0" fontId="14" fillId="8" borderId="50" xfId="0" applyFont="1" applyFill="1" applyBorder="1" applyAlignment="1">
      <alignment horizontal="center" vertical="center" wrapText="1"/>
    </xf>
    <xf numFmtId="0" fontId="14" fillId="7" borderId="52" xfId="0" applyFont="1" applyFill="1" applyBorder="1" applyAlignment="1">
      <alignment horizontal="center" vertical="center" wrapText="1"/>
    </xf>
    <xf numFmtId="0" fontId="14" fillId="7" borderId="54" xfId="0" applyFont="1" applyFill="1" applyBorder="1" applyAlignment="1">
      <alignment horizontal="center" vertical="center" wrapText="1"/>
    </xf>
    <xf numFmtId="0" fontId="14" fillId="7" borderId="22" xfId="0" applyFont="1" applyFill="1" applyBorder="1" applyAlignment="1">
      <alignment horizontal="center" vertical="center" wrapText="1"/>
    </xf>
    <xf numFmtId="0" fontId="14" fillId="7" borderId="23" xfId="0" applyFont="1" applyFill="1" applyBorder="1" applyAlignment="1">
      <alignment horizontal="center" vertical="center" wrapText="1"/>
    </xf>
    <xf numFmtId="0" fontId="14" fillId="7" borderId="49" xfId="0" applyFont="1" applyFill="1" applyBorder="1" applyAlignment="1">
      <alignment horizontal="center" vertical="center" wrapText="1"/>
    </xf>
    <xf numFmtId="0" fontId="17" fillId="9" borderId="52" xfId="0" applyFont="1" applyFill="1" applyBorder="1" applyAlignment="1">
      <alignment horizontal="center" vertical="center" wrapText="1"/>
    </xf>
    <xf numFmtId="0" fontId="17" fillId="9" borderId="15" xfId="0" applyFont="1" applyFill="1" applyBorder="1" applyAlignment="1">
      <alignment horizontal="center" vertical="center" wrapText="1"/>
    </xf>
    <xf numFmtId="0" fontId="17" fillId="9" borderId="54" xfId="0" applyFont="1" applyFill="1" applyBorder="1" applyAlignment="1">
      <alignment horizontal="center" vertical="center" wrapText="1"/>
    </xf>
    <xf numFmtId="0" fontId="14" fillId="11" borderId="9" xfId="0" applyFont="1" applyFill="1" applyBorder="1" applyAlignment="1">
      <alignment horizontal="center" vertical="center" wrapText="1"/>
    </xf>
    <xf numFmtId="0" fontId="14" fillId="11" borderId="52" xfId="0" applyFont="1" applyFill="1" applyBorder="1" applyAlignment="1">
      <alignment horizontal="center" vertical="center" wrapText="1"/>
    </xf>
    <xf numFmtId="0" fontId="14" fillId="11" borderId="15" xfId="0" applyFont="1" applyFill="1" applyBorder="1" applyAlignment="1">
      <alignment horizontal="center" vertical="center" wrapText="1"/>
    </xf>
    <xf numFmtId="0" fontId="14" fillId="11" borderId="54" xfId="0" applyFont="1" applyFill="1" applyBorder="1" applyAlignment="1">
      <alignment horizontal="center" vertical="center" wrapText="1"/>
    </xf>
    <xf numFmtId="0" fontId="14" fillId="11" borderId="22" xfId="0" applyFont="1" applyFill="1" applyBorder="1" applyAlignment="1">
      <alignment horizontal="center" vertical="center" wrapText="1"/>
    </xf>
    <xf numFmtId="0" fontId="14" fillId="11" borderId="23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16" fillId="3" borderId="22" xfId="0" applyFont="1" applyFill="1" applyBorder="1" applyAlignment="1" applyProtection="1">
      <alignment horizontal="center" vertical="center" wrapText="1"/>
      <protection locked="0"/>
    </xf>
    <xf numFmtId="0" fontId="16" fillId="3" borderId="25" xfId="0" applyFont="1" applyFill="1" applyBorder="1" applyAlignment="1" applyProtection="1">
      <alignment horizontal="center" vertical="center" wrapText="1"/>
      <protection locked="0"/>
    </xf>
    <xf numFmtId="0" fontId="16" fillId="3" borderId="16" xfId="0" applyFont="1" applyFill="1" applyBorder="1" applyAlignment="1" applyProtection="1">
      <alignment horizontal="center" vertical="center" wrapText="1"/>
      <protection locked="0"/>
    </xf>
    <xf numFmtId="0" fontId="16" fillId="3" borderId="24" xfId="0" applyFont="1" applyFill="1" applyBorder="1" applyAlignment="1" applyProtection="1">
      <alignment horizontal="center" vertical="center" wrapText="1"/>
      <protection locked="0"/>
    </xf>
    <xf numFmtId="0" fontId="14" fillId="6" borderId="45" xfId="0" applyFont="1" applyFill="1" applyBorder="1" applyAlignment="1">
      <alignment horizontal="center" vertical="center"/>
    </xf>
    <xf numFmtId="0" fontId="14" fillId="6" borderId="5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4" fillId="10" borderId="5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0" fontId="18" fillId="0" borderId="44" xfId="0" applyFont="1" applyFill="1" applyBorder="1" applyAlignment="1">
      <alignment horizontal="center" vertical="center"/>
    </xf>
    <xf numFmtId="0" fontId="18" fillId="0" borderId="21" xfId="0" applyFont="1" applyFill="1" applyBorder="1" applyAlignment="1">
      <alignment horizontal="center" vertical="center"/>
    </xf>
    <xf numFmtId="0" fontId="5" fillId="0" borderId="44" xfId="0" applyFont="1" applyFill="1" applyBorder="1" applyAlignment="1" applyProtection="1">
      <alignment horizontal="center" vertical="center" wrapText="1"/>
      <protection locked="0"/>
    </xf>
    <xf numFmtId="0" fontId="5" fillId="0" borderId="49" xfId="0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Normal 2 2" xfId="1"/>
  </cellStyles>
  <dxfs count="163">
    <dxf>
      <fill>
        <patternFill>
          <bgColor theme="5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3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66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3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66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3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66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3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66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3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66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3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66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3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66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3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66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 patternType="none">
          <bgColor auto="1"/>
        </patternFill>
      </fill>
    </dxf>
    <dxf>
      <fill>
        <patternFill>
          <bgColor theme="7" tint="0.79998168889431442"/>
        </patternFill>
      </fill>
    </dxf>
    <dxf>
      <fill>
        <patternFill>
          <bgColor rgb="FF00B0F0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-0.24994659260841701"/>
        </patternFill>
      </fill>
    </dxf>
    <dxf>
      <fill>
        <patternFill>
          <bgColor theme="3" tint="-0.499984740745262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theme="9" tint="-0.499984740745262"/>
        </patternFill>
      </fill>
    </dxf>
    <dxf>
      <fill>
        <patternFill>
          <bgColor rgb="FFFFFF00"/>
        </patternFill>
      </fill>
    </dxf>
    <dxf>
      <fill>
        <patternFill>
          <bgColor rgb="FFFFFF66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FFFF99"/>
      <color rgb="FFCCFFCC"/>
      <color rgb="FFFFFFFF"/>
      <color rgb="FFCCFFFF"/>
      <color rgb="FFD0F4FC"/>
      <color rgb="FFCCCCFF"/>
      <color rgb="FFCCECFF"/>
      <color rgb="FF66FFCC"/>
      <color rgb="FFB0CCB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298012</xdr:colOff>
      <xdr:row>2</xdr:row>
      <xdr:rowOff>5256</xdr:rowOff>
    </xdr:from>
    <xdr:to>
      <xdr:col>7</xdr:col>
      <xdr:colOff>391839</xdr:colOff>
      <xdr:row>4</xdr:row>
      <xdr:rowOff>25750</xdr:rowOff>
    </xdr:to>
    <xdr:pic>
      <xdr:nvPicPr>
        <xdr:cNvPr id="3" name="Imagen 2" descr="http://www.viverosanmarcos.com/web/images/vivero/vitr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84305" y="1001549"/>
          <a:ext cx="860206" cy="4912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440402</xdr:colOff>
      <xdr:row>0</xdr:row>
      <xdr:rowOff>51209</xdr:rowOff>
    </xdr:from>
    <xdr:to>
      <xdr:col>1</xdr:col>
      <xdr:colOff>706693</xdr:colOff>
      <xdr:row>1</xdr:row>
      <xdr:rowOff>414471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0402" y="51209"/>
          <a:ext cx="1095888" cy="629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31750</xdr:rowOff>
    </xdr:from>
    <xdr:to>
      <xdr:col>1</xdr:col>
      <xdr:colOff>339964</xdr:colOff>
      <xdr:row>0</xdr:row>
      <xdr:rowOff>657435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1750"/>
          <a:ext cx="1091381" cy="625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234"/>
  <sheetViews>
    <sheetView view="pageBreakPreview" zoomScale="87" zoomScaleNormal="100" zoomScaleSheetLayoutView="87" workbookViewId="0">
      <selection sqref="A1:E151"/>
    </sheetView>
  </sheetViews>
  <sheetFormatPr baseColWidth="10" defaultRowHeight="15" x14ac:dyDescent="0.25"/>
  <cols>
    <col min="1" max="1" width="11.28515625" style="13" customWidth="1"/>
    <col min="2" max="2" width="13.140625" style="13" customWidth="1"/>
    <col min="3" max="3" width="20.85546875" style="13" customWidth="1"/>
    <col min="4" max="4" width="40.42578125" style="13" customWidth="1"/>
    <col min="5" max="5" width="51" style="13" customWidth="1"/>
  </cols>
  <sheetData>
    <row r="1" spans="1:5" ht="44.25" customHeight="1" x14ac:dyDescent="0.25">
      <c r="A1" s="12"/>
      <c r="B1" s="112" t="s">
        <v>53</v>
      </c>
      <c r="C1" s="112"/>
      <c r="D1" s="112"/>
      <c r="E1" s="113"/>
    </row>
    <row r="2" spans="1:5" ht="34.5" customHeight="1" x14ac:dyDescent="0.25">
      <c r="A2" s="5" t="s">
        <v>27</v>
      </c>
      <c r="B2" s="15" t="s">
        <v>70</v>
      </c>
      <c r="C2" s="15" t="s">
        <v>31</v>
      </c>
      <c r="D2" s="15" t="s">
        <v>51</v>
      </c>
      <c r="E2" s="15" t="s">
        <v>54</v>
      </c>
    </row>
    <row r="3" spans="1:5" x14ac:dyDescent="0.25">
      <c r="A3" s="119" t="s">
        <v>55</v>
      </c>
      <c r="B3" s="114" t="s">
        <v>57</v>
      </c>
      <c r="C3" s="114" t="s">
        <v>58</v>
      </c>
      <c r="D3" s="114" t="s">
        <v>59</v>
      </c>
      <c r="E3" s="16" t="s">
        <v>60</v>
      </c>
    </row>
    <row r="4" spans="1:5" ht="22.5" x14ac:dyDescent="0.25">
      <c r="A4" s="119"/>
      <c r="B4" s="114"/>
      <c r="C4" s="114"/>
      <c r="D4" s="114"/>
      <c r="E4" s="16" t="s">
        <v>61</v>
      </c>
    </row>
    <row r="5" spans="1:5" ht="33.75" x14ac:dyDescent="0.25">
      <c r="A5" s="119"/>
      <c r="B5" s="114"/>
      <c r="C5" s="114"/>
      <c r="D5" s="114" t="s">
        <v>62</v>
      </c>
      <c r="E5" s="16" t="s">
        <v>63</v>
      </c>
    </row>
    <row r="6" spans="1:5" ht="22.5" x14ac:dyDescent="0.25">
      <c r="A6" s="119"/>
      <c r="B6" s="114"/>
      <c r="C6" s="114"/>
      <c r="D6" s="114"/>
      <c r="E6" s="17" t="s">
        <v>64</v>
      </c>
    </row>
    <row r="7" spans="1:5" ht="22.5" x14ac:dyDescent="0.25">
      <c r="A7" s="119"/>
      <c r="B7" s="114"/>
      <c r="C7" s="114"/>
      <c r="D7" s="114"/>
      <c r="E7" s="17" t="s">
        <v>65</v>
      </c>
    </row>
    <row r="8" spans="1:5" ht="12" customHeight="1" x14ac:dyDescent="0.25">
      <c r="A8" s="119"/>
      <c r="B8" s="114"/>
      <c r="C8" s="114"/>
      <c r="D8" s="16" t="s">
        <v>66</v>
      </c>
      <c r="E8" s="16" t="s">
        <v>185</v>
      </c>
    </row>
    <row r="9" spans="1:5" ht="10.5" customHeight="1" x14ac:dyDescent="0.25">
      <c r="A9" s="119"/>
      <c r="B9" s="115"/>
      <c r="C9" s="115"/>
      <c r="D9" s="18" t="s">
        <v>68</v>
      </c>
      <c r="E9" s="18" t="s">
        <v>69</v>
      </c>
    </row>
    <row r="10" spans="1:5" ht="12" customHeight="1" x14ac:dyDescent="0.25">
      <c r="A10" s="119"/>
      <c r="B10" s="131" t="s">
        <v>71</v>
      </c>
      <c r="C10" s="19" t="s">
        <v>72</v>
      </c>
      <c r="D10" s="19" t="s">
        <v>73</v>
      </c>
      <c r="E10" s="19" t="s">
        <v>74</v>
      </c>
    </row>
    <row r="11" spans="1:5" ht="15" customHeight="1" x14ac:dyDescent="0.25">
      <c r="A11" s="119"/>
      <c r="B11" s="132"/>
      <c r="C11" s="110" t="s">
        <v>75</v>
      </c>
      <c r="D11" s="110" t="s">
        <v>76</v>
      </c>
      <c r="E11" s="19" t="s">
        <v>60</v>
      </c>
    </row>
    <row r="12" spans="1:5" ht="19.5" customHeight="1" x14ac:dyDescent="0.25">
      <c r="A12" s="119"/>
      <c r="B12" s="132"/>
      <c r="C12" s="110"/>
      <c r="D12" s="110"/>
      <c r="E12" s="19" t="s">
        <v>61</v>
      </c>
    </row>
    <row r="13" spans="1:5" ht="22.5" x14ac:dyDescent="0.25">
      <c r="A13" s="119"/>
      <c r="B13" s="132"/>
      <c r="C13" s="110"/>
      <c r="D13" s="110" t="s">
        <v>77</v>
      </c>
      <c r="E13" s="19" t="s">
        <v>78</v>
      </c>
    </row>
    <row r="14" spans="1:5" x14ac:dyDescent="0.25">
      <c r="A14" s="119"/>
      <c r="B14" s="132"/>
      <c r="C14" s="110"/>
      <c r="D14" s="110"/>
      <c r="E14" s="19" t="s">
        <v>79</v>
      </c>
    </row>
    <row r="15" spans="1:5" ht="22.5" x14ac:dyDescent="0.25">
      <c r="A15" s="119"/>
      <c r="B15" s="132"/>
      <c r="C15" s="110"/>
      <c r="D15" s="110" t="s">
        <v>80</v>
      </c>
      <c r="E15" s="19" t="s">
        <v>81</v>
      </c>
    </row>
    <row r="16" spans="1:5" ht="22.5" x14ac:dyDescent="0.25">
      <c r="A16" s="119"/>
      <c r="B16" s="132"/>
      <c r="C16" s="110"/>
      <c r="D16" s="110"/>
      <c r="E16" s="20" t="s">
        <v>64</v>
      </c>
    </row>
    <row r="17" spans="1:5" ht="22.5" x14ac:dyDescent="0.25">
      <c r="A17" s="119"/>
      <c r="B17" s="132"/>
      <c r="C17" s="110"/>
      <c r="D17" s="110"/>
      <c r="E17" s="20" t="s">
        <v>65</v>
      </c>
    </row>
    <row r="18" spans="1:5" x14ac:dyDescent="0.25">
      <c r="A18" s="119"/>
      <c r="B18" s="132"/>
      <c r="C18" s="110" t="s">
        <v>82</v>
      </c>
      <c r="D18" s="110" t="s">
        <v>83</v>
      </c>
      <c r="E18" s="19" t="s">
        <v>60</v>
      </c>
    </row>
    <row r="19" spans="1:5" ht="22.5" x14ac:dyDescent="0.25">
      <c r="A19" s="119"/>
      <c r="B19" s="132"/>
      <c r="C19" s="110"/>
      <c r="D19" s="110"/>
      <c r="E19" s="19" t="s">
        <v>61</v>
      </c>
    </row>
    <row r="20" spans="1:5" ht="22.5" x14ac:dyDescent="0.25">
      <c r="A20" s="119"/>
      <c r="B20" s="132"/>
      <c r="C20" s="131" t="s">
        <v>84</v>
      </c>
      <c r="D20" s="19" t="s">
        <v>85</v>
      </c>
      <c r="E20" s="19" t="s">
        <v>174</v>
      </c>
    </row>
    <row r="21" spans="1:5" x14ac:dyDescent="0.25">
      <c r="A21" s="119"/>
      <c r="B21" s="132"/>
      <c r="C21" s="132"/>
      <c r="D21" s="19" t="s">
        <v>66</v>
      </c>
      <c r="E21" s="19" t="s">
        <v>74</v>
      </c>
    </row>
    <row r="22" spans="1:5" ht="22.5" x14ac:dyDescent="0.25">
      <c r="A22" s="119"/>
      <c r="B22" s="132"/>
      <c r="C22" s="132"/>
      <c r="D22" s="19" t="s">
        <v>86</v>
      </c>
      <c r="E22" s="19" t="s">
        <v>87</v>
      </c>
    </row>
    <row r="23" spans="1:5" x14ac:dyDescent="0.25">
      <c r="A23" s="119"/>
      <c r="B23" s="132"/>
      <c r="C23" s="132"/>
      <c r="D23" s="110" t="s">
        <v>88</v>
      </c>
      <c r="E23" s="19" t="s">
        <v>89</v>
      </c>
    </row>
    <row r="24" spans="1:5" x14ac:dyDescent="0.25">
      <c r="A24" s="119"/>
      <c r="B24" s="132"/>
      <c r="C24" s="132"/>
      <c r="D24" s="110"/>
      <c r="E24" s="19" t="s">
        <v>90</v>
      </c>
    </row>
    <row r="25" spans="1:5" x14ac:dyDescent="0.25">
      <c r="A25" s="119"/>
      <c r="B25" s="132"/>
      <c r="C25" s="133"/>
      <c r="D25" s="29" t="s">
        <v>195</v>
      </c>
      <c r="E25" s="29" t="s">
        <v>13</v>
      </c>
    </row>
    <row r="26" spans="1:5" x14ac:dyDescent="0.25">
      <c r="A26" s="119"/>
      <c r="B26" s="132"/>
      <c r="C26" s="131" t="s">
        <v>91</v>
      </c>
      <c r="D26" s="19" t="s">
        <v>92</v>
      </c>
      <c r="E26" s="19" t="s">
        <v>93</v>
      </c>
    </row>
    <row r="27" spans="1:5" ht="22.5" x14ac:dyDescent="0.25">
      <c r="A27" s="119"/>
      <c r="B27" s="132"/>
      <c r="C27" s="132"/>
      <c r="D27" s="110" t="s">
        <v>94</v>
      </c>
      <c r="E27" s="19" t="s">
        <v>95</v>
      </c>
    </row>
    <row r="28" spans="1:5" ht="22.5" x14ac:dyDescent="0.25">
      <c r="A28" s="119"/>
      <c r="B28" s="132"/>
      <c r="C28" s="132"/>
      <c r="D28" s="110"/>
      <c r="E28" s="19" t="s">
        <v>96</v>
      </c>
    </row>
    <row r="29" spans="1:5" x14ac:dyDescent="0.25">
      <c r="A29" s="119"/>
      <c r="B29" s="132"/>
      <c r="C29" s="132"/>
      <c r="D29" s="110"/>
      <c r="E29" s="19" t="s">
        <v>21</v>
      </c>
    </row>
    <row r="30" spans="1:5" x14ac:dyDescent="0.25">
      <c r="A30" s="119"/>
      <c r="B30" s="132"/>
      <c r="C30" s="132"/>
      <c r="D30" s="19" t="s">
        <v>66</v>
      </c>
      <c r="E30" s="21" t="s">
        <v>74</v>
      </c>
    </row>
    <row r="31" spans="1:5" x14ac:dyDescent="0.25">
      <c r="A31" s="119"/>
      <c r="B31" s="132"/>
      <c r="C31" s="132"/>
      <c r="D31" s="22" t="s">
        <v>97</v>
      </c>
      <c r="E31" s="23" t="s">
        <v>74</v>
      </c>
    </row>
    <row r="32" spans="1:5" x14ac:dyDescent="0.25">
      <c r="A32" s="119"/>
      <c r="B32" s="133"/>
      <c r="C32" s="133"/>
      <c r="D32" s="29" t="s">
        <v>195</v>
      </c>
      <c r="E32" s="29" t="s">
        <v>13</v>
      </c>
    </row>
    <row r="33" spans="1:5" x14ac:dyDescent="0.25">
      <c r="A33" s="119"/>
      <c r="B33" s="105" t="s">
        <v>98</v>
      </c>
      <c r="C33" s="105" t="s">
        <v>99</v>
      </c>
      <c r="D33" s="105" t="s">
        <v>100</v>
      </c>
      <c r="E33" s="24" t="s">
        <v>60</v>
      </c>
    </row>
    <row r="34" spans="1:5" ht="22.5" x14ac:dyDescent="0.25">
      <c r="A34" s="119"/>
      <c r="B34" s="105"/>
      <c r="C34" s="105"/>
      <c r="D34" s="105"/>
      <c r="E34" s="24" t="s">
        <v>61</v>
      </c>
    </row>
    <row r="35" spans="1:5" ht="33.75" x14ac:dyDescent="0.25">
      <c r="A35" s="119"/>
      <c r="B35" s="105"/>
      <c r="C35" s="106" t="s">
        <v>101</v>
      </c>
      <c r="D35" s="106" t="s">
        <v>102</v>
      </c>
      <c r="E35" s="102" t="s">
        <v>103</v>
      </c>
    </row>
    <row r="36" spans="1:5" ht="22.5" x14ac:dyDescent="0.25">
      <c r="A36" s="119"/>
      <c r="B36" s="105"/>
      <c r="C36" s="106"/>
      <c r="D36" s="106"/>
      <c r="E36" s="102" t="s">
        <v>64</v>
      </c>
    </row>
    <row r="37" spans="1:5" ht="22.5" x14ac:dyDescent="0.25">
      <c r="A37" s="119"/>
      <c r="B37" s="105"/>
      <c r="C37" s="106"/>
      <c r="D37" s="106"/>
      <c r="E37" s="102" t="s">
        <v>65</v>
      </c>
    </row>
    <row r="38" spans="1:5" x14ac:dyDescent="0.25">
      <c r="A38" s="119"/>
      <c r="B38" s="105"/>
      <c r="C38" s="106"/>
      <c r="D38" s="103" t="s">
        <v>104</v>
      </c>
      <c r="E38" s="103" t="s">
        <v>74</v>
      </c>
    </row>
    <row r="39" spans="1:5" ht="22.5" x14ac:dyDescent="0.25">
      <c r="A39" s="119"/>
      <c r="B39" s="111"/>
      <c r="C39" s="105" t="s">
        <v>105</v>
      </c>
      <c r="D39" s="105" t="s">
        <v>106</v>
      </c>
      <c r="E39" s="25" t="s">
        <v>64</v>
      </c>
    </row>
    <row r="40" spans="1:5" ht="22.5" x14ac:dyDescent="0.25">
      <c r="A40" s="119"/>
      <c r="B40" s="111"/>
      <c r="C40" s="105"/>
      <c r="D40" s="105"/>
      <c r="E40" s="25" t="s">
        <v>65</v>
      </c>
    </row>
    <row r="41" spans="1:5" ht="22.5" x14ac:dyDescent="0.25">
      <c r="A41" s="119"/>
      <c r="B41" s="111"/>
      <c r="C41" s="105" t="s">
        <v>107</v>
      </c>
      <c r="D41" s="105" t="s">
        <v>108</v>
      </c>
      <c r="E41" s="24" t="s">
        <v>95</v>
      </c>
    </row>
    <row r="42" spans="1:5" ht="22.5" x14ac:dyDescent="0.25">
      <c r="A42" s="119"/>
      <c r="B42" s="111"/>
      <c r="C42" s="105"/>
      <c r="D42" s="105"/>
      <c r="E42" s="24" t="s">
        <v>96</v>
      </c>
    </row>
    <row r="43" spans="1:5" x14ac:dyDescent="0.25">
      <c r="A43" s="119"/>
      <c r="B43" s="111"/>
      <c r="C43" s="105"/>
      <c r="D43" s="105"/>
      <c r="E43" s="24" t="s">
        <v>21</v>
      </c>
    </row>
    <row r="44" spans="1:5" ht="22.5" x14ac:dyDescent="0.25">
      <c r="A44" s="119"/>
      <c r="B44" s="111"/>
      <c r="C44" s="105"/>
      <c r="D44" s="24" t="s">
        <v>109</v>
      </c>
      <c r="E44" s="25" t="s">
        <v>110</v>
      </c>
    </row>
    <row r="45" spans="1:5" ht="22.5" x14ac:dyDescent="0.25">
      <c r="A45" s="119"/>
      <c r="B45" s="111"/>
      <c r="C45" s="105"/>
      <c r="D45" s="105" t="s">
        <v>111</v>
      </c>
      <c r="E45" s="25" t="s">
        <v>64</v>
      </c>
    </row>
    <row r="46" spans="1:5" ht="22.5" x14ac:dyDescent="0.25">
      <c r="A46" s="119"/>
      <c r="B46" s="111"/>
      <c r="C46" s="105"/>
      <c r="D46" s="105"/>
      <c r="E46" s="25" t="s">
        <v>65</v>
      </c>
    </row>
    <row r="47" spans="1:5" x14ac:dyDescent="0.25">
      <c r="A47" s="119"/>
      <c r="B47" s="111"/>
      <c r="C47" s="105"/>
      <c r="D47" s="24" t="s">
        <v>88</v>
      </c>
      <c r="E47" s="26" t="s">
        <v>171</v>
      </c>
    </row>
    <row r="48" spans="1:5" x14ac:dyDescent="0.25">
      <c r="A48" s="119"/>
      <c r="B48" s="111"/>
      <c r="C48" s="105"/>
      <c r="D48" s="24" t="s">
        <v>73</v>
      </c>
      <c r="E48" s="26" t="s">
        <v>74</v>
      </c>
    </row>
    <row r="49" spans="1:5" x14ac:dyDescent="0.25">
      <c r="A49" s="119"/>
      <c r="B49" s="111"/>
      <c r="C49" s="105" t="s">
        <v>112</v>
      </c>
      <c r="D49" s="105" t="s">
        <v>113</v>
      </c>
      <c r="E49" s="24" t="s">
        <v>114</v>
      </c>
    </row>
    <row r="50" spans="1:5" x14ac:dyDescent="0.25">
      <c r="A50" s="119"/>
      <c r="B50" s="111"/>
      <c r="C50" s="105"/>
      <c r="D50" s="105"/>
      <c r="E50" s="24" t="s">
        <v>93</v>
      </c>
    </row>
    <row r="51" spans="1:5" ht="22.5" x14ac:dyDescent="0.25">
      <c r="A51" s="119"/>
      <c r="B51" s="111"/>
      <c r="C51" s="105"/>
      <c r="D51" s="105" t="s">
        <v>115</v>
      </c>
      <c r="E51" s="24" t="s">
        <v>116</v>
      </c>
    </row>
    <row r="52" spans="1:5" x14ac:dyDescent="0.25">
      <c r="A52" s="119"/>
      <c r="B52" s="111"/>
      <c r="C52" s="105"/>
      <c r="D52" s="105"/>
      <c r="E52" s="24" t="s">
        <v>79</v>
      </c>
    </row>
    <row r="53" spans="1:5" ht="22.5" x14ac:dyDescent="0.25">
      <c r="A53" s="119"/>
      <c r="B53" s="111"/>
      <c r="C53" s="105"/>
      <c r="D53" s="105" t="s">
        <v>117</v>
      </c>
      <c r="E53" s="25" t="s">
        <v>64</v>
      </c>
    </row>
    <row r="54" spans="1:5" ht="22.5" x14ac:dyDescent="0.25">
      <c r="A54" s="119"/>
      <c r="B54" s="111"/>
      <c r="C54" s="105"/>
      <c r="D54" s="105"/>
      <c r="E54" s="25" t="s">
        <v>65</v>
      </c>
    </row>
    <row r="55" spans="1:5" x14ac:dyDescent="0.25">
      <c r="A55" s="119"/>
      <c r="B55" s="111"/>
      <c r="C55" s="105"/>
      <c r="D55" s="26" t="s">
        <v>73</v>
      </c>
      <c r="E55" s="26" t="s">
        <v>74</v>
      </c>
    </row>
    <row r="56" spans="1:5" x14ac:dyDescent="0.25">
      <c r="A56" s="119"/>
      <c r="B56" s="111"/>
      <c r="C56" s="105"/>
      <c r="D56" s="26" t="s">
        <v>88</v>
      </c>
      <c r="E56" s="26" t="s">
        <v>74</v>
      </c>
    </row>
    <row r="57" spans="1:5" ht="22.5" x14ac:dyDescent="0.25">
      <c r="A57" s="119"/>
      <c r="B57" s="111"/>
      <c r="C57" s="105" t="s">
        <v>118</v>
      </c>
      <c r="D57" s="101" t="s">
        <v>52</v>
      </c>
      <c r="E57" s="24" t="s">
        <v>181</v>
      </c>
    </row>
    <row r="58" spans="1:5" ht="22.5" x14ac:dyDescent="0.25">
      <c r="A58" s="119"/>
      <c r="B58" s="111"/>
      <c r="C58" s="105"/>
      <c r="D58" s="105" t="s">
        <v>119</v>
      </c>
      <c r="E58" s="24" t="s">
        <v>181</v>
      </c>
    </row>
    <row r="59" spans="1:5" ht="22.5" x14ac:dyDescent="0.25">
      <c r="A59" s="119"/>
      <c r="B59" s="111"/>
      <c r="C59" s="105"/>
      <c r="D59" s="105"/>
      <c r="E59" s="25" t="s">
        <v>64</v>
      </c>
    </row>
    <row r="60" spans="1:5" ht="22.5" x14ac:dyDescent="0.25">
      <c r="A60" s="119"/>
      <c r="B60" s="111"/>
      <c r="C60" s="105"/>
      <c r="D60" s="105"/>
      <c r="E60" s="25" t="s">
        <v>65</v>
      </c>
    </row>
    <row r="61" spans="1:5" x14ac:dyDescent="0.25">
      <c r="A61" s="119"/>
      <c r="B61" s="111"/>
      <c r="C61" s="105"/>
      <c r="D61" s="24" t="s">
        <v>73</v>
      </c>
      <c r="E61" s="26" t="s">
        <v>120</v>
      </c>
    </row>
    <row r="62" spans="1:5" x14ac:dyDescent="0.25">
      <c r="A62" s="119"/>
      <c r="B62" s="111"/>
      <c r="C62" s="105"/>
      <c r="D62" s="101" t="s">
        <v>88</v>
      </c>
      <c r="E62" s="26" t="s">
        <v>120</v>
      </c>
    </row>
    <row r="63" spans="1:5" ht="22.5" x14ac:dyDescent="0.25">
      <c r="A63" s="119"/>
      <c r="B63" s="111"/>
      <c r="C63" s="107" t="s">
        <v>121</v>
      </c>
      <c r="D63" s="105" t="s">
        <v>122</v>
      </c>
      <c r="E63" s="24" t="s">
        <v>123</v>
      </c>
    </row>
    <row r="64" spans="1:5" ht="22.5" x14ac:dyDescent="0.25">
      <c r="A64" s="119"/>
      <c r="B64" s="111"/>
      <c r="C64" s="108"/>
      <c r="D64" s="105"/>
      <c r="E64" s="25" t="s">
        <v>64</v>
      </c>
    </row>
    <row r="65" spans="1:5" ht="22.5" x14ac:dyDescent="0.25">
      <c r="A65" s="119"/>
      <c r="B65" s="111"/>
      <c r="C65" s="108"/>
      <c r="D65" s="105"/>
      <c r="E65" s="25" t="s">
        <v>65</v>
      </c>
    </row>
    <row r="66" spans="1:5" ht="22.5" x14ac:dyDescent="0.25">
      <c r="A66" s="119"/>
      <c r="B66" s="111"/>
      <c r="C66" s="108"/>
      <c r="D66" s="105" t="s">
        <v>199</v>
      </c>
      <c r="E66" s="24" t="s">
        <v>124</v>
      </c>
    </row>
    <row r="67" spans="1:5" x14ac:dyDescent="0.25">
      <c r="A67" s="119"/>
      <c r="B67" s="111"/>
      <c r="C67" s="108"/>
      <c r="D67" s="105"/>
      <c r="E67" s="24" t="s">
        <v>79</v>
      </c>
    </row>
    <row r="68" spans="1:5" x14ac:dyDescent="0.25">
      <c r="A68" s="119"/>
      <c r="B68" s="111"/>
      <c r="C68" s="108"/>
      <c r="D68" s="27" t="s">
        <v>125</v>
      </c>
      <c r="E68" s="26" t="s">
        <v>74</v>
      </c>
    </row>
    <row r="69" spans="1:5" x14ac:dyDescent="0.25">
      <c r="A69" s="119"/>
      <c r="B69" s="111"/>
      <c r="C69" s="109"/>
      <c r="D69" s="27" t="s">
        <v>195</v>
      </c>
      <c r="E69" s="26" t="s">
        <v>13</v>
      </c>
    </row>
    <row r="70" spans="1:5" ht="22.5" x14ac:dyDescent="0.25">
      <c r="A70" s="119"/>
      <c r="B70" s="111"/>
      <c r="C70" s="105" t="s">
        <v>126</v>
      </c>
      <c r="D70" s="101" t="s">
        <v>52</v>
      </c>
      <c r="E70" s="24" t="s">
        <v>181</v>
      </c>
    </row>
    <row r="71" spans="1:5" x14ac:dyDescent="0.25">
      <c r="A71" s="119"/>
      <c r="B71" s="111"/>
      <c r="C71" s="105"/>
      <c r="D71" s="106" t="s">
        <v>172</v>
      </c>
      <c r="E71" s="24" t="s">
        <v>114</v>
      </c>
    </row>
    <row r="72" spans="1:5" x14ac:dyDescent="0.25">
      <c r="A72" s="119"/>
      <c r="B72" s="111"/>
      <c r="C72" s="105"/>
      <c r="D72" s="106"/>
      <c r="E72" s="24" t="s">
        <v>93</v>
      </c>
    </row>
    <row r="73" spans="1:5" ht="22.5" x14ac:dyDescent="0.25">
      <c r="A73" s="119"/>
      <c r="B73" s="111"/>
      <c r="C73" s="105"/>
      <c r="D73" s="106" t="s">
        <v>127</v>
      </c>
      <c r="E73" s="25" t="s">
        <v>64</v>
      </c>
    </row>
    <row r="74" spans="1:5" ht="22.5" x14ac:dyDescent="0.25">
      <c r="A74" s="119"/>
      <c r="B74" s="111"/>
      <c r="C74" s="105"/>
      <c r="D74" s="106"/>
      <c r="E74" s="25" t="s">
        <v>65</v>
      </c>
    </row>
    <row r="75" spans="1:5" x14ac:dyDescent="0.25">
      <c r="A75" s="119"/>
      <c r="B75" s="111"/>
      <c r="C75" s="105"/>
      <c r="D75" s="25" t="s">
        <v>73</v>
      </c>
      <c r="E75" s="26" t="s">
        <v>120</v>
      </c>
    </row>
    <row r="76" spans="1:5" ht="22.5" x14ac:dyDescent="0.25">
      <c r="A76" s="119"/>
      <c r="B76" s="111"/>
      <c r="C76" s="107" t="s">
        <v>128</v>
      </c>
      <c r="D76" s="105" t="s">
        <v>129</v>
      </c>
      <c r="E76" s="25" t="s">
        <v>64</v>
      </c>
    </row>
    <row r="77" spans="1:5" ht="22.5" x14ac:dyDescent="0.25">
      <c r="A77" s="119"/>
      <c r="B77" s="111"/>
      <c r="C77" s="108"/>
      <c r="D77" s="105"/>
      <c r="E77" s="25" t="s">
        <v>65</v>
      </c>
    </row>
    <row r="78" spans="1:5" ht="24" customHeight="1" x14ac:dyDescent="0.25">
      <c r="A78" s="119"/>
      <c r="B78" s="111"/>
      <c r="C78" s="108"/>
      <c r="D78" s="105" t="s">
        <v>130</v>
      </c>
      <c r="E78" s="24" t="s">
        <v>201</v>
      </c>
    </row>
    <row r="79" spans="1:5" ht="21.75" customHeight="1" x14ac:dyDescent="0.25">
      <c r="A79" s="119"/>
      <c r="B79" s="111"/>
      <c r="C79" s="108"/>
      <c r="D79" s="105"/>
      <c r="E79" s="24" t="s">
        <v>79</v>
      </c>
    </row>
    <row r="80" spans="1:5" ht="14.25" customHeight="1" x14ac:dyDescent="0.25">
      <c r="A80" s="119"/>
      <c r="B80" s="111"/>
      <c r="C80" s="108"/>
      <c r="D80" s="24" t="s">
        <v>66</v>
      </c>
      <c r="E80" s="26" t="s">
        <v>74</v>
      </c>
    </row>
    <row r="81" spans="1:5" x14ac:dyDescent="0.25">
      <c r="A81" s="119"/>
      <c r="B81" s="111"/>
      <c r="C81" s="109"/>
      <c r="D81" s="27" t="s">
        <v>195</v>
      </c>
      <c r="E81" s="26" t="s">
        <v>13</v>
      </c>
    </row>
    <row r="82" spans="1:5" ht="22.5" x14ac:dyDescent="0.25">
      <c r="A82" s="119"/>
      <c r="B82" s="111"/>
      <c r="C82" s="105" t="s">
        <v>131</v>
      </c>
      <c r="D82" s="105" t="s">
        <v>132</v>
      </c>
      <c r="E82" s="25" t="s">
        <v>64</v>
      </c>
    </row>
    <row r="83" spans="1:5" ht="22.5" x14ac:dyDescent="0.25">
      <c r="A83" s="119"/>
      <c r="B83" s="111"/>
      <c r="C83" s="105"/>
      <c r="D83" s="105"/>
      <c r="E83" s="25" t="s">
        <v>65</v>
      </c>
    </row>
    <row r="84" spans="1:5" x14ac:dyDescent="0.25">
      <c r="A84" s="119"/>
      <c r="B84" s="111"/>
      <c r="C84" s="105"/>
      <c r="D84" s="24" t="s">
        <v>66</v>
      </c>
      <c r="E84" s="26" t="s">
        <v>74</v>
      </c>
    </row>
    <row r="85" spans="1:5" ht="22.5" x14ac:dyDescent="0.25">
      <c r="A85" s="119"/>
      <c r="B85" s="111"/>
      <c r="C85" s="105" t="s">
        <v>133</v>
      </c>
      <c r="D85" s="105" t="s">
        <v>134</v>
      </c>
      <c r="E85" s="25" t="s">
        <v>64</v>
      </c>
    </row>
    <row r="86" spans="1:5" ht="22.5" x14ac:dyDescent="0.25">
      <c r="A86" s="119"/>
      <c r="B86" s="111"/>
      <c r="C86" s="105"/>
      <c r="D86" s="105"/>
      <c r="E86" s="25" t="s">
        <v>65</v>
      </c>
    </row>
    <row r="87" spans="1:5" ht="22.5" x14ac:dyDescent="0.25">
      <c r="A87" s="119"/>
      <c r="B87" s="111"/>
      <c r="C87" s="105"/>
      <c r="D87" s="105"/>
      <c r="E87" s="24" t="s">
        <v>81</v>
      </c>
    </row>
    <row r="88" spans="1:5" x14ac:dyDescent="0.25">
      <c r="A88" s="119"/>
      <c r="B88" s="111"/>
      <c r="C88" s="105"/>
      <c r="D88" s="27" t="s">
        <v>66</v>
      </c>
      <c r="E88" s="26" t="s">
        <v>74</v>
      </c>
    </row>
    <row r="89" spans="1:5" x14ac:dyDescent="0.25">
      <c r="A89" s="119"/>
      <c r="B89" s="111"/>
      <c r="C89" s="105" t="s">
        <v>135</v>
      </c>
      <c r="D89" s="105" t="s">
        <v>136</v>
      </c>
      <c r="E89" s="24" t="s">
        <v>60</v>
      </c>
    </row>
    <row r="90" spans="1:5" ht="23.25" thickBot="1" x14ac:dyDescent="0.3">
      <c r="A90" s="119"/>
      <c r="B90" s="111"/>
      <c r="C90" s="105"/>
      <c r="D90" s="105"/>
      <c r="E90" s="24" t="s">
        <v>61</v>
      </c>
    </row>
    <row r="91" spans="1:5" ht="30" customHeight="1" x14ac:dyDescent="0.25">
      <c r="A91" s="119"/>
      <c r="B91" s="122" t="s">
        <v>137</v>
      </c>
      <c r="C91" s="124" t="s">
        <v>138</v>
      </c>
      <c r="D91" s="122" t="s">
        <v>139</v>
      </c>
      <c r="E91" s="33" t="s">
        <v>64</v>
      </c>
    </row>
    <row r="92" spans="1:5" ht="23.25" thickBot="1" x14ac:dyDescent="0.3">
      <c r="A92" s="119"/>
      <c r="B92" s="123"/>
      <c r="C92" s="125"/>
      <c r="D92" s="134"/>
      <c r="E92" s="33" t="s">
        <v>65</v>
      </c>
    </row>
    <row r="93" spans="1:5" ht="30" customHeight="1" x14ac:dyDescent="0.25">
      <c r="A93" s="119"/>
      <c r="B93" s="123"/>
      <c r="C93" s="125"/>
      <c r="D93" s="135" t="s">
        <v>140</v>
      </c>
      <c r="E93" s="34" t="s">
        <v>60</v>
      </c>
    </row>
    <row r="94" spans="1:5" ht="22.5" x14ac:dyDescent="0.25">
      <c r="A94" s="119"/>
      <c r="B94" s="123"/>
      <c r="C94" s="125"/>
      <c r="D94" s="134"/>
      <c r="E94" s="35" t="s">
        <v>61</v>
      </c>
    </row>
    <row r="95" spans="1:5" ht="33.75" x14ac:dyDescent="0.25">
      <c r="A95" s="119"/>
      <c r="B95" s="123"/>
      <c r="C95" s="125"/>
      <c r="D95" s="135" t="s">
        <v>141</v>
      </c>
      <c r="E95" s="35" t="s">
        <v>142</v>
      </c>
    </row>
    <row r="96" spans="1:5" ht="22.5" x14ac:dyDescent="0.25">
      <c r="A96" s="119"/>
      <c r="B96" s="123"/>
      <c r="C96" s="125"/>
      <c r="D96" s="123"/>
      <c r="E96" s="33" t="s">
        <v>64</v>
      </c>
    </row>
    <row r="97" spans="1:5" ht="22.5" x14ac:dyDescent="0.25">
      <c r="A97" s="119"/>
      <c r="B97" s="123"/>
      <c r="C97" s="125"/>
      <c r="D97" s="134"/>
      <c r="E97" s="33" t="s">
        <v>65</v>
      </c>
    </row>
    <row r="98" spans="1:5" ht="22.5" x14ac:dyDescent="0.25">
      <c r="A98" s="119"/>
      <c r="B98" s="123"/>
      <c r="C98" s="125"/>
      <c r="D98" s="135" t="s">
        <v>143</v>
      </c>
      <c r="E98" s="36" t="s">
        <v>95</v>
      </c>
    </row>
    <row r="99" spans="1:5" ht="22.5" x14ac:dyDescent="0.25">
      <c r="A99" s="119"/>
      <c r="B99" s="123"/>
      <c r="C99" s="125"/>
      <c r="D99" s="123"/>
      <c r="E99" s="36" t="s">
        <v>96</v>
      </c>
    </row>
    <row r="100" spans="1:5" x14ac:dyDescent="0.25">
      <c r="A100" s="119"/>
      <c r="B100" s="123"/>
      <c r="C100" s="125"/>
      <c r="D100" s="134"/>
      <c r="E100" s="36" t="s">
        <v>21</v>
      </c>
    </row>
    <row r="101" spans="1:5" x14ac:dyDescent="0.25">
      <c r="A101" s="119"/>
      <c r="B101" s="123"/>
      <c r="C101" s="125"/>
      <c r="D101" s="37" t="s">
        <v>66</v>
      </c>
      <c r="E101" s="38" t="s">
        <v>67</v>
      </c>
    </row>
    <row r="102" spans="1:5" ht="15.75" thickBot="1" x14ac:dyDescent="0.3">
      <c r="A102" s="119"/>
      <c r="B102" s="123"/>
      <c r="C102" s="126"/>
      <c r="D102" s="37" t="s">
        <v>88</v>
      </c>
      <c r="E102" s="38" t="s">
        <v>74</v>
      </c>
    </row>
    <row r="103" spans="1:5" ht="30" customHeight="1" x14ac:dyDescent="0.25">
      <c r="A103" s="119"/>
      <c r="B103" s="123"/>
      <c r="C103" s="127" t="s">
        <v>144</v>
      </c>
      <c r="D103" s="135" t="s">
        <v>145</v>
      </c>
      <c r="E103" s="34" t="s">
        <v>60</v>
      </c>
    </row>
    <row r="104" spans="1:5" ht="22.5" x14ac:dyDescent="0.25">
      <c r="A104" s="119"/>
      <c r="B104" s="123"/>
      <c r="C104" s="125"/>
      <c r="D104" s="134"/>
      <c r="E104" s="35" t="s">
        <v>61</v>
      </c>
    </row>
    <row r="105" spans="1:5" ht="30" customHeight="1" x14ac:dyDescent="0.25">
      <c r="A105" s="119"/>
      <c r="B105" s="123"/>
      <c r="C105" s="125"/>
      <c r="D105" s="135" t="s">
        <v>146</v>
      </c>
      <c r="E105" s="36" t="s">
        <v>147</v>
      </c>
    </row>
    <row r="106" spans="1:5" x14ac:dyDescent="0.25">
      <c r="A106" s="119"/>
      <c r="B106" s="123"/>
      <c r="C106" s="125"/>
      <c r="D106" s="134"/>
      <c r="E106" s="36" t="s">
        <v>148</v>
      </c>
    </row>
    <row r="107" spans="1:5" ht="30" customHeight="1" x14ac:dyDescent="0.25">
      <c r="A107" s="119"/>
      <c r="B107" s="123"/>
      <c r="C107" s="125"/>
      <c r="D107" s="135" t="s">
        <v>149</v>
      </c>
      <c r="E107" s="36" t="s">
        <v>147</v>
      </c>
    </row>
    <row r="108" spans="1:5" x14ac:dyDescent="0.25">
      <c r="A108" s="119"/>
      <c r="B108" s="123"/>
      <c r="C108" s="125"/>
      <c r="D108" s="134"/>
      <c r="E108" s="36" t="s">
        <v>148</v>
      </c>
    </row>
    <row r="109" spans="1:5" ht="33.75" x14ac:dyDescent="0.25">
      <c r="A109" s="119"/>
      <c r="B109" s="123"/>
      <c r="C109" s="125"/>
      <c r="D109" s="135" t="s">
        <v>150</v>
      </c>
      <c r="E109" s="36" t="s">
        <v>63</v>
      </c>
    </row>
    <row r="110" spans="1:5" ht="22.5" x14ac:dyDescent="0.25">
      <c r="A110" s="119"/>
      <c r="B110" s="123"/>
      <c r="C110" s="125"/>
      <c r="D110" s="123"/>
      <c r="E110" s="33" t="s">
        <v>64</v>
      </c>
    </row>
    <row r="111" spans="1:5" ht="22.5" x14ac:dyDescent="0.25">
      <c r="A111" s="119"/>
      <c r="B111" s="123"/>
      <c r="C111" s="125"/>
      <c r="D111" s="134"/>
      <c r="E111" s="33" t="s">
        <v>65</v>
      </c>
    </row>
    <row r="112" spans="1:5" ht="22.5" x14ac:dyDescent="0.25">
      <c r="A112" s="119"/>
      <c r="B112" s="123"/>
      <c r="C112" s="125"/>
      <c r="D112" s="135" t="s">
        <v>151</v>
      </c>
      <c r="E112" s="36" t="s">
        <v>95</v>
      </c>
    </row>
    <row r="113" spans="1:5" ht="22.5" x14ac:dyDescent="0.25">
      <c r="A113" s="119"/>
      <c r="B113" s="123"/>
      <c r="C113" s="125"/>
      <c r="D113" s="123"/>
      <c r="E113" s="36" t="s">
        <v>96</v>
      </c>
    </row>
    <row r="114" spans="1:5" x14ac:dyDescent="0.25">
      <c r="A114" s="119"/>
      <c r="B114" s="123"/>
      <c r="C114" s="125"/>
      <c r="D114" s="134"/>
      <c r="E114" s="36" t="s">
        <v>21</v>
      </c>
    </row>
    <row r="115" spans="1:5" x14ac:dyDescent="0.25">
      <c r="A115" s="119"/>
      <c r="B115" s="123"/>
      <c r="C115" s="125"/>
      <c r="D115" s="39" t="s">
        <v>88</v>
      </c>
      <c r="E115" s="38" t="s">
        <v>74</v>
      </c>
    </row>
    <row r="116" spans="1:5" x14ac:dyDescent="0.25">
      <c r="A116" s="119"/>
      <c r="B116" s="123"/>
      <c r="C116" s="126"/>
      <c r="D116" s="39" t="s">
        <v>66</v>
      </c>
      <c r="E116" s="38" t="s">
        <v>74</v>
      </c>
    </row>
    <row r="117" spans="1:5" ht="30" customHeight="1" x14ac:dyDescent="0.25">
      <c r="A117" s="120"/>
      <c r="B117" s="123"/>
      <c r="C117" s="127" t="s">
        <v>152</v>
      </c>
      <c r="D117" s="135" t="s">
        <v>153</v>
      </c>
      <c r="E117" s="33" t="s">
        <v>64</v>
      </c>
    </row>
    <row r="118" spans="1:5" ht="22.5" x14ac:dyDescent="0.25">
      <c r="A118" s="120"/>
      <c r="B118" s="123"/>
      <c r="C118" s="125"/>
      <c r="D118" s="134"/>
      <c r="E118" s="33" t="s">
        <v>65</v>
      </c>
    </row>
    <row r="119" spans="1:5" ht="15.75" thickBot="1" x14ac:dyDescent="0.3">
      <c r="A119" s="120"/>
      <c r="B119" s="123"/>
      <c r="C119" s="126"/>
      <c r="D119" s="37" t="s">
        <v>66</v>
      </c>
      <c r="E119" s="38" t="s">
        <v>74</v>
      </c>
    </row>
    <row r="120" spans="1:5" ht="22.5" x14ac:dyDescent="0.25">
      <c r="A120" s="120"/>
      <c r="B120" s="140" t="s">
        <v>154</v>
      </c>
      <c r="C120" s="143" t="s">
        <v>155</v>
      </c>
      <c r="D120" s="140" t="s">
        <v>156</v>
      </c>
      <c r="E120" s="31" t="s">
        <v>64</v>
      </c>
    </row>
    <row r="121" spans="1:5" ht="22.5" x14ac:dyDescent="0.25">
      <c r="A121" s="120"/>
      <c r="B121" s="141"/>
      <c r="C121" s="144"/>
      <c r="D121" s="146"/>
      <c r="E121" s="31" t="s">
        <v>65</v>
      </c>
    </row>
    <row r="122" spans="1:5" ht="15.75" thickBot="1" x14ac:dyDescent="0.3">
      <c r="A122" s="120"/>
      <c r="B122" s="142"/>
      <c r="C122" s="145"/>
      <c r="D122" s="40" t="s">
        <v>125</v>
      </c>
      <c r="E122" s="32" t="s">
        <v>74</v>
      </c>
    </row>
    <row r="123" spans="1:5" ht="22.5" x14ac:dyDescent="0.25">
      <c r="A123" s="120"/>
      <c r="B123" s="147" t="s">
        <v>157</v>
      </c>
      <c r="C123" s="147" t="s">
        <v>158</v>
      </c>
      <c r="D123" s="150" t="s">
        <v>159</v>
      </c>
      <c r="E123" s="41" t="s">
        <v>95</v>
      </c>
    </row>
    <row r="124" spans="1:5" ht="22.5" x14ac:dyDescent="0.25">
      <c r="A124" s="120"/>
      <c r="B124" s="148"/>
      <c r="C124" s="148"/>
      <c r="D124" s="151"/>
      <c r="E124" s="41" t="s">
        <v>96</v>
      </c>
    </row>
    <row r="125" spans="1:5" x14ac:dyDescent="0.25">
      <c r="A125" s="120"/>
      <c r="B125" s="148"/>
      <c r="C125" s="148"/>
      <c r="D125" s="152"/>
      <c r="E125" s="41" t="s">
        <v>21</v>
      </c>
    </row>
    <row r="126" spans="1:5" x14ac:dyDescent="0.25">
      <c r="A126" s="120"/>
      <c r="B126" s="148"/>
      <c r="C126" s="148"/>
      <c r="D126" s="41" t="s">
        <v>88</v>
      </c>
      <c r="E126" s="42" t="s">
        <v>74</v>
      </c>
    </row>
    <row r="127" spans="1:5" x14ac:dyDescent="0.25">
      <c r="A127" s="120"/>
      <c r="B127" s="148"/>
      <c r="C127" s="148"/>
      <c r="D127" s="63" t="s">
        <v>197</v>
      </c>
      <c r="E127" s="41" t="s">
        <v>11</v>
      </c>
    </row>
    <row r="128" spans="1:5" ht="22.5" x14ac:dyDescent="0.25">
      <c r="A128" s="120"/>
      <c r="B128" s="148"/>
      <c r="C128" s="156"/>
      <c r="D128" s="64" t="s">
        <v>202</v>
      </c>
      <c r="E128" s="41" t="s">
        <v>110</v>
      </c>
    </row>
    <row r="129" spans="1:5" ht="22.5" customHeight="1" x14ac:dyDescent="0.25">
      <c r="A129" s="120"/>
      <c r="B129" s="148"/>
      <c r="C129" s="154" t="s">
        <v>160</v>
      </c>
      <c r="D129" s="153" t="s">
        <v>161</v>
      </c>
      <c r="E129" s="41" t="s">
        <v>95</v>
      </c>
    </row>
    <row r="130" spans="1:5" ht="22.5" x14ac:dyDescent="0.25">
      <c r="A130" s="120"/>
      <c r="B130" s="148"/>
      <c r="C130" s="148"/>
      <c r="D130" s="153"/>
      <c r="E130" s="41" t="s">
        <v>96</v>
      </c>
    </row>
    <row r="131" spans="1:5" x14ac:dyDescent="0.25">
      <c r="A131" s="119"/>
      <c r="B131" s="148"/>
      <c r="C131" s="148"/>
      <c r="D131" s="153"/>
      <c r="E131" s="41" t="s">
        <v>21</v>
      </c>
    </row>
    <row r="132" spans="1:5" x14ac:dyDescent="0.25">
      <c r="A132" s="119"/>
      <c r="B132" s="148"/>
      <c r="C132" s="148"/>
      <c r="D132" s="64" t="s">
        <v>197</v>
      </c>
      <c r="E132" s="41" t="s">
        <v>11</v>
      </c>
    </row>
    <row r="133" spans="1:5" x14ac:dyDescent="0.25">
      <c r="A133" s="119"/>
      <c r="B133" s="148"/>
      <c r="C133" s="148"/>
      <c r="D133" s="64" t="s">
        <v>88</v>
      </c>
      <c r="E133" s="42" t="s">
        <v>173</v>
      </c>
    </row>
    <row r="134" spans="1:5" ht="22.5" x14ac:dyDescent="0.25">
      <c r="A134" s="119"/>
      <c r="B134" s="148"/>
      <c r="C134" s="156"/>
      <c r="D134" s="64" t="s">
        <v>202</v>
      </c>
      <c r="E134" s="41" t="s">
        <v>110</v>
      </c>
    </row>
    <row r="135" spans="1:5" ht="22.5" x14ac:dyDescent="0.25">
      <c r="A135" s="119"/>
      <c r="B135" s="148"/>
      <c r="C135" s="154" t="s">
        <v>162</v>
      </c>
      <c r="D135" s="155" t="s">
        <v>163</v>
      </c>
      <c r="E135" s="41" t="s">
        <v>95</v>
      </c>
    </row>
    <row r="136" spans="1:5" ht="22.5" x14ac:dyDescent="0.25">
      <c r="A136" s="119"/>
      <c r="B136" s="148"/>
      <c r="C136" s="148"/>
      <c r="D136" s="151"/>
      <c r="E136" s="41" t="s">
        <v>96</v>
      </c>
    </row>
    <row r="137" spans="1:5" x14ac:dyDescent="0.25">
      <c r="A137" s="119"/>
      <c r="B137" s="148"/>
      <c r="C137" s="148"/>
      <c r="D137" s="152"/>
      <c r="E137" s="41" t="s">
        <v>21</v>
      </c>
    </row>
    <row r="138" spans="1:5" x14ac:dyDescent="0.25">
      <c r="A138" s="119"/>
      <c r="B138" s="148"/>
      <c r="C138" s="148"/>
      <c r="D138" s="41" t="s">
        <v>88</v>
      </c>
      <c r="E138" s="42" t="s">
        <v>173</v>
      </c>
    </row>
    <row r="139" spans="1:5" ht="15.75" thickBot="1" x14ac:dyDescent="0.3">
      <c r="A139" s="121"/>
      <c r="B139" s="149"/>
      <c r="C139" s="149"/>
      <c r="D139" s="65" t="s">
        <v>66</v>
      </c>
      <c r="E139" s="42" t="s">
        <v>173</v>
      </c>
    </row>
    <row r="140" spans="1:5" x14ac:dyDescent="0.25">
      <c r="A140" s="116" t="s">
        <v>56</v>
      </c>
      <c r="B140" s="128" t="s">
        <v>164</v>
      </c>
      <c r="C140" s="128" t="s">
        <v>165</v>
      </c>
      <c r="D140" s="136" t="s">
        <v>166</v>
      </c>
      <c r="E140" s="43" t="s">
        <v>60</v>
      </c>
    </row>
    <row r="141" spans="1:5" ht="22.5" x14ac:dyDescent="0.25">
      <c r="A141" s="117"/>
      <c r="B141" s="129"/>
      <c r="C141" s="129"/>
      <c r="D141" s="137"/>
      <c r="E141" s="44" t="s">
        <v>61</v>
      </c>
    </row>
    <row r="142" spans="1:5" ht="22.5" x14ac:dyDescent="0.25">
      <c r="A142" s="117"/>
      <c r="B142" s="129"/>
      <c r="C142" s="129"/>
      <c r="D142" s="138" t="s">
        <v>167</v>
      </c>
      <c r="E142" s="45" t="s">
        <v>147</v>
      </c>
    </row>
    <row r="143" spans="1:5" x14ac:dyDescent="0.25">
      <c r="A143" s="117"/>
      <c r="B143" s="129"/>
      <c r="C143" s="129"/>
      <c r="D143" s="139"/>
      <c r="E143" s="45" t="s">
        <v>148</v>
      </c>
    </row>
    <row r="144" spans="1:5" x14ac:dyDescent="0.25">
      <c r="A144" s="117"/>
      <c r="B144" s="129"/>
      <c r="C144" s="129"/>
      <c r="D144" s="137"/>
      <c r="E144" s="46" t="s">
        <v>11</v>
      </c>
    </row>
    <row r="145" spans="1:5" ht="33.75" x14ac:dyDescent="0.25">
      <c r="A145" s="117"/>
      <c r="B145" s="129"/>
      <c r="C145" s="129"/>
      <c r="D145" s="66" t="s">
        <v>203</v>
      </c>
      <c r="E145" s="45" t="s">
        <v>204</v>
      </c>
    </row>
    <row r="146" spans="1:5" ht="22.5" x14ac:dyDescent="0.25">
      <c r="A146" s="117"/>
      <c r="B146" s="129"/>
      <c r="C146" s="129"/>
      <c r="D146" s="138" t="s">
        <v>196</v>
      </c>
      <c r="E146" s="45" t="s">
        <v>95</v>
      </c>
    </row>
    <row r="147" spans="1:5" ht="22.5" x14ac:dyDescent="0.25">
      <c r="A147" s="117"/>
      <c r="B147" s="129"/>
      <c r="C147" s="129"/>
      <c r="D147" s="139"/>
      <c r="E147" s="45" t="s">
        <v>96</v>
      </c>
    </row>
    <row r="148" spans="1:5" x14ac:dyDescent="0.25">
      <c r="A148" s="117"/>
      <c r="B148" s="129"/>
      <c r="C148" s="129"/>
      <c r="D148" s="137"/>
      <c r="E148" s="45" t="s">
        <v>21</v>
      </c>
    </row>
    <row r="149" spans="1:5" x14ac:dyDescent="0.25">
      <c r="A149" s="117"/>
      <c r="B149" s="129"/>
      <c r="C149" s="129"/>
      <c r="D149" s="46" t="s">
        <v>68</v>
      </c>
      <c r="E149" s="47" t="s">
        <v>69</v>
      </c>
    </row>
    <row r="150" spans="1:5" x14ac:dyDescent="0.25">
      <c r="A150" s="117"/>
      <c r="B150" s="129"/>
      <c r="C150" s="129"/>
      <c r="D150" s="46" t="s">
        <v>66</v>
      </c>
      <c r="E150" s="46" t="s">
        <v>74</v>
      </c>
    </row>
    <row r="151" spans="1:5" ht="15.75" thickBot="1" x14ac:dyDescent="0.3">
      <c r="A151" s="118"/>
      <c r="B151" s="130"/>
      <c r="C151" s="130"/>
      <c r="D151" s="48" t="s">
        <v>88</v>
      </c>
      <c r="E151" s="48" t="s">
        <v>74</v>
      </c>
    </row>
    <row r="152" spans="1:5" x14ac:dyDescent="0.25">
      <c r="A152" s="14"/>
      <c r="B152" s="14"/>
    </row>
    <row r="153" spans="1:5" x14ac:dyDescent="0.25">
      <c r="A153" s="14"/>
      <c r="B153" s="14"/>
    </row>
    <row r="154" spans="1:5" x14ac:dyDescent="0.25">
      <c r="A154" s="14"/>
      <c r="B154" s="14"/>
    </row>
    <row r="155" spans="1:5" x14ac:dyDescent="0.25">
      <c r="A155" s="14"/>
      <c r="B155" s="14"/>
    </row>
    <row r="156" spans="1:5" x14ac:dyDescent="0.25">
      <c r="A156" s="14"/>
      <c r="B156" s="14"/>
    </row>
    <row r="157" spans="1:5" x14ac:dyDescent="0.25">
      <c r="A157" s="14"/>
      <c r="B157" s="14"/>
    </row>
    <row r="158" spans="1:5" x14ac:dyDescent="0.25">
      <c r="A158" s="14"/>
      <c r="B158" s="14"/>
    </row>
    <row r="159" spans="1:5" x14ac:dyDescent="0.25">
      <c r="A159" s="14"/>
      <c r="B159" s="14"/>
    </row>
    <row r="160" spans="1:5" x14ac:dyDescent="0.25">
      <c r="A160" s="14"/>
      <c r="B160" s="14"/>
    </row>
    <row r="161" spans="1:2" x14ac:dyDescent="0.25">
      <c r="A161" s="14"/>
      <c r="B161" s="14"/>
    </row>
    <row r="162" spans="1:2" x14ac:dyDescent="0.25">
      <c r="A162" s="14"/>
      <c r="B162" s="14"/>
    </row>
    <row r="163" spans="1:2" x14ac:dyDescent="0.25">
      <c r="A163" s="14"/>
      <c r="B163" s="14"/>
    </row>
    <row r="164" spans="1:2" x14ac:dyDescent="0.25">
      <c r="A164" s="14"/>
      <c r="B164" s="14"/>
    </row>
    <row r="165" spans="1:2" x14ac:dyDescent="0.25">
      <c r="A165" s="14"/>
      <c r="B165" s="14"/>
    </row>
    <row r="166" spans="1:2" x14ac:dyDescent="0.25">
      <c r="A166" s="14"/>
      <c r="B166" s="14"/>
    </row>
    <row r="167" spans="1:2" x14ac:dyDescent="0.25">
      <c r="A167" s="14"/>
      <c r="B167" s="14"/>
    </row>
    <row r="168" spans="1:2" x14ac:dyDescent="0.25">
      <c r="A168" s="14"/>
      <c r="B168" s="14"/>
    </row>
    <row r="169" spans="1:2" x14ac:dyDescent="0.25">
      <c r="A169" s="14"/>
      <c r="B169" s="14"/>
    </row>
    <row r="170" spans="1:2" x14ac:dyDescent="0.25">
      <c r="A170" s="14"/>
      <c r="B170" s="14"/>
    </row>
    <row r="171" spans="1:2" x14ac:dyDescent="0.25">
      <c r="A171" s="14"/>
      <c r="B171" s="14"/>
    </row>
    <row r="172" spans="1:2" x14ac:dyDescent="0.25">
      <c r="A172" s="14"/>
      <c r="B172" s="14"/>
    </row>
    <row r="173" spans="1:2" x14ac:dyDescent="0.25">
      <c r="A173" s="14"/>
      <c r="B173" s="14"/>
    </row>
    <row r="174" spans="1:2" x14ac:dyDescent="0.25">
      <c r="A174" s="14"/>
      <c r="B174" s="14"/>
    </row>
    <row r="175" spans="1:2" x14ac:dyDescent="0.25">
      <c r="A175" s="14"/>
      <c r="B175" s="14"/>
    </row>
    <row r="176" spans="1:2" x14ac:dyDescent="0.25">
      <c r="A176" s="14"/>
      <c r="B176" s="14"/>
    </row>
    <row r="177" spans="1:2" x14ac:dyDescent="0.25">
      <c r="A177" s="14"/>
      <c r="B177" s="14"/>
    </row>
    <row r="178" spans="1:2" x14ac:dyDescent="0.25">
      <c r="A178" s="14"/>
      <c r="B178" s="14"/>
    </row>
    <row r="179" spans="1:2" x14ac:dyDescent="0.25">
      <c r="A179" s="14"/>
      <c r="B179" s="14"/>
    </row>
    <row r="180" spans="1:2" x14ac:dyDescent="0.25">
      <c r="A180" s="14"/>
      <c r="B180" s="14"/>
    </row>
    <row r="181" spans="1:2" x14ac:dyDescent="0.25">
      <c r="A181" s="14"/>
      <c r="B181" s="14"/>
    </row>
    <row r="182" spans="1:2" x14ac:dyDescent="0.25">
      <c r="A182" s="14"/>
      <c r="B182" s="14"/>
    </row>
    <row r="183" spans="1:2" x14ac:dyDescent="0.25">
      <c r="A183" s="14"/>
      <c r="B183" s="14"/>
    </row>
    <row r="184" spans="1:2" x14ac:dyDescent="0.25">
      <c r="A184" s="14"/>
      <c r="B184" s="14"/>
    </row>
    <row r="185" spans="1:2" x14ac:dyDescent="0.25">
      <c r="A185" s="14"/>
      <c r="B185" s="14"/>
    </row>
    <row r="186" spans="1:2" x14ac:dyDescent="0.25">
      <c r="A186" s="14"/>
      <c r="B186" s="14"/>
    </row>
    <row r="187" spans="1:2" x14ac:dyDescent="0.25">
      <c r="A187" s="14"/>
      <c r="B187" s="14"/>
    </row>
    <row r="188" spans="1:2" x14ac:dyDescent="0.25">
      <c r="A188" s="14"/>
      <c r="B188" s="14"/>
    </row>
    <row r="189" spans="1:2" x14ac:dyDescent="0.25">
      <c r="A189" s="14"/>
      <c r="B189" s="14"/>
    </row>
    <row r="190" spans="1:2" x14ac:dyDescent="0.25">
      <c r="A190" s="14"/>
      <c r="B190" s="14"/>
    </row>
    <row r="191" spans="1:2" x14ac:dyDescent="0.25">
      <c r="A191" s="14"/>
      <c r="B191" s="14"/>
    </row>
    <row r="192" spans="1:2" x14ac:dyDescent="0.25">
      <c r="A192" s="14"/>
      <c r="B192" s="14"/>
    </row>
    <row r="193" spans="1:2" x14ac:dyDescent="0.25">
      <c r="A193" s="14"/>
      <c r="B193" s="14"/>
    </row>
    <row r="194" spans="1:2" x14ac:dyDescent="0.25">
      <c r="A194" s="14"/>
      <c r="B194" s="14"/>
    </row>
    <row r="195" spans="1:2" x14ac:dyDescent="0.25">
      <c r="A195" s="14"/>
      <c r="B195" s="14"/>
    </row>
    <row r="196" spans="1:2" x14ac:dyDescent="0.25">
      <c r="A196" s="14"/>
      <c r="B196" s="14"/>
    </row>
    <row r="197" spans="1:2" x14ac:dyDescent="0.25">
      <c r="A197" s="14"/>
      <c r="B197" s="14"/>
    </row>
    <row r="198" spans="1:2" x14ac:dyDescent="0.25">
      <c r="A198" s="14"/>
      <c r="B198" s="14"/>
    </row>
    <row r="199" spans="1:2" x14ac:dyDescent="0.25">
      <c r="A199" s="14"/>
      <c r="B199" s="14"/>
    </row>
    <row r="200" spans="1:2" x14ac:dyDescent="0.25">
      <c r="A200" s="14"/>
      <c r="B200" s="14"/>
    </row>
    <row r="201" spans="1:2" x14ac:dyDescent="0.25">
      <c r="A201" s="14"/>
      <c r="B201" s="14"/>
    </row>
    <row r="202" spans="1:2" x14ac:dyDescent="0.25">
      <c r="A202" s="14"/>
      <c r="B202" s="14"/>
    </row>
    <row r="203" spans="1:2" x14ac:dyDescent="0.25">
      <c r="A203" s="14"/>
      <c r="B203" s="14"/>
    </row>
    <row r="204" spans="1:2" x14ac:dyDescent="0.25">
      <c r="A204" s="14"/>
      <c r="B204" s="14"/>
    </row>
    <row r="205" spans="1:2" x14ac:dyDescent="0.25">
      <c r="A205" s="14"/>
      <c r="B205" s="14"/>
    </row>
    <row r="206" spans="1:2" x14ac:dyDescent="0.25">
      <c r="A206" s="14"/>
      <c r="B206" s="14"/>
    </row>
    <row r="207" spans="1:2" x14ac:dyDescent="0.25">
      <c r="A207" s="14"/>
      <c r="B207" s="14"/>
    </row>
    <row r="208" spans="1:2" x14ac:dyDescent="0.25">
      <c r="A208" s="14"/>
      <c r="B208" s="14"/>
    </row>
    <row r="209" spans="1:2" x14ac:dyDescent="0.25">
      <c r="A209" s="14"/>
      <c r="B209" s="14"/>
    </row>
    <row r="210" spans="1:2" x14ac:dyDescent="0.25">
      <c r="A210" s="14"/>
      <c r="B210" s="14"/>
    </row>
    <row r="211" spans="1:2" x14ac:dyDescent="0.25">
      <c r="A211" s="14"/>
      <c r="B211" s="14"/>
    </row>
    <row r="212" spans="1:2" x14ac:dyDescent="0.25">
      <c r="A212" s="14"/>
      <c r="B212" s="14"/>
    </row>
    <row r="213" spans="1:2" x14ac:dyDescent="0.25">
      <c r="A213" s="14"/>
      <c r="B213" s="14"/>
    </row>
    <row r="214" spans="1:2" x14ac:dyDescent="0.25">
      <c r="A214" s="14"/>
      <c r="B214" s="14"/>
    </row>
    <row r="215" spans="1:2" x14ac:dyDescent="0.25">
      <c r="A215" s="14"/>
      <c r="B215" s="14"/>
    </row>
    <row r="216" spans="1:2" x14ac:dyDescent="0.25">
      <c r="A216" s="14"/>
      <c r="B216" s="14"/>
    </row>
    <row r="217" spans="1:2" x14ac:dyDescent="0.25">
      <c r="A217" s="14"/>
      <c r="B217" s="14"/>
    </row>
    <row r="218" spans="1:2" x14ac:dyDescent="0.25">
      <c r="A218" s="14"/>
      <c r="B218" s="14"/>
    </row>
    <row r="219" spans="1:2" x14ac:dyDescent="0.25">
      <c r="A219" s="14"/>
      <c r="B219" s="14"/>
    </row>
    <row r="220" spans="1:2" x14ac:dyDescent="0.25">
      <c r="A220" s="14"/>
      <c r="B220" s="14"/>
    </row>
    <row r="221" spans="1:2" x14ac:dyDescent="0.25">
      <c r="A221" s="14"/>
      <c r="B221" s="14"/>
    </row>
    <row r="222" spans="1:2" x14ac:dyDescent="0.25">
      <c r="A222" s="14"/>
      <c r="B222" s="14"/>
    </row>
    <row r="223" spans="1:2" x14ac:dyDescent="0.25">
      <c r="A223" s="14"/>
      <c r="B223" s="14"/>
    </row>
    <row r="224" spans="1:2" x14ac:dyDescent="0.25">
      <c r="A224" s="14"/>
      <c r="B224" s="14"/>
    </row>
    <row r="225" spans="1:2" x14ac:dyDescent="0.25">
      <c r="A225" s="14"/>
      <c r="B225" s="14"/>
    </row>
    <row r="226" spans="1:2" x14ac:dyDescent="0.25">
      <c r="A226" s="14"/>
      <c r="B226" s="14"/>
    </row>
    <row r="227" spans="1:2" x14ac:dyDescent="0.25">
      <c r="A227" s="14"/>
      <c r="B227" s="14"/>
    </row>
    <row r="228" spans="1:2" x14ac:dyDescent="0.25">
      <c r="A228" s="14"/>
      <c r="B228" s="14"/>
    </row>
    <row r="229" spans="1:2" x14ac:dyDescent="0.25">
      <c r="A229" s="14"/>
      <c r="B229" s="14"/>
    </row>
    <row r="230" spans="1:2" x14ac:dyDescent="0.25">
      <c r="A230" s="14"/>
      <c r="B230" s="14"/>
    </row>
    <row r="231" spans="1:2" x14ac:dyDescent="0.25">
      <c r="A231" s="14"/>
      <c r="B231" s="14"/>
    </row>
    <row r="232" spans="1:2" x14ac:dyDescent="0.25">
      <c r="A232" s="14"/>
      <c r="B232" s="14"/>
    </row>
    <row r="233" spans="1:2" x14ac:dyDescent="0.25">
      <c r="A233" s="14"/>
      <c r="B233" s="14"/>
    </row>
    <row r="234" spans="1:2" x14ac:dyDescent="0.25">
      <c r="A234" s="14"/>
      <c r="B234" s="14"/>
    </row>
  </sheetData>
  <autoFilter ref="E1:E234"/>
  <mergeCells count="78">
    <mergeCell ref="D140:D141"/>
    <mergeCell ref="D142:D144"/>
    <mergeCell ref="D146:D148"/>
    <mergeCell ref="D117:D118"/>
    <mergeCell ref="B120:B122"/>
    <mergeCell ref="C120:C122"/>
    <mergeCell ref="D120:D121"/>
    <mergeCell ref="B123:B139"/>
    <mergeCell ref="D123:D125"/>
    <mergeCell ref="D129:D131"/>
    <mergeCell ref="C135:C139"/>
    <mergeCell ref="D135:D137"/>
    <mergeCell ref="C123:C128"/>
    <mergeCell ref="C129:C134"/>
    <mergeCell ref="D91:D92"/>
    <mergeCell ref="D93:D94"/>
    <mergeCell ref="D95:D97"/>
    <mergeCell ref="D98:D100"/>
    <mergeCell ref="C103:C116"/>
    <mergeCell ref="D103:D104"/>
    <mergeCell ref="D105:D106"/>
    <mergeCell ref="D107:D108"/>
    <mergeCell ref="D109:D111"/>
    <mergeCell ref="D112:D114"/>
    <mergeCell ref="A140:A151"/>
    <mergeCell ref="A3:A139"/>
    <mergeCell ref="C11:C17"/>
    <mergeCell ref="C70:C75"/>
    <mergeCell ref="C82:C84"/>
    <mergeCell ref="B91:B119"/>
    <mergeCell ref="C91:C102"/>
    <mergeCell ref="C117:C119"/>
    <mergeCell ref="B140:B151"/>
    <mergeCell ref="C140:C151"/>
    <mergeCell ref="C20:C25"/>
    <mergeCell ref="C26:C32"/>
    <mergeCell ref="B10:B32"/>
    <mergeCell ref="C57:C62"/>
    <mergeCell ref="C85:C88"/>
    <mergeCell ref="B1:E1"/>
    <mergeCell ref="B3:B9"/>
    <mergeCell ref="C3:C9"/>
    <mergeCell ref="D3:D4"/>
    <mergeCell ref="D5:D7"/>
    <mergeCell ref="D11:D12"/>
    <mergeCell ref="D13:D14"/>
    <mergeCell ref="D15:D17"/>
    <mergeCell ref="C18:C19"/>
    <mergeCell ref="D18:D19"/>
    <mergeCell ref="D23:D24"/>
    <mergeCell ref="D27:D29"/>
    <mergeCell ref="B33:B90"/>
    <mergeCell ref="C33:C34"/>
    <mergeCell ref="D33:D34"/>
    <mergeCell ref="C35:C38"/>
    <mergeCell ref="D35:D37"/>
    <mergeCell ref="C39:C40"/>
    <mergeCell ref="D39:D40"/>
    <mergeCell ref="C41:C48"/>
    <mergeCell ref="D41:D43"/>
    <mergeCell ref="D45:D46"/>
    <mergeCell ref="C49:C56"/>
    <mergeCell ref="D49:D50"/>
    <mergeCell ref="D51:D52"/>
    <mergeCell ref="D53:D54"/>
    <mergeCell ref="D58:D60"/>
    <mergeCell ref="D63:D65"/>
    <mergeCell ref="D66:D67"/>
    <mergeCell ref="C63:C69"/>
    <mergeCell ref="D71:D72"/>
    <mergeCell ref="D85:D87"/>
    <mergeCell ref="C89:C90"/>
    <mergeCell ref="D89:D90"/>
    <mergeCell ref="D73:D74"/>
    <mergeCell ref="D76:D77"/>
    <mergeCell ref="D78:D79"/>
    <mergeCell ref="C76:C81"/>
    <mergeCell ref="D82:D83"/>
  </mergeCells>
  <pageMargins left="0.76" right="0.7" top="1.1100000000000001" bottom="0.75" header="0.3" footer="0.3"/>
  <pageSetup scale="80" orientation="portrait" horizontalDpi="4294967293" verticalDpi="4294967293" r:id="rId1"/>
  <rowBreaks count="2" manualBreakCount="2">
    <brk id="47" max="16383" man="1"/>
    <brk id="102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AD34"/>
  <sheetViews>
    <sheetView view="pageBreakPreview" zoomScale="96" zoomScaleNormal="70" zoomScaleSheetLayoutView="96" workbookViewId="0">
      <pane xSplit="4" ySplit="4" topLeftCell="E5" activePane="bottomRight" state="frozen"/>
      <selection pane="topRight" activeCell="F1" sqref="F1"/>
      <selection pane="bottomLeft" activeCell="A7" sqref="A7"/>
      <selection pane="bottomRight" activeCell="G4" sqref="G4"/>
    </sheetView>
  </sheetViews>
  <sheetFormatPr baseColWidth="10" defaultRowHeight="15" x14ac:dyDescent="0.25"/>
  <cols>
    <col min="1" max="1" width="12.42578125" customWidth="1"/>
    <col min="2" max="2" width="19.140625" bestFit="1" customWidth="1"/>
    <col min="3" max="3" width="22" customWidth="1"/>
    <col min="4" max="4" width="33.7109375" customWidth="1"/>
    <col min="5" max="5" width="13.42578125" customWidth="1"/>
    <col min="6" max="6" width="8" style="75" customWidth="1"/>
    <col min="7" max="7" width="8" customWidth="1"/>
    <col min="30" max="30" width="14.140625" customWidth="1"/>
  </cols>
  <sheetData>
    <row r="1" spans="1:30" ht="21" customHeight="1" x14ac:dyDescent="0.25">
      <c r="A1" s="163"/>
      <c r="B1" s="164"/>
      <c r="C1" s="157" t="s">
        <v>169</v>
      </c>
      <c r="D1" s="158"/>
      <c r="E1" s="167" t="s">
        <v>0</v>
      </c>
      <c r="F1" s="168"/>
      <c r="G1" s="168"/>
      <c r="H1" s="168"/>
      <c r="I1" s="168"/>
      <c r="J1" s="168"/>
      <c r="K1" s="16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</row>
    <row r="2" spans="1:30" ht="41.25" customHeight="1" thickBot="1" x14ac:dyDescent="0.3">
      <c r="A2" s="165"/>
      <c r="B2" s="166"/>
      <c r="C2" s="159"/>
      <c r="D2" s="160"/>
      <c r="E2" s="120" t="s">
        <v>55</v>
      </c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26" t="s">
        <v>56</v>
      </c>
    </row>
    <row r="3" spans="1:30" ht="63.75" customHeight="1" thickBot="1" x14ac:dyDescent="0.3">
      <c r="A3" s="161" t="s">
        <v>168</v>
      </c>
      <c r="B3" s="162"/>
      <c r="C3" s="162"/>
      <c r="D3" s="162"/>
      <c r="E3" s="49" t="s">
        <v>57</v>
      </c>
      <c r="F3" s="110" t="s">
        <v>71</v>
      </c>
      <c r="G3" s="110"/>
      <c r="H3" s="110"/>
      <c r="I3" s="110"/>
      <c r="J3" s="110"/>
      <c r="K3" s="105" t="s">
        <v>98</v>
      </c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79" t="s">
        <v>137</v>
      </c>
      <c r="X3" s="179"/>
      <c r="Y3" s="179"/>
      <c r="Z3" s="53" t="s">
        <v>154</v>
      </c>
      <c r="AA3" s="180" t="s">
        <v>157</v>
      </c>
      <c r="AB3" s="180"/>
      <c r="AC3" s="180"/>
      <c r="AD3" s="60" t="s">
        <v>164</v>
      </c>
    </row>
    <row r="4" spans="1:30" ht="95.25" customHeight="1" thickBot="1" x14ac:dyDescent="0.3">
      <c r="A4" s="1" t="s">
        <v>1</v>
      </c>
      <c r="B4" s="2" t="s">
        <v>2</v>
      </c>
      <c r="C4" s="2" t="s">
        <v>3</v>
      </c>
      <c r="D4" s="51" t="s">
        <v>4</v>
      </c>
      <c r="E4" s="49" t="s">
        <v>58</v>
      </c>
      <c r="F4" s="74" t="s">
        <v>72</v>
      </c>
      <c r="G4" s="50" t="s">
        <v>75</v>
      </c>
      <c r="H4" s="50" t="s">
        <v>82</v>
      </c>
      <c r="I4" s="50" t="s">
        <v>84</v>
      </c>
      <c r="J4" s="50" t="s">
        <v>91</v>
      </c>
      <c r="K4" s="28" t="s">
        <v>99</v>
      </c>
      <c r="L4" s="104" t="s">
        <v>101</v>
      </c>
      <c r="M4" s="28" t="s">
        <v>105</v>
      </c>
      <c r="N4" s="28" t="s">
        <v>107</v>
      </c>
      <c r="O4" s="28" t="s">
        <v>112</v>
      </c>
      <c r="P4" s="28" t="s">
        <v>118</v>
      </c>
      <c r="Q4" s="28" t="s">
        <v>121</v>
      </c>
      <c r="R4" s="28" t="s">
        <v>126</v>
      </c>
      <c r="S4" s="28" t="s">
        <v>128</v>
      </c>
      <c r="T4" s="28" t="s">
        <v>131</v>
      </c>
      <c r="U4" s="28" t="s">
        <v>133</v>
      </c>
      <c r="V4" s="28" t="s">
        <v>135</v>
      </c>
      <c r="W4" s="54" t="s">
        <v>138</v>
      </c>
      <c r="X4" s="54" t="s">
        <v>144</v>
      </c>
      <c r="Y4" s="54" t="s">
        <v>152</v>
      </c>
      <c r="Z4" s="55" t="s">
        <v>155</v>
      </c>
      <c r="AA4" s="56" t="s">
        <v>158</v>
      </c>
      <c r="AB4" s="56" t="s">
        <v>160</v>
      </c>
      <c r="AC4" s="56" t="s">
        <v>162</v>
      </c>
      <c r="AD4" s="61" t="s">
        <v>165</v>
      </c>
    </row>
    <row r="5" spans="1:30" ht="25.5" customHeight="1" x14ac:dyDescent="0.25">
      <c r="A5" s="175" t="s">
        <v>5</v>
      </c>
      <c r="B5" s="178" t="s">
        <v>6</v>
      </c>
      <c r="C5" s="178" t="s">
        <v>7</v>
      </c>
      <c r="D5" s="52" t="s">
        <v>90</v>
      </c>
      <c r="E5" s="57"/>
      <c r="F5" s="57"/>
      <c r="G5" s="57"/>
      <c r="H5" s="57"/>
      <c r="I5" s="57" t="s">
        <v>8</v>
      </c>
      <c r="J5" s="57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</row>
    <row r="6" spans="1:30" ht="38.25" x14ac:dyDescent="0.25">
      <c r="A6" s="176"/>
      <c r="B6" s="170"/>
      <c r="C6" s="170"/>
      <c r="D6" s="6" t="s">
        <v>170</v>
      </c>
      <c r="E6" s="57"/>
      <c r="F6" s="57"/>
      <c r="G6" s="57"/>
      <c r="H6" s="57"/>
      <c r="I6" s="57"/>
      <c r="J6" s="57" t="s">
        <v>8</v>
      </c>
      <c r="K6" s="58"/>
      <c r="L6" s="58"/>
      <c r="M6" s="58"/>
      <c r="N6" s="10" t="s">
        <v>8</v>
      </c>
      <c r="O6" s="58"/>
      <c r="P6" s="58"/>
      <c r="Q6" s="58"/>
      <c r="R6" s="58"/>
      <c r="S6" s="58"/>
      <c r="T6" s="58"/>
      <c r="U6" s="58"/>
      <c r="V6" s="58"/>
      <c r="W6" s="58" t="s">
        <v>8</v>
      </c>
      <c r="X6" s="58" t="s">
        <v>8</v>
      </c>
      <c r="Y6" s="58"/>
      <c r="Z6" s="58"/>
      <c r="AA6" s="58" t="s">
        <v>8</v>
      </c>
      <c r="AB6" s="58" t="s">
        <v>8</v>
      </c>
      <c r="AC6" s="58" t="s">
        <v>8</v>
      </c>
      <c r="AD6" s="58" t="s">
        <v>8</v>
      </c>
    </row>
    <row r="7" spans="1:30" ht="38.25" x14ac:dyDescent="0.25">
      <c r="A7" s="176"/>
      <c r="B7" s="173"/>
      <c r="C7" s="173"/>
      <c r="D7" s="6" t="s">
        <v>174</v>
      </c>
      <c r="E7" s="57"/>
      <c r="F7" s="57"/>
      <c r="G7" s="57"/>
      <c r="H7" s="57"/>
      <c r="I7" s="57" t="s">
        <v>8</v>
      </c>
      <c r="J7" s="57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  <c r="Y7" s="58"/>
      <c r="Z7" s="58"/>
      <c r="AA7" s="58"/>
      <c r="AB7" s="58"/>
      <c r="AC7" s="58"/>
      <c r="AD7" s="58"/>
    </row>
    <row r="8" spans="1:30" ht="25.5" x14ac:dyDescent="0.25">
      <c r="A8" s="176"/>
      <c r="B8" s="174" t="s">
        <v>9</v>
      </c>
      <c r="C8" s="174" t="s">
        <v>10</v>
      </c>
      <c r="D8" s="6" t="s">
        <v>114</v>
      </c>
      <c r="E8" s="57"/>
      <c r="F8" s="57"/>
      <c r="G8" s="57"/>
      <c r="H8" s="57"/>
      <c r="I8" s="57"/>
      <c r="J8" s="57"/>
      <c r="K8" s="58"/>
      <c r="L8" s="58"/>
      <c r="M8" s="58"/>
      <c r="N8" s="58"/>
      <c r="O8" s="58" t="s">
        <v>8</v>
      </c>
      <c r="P8" s="58"/>
      <c r="Q8" s="58"/>
      <c r="R8" s="58" t="s">
        <v>8</v>
      </c>
      <c r="S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</row>
    <row r="9" spans="1:30" ht="25.5" x14ac:dyDescent="0.25">
      <c r="A9" s="176"/>
      <c r="B9" s="170"/>
      <c r="C9" s="170"/>
      <c r="D9" s="6" t="s">
        <v>93</v>
      </c>
      <c r="E9" s="57"/>
      <c r="F9" s="57"/>
      <c r="G9" s="57"/>
      <c r="H9" s="57"/>
      <c r="I9" s="57"/>
      <c r="J9" s="57" t="s">
        <v>8</v>
      </c>
      <c r="K9" s="58"/>
      <c r="L9" s="58"/>
      <c r="M9" s="58"/>
      <c r="N9" s="58"/>
      <c r="O9" s="58" t="s">
        <v>8</v>
      </c>
      <c r="P9" s="58"/>
      <c r="Q9" s="58"/>
      <c r="R9" s="58" t="s">
        <v>8</v>
      </c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</row>
    <row r="10" spans="1:30" ht="15" customHeight="1" x14ac:dyDescent="0.25">
      <c r="A10" s="176"/>
      <c r="B10" s="170"/>
      <c r="C10" s="173"/>
      <c r="D10" s="6" t="s">
        <v>11</v>
      </c>
      <c r="E10" s="57"/>
      <c r="F10" s="57"/>
      <c r="G10" s="57"/>
      <c r="H10" s="57"/>
      <c r="I10" s="57"/>
      <c r="J10" s="57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 t="s">
        <v>8</v>
      </c>
      <c r="AB10" s="58" t="s">
        <v>8</v>
      </c>
      <c r="AC10" s="58"/>
      <c r="AD10" s="58" t="s">
        <v>8</v>
      </c>
    </row>
    <row r="11" spans="1:30" ht="25.5" x14ac:dyDescent="0.25">
      <c r="A11" s="176"/>
      <c r="B11" s="173"/>
      <c r="C11" s="30" t="s">
        <v>12</v>
      </c>
      <c r="D11" s="6" t="s">
        <v>13</v>
      </c>
      <c r="E11" s="57"/>
      <c r="F11" s="57"/>
      <c r="G11" s="57"/>
      <c r="H11" s="57"/>
      <c r="I11" s="57" t="s">
        <v>8</v>
      </c>
      <c r="J11" s="57" t="s">
        <v>8</v>
      </c>
      <c r="K11" s="58"/>
      <c r="L11" s="58"/>
      <c r="M11" s="58"/>
      <c r="N11" s="58"/>
      <c r="O11" s="58"/>
      <c r="P11" s="58"/>
      <c r="Q11" s="58" t="s">
        <v>8</v>
      </c>
      <c r="R11" s="58"/>
      <c r="S11" s="58" t="s">
        <v>8</v>
      </c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</row>
    <row r="12" spans="1:30" ht="63.75" x14ac:dyDescent="0.25">
      <c r="A12" s="176"/>
      <c r="B12" s="174" t="s">
        <v>14</v>
      </c>
      <c r="C12" s="11" t="s">
        <v>15</v>
      </c>
      <c r="D12" s="6" t="s">
        <v>175</v>
      </c>
      <c r="E12" s="57" t="s">
        <v>8</v>
      </c>
      <c r="F12" s="57"/>
      <c r="G12" s="57"/>
      <c r="H12" s="57"/>
      <c r="I12" s="57"/>
      <c r="J12" s="57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 t="s">
        <v>8</v>
      </c>
      <c r="X12" s="58" t="s">
        <v>8</v>
      </c>
      <c r="Y12" s="58"/>
      <c r="Z12" s="58"/>
      <c r="AA12" s="58"/>
      <c r="AB12" s="58"/>
      <c r="AC12" s="58"/>
      <c r="AD12" s="58"/>
    </row>
    <row r="13" spans="1:30" ht="38.25" x14ac:dyDescent="0.25">
      <c r="A13" s="176"/>
      <c r="B13" s="173"/>
      <c r="C13" s="11" t="s">
        <v>176</v>
      </c>
      <c r="D13" s="7" t="s">
        <v>64</v>
      </c>
      <c r="E13" s="57" t="s">
        <v>198</v>
      </c>
      <c r="F13" s="57"/>
      <c r="G13" s="57" t="s">
        <v>198</v>
      </c>
      <c r="H13" s="57"/>
      <c r="I13" s="57"/>
      <c r="J13" s="57"/>
      <c r="K13" s="58"/>
      <c r="L13" s="58" t="s">
        <v>198</v>
      </c>
      <c r="M13" s="58" t="s">
        <v>198</v>
      </c>
      <c r="N13" s="58" t="s">
        <v>198</v>
      </c>
      <c r="O13" s="58" t="s">
        <v>198</v>
      </c>
      <c r="P13" s="58" t="s">
        <v>198</v>
      </c>
      <c r="Q13" s="58" t="s">
        <v>198</v>
      </c>
      <c r="R13" s="58" t="s">
        <v>198</v>
      </c>
      <c r="S13" s="58" t="s">
        <v>198</v>
      </c>
      <c r="T13" s="58" t="s">
        <v>198</v>
      </c>
      <c r="U13" s="58" t="s">
        <v>198</v>
      </c>
      <c r="V13" s="58"/>
      <c r="W13" s="58" t="s">
        <v>198</v>
      </c>
      <c r="X13" s="58" t="s">
        <v>198</v>
      </c>
      <c r="Y13" s="58" t="s">
        <v>198</v>
      </c>
      <c r="Z13" s="58" t="s">
        <v>198</v>
      </c>
      <c r="AA13" s="58"/>
      <c r="AB13" s="58"/>
      <c r="AC13" s="58"/>
      <c r="AD13" s="58"/>
    </row>
    <row r="14" spans="1:30" ht="32.25" customHeight="1" x14ac:dyDescent="0.25">
      <c r="A14" s="176"/>
      <c r="B14" s="3" t="s">
        <v>22</v>
      </c>
      <c r="C14" s="3" t="s">
        <v>23</v>
      </c>
      <c r="D14" s="6" t="s">
        <v>148</v>
      </c>
      <c r="E14" s="57"/>
      <c r="F14" s="57"/>
      <c r="G14" s="57"/>
      <c r="H14" s="57"/>
      <c r="I14" s="57"/>
      <c r="J14" s="57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 t="s">
        <v>8</v>
      </c>
      <c r="Y14" s="58"/>
      <c r="Z14" s="58"/>
      <c r="AA14" s="58"/>
      <c r="AB14" s="58"/>
      <c r="AC14" s="58"/>
      <c r="AD14" s="58" t="s">
        <v>8</v>
      </c>
    </row>
    <row r="15" spans="1:30" ht="25.5" x14ac:dyDescent="0.25">
      <c r="A15" s="177"/>
      <c r="B15" s="3" t="s">
        <v>16</v>
      </c>
      <c r="C15" s="3" t="s">
        <v>17</v>
      </c>
      <c r="D15" s="7" t="s">
        <v>89</v>
      </c>
      <c r="E15" s="57"/>
      <c r="F15" s="57"/>
      <c r="G15" s="57"/>
      <c r="H15" s="57"/>
      <c r="I15" s="57" t="s">
        <v>8</v>
      </c>
      <c r="J15" s="57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</row>
    <row r="16" spans="1:30" ht="38.25" x14ac:dyDescent="0.25">
      <c r="A16" s="172" t="s">
        <v>18</v>
      </c>
      <c r="B16" s="171" t="s">
        <v>19</v>
      </c>
      <c r="C16" s="171" t="s">
        <v>20</v>
      </c>
      <c r="D16" s="6" t="s">
        <v>96</v>
      </c>
      <c r="E16" s="57"/>
      <c r="F16" s="57"/>
      <c r="G16" s="57"/>
      <c r="H16" s="57"/>
      <c r="I16" s="57"/>
      <c r="J16" s="57" t="s">
        <v>8</v>
      </c>
      <c r="K16" s="58"/>
      <c r="L16" s="58"/>
      <c r="M16" s="58"/>
      <c r="N16" s="58" t="s">
        <v>8</v>
      </c>
      <c r="O16" s="58"/>
      <c r="P16" s="58"/>
      <c r="Q16" s="58"/>
      <c r="R16" s="58"/>
      <c r="S16" s="58"/>
      <c r="T16" s="58"/>
      <c r="U16" s="58"/>
      <c r="V16" s="58"/>
      <c r="W16" s="58" t="s">
        <v>8</v>
      </c>
      <c r="X16" s="58" t="s">
        <v>8</v>
      </c>
      <c r="Y16" s="58"/>
      <c r="Z16" s="58"/>
      <c r="AA16" s="58" t="s">
        <v>8</v>
      </c>
      <c r="AB16" s="58" t="s">
        <v>8</v>
      </c>
      <c r="AC16" s="58" t="s">
        <v>8</v>
      </c>
      <c r="AD16" s="58" t="s">
        <v>8</v>
      </c>
    </row>
    <row r="17" spans="1:30" ht="25.5" customHeight="1" x14ac:dyDescent="0.25">
      <c r="A17" s="172"/>
      <c r="B17" s="171"/>
      <c r="C17" s="171"/>
      <c r="D17" s="6" t="s">
        <v>21</v>
      </c>
      <c r="E17" s="57"/>
      <c r="F17" s="57"/>
      <c r="G17" s="57"/>
      <c r="H17" s="57"/>
      <c r="I17" s="57"/>
      <c r="J17" s="57" t="s">
        <v>8</v>
      </c>
      <c r="K17" s="58"/>
      <c r="L17" s="58"/>
      <c r="M17" s="58"/>
      <c r="N17" s="58" t="s">
        <v>8</v>
      </c>
      <c r="O17" s="58"/>
      <c r="P17" s="58"/>
      <c r="Q17" s="58"/>
      <c r="R17" s="58"/>
      <c r="S17" s="58"/>
      <c r="T17" s="58"/>
      <c r="U17" s="58"/>
      <c r="V17" s="58"/>
      <c r="W17" s="58" t="s">
        <v>8</v>
      </c>
      <c r="X17" s="58" t="s">
        <v>8</v>
      </c>
      <c r="Y17" s="58"/>
      <c r="Z17" s="58"/>
      <c r="AA17" s="58" t="s">
        <v>8</v>
      </c>
      <c r="AB17" s="58" t="s">
        <v>8</v>
      </c>
      <c r="AC17" s="58" t="s">
        <v>8</v>
      </c>
      <c r="AD17" s="58" t="s">
        <v>8</v>
      </c>
    </row>
    <row r="18" spans="1:30" ht="25.5" customHeight="1" x14ac:dyDescent="0.25">
      <c r="A18" s="169" t="s">
        <v>24</v>
      </c>
      <c r="B18" s="174" t="s">
        <v>25</v>
      </c>
      <c r="C18" s="174" t="s">
        <v>26</v>
      </c>
      <c r="D18" s="6" t="s">
        <v>61</v>
      </c>
      <c r="E18" s="59" t="s">
        <v>198</v>
      </c>
      <c r="F18" s="57"/>
      <c r="G18" s="57" t="s">
        <v>198</v>
      </c>
      <c r="H18" s="57" t="s">
        <v>198</v>
      </c>
      <c r="I18" s="57"/>
      <c r="J18" s="57"/>
      <c r="K18" s="58" t="s">
        <v>198</v>
      </c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 t="s">
        <v>198</v>
      </c>
      <c r="W18" s="58" t="s">
        <v>198</v>
      </c>
      <c r="X18" s="58" t="s">
        <v>198</v>
      </c>
      <c r="Y18" s="58"/>
      <c r="Z18" s="58"/>
      <c r="AA18" s="58"/>
      <c r="AB18" s="58"/>
      <c r="AC18" s="58"/>
      <c r="AD18" s="58" t="s">
        <v>198</v>
      </c>
    </row>
    <row r="19" spans="1:30" ht="37.5" customHeight="1" x14ac:dyDescent="0.25">
      <c r="A19" s="169"/>
      <c r="B19" s="173"/>
      <c r="C19" s="173"/>
      <c r="D19" s="6" t="s">
        <v>65</v>
      </c>
      <c r="E19" s="59" t="s">
        <v>198</v>
      </c>
      <c r="F19" s="57"/>
      <c r="G19" s="57" t="s">
        <v>198</v>
      </c>
      <c r="H19" s="57"/>
      <c r="I19" s="57"/>
      <c r="J19" s="57"/>
      <c r="K19" s="58"/>
      <c r="L19" s="58" t="s">
        <v>198</v>
      </c>
      <c r="M19" s="58" t="s">
        <v>198</v>
      </c>
      <c r="N19" s="58" t="s">
        <v>198</v>
      </c>
      <c r="O19" s="58" t="s">
        <v>198</v>
      </c>
      <c r="P19" s="58" t="s">
        <v>198</v>
      </c>
      <c r="Q19" s="58" t="s">
        <v>198</v>
      </c>
      <c r="R19" s="58" t="s">
        <v>198</v>
      </c>
      <c r="S19" s="58" t="s">
        <v>198</v>
      </c>
      <c r="T19" s="58" t="s">
        <v>198</v>
      </c>
      <c r="U19" s="58" t="s">
        <v>198</v>
      </c>
      <c r="V19" s="58"/>
      <c r="W19" s="58" t="s">
        <v>198</v>
      </c>
      <c r="X19" s="58" t="s">
        <v>198</v>
      </c>
      <c r="Y19" s="58" t="s">
        <v>198</v>
      </c>
      <c r="Z19" s="58" t="s">
        <v>198</v>
      </c>
      <c r="AA19" s="58"/>
      <c r="AB19" s="58"/>
      <c r="AC19" s="58"/>
      <c r="AD19" s="58"/>
    </row>
    <row r="20" spans="1:30" ht="51" x14ac:dyDescent="0.25">
      <c r="A20" s="169"/>
      <c r="B20" s="174" t="s">
        <v>186</v>
      </c>
      <c r="C20" s="174" t="s">
        <v>178</v>
      </c>
      <c r="D20" s="6" t="s">
        <v>81</v>
      </c>
      <c r="E20" s="57"/>
      <c r="F20" s="57"/>
      <c r="G20" s="57" t="s">
        <v>8</v>
      </c>
      <c r="H20" s="57"/>
      <c r="I20" s="57"/>
      <c r="J20" s="57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 t="s">
        <v>8</v>
      </c>
      <c r="V20" s="58"/>
      <c r="W20" s="58"/>
      <c r="X20" s="58"/>
      <c r="Y20" s="58"/>
      <c r="Z20" s="58"/>
      <c r="AA20" s="58"/>
      <c r="AB20" s="58"/>
      <c r="AC20" s="58"/>
      <c r="AD20" s="58"/>
    </row>
    <row r="21" spans="1:30" ht="51" x14ac:dyDescent="0.25">
      <c r="A21" s="169"/>
      <c r="B21" s="170"/>
      <c r="C21" s="170"/>
      <c r="D21" s="6" t="s">
        <v>179</v>
      </c>
      <c r="E21" s="57"/>
      <c r="F21" s="57"/>
      <c r="G21" s="57"/>
      <c r="H21" s="57"/>
      <c r="I21" s="57"/>
      <c r="J21" s="57"/>
      <c r="K21" s="58"/>
      <c r="L21" s="58" t="s">
        <v>8</v>
      </c>
      <c r="M21" s="58"/>
      <c r="N21" s="58"/>
      <c r="O21" s="58"/>
      <c r="P21" s="58"/>
      <c r="Q21" s="58" t="s">
        <v>8</v>
      </c>
      <c r="R21" s="58"/>
      <c r="S21" s="58"/>
      <c r="T21" s="58"/>
      <c r="U21" s="58"/>
      <c r="V21" s="58"/>
      <c r="W21" s="58" t="s">
        <v>8</v>
      </c>
      <c r="X21" s="58" t="s">
        <v>8</v>
      </c>
      <c r="Y21" s="58"/>
      <c r="Z21" s="58"/>
      <c r="AA21" s="58"/>
      <c r="AB21" s="58"/>
      <c r="AC21" s="58"/>
      <c r="AD21" s="58"/>
    </row>
    <row r="22" spans="1:30" ht="51" x14ac:dyDescent="0.25">
      <c r="A22" s="169"/>
      <c r="B22" s="170"/>
      <c r="C22" s="170"/>
      <c r="D22" s="6" t="s">
        <v>180</v>
      </c>
      <c r="E22" s="57"/>
      <c r="F22" s="57"/>
      <c r="G22" s="57"/>
      <c r="H22" s="57"/>
      <c r="I22" s="57"/>
      <c r="J22" s="57"/>
      <c r="K22" s="58"/>
      <c r="L22" s="58"/>
      <c r="M22" s="58"/>
      <c r="N22" s="58"/>
      <c r="O22" s="58"/>
      <c r="P22" s="58" t="s">
        <v>8</v>
      </c>
      <c r="Q22" s="58"/>
      <c r="R22" s="58" t="s">
        <v>8</v>
      </c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</row>
    <row r="23" spans="1:30" ht="38.25" x14ac:dyDescent="0.25">
      <c r="A23" s="169"/>
      <c r="B23" s="173"/>
      <c r="C23" s="173"/>
      <c r="D23" s="6" t="s">
        <v>193</v>
      </c>
      <c r="E23" s="57"/>
      <c r="F23" s="57"/>
      <c r="G23" s="57"/>
      <c r="H23" s="57"/>
      <c r="I23" s="57" t="s">
        <v>8</v>
      </c>
      <c r="J23" s="57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</row>
    <row r="24" spans="1:30" ht="15" customHeight="1" x14ac:dyDescent="0.25">
      <c r="A24" s="169"/>
      <c r="B24" s="174" t="s">
        <v>189</v>
      </c>
      <c r="C24" s="174" t="s">
        <v>188</v>
      </c>
      <c r="D24" s="6" t="s">
        <v>187</v>
      </c>
      <c r="E24" s="57" t="s">
        <v>8</v>
      </c>
      <c r="F24" s="57" t="s">
        <v>8</v>
      </c>
      <c r="G24" s="57"/>
      <c r="H24" s="57"/>
      <c r="I24" s="57" t="s">
        <v>8</v>
      </c>
      <c r="J24" s="57" t="s">
        <v>8</v>
      </c>
      <c r="K24" s="58"/>
      <c r="L24" s="62" t="s">
        <v>8</v>
      </c>
      <c r="M24" s="58"/>
      <c r="N24" s="58" t="s">
        <v>8</v>
      </c>
      <c r="O24" s="58" t="s">
        <v>8</v>
      </c>
      <c r="P24" s="58" t="s">
        <v>8</v>
      </c>
      <c r="Q24" s="58" t="s">
        <v>8</v>
      </c>
      <c r="R24" s="58" t="s">
        <v>8</v>
      </c>
      <c r="S24" s="58" t="s">
        <v>8</v>
      </c>
      <c r="T24" s="58" t="s">
        <v>8</v>
      </c>
      <c r="U24" s="58" t="s">
        <v>8</v>
      </c>
      <c r="V24" s="58"/>
      <c r="W24" s="58" t="s">
        <v>8</v>
      </c>
      <c r="X24" s="58" t="s">
        <v>8</v>
      </c>
      <c r="Y24" s="58" t="s">
        <v>8</v>
      </c>
      <c r="Z24" s="58" t="s">
        <v>8</v>
      </c>
      <c r="AA24" s="58"/>
      <c r="AB24" s="58"/>
      <c r="AC24" s="58" t="s">
        <v>8</v>
      </c>
      <c r="AD24" s="58" t="s">
        <v>8</v>
      </c>
    </row>
    <row r="25" spans="1:30" x14ac:dyDescent="0.25">
      <c r="A25" s="169"/>
      <c r="B25" s="170"/>
      <c r="C25" s="170"/>
      <c r="D25" s="6" t="s">
        <v>171</v>
      </c>
      <c r="E25" s="57"/>
      <c r="F25" s="57"/>
      <c r="G25" s="57"/>
      <c r="H25" s="57"/>
      <c r="I25" s="57"/>
      <c r="J25" s="57"/>
      <c r="K25" s="58"/>
      <c r="L25" s="58"/>
      <c r="M25" s="58"/>
      <c r="N25" s="58" t="s">
        <v>8</v>
      </c>
      <c r="O25" s="58" t="s">
        <v>8</v>
      </c>
      <c r="P25" s="58" t="s">
        <v>8</v>
      </c>
      <c r="Q25" s="58"/>
      <c r="R25" s="58"/>
      <c r="S25" s="58"/>
      <c r="T25" s="58"/>
      <c r="U25" s="58"/>
      <c r="V25" s="58"/>
      <c r="W25" s="58" t="s">
        <v>8</v>
      </c>
      <c r="X25" s="58" t="s">
        <v>8</v>
      </c>
      <c r="Y25" s="58"/>
      <c r="Z25" s="58"/>
      <c r="AA25" s="58" t="s">
        <v>8</v>
      </c>
      <c r="AB25" s="58" t="s">
        <v>8</v>
      </c>
      <c r="AC25" s="58" t="s">
        <v>8</v>
      </c>
      <c r="AD25" s="58" t="s">
        <v>8</v>
      </c>
    </row>
    <row r="26" spans="1:30" x14ac:dyDescent="0.25">
      <c r="A26" s="169"/>
      <c r="B26" s="173"/>
      <c r="C26" s="173"/>
      <c r="D26" s="6" t="s">
        <v>194</v>
      </c>
      <c r="E26" s="57"/>
      <c r="F26" s="57"/>
      <c r="G26" s="57"/>
      <c r="H26" s="57"/>
      <c r="I26" s="57"/>
      <c r="J26" s="57" t="s">
        <v>8</v>
      </c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</row>
    <row r="27" spans="1:30" ht="38.25" x14ac:dyDescent="0.25">
      <c r="A27" s="169"/>
      <c r="B27" s="171" t="s">
        <v>190</v>
      </c>
      <c r="C27" s="171" t="s">
        <v>192</v>
      </c>
      <c r="D27" s="6" t="s">
        <v>78</v>
      </c>
      <c r="E27" s="57"/>
      <c r="F27" s="57"/>
      <c r="G27" s="57" t="s">
        <v>8</v>
      </c>
      <c r="H27" s="57"/>
      <c r="I27" s="57"/>
      <c r="J27" s="57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</row>
    <row r="28" spans="1:30" ht="38.25" x14ac:dyDescent="0.25">
      <c r="A28" s="169"/>
      <c r="B28" s="171"/>
      <c r="C28" s="171"/>
      <c r="D28" s="6" t="s">
        <v>124</v>
      </c>
      <c r="E28" s="57"/>
      <c r="F28" s="57"/>
      <c r="G28" s="57"/>
      <c r="H28" s="57"/>
      <c r="I28" s="57"/>
      <c r="J28" s="57"/>
      <c r="K28" s="58"/>
      <c r="L28" s="58"/>
      <c r="M28" s="58"/>
      <c r="N28" s="58"/>
      <c r="O28" s="58"/>
      <c r="P28" s="58"/>
      <c r="Q28" s="58" t="s">
        <v>8</v>
      </c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</row>
    <row r="29" spans="1:30" ht="38.25" x14ac:dyDescent="0.25">
      <c r="A29" s="169"/>
      <c r="B29" s="171"/>
      <c r="C29" s="171"/>
      <c r="D29" s="6" t="s">
        <v>200</v>
      </c>
      <c r="E29" s="57"/>
      <c r="F29" s="57"/>
      <c r="G29" s="57"/>
      <c r="H29" s="57"/>
      <c r="I29" s="57"/>
      <c r="J29" s="57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 t="s">
        <v>8</v>
      </c>
      <c r="Y29" s="58"/>
      <c r="Z29" s="58"/>
      <c r="AA29" s="58"/>
      <c r="AB29" s="58"/>
      <c r="AC29" s="58"/>
      <c r="AD29" s="58" t="s">
        <v>8</v>
      </c>
    </row>
    <row r="30" spans="1:30" ht="38.25" x14ac:dyDescent="0.25">
      <c r="A30" s="169"/>
      <c r="B30" s="171"/>
      <c r="C30" s="171"/>
      <c r="D30" s="6" t="s">
        <v>191</v>
      </c>
      <c r="E30" s="57"/>
      <c r="F30" s="57"/>
      <c r="G30" s="57"/>
      <c r="H30" s="57"/>
      <c r="I30" s="57"/>
      <c r="J30" s="57"/>
      <c r="K30" s="58"/>
      <c r="L30" s="58"/>
      <c r="M30" s="58"/>
      <c r="N30" s="58"/>
      <c r="O30" s="58" t="s">
        <v>8</v>
      </c>
      <c r="P30" s="58"/>
      <c r="Q30" s="58"/>
      <c r="R30" s="58"/>
      <c r="S30" s="58" t="s">
        <v>8</v>
      </c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</row>
    <row r="31" spans="1:30" ht="53.25" customHeight="1" x14ac:dyDescent="0.25">
      <c r="A31" s="169"/>
      <c r="B31" s="170" t="s">
        <v>184</v>
      </c>
      <c r="C31" s="170" t="s">
        <v>177</v>
      </c>
      <c r="D31" s="7" t="s">
        <v>214</v>
      </c>
      <c r="E31" s="57"/>
      <c r="F31" s="57"/>
      <c r="G31" s="57"/>
      <c r="H31" s="57"/>
      <c r="I31" s="57"/>
      <c r="J31" s="57"/>
      <c r="K31" s="58"/>
      <c r="L31" s="58"/>
      <c r="M31" s="58"/>
      <c r="N31" s="58" t="s">
        <v>8</v>
      </c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 t="s">
        <v>8</v>
      </c>
      <c r="AB31" s="58" t="s">
        <v>8</v>
      </c>
      <c r="AC31" s="58"/>
      <c r="AD31" s="58" t="s">
        <v>8</v>
      </c>
    </row>
    <row r="32" spans="1:30" ht="25.5" customHeight="1" x14ac:dyDescent="0.25">
      <c r="A32" s="169"/>
      <c r="B32" s="170"/>
      <c r="C32" s="173"/>
      <c r="D32" s="7" t="s">
        <v>183</v>
      </c>
      <c r="E32" s="57" t="s">
        <v>8</v>
      </c>
      <c r="F32" s="57"/>
      <c r="G32" s="57"/>
      <c r="H32" s="57"/>
      <c r="I32" s="57"/>
      <c r="J32" s="57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 t="s">
        <v>8</v>
      </c>
    </row>
    <row r="33" spans="1:30" ht="25.5" x14ac:dyDescent="0.25">
      <c r="A33" s="169"/>
      <c r="B33" s="170"/>
      <c r="C33" s="174" t="s">
        <v>182</v>
      </c>
      <c r="D33" s="6" t="s">
        <v>79</v>
      </c>
      <c r="E33" s="57"/>
      <c r="F33" s="57"/>
      <c r="G33" s="57" t="s">
        <v>8</v>
      </c>
      <c r="H33" s="57"/>
      <c r="I33" s="57"/>
      <c r="J33" s="57"/>
      <c r="K33" s="58"/>
      <c r="L33" s="58"/>
      <c r="M33" s="58"/>
      <c r="N33" s="58"/>
      <c r="O33" s="58" t="s">
        <v>8</v>
      </c>
      <c r="P33" s="58"/>
      <c r="Q33" s="58" t="s">
        <v>8</v>
      </c>
      <c r="R33" s="58"/>
      <c r="S33" s="58" t="s">
        <v>8</v>
      </c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</row>
    <row r="34" spans="1:30" ht="25.5" x14ac:dyDescent="0.25">
      <c r="A34" s="169"/>
      <c r="B34" s="170"/>
      <c r="C34" s="173"/>
      <c r="D34" s="6" t="s">
        <v>60</v>
      </c>
      <c r="E34" s="57" t="s">
        <v>198</v>
      </c>
      <c r="F34" s="57"/>
      <c r="G34" s="57" t="s">
        <v>198</v>
      </c>
      <c r="H34" s="57" t="s">
        <v>198</v>
      </c>
      <c r="I34" s="57"/>
      <c r="J34" s="57"/>
      <c r="K34" s="58" t="s">
        <v>198</v>
      </c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 t="s">
        <v>198</v>
      </c>
      <c r="W34" s="58" t="s">
        <v>198</v>
      </c>
      <c r="X34" s="58" t="s">
        <v>198</v>
      </c>
      <c r="Y34" s="58"/>
      <c r="Z34" s="58"/>
      <c r="AA34" s="58"/>
      <c r="AB34" s="58"/>
      <c r="AC34" s="58"/>
      <c r="AD34" s="58" t="s">
        <v>198</v>
      </c>
    </row>
  </sheetData>
  <mergeCells count="30">
    <mergeCell ref="F3:J3"/>
    <mergeCell ref="K3:V3"/>
    <mergeCell ref="E2:AC2"/>
    <mergeCell ref="W3:Y3"/>
    <mergeCell ref="AA3:AC3"/>
    <mergeCell ref="B8:B11"/>
    <mergeCell ref="C5:C7"/>
    <mergeCell ref="B5:B7"/>
    <mergeCell ref="C27:C30"/>
    <mergeCell ref="B27:B30"/>
    <mergeCell ref="B20:B23"/>
    <mergeCell ref="C20:C23"/>
    <mergeCell ref="B24:B26"/>
    <mergeCell ref="C24:C26"/>
    <mergeCell ref="C1:D2"/>
    <mergeCell ref="A3:D3"/>
    <mergeCell ref="A1:B2"/>
    <mergeCell ref="E1:AD1"/>
    <mergeCell ref="A18:A34"/>
    <mergeCell ref="B31:B34"/>
    <mergeCell ref="B16:B17"/>
    <mergeCell ref="C16:C17"/>
    <mergeCell ref="A16:A17"/>
    <mergeCell ref="C31:C32"/>
    <mergeCell ref="C33:C34"/>
    <mergeCell ref="C18:C19"/>
    <mergeCell ref="B18:B19"/>
    <mergeCell ref="A5:A15"/>
    <mergeCell ref="B12:B13"/>
    <mergeCell ref="C8:C10"/>
  </mergeCells>
  <conditionalFormatting sqref="E5:AD34">
    <cfRule type="cellIs" dxfId="162" priority="1" operator="equal">
      <formula>"+"</formula>
    </cfRule>
    <cfRule type="cellIs" dxfId="161" priority="2" operator="equal">
      <formula>"-"</formula>
    </cfRule>
  </conditionalFormatting>
  <dataValidations count="1">
    <dataValidation allowBlank="1" showDropDown="1" showInputMessage="1" showErrorMessage="1" sqref="F4:J4"/>
  </dataValidations>
  <pageMargins left="0.7" right="0.7" top="0.75" bottom="0.75" header="0.3" footer="0.3"/>
  <pageSetup scale="22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U150"/>
  <sheetViews>
    <sheetView tabSelected="1" topLeftCell="F1" zoomScale="142" zoomScaleNormal="142" zoomScaleSheetLayoutView="80" workbookViewId="0">
      <selection activeCell="D3" sqref="D3"/>
    </sheetView>
  </sheetViews>
  <sheetFormatPr baseColWidth="10" defaultRowHeight="15" x14ac:dyDescent="0.25"/>
  <cols>
    <col min="1" max="2" width="11.28515625" style="73" customWidth="1"/>
    <col min="3" max="3" width="15.28515625" style="73" customWidth="1"/>
    <col min="4" max="4" width="19.140625" style="72" customWidth="1"/>
    <col min="5" max="5" width="35.42578125" style="73" customWidth="1"/>
    <col min="6" max="6" width="2.7109375" customWidth="1"/>
    <col min="7" max="15" width="3.28515625" bestFit="1" customWidth="1"/>
    <col min="16" max="16" width="5.7109375" bestFit="1" customWidth="1"/>
    <col min="17" max="17" width="3.28515625" bestFit="1" customWidth="1"/>
    <col min="18" max="18" width="13.42578125" customWidth="1"/>
    <col min="19" max="19" width="5.7109375" customWidth="1"/>
    <col min="20" max="20" width="15.5703125" customWidth="1"/>
    <col min="21" max="21" width="47.7109375" customWidth="1"/>
  </cols>
  <sheetData>
    <row r="1" spans="1:21" ht="54" customHeight="1" thickBot="1" x14ac:dyDescent="0.3">
      <c r="A1" s="200" t="s">
        <v>205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2"/>
    </row>
    <row r="2" spans="1:21" ht="36" customHeight="1" x14ac:dyDescent="0.25">
      <c r="A2" s="226" t="s">
        <v>29</v>
      </c>
      <c r="B2" s="227"/>
      <c r="C2" s="228"/>
      <c r="D2" s="228"/>
      <c r="E2" s="229"/>
      <c r="F2" s="224" t="s">
        <v>30</v>
      </c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5"/>
    </row>
    <row r="3" spans="1:21" ht="151.5" thickBot="1" x14ac:dyDescent="0.3">
      <c r="A3" s="67" t="s">
        <v>27</v>
      </c>
      <c r="B3" s="86" t="s">
        <v>206</v>
      </c>
      <c r="C3" s="87" t="s">
        <v>207</v>
      </c>
      <c r="D3" s="68" t="s">
        <v>3</v>
      </c>
      <c r="E3" s="87" t="s">
        <v>28</v>
      </c>
      <c r="F3" s="8" t="s">
        <v>32</v>
      </c>
      <c r="G3" s="8" t="s">
        <v>33</v>
      </c>
      <c r="H3" s="8" t="s">
        <v>34</v>
      </c>
      <c r="I3" s="8" t="s">
        <v>35</v>
      </c>
      <c r="J3" s="8" t="s">
        <v>36</v>
      </c>
      <c r="K3" s="8" t="s">
        <v>37</v>
      </c>
      <c r="L3" s="8" t="s">
        <v>38</v>
      </c>
      <c r="M3" s="8" t="s">
        <v>39</v>
      </c>
      <c r="N3" s="8" t="s">
        <v>40</v>
      </c>
      <c r="O3" s="8" t="s">
        <v>41</v>
      </c>
      <c r="P3" s="4" t="s">
        <v>42</v>
      </c>
      <c r="Q3" s="4" t="s">
        <v>46</v>
      </c>
      <c r="R3" s="9" t="s">
        <v>43</v>
      </c>
      <c r="S3" s="8" t="s">
        <v>44</v>
      </c>
      <c r="T3" s="9" t="s">
        <v>45</v>
      </c>
      <c r="U3" s="100"/>
    </row>
    <row r="4" spans="1:21" ht="45" x14ac:dyDescent="0.25">
      <c r="A4" s="230" t="s">
        <v>55</v>
      </c>
      <c r="B4" s="203" t="s">
        <v>57</v>
      </c>
      <c r="C4" s="208" t="s">
        <v>58</v>
      </c>
      <c r="D4" s="84" t="s">
        <v>15</v>
      </c>
      <c r="E4" s="79" t="s">
        <v>175</v>
      </c>
      <c r="F4" s="77">
        <v>-1</v>
      </c>
      <c r="G4" s="10">
        <v>1</v>
      </c>
      <c r="H4" s="10">
        <v>4</v>
      </c>
      <c r="I4" s="10">
        <v>2</v>
      </c>
      <c r="J4" s="10">
        <v>1</v>
      </c>
      <c r="K4" s="10">
        <v>1</v>
      </c>
      <c r="L4" s="10">
        <v>1</v>
      </c>
      <c r="M4" s="10">
        <v>1</v>
      </c>
      <c r="N4" s="10">
        <v>1</v>
      </c>
      <c r="O4" s="10">
        <v>1</v>
      </c>
      <c r="P4" s="10">
        <f>F4*(SUM(G4:O4))</f>
        <v>-13</v>
      </c>
      <c r="Q4" s="10">
        <f>IF(P4&lt;-40,-5,IF(P4&lt;-32,-4,IF(P4&lt;-24,-3,IF(P4&lt;-16,-2,IF(P4&lt;-9,-1,IF(P4&lt;17,1,IF(P4&lt;25,2,IF(P4&lt;33,3,IF(P4&lt;41,4,IF(P4&lt;48,5,0))))))))))</f>
        <v>-1</v>
      </c>
      <c r="R4" s="10" t="str">
        <f>IF(Q4=1,"Leve.P",IF(Q4=2,"Menor.P",IF(Q4=3,"Localizado.P",IF(Q4=4,"Mayor.P",IF(Q4=5,"Masivo.P",IF(Q4=-5,"Masivo",IF(Q4=-4,"Mayor",IF(Q4=-3,"Localizado",IF(Q4=-2,"Menor",IF(Q4=-1,"Leve",0))))))))))</f>
        <v>Leve</v>
      </c>
      <c r="S4" s="10" t="s">
        <v>50</v>
      </c>
      <c r="T4" s="10" t="str">
        <f>IF(AND(Q4=5,S4="A"),"Media.P",IF(AND(Q4=4,S4="A"),"Baja.P",IF(AND(Q4=3,S4="A"),"Muy baja.P",IF(AND(Q4=2,S4="A"),"Muy baja.P",IF(AND(Q4=1,S4="A"),"Muy baja.P",IF(AND(Q4=5,S4="B"),"Media.P",IF(AND(Q4=4,S4="B"),"Media.P",IF(AND(Q4=3,S4="B"),"Baja.P",IF(AND(Q4=2,S4="B"),"Baja.P",IF(AND(Q4=1,S4="B"),"Muy baja.P",IF(AND(Q4=5,S4="C"),"Alta.P",IF(AND(Q4=4,S4="C"),"Media.P",IF(AND(Q4=3,S4="C"),"Media.P",IF(AND(Q4=2,S4="C"),"Baja.P",IF(AND(Q4=1,S4="C"),"Muy baja.P",IF(AND(Q4=5,S4="D"),"Alta.P",IF(AND(Q4=4,S4="D"),"Alta.P",IF(AND(Q4=3,S4="D"),"Media.P",IF(AND(Q4=2,S4="D"),"Media.P",IF(AND(Q4=1,S4="D"),"Baja.P",IF(AND(Q4=5,S4="E"),"Muy alta.P",IF(AND(Q4=4,S4="E"),"Alta.P",IF(AND(Q4=3,S4="E"),"Alta.P",IF(AND(Q4=2,S4="E"),"Media.P",IF(AND(Q4=1,S4="E"),"Media.P",IF(AND(Q4=-5,S4="A"),"Media",IF(AND(Q4=-4,S4="A"),"Baja",IF(AND(Q4=-3,S4="A"),"Muy baja",IF(AND(Q4=-2,S4="A"),"Muy baja",IF(AND(Q4=-1,S4="A"),"Muy baja",IF(AND(Q4=-5,S4="B"),"Media",IF(AND(Q4=-4,S4="B"),"Media",IF(AND(Q4=-3,S4="B"),"Baja",IF(AND(Q4=-2,S4="B"),"Baja",IF(AND(Q4=-1,S4="B"),"Muy baja",IF(AND(Q4=-5,S4="C"),"Alta",IF(AND(Q4=-4,S4="C"),"Media",IF(AND(Q4=-3,S4="C"),"Media",IF(AND(Q4=-2,S4="C"),"Baja",IF(AND(Q4=-1,S4="C"),"Muy baja",IF(AND(Q4=-5,S4="D"),"Alta",IF(AND(Q4=-4,S4="D"),"Alta",IF(AND(Q4=-3,S4="D"),"Media",IF(AND(Q4=-2,S4="D"),"Media",IF(AND(Q4=-1,S4="D"),"Baja",IF(AND(Q4=-5,S4="E"),"Muy alta",IF(AND(Q4=-4,S4="E"),"Alta",IF(AND(Q4=-3,S4="E"),"Alta",IF(AND(Q4=-2,S4="E"),"Media",IF(AND(Q4=-1,S4="E"),"Media",""))))))))))))))))))))))))))))))))))))))))))))))))))</f>
        <v>Muy baja</v>
      </c>
    </row>
    <row r="5" spans="1:21" ht="22.5" x14ac:dyDescent="0.25">
      <c r="A5" s="231"/>
      <c r="B5" s="204"/>
      <c r="C5" s="114"/>
      <c r="D5" s="70" t="s">
        <v>176</v>
      </c>
      <c r="E5" s="81" t="s">
        <v>64</v>
      </c>
      <c r="F5" s="77">
        <v>1</v>
      </c>
      <c r="G5" s="10">
        <v>1</v>
      </c>
      <c r="H5" s="10">
        <v>6</v>
      </c>
      <c r="I5" s="10">
        <v>2</v>
      </c>
      <c r="J5" s="10">
        <v>2</v>
      </c>
      <c r="K5" s="10">
        <v>3</v>
      </c>
      <c r="L5" s="10">
        <v>3</v>
      </c>
      <c r="M5" s="10">
        <v>3</v>
      </c>
      <c r="N5" s="10">
        <v>1</v>
      </c>
      <c r="O5" s="10">
        <v>1</v>
      </c>
      <c r="P5" s="10">
        <f t="shared" ref="P5:P68" si="0">F5*(SUM(G5:O5))</f>
        <v>22</v>
      </c>
      <c r="Q5" s="10">
        <f>IF(P5&lt;-40,-5,IF(P5&lt;-32,-4,IF(P5&lt;-24,-3,IF(P5&lt;-16,-2,IF(P5&lt;-9,-1,IF(P5&lt;17,1,IF(P5&lt;25,2,IF(P5&lt;33,3,IF(P5&lt;41,4,IF(P5&lt;48,5,0))))))))))</f>
        <v>2</v>
      </c>
      <c r="R5" s="10" t="str">
        <f t="shared" ref="R5:R68" si="1">IF(Q5=1,"Leve.P",IF(Q5=2,"Menor.P",IF(Q5=3,"Localizado.P",IF(Q5=4,"Mayor.P",IF(Q5=5,"Masivo.P",IF(Q5=-5,"Masivo",IF(Q5=-4,"Mayor",IF(Q5=-3,"Localizado",IF(Q5=-2,"Menor",IF(Q5=-1,"Leve",0))))))))))</f>
        <v>Menor.P</v>
      </c>
      <c r="S5" s="10" t="s">
        <v>49</v>
      </c>
      <c r="T5" s="10" t="str">
        <f t="shared" ref="T5:T68" si="2">IF(AND(Q5=5,S5="A"),"Media.P",IF(AND(Q5=4,S5="A"),"Baja.P",IF(AND(Q5=3,S5="A"),"Muy baja.P",IF(AND(Q5=2,S5="A"),"Muy baja.P",IF(AND(Q5=1,S5="A"),"Muy baja.P",IF(AND(Q5=5,S5="B"),"Media.P",IF(AND(Q5=4,S5="B"),"Media.P",IF(AND(Q5=3,S5="B"),"Baja.P",IF(AND(Q5=2,S5="B"),"Baja.P",IF(AND(Q5=1,S5="B"),"Muy baja.P",IF(AND(Q5=5,S5="C"),"Alta.P",IF(AND(Q5=4,S5="C"),"Media.P",IF(AND(Q5=3,S5="C"),"Media.P",IF(AND(Q5=2,S5="C"),"Baja.P",IF(AND(Q5=1,S5="C"),"Muy baja.P",IF(AND(Q5=5,S5="D"),"Alta.P",IF(AND(Q5=4,S5="D"),"Alta.P",IF(AND(Q5=3,S5="D"),"Media.P",IF(AND(Q5=2,S5="D"),"Media.P",IF(AND(Q5=1,S5="D"),"Baja.P",IF(AND(Q5=5,S5="E"),"Muy alta.P",IF(AND(Q5=4,S5="E"),"Alta.P",IF(AND(Q5=3,S5="E"),"Alta.P",IF(AND(Q5=2,S5="E"),"Media.P",IF(AND(Q5=1,S5="E"),"Media.P",IF(AND(Q5=-5,S5="A"),"Media",IF(AND(Q5=-4,S5="A"),"Baja",IF(AND(Q5=-3,S5="A"),"Muy baja",IF(AND(Q5=-2,S5="A"),"Muy baja",IF(AND(Q5=-1,S5="A"),"Muy baja",IF(AND(Q5=-5,S5="B"),"Media",IF(AND(Q5=-4,S5="B"),"Media",IF(AND(Q5=-3,S5="B"),"Baja",IF(AND(Q5=-2,S5="B"),"Baja",IF(AND(Q5=-1,S5="B"),"Muy baja",IF(AND(Q5=-5,S5="C"),"Alta",IF(AND(Q5=-4,S5="C"),"Media",IF(AND(Q5=-3,S5="C"),"Media",IF(AND(Q5=-2,S5="C"),"Baja",IF(AND(Q5=-1,S5="C"),"Muy baja",IF(AND(Q5=-5,S5="D"),"Alta",IF(AND(Q5=-4,S5="D"),"Alta",IF(AND(Q5=-3,S5="D"),"Media",IF(AND(Q5=-2,S5="D"),"Media",IF(AND(Q5=-1,S5="D"),"Baja",IF(AND(Q5=-5,S5="E"),"Muy alta",IF(AND(Q5=-4,S5="E"),"Alta",IF(AND(Q5=-3,S5="E"),"Alta",IF(AND(Q5=-2,S5="E"),"Media",IF(AND(Q5=-1,S5="E"),"Media",""))))))))))))))))))))))))))))))))))))))))))))))))))</f>
        <v>Media.P</v>
      </c>
    </row>
    <row r="6" spans="1:21" ht="22.5" x14ac:dyDescent="0.25">
      <c r="A6" s="231"/>
      <c r="B6" s="204"/>
      <c r="C6" s="114"/>
      <c r="D6" s="187" t="s">
        <v>26</v>
      </c>
      <c r="E6" s="80" t="s">
        <v>61</v>
      </c>
      <c r="F6" s="77">
        <v>1</v>
      </c>
      <c r="G6" s="10">
        <v>1</v>
      </c>
      <c r="H6" s="10">
        <v>6</v>
      </c>
      <c r="I6" s="10">
        <v>2</v>
      </c>
      <c r="J6" s="10">
        <v>2</v>
      </c>
      <c r="K6" s="10">
        <v>3</v>
      </c>
      <c r="L6" s="10">
        <v>3</v>
      </c>
      <c r="M6" s="10">
        <v>2</v>
      </c>
      <c r="N6" s="10">
        <v>1</v>
      </c>
      <c r="O6" s="10">
        <v>1</v>
      </c>
      <c r="P6" s="10">
        <f t="shared" si="0"/>
        <v>21</v>
      </c>
      <c r="Q6" s="10">
        <f>IF(P6&lt;-40,-5,IF(P6&lt;-32,-4,IF(P6&lt;-24,-3,IF(P6&lt;-16,-2,IF(P6&lt;-9,-1,IF(P6&lt;17,1,IF(P6&lt;25,2,IF(P6&lt;33,3,IF(P6&lt;41,4,IF(P6&lt;48,5,0))))))))))</f>
        <v>2</v>
      </c>
      <c r="R6" s="10" t="str">
        <f t="shared" si="1"/>
        <v>Menor.P</v>
      </c>
      <c r="S6" s="10" t="s">
        <v>49</v>
      </c>
      <c r="T6" s="10" t="str">
        <f t="shared" si="2"/>
        <v>Media.P</v>
      </c>
    </row>
    <row r="7" spans="1:21" ht="22.5" x14ac:dyDescent="0.25">
      <c r="A7" s="231"/>
      <c r="B7" s="204"/>
      <c r="C7" s="114"/>
      <c r="D7" s="190"/>
      <c r="E7" s="80" t="s">
        <v>65</v>
      </c>
      <c r="F7" s="77">
        <v>1</v>
      </c>
      <c r="G7" s="10">
        <v>1</v>
      </c>
      <c r="H7" s="10">
        <v>6</v>
      </c>
      <c r="I7" s="10">
        <v>2</v>
      </c>
      <c r="J7" s="10">
        <v>2</v>
      </c>
      <c r="K7" s="10">
        <v>3</v>
      </c>
      <c r="L7" s="10">
        <v>3</v>
      </c>
      <c r="M7" s="10">
        <v>2</v>
      </c>
      <c r="N7" s="10">
        <v>1</v>
      </c>
      <c r="O7" s="10">
        <v>1</v>
      </c>
      <c r="P7" s="10">
        <f t="shared" si="0"/>
        <v>21</v>
      </c>
      <c r="Q7" s="10">
        <f t="shared" ref="Q7:Q70" si="3">IF(P7&lt;-40,-5,IF(P7&lt;-32,-4,IF(P7&lt;-24,-3,IF(P7&lt;-16,-2,IF(P7&lt;-9,-1,IF(P7&lt;17,1,IF(P7&lt;25,2,IF(P7&lt;33,3,IF(P7&lt;41,4,IF(P7&lt;48,5,0))))))))))</f>
        <v>2</v>
      </c>
      <c r="R7" s="10" t="str">
        <f t="shared" si="1"/>
        <v>Menor.P</v>
      </c>
      <c r="S7" s="10" t="s">
        <v>49</v>
      </c>
      <c r="T7" s="10" t="str">
        <f t="shared" si="2"/>
        <v>Media.P</v>
      </c>
    </row>
    <row r="8" spans="1:21" ht="12" customHeight="1" x14ac:dyDescent="0.25">
      <c r="A8" s="231"/>
      <c r="B8" s="204"/>
      <c r="C8" s="114"/>
      <c r="D8" s="70" t="s">
        <v>188</v>
      </c>
      <c r="E8" s="80" t="s">
        <v>187</v>
      </c>
      <c r="F8" s="77">
        <v>-1</v>
      </c>
      <c r="G8" s="10">
        <v>4</v>
      </c>
      <c r="H8" s="10">
        <v>2</v>
      </c>
      <c r="I8" s="10">
        <v>3</v>
      </c>
      <c r="J8" s="10">
        <v>3</v>
      </c>
      <c r="K8" s="10">
        <v>1</v>
      </c>
      <c r="L8" s="10">
        <v>3</v>
      </c>
      <c r="M8" s="10">
        <v>2</v>
      </c>
      <c r="N8" s="10">
        <v>2</v>
      </c>
      <c r="O8" s="10">
        <v>1</v>
      </c>
      <c r="P8" s="10">
        <f t="shared" si="0"/>
        <v>-21</v>
      </c>
      <c r="Q8" s="10">
        <f t="shared" si="3"/>
        <v>-2</v>
      </c>
      <c r="R8" s="10" t="str">
        <f t="shared" si="1"/>
        <v>Menor</v>
      </c>
      <c r="S8" s="10" t="s">
        <v>47</v>
      </c>
      <c r="T8" s="10" t="str">
        <f t="shared" si="2"/>
        <v>Baja</v>
      </c>
    </row>
    <row r="9" spans="1:21" x14ac:dyDescent="0.25">
      <c r="A9" s="232"/>
      <c r="B9" s="204"/>
      <c r="C9" s="114"/>
      <c r="D9" s="70" t="s">
        <v>177</v>
      </c>
      <c r="E9" s="81" t="s">
        <v>183</v>
      </c>
      <c r="F9" s="77">
        <v>-1</v>
      </c>
      <c r="G9" s="10">
        <v>4</v>
      </c>
      <c r="H9" s="10">
        <v>6</v>
      </c>
      <c r="I9" s="10">
        <v>4</v>
      </c>
      <c r="J9" s="10">
        <v>3</v>
      </c>
      <c r="K9" s="10">
        <v>1</v>
      </c>
      <c r="L9" s="10">
        <v>4</v>
      </c>
      <c r="M9" s="10">
        <v>3</v>
      </c>
      <c r="N9" s="10">
        <v>2</v>
      </c>
      <c r="O9" s="10">
        <v>1</v>
      </c>
      <c r="P9" s="10">
        <f t="shared" si="0"/>
        <v>-28</v>
      </c>
      <c r="Q9" s="10">
        <f t="shared" si="3"/>
        <v>-3</v>
      </c>
      <c r="R9" s="10" t="str">
        <f t="shared" si="1"/>
        <v>Localizado</v>
      </c>
      <c r="S9" s="10" t="s">
        <v>48</v>
      </c>
      <c r="T9" s="10" t="str">
        <f t="shared" si="2"/>
        <v>Alta</v>
      </c>
    </row>
    <row r="10" spans="1:21" ht="23.25" thickBot="1" x14ac:dyDescent="0.3">
      <c r="A10" s="231"/>
      <c r="B10" s="205"/>
      <c r="C10" s="209"/>
      <c r="D10" s="88" t="s">
        <v>182</v>
      </c>
      <c r="E10" s="83" t="s">
        <v>60</v>
      </c>
      <c r="F10" s="77">
        <v>1</v>
      </c>
      <c r="G10" s="10">
        <v>4</v>
      </c>
      <c r="H10" s="10">
        <v>2</v>
      </c>
      <c r="I10" s="10">
        <v>2</v>
      </c>
      <c r="J10" s="10">
        <v>2</v>
      </c>
      <c r="K10" s="10">
        <v>1</v>
      </c>
      <c r="L10" s="10">
        <v>3</v>
      </c>
      <c r="M10" s="10">
        <v>2</v>
      </c>
      <c r="N10" s="10">
        <v>2</v>
      </c>
      <c r="O10" s="10">
        <v>1</v>
      </c>
      <c r="P10" s="10">
        <f t="shared" si="0"/>
        <v>19</v>
      </c>
      <c r="Q10" s="10">
        <f t="shared" si="3"/>
        <v>2</v>
      </c>
      <c r="R10" s="10" t="str">
        <f t="shared" si="1"/>
        <v>Menor.P</v>
      </c>
      <c r="S10" s="10" t="s">
        <v>49</v>
      </c>
      <c r="T10" s="10" t="str">
        <f t="shared" si="2"/>
        <v>Media.P</v>
      </c>
    </row>
    <row r="11" spans="1:21" ht="23.25" thickBot="1" x14ac:dyDescent="0.3">
      <c r="A11" s="232"/>
      <c r="B11" s="181" t="s">
        <v>71</v>
      </c>
      <c r="C11" s="99" t="s">
        <v>219</v>
      </c>
      <c r="D11" s="98" t="s">
        <v>188</v>
      </c>
      <c r="E11" s="91" t="s">
        <v>187</v>
      </c>
      <c r="F11" s="77">
        <v>-1</v>
      </c>
      <c r="G11" s="10">
        <v>4</v>
      </c>
      <c r="H11" s="10">
        <v>6</v>
      </c>
      <c r="I11" s="10">
        <v>3</v>
      </c>
      <c r="J11" s="10">
        <v>3</v>
      </c>
      <c r="K11" s="10">
        <v>1</v>
      </c>
      <c r="L11" s="10">
        <v>4</v>
      </c>
      <c r="M11" s="10">
        <v>3</v>
      </c>
      <c r="N11" s="10">
        <v>2</v>
      </c>
      <c r="O11" s="10">
        <v>1</v>
      </c>
      <c r="P11" s="10">
        <f t="shared" ref="P11" si="4">F11*(SUM(G11:O11))</f>
        <v>-27</v>
      </c>
      <c r="Q11" s="10">
        <f t="shared" ref="Q11" si="5">IF(P11&lt;-40,-5,IF(P11&lt;-32,-4,IF(P11&lt;-24,-3,IF(P11&lt;-16,-2,IF(P11&lt;-9,-1,IF(P11&lt;17,1,IF(P11&lt;25,2,IF(P11&lt;33,3,IF(P11&lt;41,4,IF(P11&lt;48,5,0))))))))))</f>
        <v>-3</v>
      </c>
      <c r="R11" s="10" t="str">
        <f t="shared" si="1"/>
        <v>Localizado</v>
      </c>
      <c r="S11" s="10" t="s">
        <v>48</v>
      </c>
      <c r="T11" s="10" t="str">
        <f t="shared" si="2"/>
        <v>Alta</v>
      </c>
    </row>
    <row r="12" spans="1:21" ht="23.25" thickBot="1" x14ac:dyDescent="0.3">
      <c r="A12" s="231"/>
      <c r="B12" s="182"/>
      <c r="C12" s="89" t="s">
        <v>72</v>
      </c>
      <c r="D12" s="90" t="s">
        <v>188</v>
      </c>
      <c r="E12" s="91" t="s">
        <v>187</v>
      </c>
      <c r="F12" s="77">
        <v>-1</v>
      </c>
      <c r="G12" s="76">
        <v>4</v>
      </c>
      <c r="H12" s="10">
        <v>4</v>
      </c>
      <c r="I12" s="10">
        <v>2</v>
      </c>
      <c r="J12" s="10">
        <v>2</v>
      </c>
      <c r="K12" s="10">
        <v>1</v>
      </c>
      <c r="L12" s="10">
        <v>3</v>
      </c>
      <c r="M12" s="10">
        <v>2</v>
      </c>
      <c r="N12" s="10">
        <v>2</v>
      </c>
      <c r="O12" s="10">
        <v>1</v>
      </c>
      <c r="P12" s="10">
        <f t="shared" si="0"/>
        <v>-21</v>
      </c>
      <c r="Q12" s="10">
        <f t="shared" si="3"/>
        <v>-2</v>
      </c>
      <c r="R12" s="10" t="str">
        <f t="shared" si="1"/>
        <v>Menor</v>
      </c>
      <c r="S12" s="10" t="s">
        <v>49</v>
      </c>
      <c r="T12" s="10" t="str">
        <f t="shared" si="2"/>
        <v>Media</v>
      </c>
    </row>
    <row r="13" spans="1:21" ht="24" customHeight="1" x14ac:dyDescent="0.25">
      <c r="A13" s="231"/>
      <c r="B13" s="182"/>
      <c r="C13" s="212" t="s">
        <v>221</v>
      </c>
      <c r="D13" s="84" t="s">
        <v>176</v>
      </c>
      <c r="E13" s="85" t="s">
        <v>64</v>
      </c>
      <c r="F13" s="77">
        <v>1</v>
      </c>
      <c r="G13" s="10">
        <v>1</v>
      </c>
      <c r="H13" s="10">
        <v>6</v>
      </c>
      <c r="I13" s="10">
        <v>2</v>
      </c>
      <c r="J13" s="10">
        <v>2</v>
      </c>
      <c r="K13" s="10">
        <v>3</v>
      </c>
      <c r="L13" s="10">
        <v>3</v>
      </c>
      <c r="M13" s="10">
        <v>3</v>
      </c>
      <c r="N13" s="10">
        <v>1</v>
      </c>
      <c r="O13" s="10">
        <v>1</v>
      </c>
      <c r="P13" s="10">
        <f t="shared" si="0"/>
        <v>22</v>
      </c>
      <c r="Q13" s="10">
        <f t="shared" si="3"/>
        <v>2</v>
      </c>
      <c r="R13" s="10" t="str">
        <f t="shared" si="1"/>
        <v>Menor.P</v>
      </c>
      <c r="S13" s="10" t="s">
        <v>49</v>
      </c>
      <c r="T13" s="10" t="str">
        <f t="shared" si="2"/>
        <v>Media.P</v>
      </c>
    </row>
    <row r="14" spans="1:21" ht="22.5" x14ac:dyDescent="0.25">
      <c r="A14" s="231"/>
      <c r="B14" s="182"/>
      <c r="C14" s="213"/>
      <c r="D14" s="187" t="s">
        <v>26</v>
      </c>
      <c r="E14" s="80" t="s">
        <v>61</v>
      </c>
      <c r="F14" s="77">
        <v>1</v>
      </c>
      <c r="G14" s="10">
        <v>1</v>
      </c>
      <c r="H14" s="10">
        <v>6</v>
      </c>
      <c r="I14" s="10">
        <v>2</v>
      </c>
      <c r="J14" s="10">
        <v>2</v>
      </c>
      <c r="K14" s="10">
        <v>3</v>
      </c>
      <c r="L14" s="10">
        <v>3</v>
      </c>
      <c r="M14" s="10">
        <v>2</v>
      </c>
      <c r="N14" s="10">
        <v>1</v>
      </c>
      <c r="O14" s="10">
        <v>1</v>
      </c>
      <c r="P14" s="10">
        <f t="shared" si="0"/>
        <v>21</v>
      </c>
      <c r="Q14" s="10">
        <f t="shared" si="3"/>
        <v>2</v>
      </c>
      <c r="R14" s="10" t="str">
        <f t="shared" si="1"/>
        <v>Menor.P</v>
      </c>
      <c r="S14" s="10" t="s">
        <v>49</v>
      </c>
      <c r="T14" s="10" t="str">
        <f t="shared" si="2"/>
        <v>Media.P</v>
      </c>
    </row>
    <row r="15" spans="1:21" ht="22.5" x14ac:dyDescent="0.25">
      <c r="A15" s="231"/>
      <c r="B15" s="182"/>
      <c r="C15" s="213"/>
      <c r="D15" s="190"/>
      <c r="E15" s="80" t="s">
        <v>65</v>
      </c>
      <c r="F15" s="77">
        <v>1</v>
      </c>
      <c r="G15" s="10">
        <v>1</v>
      </c>
      <c r="H15" s="10">
        <v>6</v>
      </c>
      <c r="I15" s="10">
        <v>2</v>
      </c>
      <c r="J15" s="10">
        <v>2</v>
      </c>
      <c r="K15" s="10">
        <v>3</v>
      </c>
      <c r="L15" s="10">
        <v>3</v>
      </c>
      <c r="M15" s="10">
        <v>2</v>
      </c>
      <c r="N15" s="10">
        <v>1</v>
      </c>
      <c r="O15" s="10">
        <v>1</v>
      </c>
      <c r="P15" s="10">
        <f t="shared" si="0"/>
        <v>21</v>
      </c>
      <c r="Q15" s="10">
        <f t="shared" si="3"/>
        <v>2</v>
      </c>
      <c r="R15" s="10" t="str">
        <f t="shared" si="1"/>
        <v>Menor.P</v>
      </c>
      <c r="S15" s="10" t="s">
        <v>49</v>
      </c>
      <c r="T15" s="10" t="str">
        <f t="shared" si="2"/>
        <v>Media.P</v>
      </c>
    </row>
    <row r="16" spans="1:21" ht="33.75" x14ac:dyDescent="0.25">
      <c r="A16" s="232"/>
      <c r="B16" s="182"/>
      <c r="C16" s="213"/>
      <c r="D16" s="70" t="s">
        <v>178</v>
      </c>
      <c r="E16" s="80" t="s">
        <v>81</v>
      </c>
      <c r="F16" s="77">
        <v>-1</v>
      </c>
      <c r="G16" s="10">
        <v>6</v>
      </c>
      <c r="H16" s="10">
        <v>6</v>
      </c>
      <c r="I16" s="10">
        <v>3</v>
      </c>
      <c r="J16" s="10">
        <v>4</v>
      </c>
      <c r="K16" s="10">
        <v>1</v>
      </c>
      <c r="L16" s="10">
        <v>2</v>
      </c>
      <c r="M16" s="10">
        <v>1</v>
      </c>
      <c r="N16" s="10">
        <v>2</v>
      </c>
      <c r="O16" s="10">
        <v>1</v>
      </c>
      <c r="P16" s="10">
        <f t="shared" si="0"/>
        <v>-26</v>
      </c>
      <c r="Q16" s="10">
        <f t="shared" si="3"/>
        <v>-3</v>
      </c>
      <c r="R16" s="10" t="str">
        <f t="shared" si="1"/>
        <v>Localizado</v>
      </c>
      <c r="S16" s="10" t="s">
        <v>48</v>
      </c>
      <c r="T16" s="10" t="str">
        <f t="shared" si="2"/>
        <v>Alta</v>
      </c>
    </row>
    <row r="17" spans="1:20" ht="22.5" x14ac:dyDescent="0.25">
      <c r="A17" s="232"/>
      <c r="B17" s="182"/>
      <c r="C17" s="213"/>
      <c r="D17" s="70" t="s">
        <v>192</v>
      </c>
      <c r="E17" s="80" t="s">
        <v>78</v>
      </c>
      <c r="F17" s="77">
        <v>-1</v>
      </c>
      <c r="G17" s="10">
        <v>4</v>
      </c>
      <c r="H17" s="10">
        <v>6</v>
      </c>
      <c r="I17" s="10">
        <v>3</v>
      </c>
      <c r="J17" s="10">
        <v>4</v>
      </c>
      <c r="K17" s="10">
        <v>1</v>
      </c>
      <c r="L17" s="10">
        <v>3</v>
      </c>
      <c r="M17" s="10">
        <v>1</v>
      </c>
      <c r="N17" s="10">
        <v>2</v>
      </c>
      <c r="O17" s="10">
        <v>1</v>
      </c>
      <c r="P17" s="10">
        <f t="shared" si="0"/>
        <v>-25</v>
      </c>
      <c r="Q17" s="10">
        <f t="shared" si="3"/>
        <v>-3</v>
      </c>
      <c r="R17" s="10" t="str">
        <f t="shared" si="1"/>
        <v>Localizado</v>
      </c>
      <c r="S17" s="10" t="s">
        <v>48</v>
      </c>
      <c r="T17" s="10" t="str">
        <f t="shared" si="2"/>
        <v>Alta</v>
      </c>
    </row>
    <row r="18" spans="1:20" ht="22.5" x14ac:dyDescent="0.25">
      <c r="A18" s="232"/>
      <c r="B18" s="182"/>
      <c r="C18" s="213"/>
      <c r="D18" s="187" t="s">
        <v>182</v>
      </c>
      <c r="E18" s="80" t="s">
        <v>79</v>
      </c>
      <c r="F18" s="77">
        <v>-1</v>
      </c>
      <c r="G18" s="10">
        <v>4</v>
      </c>
      <c r="H18" s="10">
        <v>6</v>
      </c>
      <c r="I18" s="10">
        <v>3</v>
      </c>
      <c r="J18" s="10">
        <v>4</v>
      </c>
      <c r="K18" s="10">
        <v>1</v>
      </c>
      <c r="L18" s="10">
        <v>3</v>
      </c>
      <c r="M18" s="10">
        <v>1</v>
      </c>
      <c r="N18" s="10">
        <v>2</v>
      </c>
      <c r="O18" s="10">
        <v>1</v>
      </c>
      <c r="P18" s="10">
        <f t="shared" si="0"/>
        <v>-25</v>
      </c>
      <c r="Q18" s="10">
        <f t="shared" si="3"/>
        <v>-3</v>
      </c>
      <c r="R18" s="10" t="str">
        <f t="shared" si="1"/>
        <v>Localizado</v>
      </c>
      <c r="S18" s="10" t="s">
        <v>48</v>
      </c>
      <c r="T18" s="10" t="str">
        <f t="shared" si="2"/>
        <v>Alta</v>
      </c>
    </row>
    <row r="19" spans="1:20" ht="23.25" thickBot="1" x14ac:dyDescent="0.3">
      <c r="A19" s="231"/>
      <c r="B19" s="182"/>
      <c r="C19" s="214"/>
      <c r="D19" s="188"/>
      <c r="E19" s="83" t="s">
        <v>60</v>
      </c>
      <c r="F19" s="77">
        <v>1</v>
      </c>
      <c r="G19" s="10">
        <v>4</v>
      </c>
      <c r="H19" s="10">
        <v>6</v>
      </c>
      <c r="I19" s="10">
        <v>2</v>
      </c>
      <c r="J19" s="10">
        <v>2</v>
      </c>
      <c r="K19" s="10">
        <v>1</v>
      </c>
      <c r="L19" s="10">
        <v>3</v>
      </c>
      <c r="M19" s="10">
        <v>2</v>
      </c>
      <c r="N19" s="10">
        <v>2</v>
      </c>
      <c r="O19" s="10">
        <v>1</v>
      </c>
      <c r="P19" s="10">
        <f t="shared" si="0"/>
        <v>23</v>
      </c>
      <c r="Q19" s="10">
        <f t="shared" si="3"/>
        <v>2</v>
      </c>
      <c r="R19" s="10" t="str">
        <f t="shared" si="1"/>
        <v>Menor.P</v>
      </c>
      <c r="S19" s="10" t="s">
        <v>49</v>
      </c>
      <c r="T19" s="10" t="str">
        <f t="shared" si="2"/>
        <v>Media.P</v>
      </c>
    </row>
    <row r="20" spans="1:20" ht="22.5" x14ac:dyDescent="0.25">
      <c r="A20" s="231"/>
      <c r="B20" s="182"/>
      <c r="C20" s="210" t="s">
        <v>82</v>
      </c>
      <c r="D20" s="84" t="s">
        <v>26</v>
      </c>
      <c r="E20" s="79" t="s">
        <v>61</v>
      </c>
      <c r="F20" s="77">
        <v>1</v>
      </c>
      <c r="G20" s="76">
        <v>1</v>
      </c>
      <c r="H20" s="10">
        <v>6</v>
      </c>
      <c r="I20" s="10">
        <v>2</v>
      </c>
      <c r="J20" s="10">
        <v>2</v>
      </c>
      <c r="K20" s="10">
        <v>3</v>
      </c>
      <c r="L20" s="10">
        <v>3</v>
      </c>
      <c r="M20" s="10">
        <v>2</v>
      </c>
      <c r="N20" s="10">
        <v>2</v>
      </c>
      <c r="O20" s="10">
        <v>1</v>
      </c>
      <c r="P20" s="10">
        <f t="shared" si="0"/>
        <v>22</v>
      </c>
      <c r="Q20" s="10">
        <f t="shared" si="3"/>
        <v>2</v>
      </c>
      <c r="R20" s="10" t="str">
        <f t="shared" si="1"/>
        <v>Menor.P</v>
      </c>
      <c r="S20" s="10" t="s">
        <v>49</v>
      </c>
      <c r="T20" s="10" t="str">
        <f t="shared" si="2"/>
        <v>Media.P</v>
      </c>
    </row>
    <row r="21" spans="1:20" ht="23.25" thickBot="1" x14ac:dyDescent="0.3">
      <c r="A21" s="231"/>
      <c r="B21" s="182"/>
      <c r="C21" s="211"/>
      <c r="D21" s="82" t="s">
        <v>182</v>
      </c>
      <c r="E21" s="83" t="s">
        <v>60</v>
      </c>
      <c r="F21" s="77">
        <v>1</v>
      </c>
      <c r="G21" s="10">
        <v>4</v>
      </c>
      <c r="H21" s="10">
        <v>6</v>
      </c>
      <c r="I21" s="10">
        <v>2</v>
      </c>
      <c r="J21" s="10">
        <v>2</v>
      </c>
      <c r="K21" s="10">
        <v>1</v>
      </c>
      <c r="L21" s="10">
        <v>3</v>
      </c>
      <c r="M21" s="10">
        <v>2</v>
      </c>
      <c r="N21" s="10">
        <v>2</v>
      </c>
      <c r="O21" s="10">
        <v>1</v>
      </c>
      <c r="P21" s="10">
        <f t="shared" si="0"/>
        <v>23</v>
      </c>
      <c r="Q21" s="10">
        <f t="shared" si="3"/>
        <v>2</v>
      </c>
      <c r="R21" s="10" t="str">
        <f t="shared" si="1"/>
        <v>Menor.P</v>
      </c>
      <c r="S21" s="10" t="s">
        <v>49</v>
      </c>
      <c r="T21" s="10" t="str">
        <f t="shared" si="2"/>
        <v>Media.P</v>
      </c>
    </row>
    <row r="22" spans="1:20" ht="22.5" x14ac:dyDescent="0.25">
      <c r="A22" s="232"/>
      <c r="B22" s="182"/>
      <c r="C22" s="212" t="s">
        <v>84</v>
      </c>
      <c r="D22" s="189" t="s">
        <v>208</v>
      </c>
      <c r="E22" s="79" t="s">
        <v>90</v>
      </c>
      <c r="F22" s="77">
        <v>-1</v>
      </c>
      <c r="G22" s="10">
        <v>4</v>
      </c>
      <c r="H22" s="10">
        <v>8</v>
      </c>
      <c r="I22" s="10">
        <v>4</v>
      </c>
      <c r="J22" s="10">
        <v>4</v>
      </c>
      <c r="K22" s="10">
        <v>3</v>
      </c>
      <c r="L22" s="10">
        <v>4</v>
      </c>
      <c r="M22" s="10">
        <v>4</v>
      </c>
      <c r="N22" s="10">
        <v>2</v>
      </c>
      <c r="O22" s="10">
        <v>1</v>
      </c>
      <c r="P22" s="10">
        <f t="shared" si="0"/>
        <v>-34</v>
      </c>
      <c r="Q22" s="10">
        <f t="shared" si="3"/>
        <v>-4</v>
      </c>
      <c r="R22" s="10" t="str">
        <f t="shared" si="1"/>
        <v>Mayor</v>
      </c>
      <c r="S22" s="10" t="s">
        <v>48</v>
      </c>
      <c r="T22" s="10" t="str">
        <f t="shared" si="2"/>
        <v>Alta</v>
      </c>
    </row>
    <row r="23" spans="1:20" ht="22.5" x14ac:dyDescent="0.25">
      <c r="A23" s="232"/>
      <c r="B23" s="182"/>
      <c r="C23" s="213"/>
      <c r="D23" s="190"/>
      <c r="E23" s="80" t="s">
        <v>174</v>
      </c>
      <c r="F23" s="77">
        <v>-1</v>
      </c>
      <c r="G23" s="10">
        <v>4</v>
      </c>
      <c r="H23" s="10">
        <v>8</v>
      </c>
      <c r="I23" s="10">
        <v>3</v>
      </c>
      <c r="J23" s="10">
        <v>3</v>
      </c>
      <c r="K23" s="10">
        <v>1</v>
      </c>
      <c r="L23" s="10">
        <v>4</v>
      </c>
      <c r="M23" s="76">
        <v>2</v>
      </c>
      <c r="N23" s="10">
        <v>2</v>
      </c>
      <c r="O23" s="10">
        <v>1</v>
      </c>
      <c r="P23" s="10">
        <f t="shared" si="0"/>
        <v>-28</v>
      </c>
      <c r="Q23" s="10">
        <f t="shared" si="3"/>
        <v>-3</v>
      </c>
      <c r="R23" s="10" t="str">
        <f t="shared" si="1"/>
        <v>Localizado</v>
      </c>
      <c r="S23" s="10" t="s">
        <v>48</v>
      </c>
      <c r="T23" s="10" t="str">
        <f t="shared" si="2"/>
        <v>Alta</v>
      </c>
    </row>
    <row r="24" spans="1:20" x14ac:dyDescent="0.25">
      <c r="A24" s="231"/>
      <c r="B24" s="182"/>
      <c r="C24" s="213"/>
      <c r="D24" s="70" t="s">
        <v>209</v>
      </c>
      <c r="E24" s="80" t="s">
        <v>13</v>
      </c>
      <c r="F24" s="77">
        <v>-1</v>
      </c>
      <c r="G24" s="10">
        <v>4</v>
      </c>
      <c r="H24" s="10">
        <v>6</v>
      </c>
      <c r="I24" s="10">
        <v>3</v>
      </c>
      <c r="J24" s="10">
        <v>2</v>
      </c>
      <c r="K24" s="10">
        <v>1</v>
      </c>
      <c r="L24" s="10">
        <v>2</v>
      </c>
      <c r="M24" s="10">
        <v>2</v>
      </c>
      <c r="N24" s="10">
        <v>2</v>
      </c>
      <c r="O24" s="10">
        <v>1</v>
      </c>
      <c r="P24" s="10">
        <f t="shared" si="0"/>
        <v>-23</v>
      </c>
      <c r="Q24" s="10">
        <f t="shared" si="3"/>
        <v>-2</v>
      </c>
      <c r="R24" s="10" t="str">
        <f t="shared" si="1"/>
        <v>Menor</v>
      </c>
      <c r="S24" s="10" t="s">
        <v>47</v>
      </c>
      <c r="T24" s="10" t="str">
        <f t="shared" si="2"/>
        <v>Baja</v>
      </c>
    </row>
    <row r="25" spans="1:20" x14ac:dyDescent="0.25">
      <c r="A25" s="231"/>
      <c r="B25" s="182"/>
      <c r="C25" s="213"/>
      <c r="D25" s="70" t="s">
        <v>210</v>
      </c>
      <c r="E25" s="81" t="s">
        <v>89</v>
      </c>
      <c r="F25" s="77">
        <v>-1</v>
      </c>
      <c r="G25" s="10">
        <v>4</v>
      </c>
      <c r="H25" s="10">
        <v>8</v>
      </c>
      <c r="I25" s="10">
        <v>4</v>
      </c>
      <c r="J25" s="10">
        <v>2</v>
      </c>
      <c r="K25" s="10">
        <v>3</v>
      </c>
      <c r="L25" s="10">
        <v>4</v>
      </c>
      <c r="M25" s="10">
        <v>3</v>
      </c>
      <c r="N25" s="10">
        <v>2</v>
      </c>
      <c r="O25" s="10">
        <v>1</v>
      </c>
      <c r="P25" s="10">
        <f t="shared" si="0"/>
        <v>-31</v>
      </c>
      <c r="Q25" s="10">
        <f t="shared" si="3"/>
        <v>-3</v>
      </c>
      <c r="R25" s="10" t="str">
        <f t="shared" si="1"/>
        <v>Localizado</v>
      </c>
      <c r="S25" s="10" t="s">
        <v>47</v>
      </c>
      <c r="T25" s="10" t="str">
        <f t="shared" si="2"/>
        <v>Media</v>
      </c>
    </row>
    <row r="26" spans="1:20" ht="22.5" x14ac:dyDescent="0.25">
      <c r="A26" s="231"/>
      <c r="B26" s="182"/>
      <c r="C26" s="213"/>
      <c r="D26" s="70" t="s">
        <v>178</v>
      </c>
      <c r="E26" s="80" t="s">
        <v>193</v>
      </c>
      <c r="F26" s="77">
        <v>-1</v>
      </c>
      <c r="G26" s="10">
        <v>4</v>
      </c>
      <c r="H26" s="10">
        <v>4</v>
      </c>
      <c r="I26" s="10">
        <v>3</v>
      </c>
      <c r="J26" s="10">
        <v>2</v>
      </c>
      <c r="K26" s="10">
        <v>1</v>
      </c>
      <c r="L26" s="10">
        <v>3</v>
      </c>
      <c r="M26" s="10">
        <v>2</v>
      </c>
      <c r="N26" s="10">
        <v>2</v>
      </c>
      <c r="O26" s="10">
        <v>1</v>
      </c>
      <c r="P26" s="10">
        <f t="shared" si="0"/>
        <v>-22</v>
      </c>
      <c r="Q26" s="10">
        <f t="shared" si="3"/>
        <v>-2</v>
      </c>
      <c r="R26" s="10" t="str">
        <f t="shared" si="1"/>
        <v>Menor</v>
      </c>
      <c r="S26" s="10" t="s">
        <v>47</v>
      </c>
      <c r="T26" s="10" t="str">
        <f t="shared" si="2"/>
        <v>Baja</v>
      </c>
    </row>
    <row r="27" spans="1:20" ht="15.75" thickBot="1" x14ac:dyDescent="0.3">
      <c r="A27" s="231"/>
      <c r="B27" s="182"/>
      <c r="C27" s="214"/>
      <c r="D27" s="82" t="s">
        <v>188</v>
      </c>
      <c r="E27" s="83" t="s">
        <v>187</v>
      </c>
      <c r="F27" s="77">
        <v>-1</v>
      </c>
      <c r="G27" s="10">
        <v>4</v>
      </c>
      <c r="H27" s="10">
        <v>4</v>
      </c>
      <c r="I27" s="10">
        <v>2</v>
      </c>
      <c r="J27" s="10">
        <v>3</v>
      </c>
      <c r="K27" s="10">
        <v>1</v>
      </c>
      <c r="L27" s="10">
        <v>2</v>
      </c>
      <c r="M27" s="10">
        <v>2</v>
      </c>
      <c r="N27" s="10">
        <v>2</v>
      </c>
      <c r="O27" s="10">
        <v>1</v>
      </c>
      <c r="P27" s="10">
        <f t="shared" si="0"/>
        <v>-21</v>
      </c>
      <c r="Q27" s="10">
        <f t="shared" si="3"/>
        <v>-2</v>
      </c>
      <c r="R27" s="10" t="str">
        <f t="shared" si="1"/>
        <v>Menor</v>
      </c>
      <c r="S27" s="10" t="s">
        <v>47</v>
      </c>
      <c r="T27" s="10" t="str">
        <f t="shared" si="2"/>
        <v>Baja</v>
      </c>
    </row>
    <row r="28" spans="1:20" ht="33.75" x14ac:dyDescent="0.25">
      <c r="A28" s="231"/>
      <c r="B28" s="182"/>
      <c r="C28" s="212" t="s">
        <v>91</v>
      </c>
      <c r="D28" s="84" t="s">
        <v>208</v>
      </c>
      <c r="E28" s="79" t="s">
        <v>170</v>
      </c>
      <c r="F28" s="77">
        <v>-1</v>
      </c>
      <c r="G28" s="10">
        <v>1</v>
      </c>
      <c r="H28" s="10">
        <v>2</v>
      </c>
      <c r="I28" s="10">
        <v>1</v>
      </c>
      <c r="J28" s="10">
        <v>1</v>
      </c>
      <c r="K28" s="10">
        <v>3</v>
      </c>
      <c r="L28" s="10">
        <v>1</v>
      </c>
      <c r="M28" s="10">
        <v>1</v>
      </c>
      <c r="N28" s="10">
        <v>1</v>
      </c>
      <c r="O28" s="10">
        <v>1</v>
      </c>
      <c r="P28" s="10">
        <f t="shared" si="0"/>
        <v>-12</v>
      </c>
      <c r="Q28" s="10">
        <f t="shared" si="3"/>
        <v>-1</v>
      </c>
      <c r="R28" s="10" t="str">
        <f t="shared" si="1"/>
        <v>Leve</v>
      </c>
      <c r="S28" s="10" t="s">
        <v>50</v>
      </c>
      <c r="T28" s="10" t="str">
        <f t="shared" si="2"/>
        <v>Muy baja</v>
      </c>
    </row>
    <row r="29" spans="1:20" x14ac:dyDescent="0.25">
      <c r="A29" s="231"/>
      <c r="B29" s="182"/>
      <c r="C29" s="213"/>
      <c r="D29" s="70" t="s">
        <v>211</v>
      </c>
      <c r="E29" s="80" t="s">
        <v>93</v>
      </c>
      <c r="F29" s="77">
        <v>-1</v>
      </c>
      <c r="G29" s="10">
        <v>4</v>
      </c>
      <c r="H29" s="10">
        <v>4</v>
      </c>
      <c r="I29" s="10">
        <v>2</v>
      </c>
      <c r="J29" s="10">
        <v>2</v>
      </c>
      <c r="K29" s="10">
        <v>3</v>
      </c>
      <c r="L29" s="10">
        <v>2</v>
      </c>
      <c r="M29" s="10">
        <v>2</v>
      </c>
      <c r="N29" s="10">
        <v>1</v>
      </c>
      <c r="O29" s="10">
        <v>1</v>
      </c>
      <c r="P29" s="10">
        <f t="shared" si="0"/>
        <v>-21</v>
      </c>
      <c r="Q29" s="10">
        <f t="shared" si="3"/>
        <v>-2</v>
      </c>
      <c r="R29" s="10" t="str">
        <f t="shared" si="1"/>
        <v>Menor</v>
      </c>
      <c r="S29" s="10" t="s">
        <v>50</v>
      </c>
      <c r="T29" s="10" t="str">
        <f t="shared" si="2"/>
        <v>Baja</v>
      </c>
    </row>
    <row r="30" spans="1:20" x14ac:dyDescent="0.25">
      <c r="A30" s="231"/>
      <c r="B30" s="182"/>
      <c r="C30" s="213"/>
      <c r="D30" s="70" t="s">
        <v>209</v>
      </c>
      <c r="E30" s="80" t="s">
        <v>13</v>
      </c>
      <c r="F30" s="77">
        <v>-1</v>
      </c>
      <c r="G30" s="10">
        <v>4</v>
      </c>
      <c r="H30" s="10">
        <v>4</v>
      </c>
      <c r="I30" s="10">
        <v>3</v>
      </c>
      <c r="J30" s="76">
        <v>2</v>
      </c>
      <c r="K30" s="10">
        <v>1</v>
      </c>
      <c r="L30" s="10">
        <v>2</v>
      </c>
      <c r="M30" s="10">
        <v>2</v>
      </c>
      <c r="N30" s="10">
        <v>2</v>
      </c>
      <c r="O30" s="10">
        <v>1</v>
      </c>
      <c r="P30" s="10">
        <f t="shared" si="0"/>
        <v>-21</v>
      </c>
      <c r="Q30" s="10">
        <f t="shared" si="3"/>
        <v>-2</v>
      </c>
      <c r="R30" s="10" t="str">
        <f t="shared" si="1"/>
        <v>Menor</v>
      </c>
      <c r="S30" s="10" t="s">
        <v>47</v>
      </c>
      <c r="T30" s="10" t="str">
        <f t="shared" si="2"/>
        <v>Baja</v>
      </c>
    </row>
    <row r="31" spans="1:20" ht="22.5" x14ac:dyDescent="0.25">
      <c r="A31" s="231"/>
      <c r="B31" s="182"/>
      <c r="C31" s="213"/>
      <c r="D31" s="187" t="s">
        <v>20</v>
      </c>
      <c r="E31" s="80" t="s">
        <v>96</v>
      </c>
      <c r="F31" s="77">
        <v>-1</v>
      </c>
      <c r="G31" s="10">
        <v>1</v>
      </c>
      <c r="H31" s="10">
        <v>2</v>
      </c>
      <c r="I31" s="10">
        <v>1</v>
      </c>
      <c r="J31" s="10">
        <v>1</v>
      </c>
      <c r="K31" s="10">
        <v>3</v>
      </c>
      <c r="L31" s="10">
        <v>1</v>
      </c>
      <c r="M31" s="10">
        <v>1</v>
      </c>
      <c r="N31" s="10">
        <v>1</v>
      </c>
      <c r="O31" s="10">
        <v>1</v>
      </c>
      <c r="P31" s="10">
        <f t="shared" si="0"/>
        <v>-12</v>
      </c>
      <c r="Q31" s="10">
        <f t="shared" si="3"/>
        <v>-1</v>
      </c>
      <c r="R31" s="10" t="str">
        <f t="shared" si="1"/>
        <v>Leve</v>
      </c>
      <c r="S31" s="10" t="s">
        <v>50</v>
      </c>
      <c r="T31" s="10" t="str">
        <f t="shared" si="2"/>
        <v>Muy baja</v>
      </c>
    </row>
    <row r="32" spans="1:20" x14ac:dyDescent="0.25">
      <c r="A32" s="231"/>
      <c r="B32" s="182"/>
      <c r="C32" s="213"/>
      <c r="D32" s="190"/>
      <c r="E32" s="80" t="s">
        <v>21</v>
      </c>
      <c r="F32" s="77">
        <v>-1</v>
      </c>
      <c r="G32" s="10">
        <v>1</v>
      </c>
      <c r="H32" s="10">
        <v>2</v>
      </c>
      <c r="I32" s="10">
        <v>1</v>
      </c>
      <c r="J32" s="10">
        <v>1</v>
      </c>
      <c r="K32" s="10">
        <v>3</v>
      </c>
      <c r="L32" s="10">
        <v>1</v>
      </c>
      <c r="M32" s="10">
        <v>1</v>
      </c>
      <c r="N32" s="10">
        <v>1</v>
      </c>
      <c r="O32" s="10">
        <v>1</v>
      </c>
      <c r="P32" s="10">
        <f t="shared" si="0"/>
        <v>-12</v>
      </c>
      <c r="Q32" s="10">
        <f t="shared" si="3"/>
        <v>-1</v>
      </c>
      <c r="R32" s="10" t="str">
        <f t="shared" si="1"/>
        <v>Leve</v>
      </c>
      <c r="S32" s="10" t="s">
        <v>50</v>
      </c>
      <c r="T32" s="10" t="str">
        <f t="shared" si="2"/>
        <v>Muy baja</v>
      </c>
    </row>
    <row r="33" spans="1:20" x14ac:dyDescent="0.25">
      <c r="A33" s="231"/>
      <c r="B33" s="182"/>
      <c r="C33" s="213"/>
      <c r="D33" s="187" t="s">
        <v>188</v>
      </c>
      <c r="E33" s="80" t="s">
        <v>187</v>
      </c>
      <c r="F33" s="77">
        <v>-1</v>
      </c>
      <c r="G33" s="10">
        <v>4</v>
      </c>
      <c r="H33" s="10">
        <v>4</v>
      </c>
      <c r="I33" s="10">
        <v>2</v>
      </c>
      <c r="J33" s="10">
        <v>3</v>
      </c>
      <c r="K33" s="10">
        <v>1</v>
      </c>
      <c r="L33" s="10">
        <v>3</v>
      </c>
      <c r="M33" s="10">
        <v>2</v>
      </c>
      <c r="N33" s="10">
        <v>2</v>
      </c>
      <c r="O33" s="10">
        <v>1</v>
      </c>
      <c r="P33" s="10">
        <f t="shared" si="0"/>
        <v>-22</v>
      </c>
      <c r="Q33" s="10">
        <f t="shared" si="3"/>
        <v>-2</v>
      </c>
      <c r="R33" s="10" t="str">
        <f t="shared" si="1"/>
        <v>Menor</v>
      </c>
      <c r="S33" s="10" t="s">
        <v>47</v>
      </c>
      <c r="T33" s="10" t="str">
        <f t="shared" si="2"/>
        <v>Baja</v>
      </c>
    </row>
    <row r="34" spans="1:20" ht="15.75" thickBot="1" x14ac:dyDescent="0.3">
      <c r="A34" s="231"/>
      <c r="B34" s="183"/>
      <c r="C34" s="214"/>
      <c r="D34" s="188"/>
      <c r="E34" s="83" t="s">
        <v>194</v>
      </c>
      <c r="F34" s="77">
        <v>-1</v>
      </c>
      <c r="G34" s="10">
        <v>4</v>
      </c>
      <c r="H34" s="10">
        <v>4</v>
      </c>
      <c r="I34" s="10">
        <v>3</v>
      </c>
      <c r="J34" s="10">
        <v>3</v>
      </c>
      <c r="K34" s="10">
        <v>1</v>
      </c>
      <c r="L34" s="10">
        <v>3</v>
      </c>
      <c r="M34" s="10">
        <v>3</v>
      </c>
      <c r="N34" s="10">
        <v>2</v>
      </c>
      <c r="O34" s="10">
        <v>1</v>
      </c>
      <c r="P34" s="10">
        <f t="shared" si="0"/>
        <v>-24</v>
      </c>
      <c r="Q34" s="10">
        <f t="shared" si="3"/>
        <v>-2</v>
      </c>
      <c r="R34" s="10" t="str">
        <f t="shared" si="1"/>
        <v>Menor</v>
      </c>
      <c r="S34" s="10" t="s">
        <v>47</v>
      </c>
      <c r="T34" s="10" t="str">
        <f t="shared" si="2"/>
        <v>Baja</v>
      </c>
    </row>
    <row r="35" spans="1:20" ht="22.5" x14ac:dyDescent="0.25">
      <c r="A35" s="231"/>
      <c r="B35" s="206" t="s">
        <v>98</v>
      </c>
      <c r="C35" s="192" t="s">
        <v>99</v>
      </c>
      <c r="D35" s="84" t="s">
        <v>26</v>
      </c>
      <c r="E35" s="79" t="s">
        <v>61</v>
      </c>
      <c r="F35" s="77">
        <v>1</v>
      </c>
      <c r="G35" s="10">
        <v>1</v>
      </c>
      <c r="H35" s="10">
        <v>6</v>
      </c>
      <c r="I35" s="10">
        <v>2</v>
      </c>
      <c r="J35" s="10">
        <v>2</v>
      </c>
      <c r="K35" s="10">
        <v>3</v>
      </c>
      <c r="L35" s="10">
        <v>3</v>
      </c>
      <c r="M35" s="76">
        <v>2</v>
      </c>
      <c r="N35" s="10">
        <v>2</v>
      </c>
      <c r="O35" s="10">
        <v>1</v>
      </c>
      <c r="P35" s="10">
        <f t="shared" si="0"/>
        <v>22</v>
      </c>
      <c r="Q35" s="10">
        <f t="shared" si="3"/>
        <v>2</v>
      </c>
      <c r="R35" s="10" t="str">
        <f t="shared" si="1"/>
        <v>Menor.P</v>
      </c>
      <c r="S35" s="10" t="s">
        <v>49</v>
      </c>
      <c r="T35" s="10" t="str">
        <f t="shared" si="2"/>
        <v>Media.P</v>
      </c>
    </row>
    <row r="36" spans="1:20" ht="23.25" thickBot="1" x14ac:dyDescent="0.3">
      <c r="A36" s="231"/>
      <c r="B36" s="111"/>
      <c r="C36" s="194"/>
      <c r="D36" s="82" t="s">
        <v>182</v>
      </c>
      <c r="E36" s="83" t="s">
        <v>60</v>
      </c>
      <c r="F36" s="77">
        <v>1</v>
      </c>
      <c r="G36" s="10">
        <v>4</v>
      </c>
      <c r="H36" s="10">
        <v>6</v>
      </c>
      <c r="I36" s="10">
        <v>2</v>
      </c>
      <c r="J36" s="10">
        <v>2</v>
      </c>
      <c r="K36" s="10">
        <v>1</v>
      </c>
      <c r="L36" s="10">
        <v>3</v>
      </c>
      <c r="M36" s="10">
        <v>2</v>
      </c>
      <c r="N36" s="10">
        <v>2</v>
      </c>
      <c r="O36" s="10">
        <v>1</v>
      </c>
      <c r="P36" s="10">
        <f t="shared" si="0"/>
        <v>23</v>
      </c>
      <c r="Q36" s="10">
        <f t="shared" si="3"/>
        <v>2</v>
      </c>
      <c r="R36" s="10" t="str">
        <f t="shared" si="1"/>
        <v>Menor.P</v>
      </c>
      <c r="S36" s="10" t="s">
        <v>49</v>
      </c>
      <c r="T36" s="10" t="str">
        <f t="shared" si="2"/>
        <v>Media.P</v>
      </c>
    </row>
    <row r="37" spans="1:20" ht="22.5" x14ac:dyDescent="0.25">
      <c r="A37" s="231"/>
      <c r="B37" s="111"/>
      <c r="C37" s="215" t="s">
        <v>101</v>
      </c>
      <c r="D37" s="84" t="s">
        <v>176</v>
      </c>
      <c r="E37" s="85" t="s">
        <v>64</v>
      </c>
      <c r="F37" s="77">
        <v>1</v>
      </c>
      <c r="G37" s="10">
        <v>1</v>
      </c>
      <c r="H37" s="10">
        <v>6</v>
      </c>
      <c r="I37" s="10">
        <v>2</v>
      </c>
      <c r="J37" s="10">
        <v>2</v>
      </c>
      <c r="K37" s="10">
        <v>3</v>
      </c>
      <c r="L37" s="10">
        <v>3</v>
      </c>
      <c r="M37" s="76">
        <v>3</v>
      </c>
      <c r="N37" s="10">
        <v>1</v>
      </c>
      <c r="O37" s="10">
        <v>1</v>
      </c>
      <c r="P37" s="10">
        <f t="shared" si="0"/>
        <v>22</v>
      </c>
      <c r="Q37" s="10">
        <f t="shared" si="3"/>
        <v>2</v>
      </c>
      <c r="R37" s="10" t="str">
        <f t="shared" si="1"/>
        <v>Menor.P</v>
      </c>
      <c r="S37" s="10" t="s">
        <v>49</v>
      </c>
      <c r="T37" s="10" t="str">
        <f t="shared" si="2"/>
        <v>Media.P</v>
      </c>
    </row>
    <row r="38" spans="1:20" ht="22.5" x14ac:dyDescent="0.25">
      <c r="A38" s="231"/>
      <c r="B38" s="111"/>
      <c r="C38" s="216"/>
      <c r="D38" s="70" t="s">
        <v>26</v>
      </c>
      <c r="E38" s="80" t="s">
        <v>65</v>
      </c>
      <c r="F38" s="77">
        <v>1</v>
      </c>
      <c r="G38" s="10">
        <v>1</v>
      </c>
      <c r="H38" s="10">
        <v>6</v>
      </c>
      <c r="I38" s="10">
        <v>2</v>
      </c>
      <c r="J38" s="10">
        <v>2</v>
      </c>
      <c r="K38" s="10">
        <v>3</v>
      </c>
      <c r="L38" s="10">
        <v>3</v>
      </c>
      <c r="M38" s="10">
        <v>2</v>
      </c>
      <c r="N38" s="10">
        <v>2</v>
      </c>
      <c r="O38" s="10">
        <v>1</v>
      </c>
      <c r="P38" s="10">
        <f t="shared" si="0"/>
        <v>22</v>
      </c>
      <c r="Q38" s="10">
        <f t="shared" si="3"/>
        <v>2</v>
      </c>
      <c r="R38" s="10" t="str">
        <f t="shared" si="1"/>
        <v>Menor.P</v>
      </c>
      <c r="S38" s="10" t="s">
        <v>49</v>
      </c>
      <c r="T38" s="10" t="str">
        <f t="shared" si="2"/>
        <v>Media.P</v>
      </c>
    </row>
    <row r="39" spans="1:20" ht="33.75" x14ac:dyDescent="0.25">
      <c r="A39" s="231"/>
      <c r="B39" s="111"/>
      <c r="C39" s="216"/>
      <c r="D39" s="70" t="s">
        <v>178</v>
      </c>
      <c r="E39" s="80" t="s">
        <v>179</v>
      </c>
      <c r="F39" s="77">
        <v>-1</v>
      </c>
      <c r="G39" s="10">
        <v>4</v>
      </c>
      <c r="H39" s="10">
        <v>6</v>
      </c>
      <c r="I39" s="10">
        <v>3</v>
      </c>
      <c r="J39" s="10">
        <v>2</v>
      </c>
      <c r="K39" s="10">
        <v>1</v>
      </c>
      <c r="L39" s="10">
        <v>1</v>
      </c>
      <c r="M39" s="10">
        <v>1</v>
      </c>
      <c r="N39" s="10">
        <v>2</v>
      </c>
      <c r="O39" s="10">
        <v>1</v>
      </c>
      <c r="P39" s="10">
        <f t="shared" si="0"/>
        <v>-21</v>
      </c>
      <c r="Q39" s="10">
        <f t="shared" si="3"/>
        <v>-2</v>
      </c>
      <c r="R39" s="10" t="str">
        <f t="shared" si="1"/>
        <v>Menor</v>
      </c>
      <c r="S39" s="10" t="s">
        <v>49</v>
      </c>
      <c r="T39" s="10" t="str">
        <f t="shared" si="2"/>
        <v>Media</v>
      </c>
    </row>
    <row r="40" spans="1:20" ht="15.75" thickBot="1" x14ac:dyDescent="0.3">
      <c r="A40" s="231"/>
      <c r="B40" s="111"/>
      <c r="C40" s="217"/>
      <c r="D40" s="82" t="s">
        <v>188</v>
      </c>
      <c r="E40" s="83" t="s">
        <v>187</v>
      </c>
      <c r="F40" s="77">
        <v>-1</v>
      </c>
      <c r="G40" s="10">
        <v>4</v>
      </c>
      <c r="H40" s="10">
        <v>4</v>
      </c>
      <c r="I40" s="10">
        <v>2</v>
      </c>
      <c r="J40" s="10">
        <v>2</v>
      </c>
      <c r="K40" s="10">
        <v>1</v>
      </c>
      <c r="L40" s="10">
        <v>2</v>
      </c>
      <c r="M40" s="10">
        <v>2</v>
      </c>
      <c r="N40" s="10">
        <v>2</v>
      </c>
      <c r="O40" s="10">
        <v>1</v>
      </c>
      <c r="P40" s="10">
        <f t="shared" si="0"/>
        <v>-20</v>
      </c>
      <c r="Q40" s="10">
        <f t="shared" si="3"/>
        <v>-2</v>
      </c>
      <c r="R40" s="10" t="str">
        <f t="shared" si="1"/>
        <v>Menor</v>
      </c>
      <c r="S40" s="10" t="s">
        <v>50</v>
      </c>
      <c r="T40" s="10" t="str">
        <f t="shared" si="2"/>
        <v>Baja</v>
      </c>
    </row>
    <row r="41" spans="1:20" ht="22.5" x14ac:dyDescent="0.25">
      <c r="A41" s="231"/>
      <c r="B41" s="111"/>
      <c r="C41" s="192" t="s">
        <v>105</v>
      </c>
      <c r="D41" s="84" t="s">
        <v>176</v>
      </c>
      <c r="E41" s="85" t="s">
        <v>64</v>
      </c>
      <c r="F41" s="77">
        <v>1</v>
      </c>
      <c r="G41" s="10">
        <v>1</v>
      </c>
      <c r="H41" s="10">
        <v>6</v>
      </c>
      <c r="I41" s="10">
        <v>2</v>
      </c>
      <c r="J41" s="10">
        <v>2</v>
      </c>
      <c r="K41" s="10">
        <v>3</v>
      </c>
      <c r="L41" s="10">
        <v>3</v>
      </c>
      <c r="M41" s="10">
        <v>3</v>
      </c>
      <c r="N41" s="10">
        <v>1</v>
      </c>
      <c r="O41" s="10">
        <v>1</v>
      </c>
      <c r="P41" s="10">
        <f t="shared" si="0"/>
        <v>22</v>
      </c>
      <c r="Q41" s="10">
        <f t="shared" si="3"/>
        <v>2</v>
      </c>
      <c r="R41" s="10" t="str">
        <f t="shared" si="1"/>
        <v>Menor.P</v>
      </c>
      <c r="S41" s="10" t="s">
        <v>49</v>
      </c>
      <c r="T41" s="10" t="str">
        <f t="shared" si="2"/>
        <v>Media.P</v>
      </c>
    </row>
    <row r="42" spans="1:20" ht="23.25" thickBot="1" x14ac:dyDescent="0.3">
      <c r="A42" s="231"/>
      <c r="B42" s="111"/>
      <c r="C42" s="194"/>
      <c r="D42" s="82" t="s">
        <v>26</v>
      </c>
      <c r="E42" s="83" t="s">
        <v>65</v>
      </c>
      <c r="F42" s="77">
        <v>1</v>
      </c>
      <c r="G42" s="10">
        <v>1</v>
      </c>
      <c r="H42" s="10">
        <v>6</v>
      </c>
      <c r="I42" s="10">
        <v>2</v>
      </c>
      <c r="J42" s="10">
        <v>2</v>
      </c>
      <c r="K42" s="10">
        <v>3</v>
      </c>
      <c r="L42" s="10">
        <v>3</v>
      </c>
      <c r="M42" s="10">
        <v>2</v>
      </c>
      <c r="N42" s="10">
        <v>2</v>
      </c>
      <c r="O42" s="10">
        <v>1</v>
      </c>
      <c r="P42" s="10">
        <f t="shared" si="0"/>
        <v>22</v>
      </c>
      <c r="Q42" s="10">
        <f t="shared" si="3"/>
        <v>2</v>
      </c>
      <c r="R42" s="10" t="str">
        <f t="shared" si="1"/>
        <v>Menor.P</v>
      </c>
      <c r="S42" s="10" t="s">
        <v>49</v>
      </c>
      <c r="T42" s="10" t="str">
        <f t="shared" si="2"/>
        <v>Media.P</v>
      </c>
    </row>
    <row r="43" spans="1:20" ht="33.75" x14ac:dyDescent="0.25">
      <c r="A43" s="231"/>
      <c r="B43" s="111"/>
      <c r="C43" s="192" t="s">
        <v>107</v>
      </c>
      <c r="D43" s="84" t="s">
        <v>208</v>
      </c>
      <c r="E43" s="79" t="s">
        <v>170</v>
      </c>
      <c r="F43" s="77">
        <v>-1</v>
      </c>
      <c r="G43" s="10">
        <v>1</v>
      </c>
      <c r="H43" s="10">
        <v>2</v>
      </c>
      <c r="I43" s="10">
        <v>1</v>
      </c>
      <c r="J43" s="10">
        <v>1</v>
      </c>
      <c r="K43" s="10">
        <v>3</v>
      </c>
      <c r="L43" s="10">
        <v>1</v>
      </c>
      <c r="M43" s="10">
        <v>1</v>
      </c>
      <c r="N43" s="10">
        <v>1</v>
      </c>
      <c r="O43" s="10">
        <v>1</v>
      </c>
      <c r="P43" s="10">
        <f t="shared" si="0"/>
        <v>-12</v>
      </c>
      <c r="Q43" s="10">
        <f t="shared" si="3"/>
        <v>-1</v>
      </c>
      <c r="R43" s="10" t="str">
        <f t="shared" si="1"/>
        <v>Leve</v>
      </c>
      <c r="S43" s="10" t="s">
        <v>50</v>
      </c>
      <c r="T43" s="10" t="str">
        <f t="shared" si="2"/>
        <v>Muy baja</v>
      </c>
    </row>
    <row r="44" spans="1:20" ht="22.5" x14ac:dyDescent="0.25">
      <c r="A44" s="231"/>
      <c r="B44" s="111"/>
      <c r="C44" s="193"/>
      <c r="D44" s="70" t="s">
        <v>176</v>
      </c>
      <c r="E44" s="81" t="s">
        <v>64</v>
      </c>
      <c r="F44" s="77">
        <v>1</v>
      </c>
      <c r="G44" s="10">
        <v>1</v>
      </c>
      <c r="H44" s="10">
        <v>6</v>
      </c>
      <c r="I44" s="10">
        <v>2</v>
      </c>
      <c r="J44" s="10">
        <v>2</v>
      </c>
      <c r="K44" s="10">
        <v>3</v>
      </c>
      <c r="L44" s="10">
        <v>3</v>
      </c>
      <c r="M44" s="10">
        <v>3</v>
      </c>
      <c r="N44" s="10">
        <v>1</v>
      </c>
      <c r="O44" s="10">
        <v>1</v>
      </c>
      <c r="P44" s="10">
        <f t="shared" si="0"/>
        <v>22</v>
      </c>
      <c r="Q44" s="10">
        <f t="shared" si="3"/>
        <v>2</v>
      </c>
      <c r="R44" s="10" t="str">
        <f t="shared" si="1"/>
        <v>Menor.P</v>
      </c>
      <c r="S44" s="10" t="s">
        <v>49</v>
      </c>
      <c r="T44" s="10" t="str">
        <f t="shared" si="2"/>
        <v>Media.P</v>
      </c>
    </row>
    <row r="45" spans="1:20" ht="22.5" x14ac:dyDescent="0.25">
      <c r="A45" s="231"/>
      <c r="B45" s="111"/>
      <c r="C45" s="193"/>
      <c r="D45" s="187" t="s">
        <v>20</v>
      </c>
      <c r="E45" s="80" t="s">
        <v>96</v>
      </c>
      <c r="F45" s="77">
        <v>-1</v>
      </c>
      <c r="G45" s="10">
        <v>1</v>
      </c>
      <c r="H45" s="10">
        <v>2</v>
      </c>
      <c r="I45" s="10">
        <v>1</v>
      </c>
      <c r="J45" s="10">
        <v>1</v>
      </c>
      <c r="K45" s="10">
        <v>3</v>
      </c>
      <c r="L45" s="10">
        <v>1</v>
      </c>
      <c r="M45" s="10">
        <v>1</v>
      </c>
      <c r="N45" s="10">
        <v>1</v>
      </c>
      <c r="O45" s="10">
        <v>1</v>
      </c>
      <c r="P45" s="10">
        <f t="shared" si="0"/>
        <v>-12</v>
      </c>
      <c r="Q45" s="10">
        <f t="shared" si="3"/>
        <v>-1</v>
      </c>
      <c r="R45" s="10" t="str">
        <f t="shared" si="1"/>
        <v>Leve</v>
      </c>
      <c r="S45" s="10" t="s">
        <v>50</v>
      </c>
      <c r="T45" s="10" t="str">
        <f t="shared" si="2"/>
        <v>Muy baja</v>
      </c>
    </row>
    <row r="46" spans="1:20" x14ac:dyDescent="0.25">
      <c r="A46" s="231"/>
      <c r="B46" s="111"/>
      <c r="C46" s="193"/>
      <c r="D46" s="190"/>
      <c r="E46" s="80" t="s">
        <v>21</v>
      </c>
      <c r="F46" s="77">
        <v>-1</v>
      </c>
      <c r="G46" s="10">
        <v>1</v>
      </c>
      <c r="H46" s="10">
        <v>2</v>
      </c>
      <c r="I46" s="10">
        <v>1</v>
      </c>
      <c r="J46" s="10">
        <v>1</v>
      </c>
      <c r="K46" s="10">
        <v>3</v>
      </c>
      <c r="L46" s="10">
        <v>1</v>
      </c>
      <c r="M46" s="10">
        <v>1</v>
      </c>
      <c r="N46" s="10">
        <v>1</v>
      </c>
      <c r="O46" s="10">
        <v>1</v>
      </c>
      <c r="P46" s="10">
        <f t="shared" si="0"/>
        <v>-12</v>
      </c>
      <c r="Q46" s="10">
        <f t="shared" si="3"/>
        <v>-1</v>
      </c>
      <c r="R46" s="10" t="str">
        <f t="shared" si="1"/>
        <v>Leve</v>
      </c>
      <c r="S46" s="10" t="s">
        <v>50</v>
      </c>
      <c r="T46" s="10" t="str">
        <f t="shared" si="2"/>
        <v>Muy baja</v>
      </c>
    </row>
    <row r="47" spans="1:20" ht="22.5" x14ac:dyDescent="0.25">
      <c r="A47" s="231"/>
      <c r="B47" s="111"/>
      <c r="C47" s="193"/>
      <c r="D47" s="70" t="s">
        <v>26</v>
      </c>
      <c r="E47" s="80" t="s">
        <v>65</v>
      </c>
      <c r="F47" s="77">
        <v>1</v>
      </c>
      <c r="G47" s="10">
        <v>1</v>
      </c>
      <c r="H47" s="10">
        <v>6</v>
      </c>
      <c r="I47" s="10">
        <v>2</v>
      </c>
      <c r="J47" s="10">
        <v>2</v>
      </c>
      <c r="K47" s="10">
        <v>3</v>
      </c>
      <c r="L47" s="10">
        <v>3</v>
      </c>
      <c r="M47" s="10">
        <v>2</v>
      </c>
      <c r="N47" s="10">
        <v>2</v>
      </c>
      <c r="O47" s="10">
        <v>1</v>
      </c>
      <c r="P47" s="10">
        <f t="shared" si="0"/>
        <v>22</v>
      </c>
      <c r="Q47" s="10">
        <f t="shared" si="3"/>
        <v>2</v>
      </c>
      <c r="R47" s="10" t="str">
        <f t="shared" si="1"/>
        <v>Menor.P</v>
      </c>
      <c r="S47" s="10" t="s">
        <v>49</v>
      </c>
      <c r="T47" s="10" t="str">
        <f t="shared" si="2"/>
        <v>Media.P</v>
      </c>
    </row>
    <row r="48" spans="1:20" x14ac:dyDescent="0.25">
      <c r="A48" s="231"/>
      <c r="B48" s="111"/>
      <c r="C48" s="193"/>
      <c r="D48" s="187" t="s">
        <v>188</v>
      </c>
      <c r="E48" s="80" t="s">
        <v>187</v>
      </c>
      <c r="F48" s="77">
        <v>-1</v>
      </c>
      <c r="G48" s="10">
        <v>4</v>
      </c>
      <c r="H48" s="10">
        <v>4</v>
      </c>
      <c r="I48" s="10">
        <v>2</v>
      </c>
      <c r="J48" s="10">
        <v>3</v>
      </c>
      <c r="K48" s="10">
        <v>1</v>
      </c>
      <c r="L48" s="10">
        <v>2</v>
      </c>
      <c r="M48" s="10">
        <v>3</v>
      </c>
      <c r="N48" s="10">
        <v>2</v>
      </c>
      <c r="O48" s="10">
        <v>1</v>
      </c>
      <c r="P48" s="10">
        <f t="shared" si="0"/>
        <v>-22</v>
      </c>
      <c r="Q48" s="10">
        <f t="shared" si="3"/>
        <v>-2</v>
      </c>
      <c r="R48" s="10" t="str">
        <f t="shared" si="1"/>
        <v>Menor</v>
      </c>
      <c r="S48" s="10" t="s">
        <v>50</v>
      </c>
      <c r="T48" s="10" t="str">
        <f t="shared" si="2"/>
        <v>Baja</v>
      </c>
    </row>
    <row r="49" spans="1:20" ht="15" customHeight="1" x14ac:dyDescent="0.25">
      <c r="A49" s="120"/>
      <c r="B49" s="111"/>
      <c r="C49" s="193"/>
      <c r="D49" s="190"/>
      <c r="E49" s="80" t="s">
        <v>171</v>
      </c>
      <c r="F49" s="77">
        <v>-1</v>
      </c>
      <c r="G49" s="10">
        <v>4</v>
      </c>
      <c r="H49" s="10">
        <v>8</v>
      </c>
      <c r="I49" s="10">
        <v>4</v>
      </c>
      <c r="J49" s="10">
        <v>4</v>
      </c>
      <c r="K49" s="10">
        <v>1</v>
      </c>
      <c r="L49" s="10">
        <v>3</v>
      </c>
      <c r="M49" s="10">
        <v>3</v>
      </c>
      <c r="N49" s="10">
        <v>2</v>
      </c>
      <c r="O49" s="10">
        <v>1</v>
      </c>
      <c r="P49" s="10">
        <f t="shared" si="0"/>
        <v>-30</v>
      </c>
      <c r="Q49" s="10">
        <f t="shared" si="3"/>
        <v>-3</v>
      </c>
      <c r="R49" s="10" t="str">
        <f t="shared" si="1"/>
        <v>Localizado</v>
      </c>
      <c r="S49" s="10" t="s">
        <v>48</v>
      </c>
      <c r="T49" s="10" t="str">
        <f t="shared" si="2"/>
        <v>Alta</v>
      </c>
    </row>
    <row r="50" spans="1:20" ht="34.5" thickBot="1" x14ac:dyDescent="0.3">
      <c r="A50" s="231"/>
      <c r="B50" s="111"/>
      <c r="C50" s="194"/>
      <c r="D50" s="82" t="s">
        <v>212</v>
      </c>
      <c r="E50" s="92" t="s">
        <v>110</v>
      </c>
      <c r="F50" s="77">
        <v>-1</v>
      </c>
      <c r="G50" s="10">
        <v>4</v>
      </c>
      <c r="H50" s="10">
        <v>6</v>
      </c>
      <c r="I50" s="10">
        <v>3</v>
      </c>
      <c r="J50" s="10">
        <v>2</v>
      </c>
      <c r="K50" s="10">
        <v>1</v>
      </c>
      <c r="L50" s="10">
        <v>3</v>
      </c>
      <c r="M50" s="10">
        <v>2</v>
      </c>
      <c r="N50" s="10">
        <v>2</v>
      </c>
      <c r="O50" s="10">
        <v>1</v>
      </c>
      <c r="P50" s="10">
        <f t="shared" si="0"/>
        <v>-24</v>
      </c>
      <c r="Q50" s="10">
        <f t="shared" si="3"/>
        <v>-2</v>
      </c>
      <c r="R50" s="10" t="str">
        <f t="shared" si="1"/>
        <v>Menor</v>
      </c>
      <c r="S50" s="10" t="s">
        <v>49</v>
      </c>
      <c r="T50" s="10" t="str">
        <f t="shared" si="2"/>
        <v>Media</v>
      </c>
    </row>
    <row r="51" spans="1:20" x14ac:dyDescent="0.25">
      <c r="A51" s="231"/>
      <c r="B51" s="111"/>
      <c r="C51" s="192" t="s">
        <v>112</v>
      </c>
      <c r="D51" s="189" t="s">
        <v>211</v>
      </c>
      <c r="E51" s="79" t="s">
        <v>114</v>
      </c>
      <c r="F51" s="77">
        <v>-1</v>
      </c>
      <c r="G51" s="10">
        <v>4</v>
      </c>
      <c r="H51" s="10">
        <v>2</v>
      </c>
      <c r="I51" s="10">
        <v>2</v>
      </c>
      <c r="J51" s="10">
        <v>2</v>
      </c>
      <c r="K51" s="10">
        <v>3</v>
      </c>
      <c r="L51" s="10">
        <v>2</v>
      </c>
      <c r="M51" s="10">
        <v>2</v>
      </c>
      <c r="N51" s="10">
        <v>1</v>
      </c>
      <c r="O51" s="10">
        <v>1</v>
      </c>
      <c r="P51" s="10">
        <f t="shared" si="0"/>
        <v>-19</v>
      </c>
      <c r="Q51" s="10">
        <f t="shared" si="3"/>
        <v>-2</v>
      </c>
      <c r="R51" s="10" t="str">
        <f t="shared" si="1"/>
        <v>Menor</v>
      </c>
      <c r="S51" s="10" t="s">
        <v>50</v>
      </c>
      <c r="T51" s="10" t="str">
        <f t="shared" si="2"/>
        <v>Baja</v>
      </c>
    </row>
    <row r="52" spans="1:20" x14ac:dyDescent="0.25">
      <c r="A52" s="231"/>
      <c r="B52" s="111"/>
      <c r="C52" s="193"/>
      <c r="D52" s="190"/>
      <c r="E52" s="80" t="s">
        <v>93</v>
      </c>
      <c r="F52" s="77">
        <v>-1</v>
      </c>
      <c r="G52" s="10">
        <v>4</v>
      </c>
      <c r="H52" s="10">
        <v>2</v>
      </c>
      <c r="I52" s="10">
        <v>2</v>
      </c>
      <c r="J52" s="10">
        <v>2</v>
      </c>
      <c r="K52" s="10">
        <v>3</v>
      </c>
      <c r="L52" s="10">
        <v>2</v>
      </c>
      <c r="M52" s="10">
        <v>2</v>
      </c>
      <c r="N52" s="10">
        <v>1</v>
      </c>
      <c r="O52" s="10">
        <v>1</v>
      </c>
      <c r="P52" s="10">
        <f t="shared" si="0"/>
        <v>-19</v>
      </c>
      <c r="Q52" s="10">
        <f t="shared" si="3"/>
        <v>-2</v>
      </c>
      <c r="R52" s="10" t="str">
        <f t="shared" si="1"/>
        <v>Menor</v>
      </c>
      <c r="S52" s="10" t="s">
        <v>50</v>
      </c>
      <c r="T52" s="10" t="str">
        <f t="shared" si="2"/>
        <v>Baja</v>
      </c>
    </row>
    <row r="53" spans="1:20" ht="22.5" x14ac:dyDescent="0.25">
      <c r="A53" s="231"/>
      <c r="B53" s="111"/>
      <c r="C53" s="193"/>
      <c r="D53" s="70" t="s">
        <v>176</v>
      </c>
      <c r="E53" s="81" t="s">
        <v>64</v>
      </c>
      <c r="F53" s="77">
        <v>1</v>
      </c>
      <c r="G53" s="10">
        <v>1</v>
      </c>
      <c r="H53" s="10">
        <v>6</v>
      </c>
      <c r="I53" s="10">
        <v>2</v>
      </c>
      <c r="J53" s="10">
        <v>2</v>
      </c>
      <c r="K53" s="10">
        <v>3</v>
      </c>
      <c r="L53" s="10">
        <v>3</v>
      </c>
      <c r="M53" s="10">
        <v>3</v>
      </c>
      <c r="N53" s="10">
        <v>1</v>
      </c>
      <c r="O53" s="10">
        <v>1</v>
      </c>
      <c r="P53" s="10">
        <f t="shared" si="0"/>
        <v>22</v>
      </c>
      <c r="Q53" s="10">
        <f t="shared" si="3"/>
        <v>2</v>
      </c>
      <c r="R53" s="10" t="str">
        <f t="shared" si="1"/>
        <v>Menor.P</v>
      </c>
      <c r="S53" s="10" t="s">
        <v>49</v>
      </c>
      <c r="T53" s="10" t="str">
        <f t="shared" si="2"/>
        <v>Media.P</v>
      </c>
    </row>
    <row r="54" spans="1:20" ht="22.5" x14ac:dyDescent="0.25">
      <c r="A54" s="231"/>
      <c r="B54" s="111"/>
      <c r="C54" s="193"/>
      <c r="D54" s="70" t="s">
        <v>26</v>
      </c>
      <c r="E54" s="80" t="s">
        <v>65</v>
      </c>
      <c r="F54" s="77">
        <v>1</v>
      </c>
      <c r="G54" s="10">
        <v>1</v>
      </c>
      <c r="H54" s="10">
        <v>6</v>
      </c>
      <c r="I54" s="10">
        <v>2</v>
      </c>
      <c r="J54" s="10">
        <v>2</v>
      </c>
      <c r="K54" s="10">
        <v>3</v>
      </c>
      <c r="L54" s="10">
        <v>3</v>
      </c>
      <c r="M54" s="10">
        <v>2</v>
      </c>
      <c r="N54" s="10">
        <v>2</v>
      </c>
      <c r="O54" s="10">
        <v>1</v>
      </c>
      <c r="P54" s="10">
        <f t="shared" si="0"/>
        <v>22</v>
      </c>
      <c r="Q54" s="10">
        <f t="shared" si="3"/>
        <v>2</v>
      </c>
      <c r="R54" s="10" t="str">
        <f t="shared" si="1"/>
        <v>Menor.P</v>
      </c>
      <c r="S54" s="10" t="s">
        <v>49</v>
      </c>
      <c r="T54" s="10" t="str">
        <f t="shared" si="2"/>
        <v>Media.P</v>
      </c>
    </row>
    <row r="55" spans="1:20" x14ac:dyDescent="0.25">
      <c r="A55" s="120"/>
      <c r="B55" s="111"/>
      <c r="C55" s="193"/>
      <c r="D55" s="187" t="s">
        <v>188</v>
      </c>
      <c r="E55" s="80" t="s">
        <v>187</v>
      </c>
      <c r="F55" s="77">
        <v>-1</v>
      </c>
      <c r="G55" s="10">
        <v>4</v>
      </c>
      <c r="H55" s="10">
        <v>6</v>
      </c>
      <c r="I55" s="10">
        <v>3</v>
      </c>
      <c r="J55" s="10">
        <v>3</v>
      </c>
      <c r="K55" s="10">
        <v>1</v>
      </c>
      <c r="L55" s="10">
        <v>4</v>
      </c>
      <c r="M55" s="10">
        <v>3</v>
      </c>
      <c r="N55" s="10">
        <v>2</v>
      </c>
      <c r="O55" s="10">
        <v>1</v>
      </c>
      <c r="P55" s="10">
        <f t="shared" si="0"/>
        <v>-27</v>
      </c>
      <c r="Q55" s="10">
        <f t="shared" si="3"/>
        <v>-3</v>
      </c>
      <c r="R55" s="10" t="str">
        <f t="shared" si="1"/>
        <v>Localizado</v>
      </c>
      <c r="S55" s="10" t="s">
        <v>48</v>
      </c>
      <c r="T55" s="10" t="str">
        <f t="shared" si="2"/>
        <v>Alta</v>
      </c>
    </row>
    <row r="56" spans="1:20" x14ac:dyDescent="0.25">
      <c r="A56" s="231"/>
      <c r="B56" s="111"/>
      <c r="C56" s="193"/>
      <c r="D56" s="190"/>
      <c r="E56" s="80" t="s">
        <v>171</v>
      </c>
      <c r="F56" s="77">
        <v>-1</v>
      </c>
      <c r="G56" s="10">
        <v>4</v>
      </c>
      <c r="H56" s="10">
        <v>4</v>
      </c>
      <c r="I56" s="10">
        <v>3</v>
      </c>
      <c r="J56" s="10">
        <v>3</v>
      </c>
      <c r="K56" s="10">
        <v>1</v>
      </c>
      <c r="L56" s="10">
        <v>2</v>
      </c>
      <c r="M56" s="10">
        <v>2</v>
      </c>
      <c r="N56" s="10">
        <v>2</v>
      </c>
      <c r="O56" s="10">
        <v>1</v>
      </c>
      <c r="P56" s="10">
        <f t="shared" si="0"/>
        <v>-22</v>
      </c>
      <c r="Q56" s="10">
        <f t="shared" si="3"/>
        <v>-2</v>
      </c>
      <c r="R56" s="10" t="str">
        <f t="shared" si="1"/>
        <v>Menor</v>
      </c>
      <c r="S56" s="10" t="s">
        <v>50</v>
      </c>
      <c r="T56" s="10" t="str">
        <f t="shared" si="2"/>
        <v>Baja</v>
      </c>
    </row>
    <row r="57" spans="1:20" ht="22.5" x14ac:dyDescent="0.25">
      <c r="A57" s="231"/>
      <c r="B57" s="111"/>
      <c r="C57" s="193"/>
      <c r="D57" s="70" t="s">
        <v>192</v>
      </c>
      <c r="E57" s="80" t="s">
        <v>191</v>
      </c>
      <c r="F57" s="77">
        <v>-1</v>
      </c>
      <c r="G57" s="10">
        <v>4</v>
      </c>
      <c r="H57" s="10">
        <v>4</v>
      </c>
      <c r="I57" s="10">
        <v>2</v>
      </c>
      <c r="J57" s="10">
        <v>3</v>
      </c>
      <c r="K57" s="10">
        <v>1</v>
      </c>
      <c r="L57" s="10">
        <v>2</v>
      </c>
      <c r="M57" s="10">
        <v>2</v>
      </c>
      <c r="N57" s="10">
        <v>2</v>
      </c>
      <c r="O57" s="10">
        <v>1</v>
      </c>
      <c r="P57" s="10">
        <f t="shared" si="0"/>
        <v>-21</v>
      </c>
      <c r="Q57" s="10">
        <f t="shared" si="3"/>
        <v>-2</v>
      </c>
      <c r="R57" s="10" t="str">
        <f t="shared" si="1"/>
        <v>Menor</v>
      </c>
      <c r="S57" s="10" t="s">
        <v>49</v>
      </c>
      <c r="T57" s="10" t="str">
        <f t="shared" si="2"/>
        <v>Media</v>
      </c>
    </row>
    <row r="58" spans="1:20" ht="23.25" thickBot="1" x14ac:dyDescent="0.3">
      <c r="A58" s="120"/>
      <c r="B58" s="111"/>
      <c r="C58" s="194"/>
      <c r="D58" s="82" t="s">
        <v>182</v>
      </c>
      <c r="E58" s="83" t="s">
        <v>79</v>
      </c>
      <c r="F58" s="77">
        <v>-1</v>
      </c>
      <c r="G58" s="10">
        <v>4</v>
      </c>
      <c r="H58" s="10">
        <v>6</v>
      </c>
      <c r="I58" s="10">
        <v>3</v>
      </c>
      <c r="J58" s="10">
        <v>4</v>
      </c>
      <c r="K58" s="10">
        <v>1</v>
      </c>
      <c r="L58" s="10">
        <v>3</v>
      </c>
      <c r="M58" s="10">
        <v>2</v>
      </c>
      <c r="N58" s="10">
        <v>2</v>
      </c>
      <c r="O58" s="10">
        <v>1</v>
      </c>
      <c r="P58" s="10">
        <f t="shared" si="0"/>
        <v>-26</v>
      </c>
      <c r="Q58" s="10">
        <f t="shared" si="3"/>
        <v>-3</v>
      </c>
      <c r="R58" s="10" t="str">
        <f t="shared" si="1"/>
        <v>Localizado</v>
      </c>
      <c r="S58" s="10" t="s">
        <v>48</v>
      </c>
      <c r="T58" s="10" t="str">
        <f t="shared" si="2"/>
        <v>Alta</v>
      </c>
    </row>
    <row r="59" spans="1:20" ht="22.5" x14ac:dyDescent="0.25">
      <c r="A59" s="231"/>
      <c r="B59" s="111"/>
      <c r="C59" s="192" t="s">
        <v>118</v>
      </c>
      <c r="D59" s="84" t="s">
        <v>176</v>
      </c>
      <c r="E59" s="85" t="s">
        <v>64</v>
      </c>
      <c r="F59" s="77">
        <v>1</v>
      </c>
      <c r="G59" s="10">
        <v>1</v>
      </c>
      <c r="H59" s="10">
        <v>6</v>
      </c>
      <c r="I59" s="10">
        <v>2</v>
      </c>
      <c r="J59" s="10">
        <v>2</v>
      </c>
      <c r="K59" s="10">
        <v>3</v>
      </c>
      <c r="L59" s="10">
        <v>3</v>
      </c>
      <c r="M59" s="10">
        <v>3</v>
      </c>
      <c r="N59" s="10">
        <v>1</v>
      </c>
      <c r="O59" s="10">
        <v>1</v>
      </c>
      <c r="P59" s="10">
        <f t="shared" si="0"/>
        <v>22</v>
      </c>
      <c r="Q59" s="10">
        <f t="shared" si="3"/>
        <v>2</v>
      </c>
      <c r="R59" s="10" t="str">
        <f t="shared" si="1"/>
        <v>Menor.P</v>
      </c>
      <c r="S59" s="10" t="s">
        <v>49</v>
      </c>
      <c r="T59" s="10" t="str">
        <f t="shared" si="2"/>
        <v>Media.P</v>
      </c>
    </row>
    <row r="60" spans="1:20" ht="22.5" x14ac:dyDescent="0.25">
      <c r="A60" s="231"/>
      <c r="B60" s="111"/>
      <c r="C60" s="193"/>
      <c r="D60" s="70" t="s">
        <v>26</v>
      </c>
      <c r="E60" s="80" t="s">
        <v>65</v>
      </c>
      <c r="F60" s="77">
        <v>1</v>
      </c>
      <c r="G60" s="10">
        <v>1</v>
      </c>
      <c r="H60" s="10">
        <v>6</v>
      </c>
      <c r="I60" s="10">
        <v>2</v>
      </c>
      <c r="J60" s="10">
        <v>2</v>
      </c>
      <c r="K60" s="10">
        <v>3</v>
      </c>
      <c r="L60" s="10">
        <v>3</v>
      </c>
      <c r="M60" s="10">
        <v>2</v>
      </c>
      <c r="N60" s="10">
        <v>2</v>
      </c>
      <c r="O60" s="10">
        <v>1</v>
      </c>
      <c r="P60" s="10">
        <f t="shared" si="0"/>
        <v>22</v>
      </c>
      <c r="Q60" s="10">
        <f t="shared" si="3"/>
        <v>2</v>
      </c>
      <c r="R60" s="10" t="str">
        <f t="shared" si="1"/>
        <v>Menor.P</v>
      </c>
      <c r="S60" s="10" t="s">
        <v>49</v>
      </c>
      <c r="T60" s="10" t="str">
        <f t="shared" si="2"/>
        <v>Media.P</v>
      </c>
    </row>
    <row r="61" spans="1:20" ht="33.75" x14ac:dyDescent="0.25">
      <c r="A61" s="231"/>
      <c r="B61" s="111"/>
      <c r="C61" s="193"/>
      <c r="D61" s="70" t="s">
        <v>178</v>
      </c>
      <c r="E61" s="80" t="s">
        <v>180</v>
      </c>
      <c r="F61" s="77">
        <v>-1</v>
      </c>
      <c r="G61" s="10">
        <v>4</v>
      </c>
      <c r="H61" s="10">
        <v>6</v>
      </c>
      <c r="I61" s="10">
        <v>3</v>
      </c>
      <c r="J61" s="10">
        <v>3</v>
      </c>
      <c r="K61" s="10">
        <v>1</v>
      </c>
      <c r="L61" s="10">
        <v>1</v>
      </c>
      <c r="M61" s="10">
        <v>1</v>
      </c>
      <c r="N61" s="10">
        <v>2</v>
      </c>
      <c r="O61" s="10">
        <v>1</v>
      </c>
      <c r="P61" s="10">
        <f t="shared" si="0"/>
        <v>-22</v>
      </c>
      <c r="Q61" s="10">
        <f t="shared" si="3"/>
        <v>-2</v>
      </c>
      <c r="R61" s="10" t="str">
        <f t="shared" si="1"/>
        <v>Menor</v>
      </c>
      <c r="S61" s="10" t="s">
        <v>47</v>
      </c>
      <c r="T61" s="10" t="str">
        <f t="shared" si="2"/>
        <v>Baja</v>
      </c>
    </row>
    <row r="62" spans="1:20" x14ac:dyDescent="0.25">
      <c r="A62" s="231"/>
      <c r="B62" s="111"/>
      <c r="C62" s="193"/>
      <c r="D62" s="187" t="s">
        <v>188</v>
      </c>
      <c r="E62" s="80" t="s">
        <v>187</v>
      </c>
      <c r="F62" s="77">
        <v>-1</v>
      </c>
      <c r="G62" s="10">
        <v>4</v>
      </c>
      <c r="H62" s="10">
        <v>4</v>
      </c>
      <c r="I62" s="10">
        <v>2</v>
      </c>
      <c r="J62" s="10">
        <v>3</v>
      </c>
      <c r="K62" s="10">
        <v>1</v>
      </c>
      <c r="L62" s="10">
        <v>2</v>
      </c>
      <c r="M62" s="10">
        <v>2</v>
      </c>
      <c r="N62" s="10">
        <v>2</v>
      </c>
      <c r="O62" s="10">
        <v>1</v>
      </c>
      <c r="P62" s="10">
        <f t="shared" si="0"/>
        <v>-21</v>
      </c>
      <c r="Q62" s="10">
        <f t="shared" si="3"/>
        <v>-2</v>
      </c>
      <c r="R62" s="10" t="str">
        <f t="shared" si="1"/>
        <v>Menor</v>
      </c>
      <c r="S62" s="10" t="s">
        <v>47</v>
      </c>
      <c r="T62" s="10" t="str">
        <f t="shared" si="2"/>
        <v>Baja</v>
      </c>
    </row>
    <row r="63" spans="1:20" ht="15.75" thickBot="1" x14ac:dyDescent="0.3">
      <c r="A63" s="231"/>
      <c r="B63" s="111"/>
      <c r="C63" s="194"/>
      <c r="D63" s="188"/>
      <c r="E63" s="83" t="s">
        <v>171</v>
      </c>
      <c r="F63" s="77">
        <v>-1</v>
      </c>
      <c r="G63" s="10">
        <v>4</v>
      </c>
      <c r="H63" s="10">
        <v>8</v>
      </c>
      <c r="I63" s="10">
        <v>4</v>
      </c>
      <c r="J63" s="10">
        <v>3</v>
      </c>
      <c r="K63" s="10">
        <v>1</v>
      </c>
      <c r="L63" s="10">
        <v>3</v>
      </c>
      <c r="M63" s="10">
        <v>2</v>
      </c>
      <c r="N63" s="10">
        <v>2</v>
      </c>
      <c r="O63" s="10">
        <v>1</v>
      </c>
      <c r="P63" s="10">
        <f t="shared" si="0"/>
        <v>-28</v>
      </c>
      <c r="Q63" s="10">
        <f t="shared" si="3"/>
        <v>-3</v>
      </c>
      <c r="R63" s="10" t="str">
        <f t="shared" si="1"/>
        <v>Localizado</v>
      </c>
      <c r="S63" s="10" t="s">
        <v>49</v>
      </c>
      <c r="T63" s="10" t="str">
        <f t="shared" si="2"/>
        <v>Media</v>
      </c>
    </row>
    <row r="64" spans="1:20" x14ac:dyDescent="0.25">
      <c r="A64" s="231"/>
      <c r="B64" s="111"/>
      <c r="C64" s="195" t="s">
        <v>121</v>
      </c>
      <c r="D64" s="84" t="s">
        <v>209</v>
      </c>
      <c r="E64" s="79" t="s">
        <v>13</v>
      </c>
      <c r="F64" s="77">
        <v>-1</v>
      </c>
      <c r="G64" s="10">
        <v>4</v>
      </c>
      <c r="H64" s="10">
        <v>2</v>
      </c>
      <c r="I64" s="10">
        <v>3</v>
      </c>
      <c r="J64" s="10">
        <v>2</v>
      </c>
      <c r="K64" s="10">
        <v>1</v>
      </c>
      <c r="L64" s="10">
        <v>2</v>
      </c>
      <c r="M64" s="10">
        <v>2</v>
      </c>
      <c r="N64" s="10">
        <v>2</v>
      </c>
      <c r="O64" s="10">
        <v>1</v>
      </c>
      <c r="P64" s="10">
        <f t="shared" si="0"/>
        <v>-19</v>
      </c>
      <c r="Q64" s="10">
        <f t="shared" si="3"/>
        <v>-2</v>
      </c>
      <c r="R64" s="10" t="str">
        <f t="shared" si="1"/>
        <v>Menor</v>
      </c>
      <c r="S64" s="10" t="s">
        <v>50</v>
      </c>
      <c r="T64" s="10" t="str">
        <f t="shared" si="2"/>
        <v>Baja</v>
      </c>
    </row>
    <row r="65" spans="1:20" ht="22.5" x14ac:dyDescent="0.25">
      <c r="A65" s="231"/>
      <c r="B65" s="111"/>
      <c r="C65" s="196"/>
      <c r="D65" s="70" t="s">
        <v>176</v>
      </c>
      <c r="E65" s="81" t="s">
        <v>64</v>
      </c>
      <c r="F65" s="77">
        <v>1</v>
      </c>
      <c r="G65" s="10">
        <v>1</v>
      </c>
      <c r="H65" s="10">
        <v>6</v>
      </c>
      <c r="I65" s="10">
        <v>2</v>
      </c>
      <c r="J65" s="10">
        <v>2</v>
      </c>
      <c r="K65" s="10">
        <v>3</v>
      </c>
      <c r="L65" s="10">
        <v>3</v>
      </c>
      <c r="M65" s="10">
        <v>3</v>
      </c>
      <c r="N65" s="10">
        <v>1</v>
      </c>
      <c r="O65" s="10">
        <v>1</v>
      </c>
      <c r="P65" s="10">
        <f t="shared" si="0"/>
        <v>22</v>
      </c>
      <c r="Q65" s="10">
        <f t="shared" si="3"/>
        <v>2</v>
      </c>
      <c r="R65" s="10" t="str">
        <f t="shared" si="1"/>
        <v>Menor.P</v>
      </c>
      <c r="S65" s="10" t="s">
        <v>49</v>
      </c>
      <c r="T65" s="10" t="str">
        <f t="shared" si="2"/>
        <v>Media.P</v>
      </c>
    </row>
    <row r="66" spans="1:20" ht="22.5" x14ac:dyDescent="0.25">
      <c r="A66" s="231"/>
      <c r="B66" s="111"/>
      <c r="C66" s="196"/>
      <c r="D66" s="70" t="s">
        <v>26</v>
      </c>
      <c r="E66" s="80" t="s">
        <v>65</v>
      </c>
      <c r="F66" s="77">
        <v>1</v>
      </c>
      <c r="G66" s="10">
        <v>1</v>
      </c>
      <c r="H66" s="10">
        <v>6</v>
      </c>
      <c r="I66" s="10">
        <v>2</v>
      </c>
      <c r="J66" s="10">
        <v>2</v>
      </c>
      <c r="K66" s="10">
        <v>3</v>
      </c>
      <c r="L66" s="10">
        <v>3</v>
      </c>
      <c r="M66" s="10">
        <v>2</v>
      </c>
      <c r="N66" s="10">
        <v>2</v>
      </c>
      <c r="O66" s="10">
        <v>1</v>
      </c>
      <c r="P66" s="10">
        <f t="shared" si="0"/>
        <v>22</v>
      </c>
      <c r="Q66" s="10">
        <f t="shared" si="3"/>
        <v>2</v>
      </c>
      <c r="R66" s="10" t="str">
        <f t="shared" si="1"/>
        <v>Menor.P</v>
      </c>
      <c r="S66" s="10" t="s">
        <v>49</v>
      </c>
      <c r="T66" s="10" t="str">
        <f t="shared" si="2"/>
        <v>Media.P</v>
      </c>
    </row>
    <row r="67" spans="1:20" ht="33.75" x14ac:dyDescent="0.25">
      <c r="A67" s="120"/>
      <c r="B67" s="111"/>
      <c r="C67" s="196"/>
      <c r="D67" s="70" t="s">
        <v>178</v>
      </c>
      <c r="E67" s="80" t="s">
        <v>179</v>
      </c>
      <c r="F67" s="77">
        <v>-1</v>
      </c>
      <c r="G67" s="10">
        <v>4</v>
      </c>
      <c r="H67" s="10">
        <v>6</v>
      </c>
      <c r="I67" s="10">
        <v>4</v>
      </c>
      <c r="J67" s="10">
        <v>4</v>
      </c>
      <c r="K67" s="10">
        <v>1</v>
      </c>
      <c r="L67" s="10">
        <v>2</v>
      </c>
      <c r="M67" s="10">
        <v>1</v>
      </c>
      <c r="N67" s="10">
        <v>2</v>
      </c>
      <c r="O67" s="10">
        <v>1</v>
      </c>
      <c r="P67" s="10">
        <f t="shared" si="0"/>
        <v>-25</v>
      </c>
      <c r="Q67" s="10">
        <f t="shared" si="3"/>
        <v>-3</v>
      </c>
      <c r="R67" s="10" t="str">
        <f t="shared" si="1"/>
        <v>Localizado</v>
      </c>
      <c r="S67" s="10" t="s">
        <v>48</v>
      </c>
      <c r="T67" s="10" t="str">
        <f t="shared" si="2"/>
        <v>Alta</v>
      </c>
    </row>
    <row r="68" spans="1:20" x14ac:dyDescent="0.25">
      <c r="A68" s="120"/>
      <c r="B68" s="111"/>
      <c r="C68" s="196"/>
      <c r="D68" s="70" t="s">
        <v>188</v>
      </c>
      <c r="E68" s="80" t="s">
        <v>187</v>
      </c>
      <c r="F68" s="77">
        <v>-1</v>
      </c>
      <c r="G68" s="10">
        <v>4</v>
      </c>
      <c r="H68" s="10">
        <v>8</v>
      </c>
      <c r="I68" s="10">
        <v>3</v>
      </c>
      <c r="J68" s="10">
        <v>3</v>
      </c>
      <c r="K68" s="10">
        <v>1</v>
      </c>
      <c r="L68" s="10">
        <v>3</v>
      </c>
      <c r="M68" s="10">
        <v>3</v>
      </c>
      <c r="N68" s="10">
        <v>2</v>
      </c>
      <c r="O68" s="10">
        <v>1</v>
      </c>
      <c r="P68" s="10">
        <f t="shared" si="0"/>
        <v>-28</v>
      </c>
      <c r="Q68" s="10">
        <f t="shared" si="3"/>
        <v>-3</v>
      </c>
      <c r="R68" s="10" t="str">
        <f t="shared" si="1"/>
        <v>Localizado</v>
      </c>
      <c r="S68" s="10" t="s">
        <v>48</v>
      </c>
      <c r="T68" s="10" t="str">
        <f t="shared" si="2"/>
        <v>Alta</v>
      </c>
    </row>
    <row r="69" spans="1:20" ht="33.75" x14ac:dyDescent="0.25">
      <c r="A69" s="231"/>
      <c r="B69" s="111"/>
      <c r="C69" s="196"/>
      <c r="D69" s="70" t="s">
        <v>192</v>
      </c>
      <c r="E69" s="80" t="s">
        <v>124</v>
      </c>
      <c r="F69" s="77">
        <v>-1</v>
      </c>
      <c r="G69" s="10">
        <v>4</v>
      </c>
      <c r="H69" s="10">
        <v>6</v>
      </c>
      <c r="I69" s="10">
        <v>3</v>
      </c>
      <c r="J69" s="10">
        <v>4</v>
      </c>
      <c r="K69" s="10">
        <v>3</v>
      </c>
      <c r="L69" s="10">
        <v>3</v>
      </c>
      <c r="M69" s="10">
        <v>3</v>
      </c>
      <c r="N69" s="10">
        <v>2</v>
      </c>
      <c r="O69" s="10">
        <v>1</v>
      </c>
      <c r="P69" s="10">
        <f t="shared" ref="P69:P130" si="6">F69*(SUM(G69:O69))</f>
        <v>-29</v>
      </c>
      <c r="Q69" s="10">
        <f t="shared" si="3"/>
        <v>-3</v>
      </c>
      <c r="R69" s="10" t="str">
        <f t="shared" ref="R69:R130" si="7">IF(Q69=1,"Leve.P",IF(Q69=2,"Menor.P",IF(Q69=3,"Localizado.P",IF(Q69=4,"Mayor.P",IF(Q69=5,"Masivo.P",IF(Q69=-5,"Masivo",IF(Q69=-4,"Mayor",IF(Q69=-3,"Localizado",IF(Q69=-2,"Menor",IF(Q69=-1,"Leve",0))))))))))</f>
        <v>Localizado</v>
      </c>
      <c r="S69" s="10" t="s">
        <v>49</v>
      </c>
      <c r="T69" s="10" t="str">
        <f t="shared" ref="T69:T130" si="8">IF(AND(Q69=5,S69="A"),"Media.P",IF(AND(Q69=4,S69="A"),"Baja.P",IF(AND(Q69=3,S69="A"),"Muy baja.P",IF(AND(Q69=2,S69="A"),"Muy baja.P",IF(AND(Q69=1,S69="A"),"Muy baja.P",IF(AND(Q69=5,S69="B"),"Media.P",IF(AND(Q69=4,S69="B"),"Media.P",IF(AND(Q69=3,S69="B"),"Baja.P",IF(AND(Q69=2,S69="B"),"Baja.P",IF(AND(Q69=1,S69="B"),"Muy baja.P",IF(AND(Q69=5,S69="C"),"Alta.P",IF(AND(Q69=4,S69="C"),"Media.P",IF(AND(Q69=3,S69="C"),"Media.P",IF(AND(Q69=2,S69="C"),"Baja.P",IF(AND(Q69=1,S69="C"),"Muy baja.P",IF(AND(Q69=5,S69="D"),"Alta.P",IF(AND(Q69=4,S69="D"),"Alta.P",IF(AND(Q69=3,S69="D"),"Media.P",IF(AND(Q69=2,S69="D"),"Media.P",IF(AND(Q69=1,S69="D"),"Baja.P",IF(AND(Q69=5,S69="E"),"Muy alta.P",IF(AND(Q69=4,S69="E"),"Alta.P",IF(AND(Q69=3,S69="E"),"Alta.P",IF(AND(Q69=2,S69="E"),"Media.P",IF(AND(Q69=1,S69="E"),"Media.P",IF(AND(Q69=-5,S69="A"),"Media",IF(AND(Q69=-4,S69="A"),"Baja",IF(AND(Q69=-3,S69="A"),"Muy baja",IF(AND(Q69=-2,S69="A"),"Muy baja",IF(AND(Q69=-1,S69="A"),"Muy baja",IF(AND(Q69=-5,S69="B"),"Media",IF(AND(Q69=-4,S69="B"),"Media",IF(AND(Q69=-3,S69="B"),"Baja",IF(AND(Q69=-2,S69="B"),"Baja",IF(AND(Q69=-1,S69="B"),"Muy baja",IF(AND(Q69=-5,S69="C"),"Alta",IF(AND(Q69=-4,S69="C"),"Media",IF(AND(Q69=-3,S69="C"),"Media",IF(AND(Q69=-2,S69="C"),"Baja",IF(AND(Q69=-1,S69="C"),"Muy baja",IF(AND(Q69=-5,S69="D"),"Alta",IF(AND(Q69=-4,S69="D"),"Alta",IF(AND(Q69=-3,S69="D"),"Media",IF(AND(Q69=-2,S69="D"),"Media",IF(AND(Q69=-1,S69="D"),"Baja",IF(AND(Q69=-5,S69="E"),"Muy alta",IF(AND(Q69=-4,S69="E"),"Alta",IF(AND(Q69=-3,S69="E"),"Alta",IF(AND(Q69=-2,S69="E"),"Media",IF(AND(Q69=-1,S69="E"),"Media",""))))))))))))))))))))))))))))))))))))))))))))))))))</f>
        <v>Media</v>
      </c>
    </row>
    <row r="70" spans="1:20" ht="23.25" thickBot="1" x14ac:dyDescent="0.3">
      <c r="A70" s="120"/>
      <c r="B70" s="111"/>
      <c r="C70" s="197"/>
      <c r="D70" s="82" t="s">
        <v>182</v>
      </c>
      <c r="E70" s="83" t="s">
        <v>79</v>
      </c>
      <c r="F70" s="77">
        <v>-1</v>
      </c>
      <c r="G70" s="10">
        <v>4</v>
      </c>
      <c r="H70" s="10">
        <v>6</v>
      </c>
      <c r="I70" s="10">
        <v>4</v>
      </c>
      <c r="J70" s="10">
        <v>2</v>
      </c>
      <c r="K70" s="10">
        <v>1</v>
      </c>
      <c r="L70" s="10">
        <v>3</v>
      </c>
      <c r="M70" s="10">
        <v>2</v>
      </c>
      <c r="N70" s="10">
        <v>2</v>
      </c>
      <c r="O70" s="10">
        <v>1</v>
      </c>
      <c r="P70" s="10">
        <f t="shared" si="6"/>
        <v>-25</v>
      </c>
      <c r="Q70" s="10">
        <f t="shared" si="3"/>
        <v>-3</v>
      </c>
      <c r="R70" s="10" t="str">
        <f t="shared" si="7"/>
        <v>Localizado</v>
      </c>
      <c r="S70" s="10" t="s">
        <v>48</v>
      </c>
      <c r="T70" s="10" t="str">
        <f t="shared" si="8"/>
        <v>Alta</v>
      </c>
    </row>
    <row r="71" spans="1:20" x14ac:dyDescent="0.25">
      <c r="A71" s="231"/>
      <c r="B71" s="111"/>
      <c r="C71" s="192" t="s">
        <v>126</v>
      </c>
      <c r="D71" s="189" t="s">
        <v>211</v>
      </c>
      <c r="E71" s="79" t="s">
        <v>114</v>
      </c>
      <c r="F71" s="77">
        <v>-1</v>
      </c>
      <c r="G71" s="10">
        <v>1</v>
      </c>
      <c r="H71" s="10">
        <v>2</v>
      </c>
      <c r="I71" s="10">
        <v>2</v>
      </c>
      <c r="J71" s="10">
        <v>2</v>
      </c>
      <c r="K71" s="10">
        <v>3</v>
      </c>
      <c r="L71" s="10">
        <v>2</v>
      </c>
      <c r="M71" s="10">
        <v>2</v>
      </c>
      <c r="N71" s="10">
        <v>1</v>
      </c>
      <c r="O71" s="10">
        <v>1</v>
      </c>
      <c r="P71" s="10">
        <f t="shared" si="6"/>
        <v>-16</v>
      </c>
      <c r="Q71" s="10">
        <f t="shared" ref="Q71:Q132" si="9">IF(P71&lt;-40,-5,IF(P71&lt;-32,-4,IF(P71&lt;-24,-3,IF(P71&lt;-16,-2,IF(P71&lt;-9,-1,IF(P71&lt;17,1,IF(P71&lt;25,2,IF(P71&lt;33,3,IF(P71&lt;41,4,IF(P71&lt;48,5,0))))))))))</f>
        <v>-1</v>
      </c>
      <c r="R71" s="10" t="str">
        <f t="shared" si="7"/>
        <v>Leve</v>
      </c>
      <c r="S71" s="10" t="s">
        <v>50</v>
      </c>
      <c r="T71" s="10" t="str">
        <f t="shared" si="8"/>
        <v>Muy baja</v>
      </c>
    </row>
    <row r="72" spans="1:20" x14ac:dyDescent="0.25">
      <c r="A72" s="231"/>
      <c r="B72" s="111"/>
      <c r="C72" s="193"/>
      <c r="D72" s="190"/>
      <c r="E72" s="80" t="s">
        <v>93</v>
      </c>
      <c r="F72" s="77">
        <v>-1</v>
      </c>
      <c r="G72" s="10">
        <v>1</v>
      </c>
      <c r="H72" s="10">
        <v>2</v>
      </c>
      <c r="I72" s="10">
        <v>2</v>
      </c>
      <c r="J72" s="10">
        <v>2</v>
      </c>
      <c r="K72" s="10">
        <v>3</v>
      </c>
      <c r="L72" s="10">
        <v>2</v>
      </c>
      <c r="M72" s="10">
        <v>2</v>
      </c>
      <c r="N72" s="10">
        <v>1</v>
      </c>
      <c r="O72" s="10">
        <v>1</v>
      </c>
      <c r="P72" s="10">
        <f t="shared" si="6"/>
        <v>-16</v>
      </c>
      <c r="Q72" s="10">
        <f t="shared" si="9"/>
        <v>-1</v>
      </c>
      <c r="R72" s="10" t="str">
        <f t="shared" si="7"/>
        <v>Leve</v>
      </c>
      <c r="S72" s="10" t="s">
        <v>50</v>
      </c>
      <c r="T72" s="10" t="str">
        <f t="shared" si="8"/>
        <v>Muy baja</v>
      </c>
    </row>
    <row r="73" spans="1:20" ht="22.5" x14ac:dyDescent="0.25">
      <c r="A73" s="231"/>
      <c r="B73" s="111"/>
      <c r="C73" s="193"/>
      <c r="D73" s="70" t="s">
        <v>176</v>
      </c>
      <c r="E73" s="81" t="s">
        <v>64</v>
      </c>
      <c r="F73" s="77">
        <v>1</v>
      </c>
      <c r="G73" s="10">
        <v>1</v>
      </c>
      <c r="H73" s="10">
        <v>6</v>
      </c>
      <c r="I73" s="10">
        <v>2</v>
      </c>
      <c r="J73" s="10">
        <v>2</v>
      </c>
      <c r="K73" s="10">
        <v>3</v>
      </c>
      <c r="L73" s="10">
        <v>3</v>
      </c>
      <c r="M73" s="10">
        <v>3</v>
      </c>
      <c r="N73" s="10">
        <v>1</v>
      </c>
      <c r="O73" s="10">
        <v>1</v>
      </c>
      <c r="P73" s="10">
        <f t="shared" si="6"/>
        <v>22</v>
      </c>
      <c r="Q73" s="10">
        <f t="shared" si="9"/>
        <v>2</v>
      </c>
      <c r="R73" s="10" t="str">
        <f t="shared" si="7"/>
        <v>Menor.P</v>
      </c>
      <c r="S73" s="10" t="s">
        <v>49</v>
      </c>
      <c r="T73" s="10" t="str">
        <f t="shared" si="8"/>
        <v>Media.P</v>
      </c>
    </row>
    <row r="74" spans="1:20" ht="22.5" x14ac:dyDescent="0.25">
      <c r="A74" s="231"/>
      <c r="B74" s="111"/>
      <c r="C74" s="193"/>
      <c r="D74" s="70" t="s">
        <v>26</v>
      </c>
      <c r="E74" s="80" t="s">
        <v>65</v>
      </c>
      <c r="F74" s="77">
        <v>1</v>
      </c>
      <c r="G74" s="10">
        <v>1</v>
      </c>
      <c r="H74" s="10">
        <v>6</v>
      </c>
      <c r="I74" s="10">
        <v>2</v>
      </c>
      <c r="J74" s="10">
        <v>2</v>
      </c>
      <c r="K74" s="10">
        <v>3</v>
      </c>
      <c r="L74" s="10">
        <v>3</v>
      </c>
      <c r="M74" s="10">
        <v>2</v>
      </c>
      <c r="N74" s="10">
        <v>2</v>
      </c>
      <c r="O74" s="10">
        <v>1</v>
      </c>
      <c r="P74" s="10">
        <f t="shared" si="6"/>
        <v>22</v>
      </c>
      <c r="Q74" s="10">
        <f t="shared" si="9"/>
        <v>2</v>
      </c>
      <c r="R74" s="10" t="str">
        <f t="shared" si="7"/>
        <v>Menor.P</v>
      </c>
      <c r="S74" s="10" t="s">
        <v>49</v>
      </c>
      <c r="T74" s="10" t="str">
        <f t="shared" si="8"/>
        <v>Media.P</v>
      </c>
    </row>
    <row r="75" spans="1:20" ht="33.75" x14ac:dyDescent="0.25">
      <c r="A75" s="231"/>
      <c r="B75" s="111"/>
      <c r="C75" s="193"/>
      <c r="D75" s="70" t="s">
        <v>178</v>
      </c>
      <c r="E75" s="80" t="s">
        <v>180</v>
      </c>
      <c r="F75" s="77">
        <v>-1</v>
      </c>
      <c r="G75" s="10">
        <v>4</v>
      </c>
      <c r="H75" s="10">
        <v>4</v>
      </c>
      <c r="I75" s="10">
        <v>2</v>
      </c>
      <c r="J75" s="10">
        <v>2</v>
      </c>
      <c r="K75" s="10">
        <v>1</v>
      </c>
      <c r="L75" s="10">
        <v>1</v>
      </c>
      <c r="M75" s="10">
        <v>1</v>
      </c>
      <c r="N75" s="10">
        <v>2</v>
      </c>
      <c r="O75" s="10">
        <v>1</v>
      </c>
      <c r="P75" s="10">
        <f t="shared" si="6"/>
        <v>-18</v>
      </c>
      <c r="Q75" s="10">
        <f t="shared" si="9"/>
        <v>-2</v>
      </c>
      <c r="R75" s="10" t="str">
        <f t="shared" si="7"/>
        <v>Menor</v>
      </c>
      <c r="S75" s="10" t="s">
        <v>50</v>
      </c>
      <c r="T75" s="10" t="str">
        <f t="shared" si="8"/>
        <v>Baja</v>
      </c>
    </row>
    <row r="76" spans="1:20" ht="15.75" thickBot="1" x14ac:dyDescent="0.3">
      <c r="A76" s="120"/>
      <c r="B76" s="111"/>
      <c r="C76" s="194"/>
      <c r="D76" s="82" t="s">
        <v>188</v>
      </c>
      <c r="E76" s="83" t="s">
        <v>187</v>
      </c>
      <c r="F76" s="77">
        <v>-1</v>
      </c>
      <c r="G76" s="10">
        <v>4</v>
      </c>
      <c r="H76" s="10">
        <v>6</v>
      </c>
      <c r="I76" s="10">
        <v>3</v>
      </c>
      <c r="J76" s="10">
        <v>4</v>
      </c>
      <c r="K76" s="10">
        <v>3</v>
      </c>
      <c r="L76" s="10">
        <v>3</v>
      </c>
      <c r="M76" s="10">
        <v>3</v>
      </c>
      <c r="N76" s="10">
        <v>2</v>
      </c>
      <c r="O76" s="10">
        <v>1</v>
      </c>
      <c r="P76" s="10">
        <f t="shared" si="6"/>
        <v>-29</v>
      </c>
      <c r="Q76" s="10">
        <f t="shared" si="9"/>
        <v>-3</v>
      </c>
      <c r="R76" s="10" t="str">
        <f t="shared" si="7"/>
        <v>Localizado</v>
      </c>
      <c r="S76" s="10" t="s">
        <v>48</v>
      </c>
      <c r="T76" s="10" t="str">
        <f t="shared" si="8"/>
        <v>Alta</v>
      </c>
    </row>
    <row r="77" spans="1:20" x14ac:dyDescent="0.25">
      <c r="A77" s="231"/>
      <c r="B77" s="111"/>
      <c r="C77" s="195" t="s">
        <v>128</v>
      </c>
      <c r="D77" s="84" t="s">
        <v>209</v>
      </c>
      <c r="E77" s="79" t="s">
        <v>13</v>
      </c>
      <c r="F77" s="77">
        <v>-1</v>
      </c>
      <c r="G77" s="10">
        <v>4</v>
      </c>
      <c r="H77" s="10">
        <v>4</v>
      </c>
      <c r="I77" s="10">
        <v>2</v>
      </c>
      <c r="J77" s="10">
        <v>2</v>
      </c>
      <c r="K77" s="10">
        <v>1</v>
      </c>
      <c r="L77" s="10">
        <v>2</v>
      </c>
      <c r="M77" s="10">
        <v>2</v>
      </c>
      <c r="N77" s="10">
        <v>2</v>
      </c>
      <c r="O77" s="10">
        <v>1</v>
      </c>
      <c r="P77" s="10">
        <f t="shared" si="6"/>
        <v>-20</v>
      </c>
      <c r="Q77" s="10">
        <f t="shared" si="9"/>
        <v>-2</v>
      </c>
      <c r="R77" s="10" t="str">
        <f t="shared" si="7"/>
        <v>Menor</v>
      </c>
      <c r="S77" s="10" t="s">
        <v>50</v>
      </c>
      <c r="T77" s="10" t="str">
        <f t="shared" si="8"/>
        <v>Baja</v>
      </c>
    </row>
    <row r="78" spans="1:20" ht="22.5" x14ac:dyDescent="0.25">
      <c r="A78" s="231"/>
      <c r="B78" s="111"/>
      <c r="C78" s="196"/>
      <c r="D78" s="70" t="s">
        <v>176</v>
      </c>
      <c r="E78" s="81" t="s">
        <v>64</v>
      </c>
      <c r="F78" s="77">
        <v>1</v>
      </c>
      <c r="G78" s="10">
        <v>1</v>
      </c>
      <c r="H78" s="10">
        <v>6</v>
      </c>
      <c r="I78" s="10">
        <v>2</v>
      </c>
      <c r="J78" s="10">
        <v>2</v>
      </c>
      <c r="K78" s="10">
        <v>3</v>
      </c>
      <c r="L78" s="10">
        <v>3</v>
      </c>
      <c r="M78" s="10">
        <v>3</v>
      </c>
      <c r="N78" s="10">
        <v>1</v>
      </c>
      <c r="O78" s="10">
        <v>1</v>
      </c>
      <c r="P78" s="10">
        <f t="shared" si="6"/>
        <v>22</v>
      </c>
      <c r="Q78" s="10">
        <f t="shared" si="9"/>
        <v>2</v>
      </c>
      <c r="R78" s="10" t="str">
        <f t="shared" si="7"/>
        <v>Menor.P</v>
      </c>
      <c r="S78" s="10" t="s">
        <v>49</v>
      </c>
      <c r="T78" s="10" t="str">
        <f t="shared" si="8"/>
        <v>Media.P</v>
      </c>
    </row>
    <row r="79" spans="1:20" ht="22.5" x14ac:dyDescent="0.25">
      <c r="A79" s="231"/>
      <c r="B79" s="111"/>
      <c r="C79" s="196"/>
      <c r="D79" s="70" t="s">
        <v>26</v>
      </c>
      <c r="E79" s="80" t="s">
        <v>65</v>
      </c>
      <c r="F79" s="77">
        <v>1</v>
      </c>
      <c r="G79" s="10">
        <v>1</v>
      </c>
      <c r="H79" s="10">
        <v>6</v>
      </c>
      <c r="I79" s="10">
        <v>2</v>
      </c>
      <c r="J79" s="10">
        <v>2</v>
      </c>
      <c r="K79" s="10">
        <v>3</v>
      </c>
      <c r="L79" s="10">
        <v>3</v>
      </c>
      <c r="M79" s="10">
        <v>2</v>
      </c>
      <c r="N79" s="10">
        <v>2</v>
      </c>
      <c r="O79" s="10">
        <v>1</v>
      </c>
      <c r="P79" s="10">
        <f t="shared" si="6"/>
        <v>22</v>
      </c>
      <c r="Q79" s="10">
        <f t="shared" si="9"/>
        <v>2</v>
      </c>
      <c r="R79" s="10" t="str">
        <f t="shared" si="7"/>
        <v>Menor.P</v>
      </c>
      <c r="S79" s="10" t="s">
        <v>49</v>
      </c>
      <c r="T79" s="10" t="str">
        <f t="shared" si="8"/>
        <v>Media.P</v>
      </c>
    </row>
    <row r="80" spans="1:20" x14ac:dyDescent="0.25">
      <c r="A80" s="231"/>
      <c r="B80" s="111"/>
      <c r="C80" s="196"/>
      <c r="D80" s="70" t="s">
        <v>188</v>
      </c>
      <c r="E80" s="80" t="s">
        <v>187</v>
      </c>
      <c r="F80" s="77">
        <v>-1</v>
      </c>
      <c r="G80" s="10">
        <v>4</v>
      </c>
      <c r="H80" s="10">
        <v>4</v>
      </c>
      <c r="I80" s="10">
        <v>2</v>
      </c>
      <c r="J80" s="10">
        <v>3</v>
      </c>
      <c r="K80" s="10">
        <v>1</v>
      </c>
      <c r="L80" s="10">
        <v>2</v>
      </c>
      <c r="M80" s="10">
        <v>2</v>
      </c>
      <c r="N80" s="10">
        <v>2</v>
      </c>
      <c r="O80" s="10">
        <v>1</v>
      </c>
      <c r="P80" s="10">
        <f t="shared" si="6"/>
        <v>-21</v>
      </c>
      <c r="Q80" s="10">
        <f t="shared" si="9"/>
        <v>-2</v>
      </c>
      <c r="R80" s="10" t="str">
        <f t="shared" si="7"/>
        <v>Menor</v>
      </c>
      <c r="S80" s="10" t="s">
        <v>47</v>
      </c>
      <c r="T80" s="10" t="str">
        <f t="shared" si="8"/>
        <v>Baja</v>
      </c>
    </row>
    <row r="81" spans="1:20" ht="22.5" x14ac:dyDescent="0.25">
      <c r="A81" s="231"/>
      <c r="B81" s="111"/>
      <c r="C81" s="196"/>
      <c r="D81" s="70" t="s">
        <v>192</v>
      </c>
      <c r="E81" s="80" t="s">
        <v>191</v>
      </c>
      <c r="F81" s="77">
        <v>-1</v>
      </c>
      <c r="G81" s="10">
        <v>4</v>
      </c>
      <c r="H81" s="10">
        <v>2</v>
      </c>
      <c r="I81" s="10">
        <v>2</v>
      </c>
      <c r="J81" s="10">
        <v>3</v>
      </c>
      <c r="K81" s="10">
        <v>1</v>
      </c>
      <c r="L81" s="10">
        <v>3</v>
      </c>
      <c r="M81" s="10">
        <v>2</v>
      </c>
      <c r="N81" s="10">
        <v>2</v>
      </c>
      <c r="O81" s="10">
        <v>1</v>
      </c>
      <c r="P81" s="10">
        <f t="shared" si="6"/>
        <v>-20</v>
      </c>
      <c r="Q81" s="10">
        <f t="shared" si="9"/>
        <v>-2</v>
      </c>
      <c r="R81" s="10" t="str">
        <f t="shared" si="7"/>
        <v>Menor</v>
      </c>
      <c r="S81" s="10" t="s">
        <v>47</v>
      </c>
      <c r="T81" s="10" t="str">
        <f t="shared" si="8"/>
        <v>Baja</v>
      </c>
    </row>
    <row r="82" spans="1:20" ht="23.25" thickBot="1" x14ac:dyDescent="0.3">
      <c r="A82" s="120"/>
      <c r="B82" s="111"/>
      <c r="C82" s="197"/>
      <c r="D82" s="82" t="s">
        <v>182</v>
      </c>
      <c r="E82" s="83" t="s">
        <v>79</v>
      </c>
      <c r="F82" s="77">
        <v>-1</v>
      </c>
      <c r="G82" s="10">
        <v>4</v>
      </c>
      <c r="H82" s="10">
        <v>8</v>
      </c>
      <c r="I82" s="10">
        <v>4</v>
      </c>
      <c r="J82" s="10">
        <v>3</v>
      </c>
      <c r="K82" s="10">
        <v>1</v>
      </c>
      <c r="L82" s="10">
        <v>3</v>
      </c>
      <c r="M82" s="76">
        <v>2</v>
      </c>
      <c r="N82" s="10">
        <v>2</v>
      </c>
      <c r="O82" s="10">
        <v>1</v>
      </c>
      <c r="P82" s="10">
        <f t="shared" si="6"/>
        <v>-28</v>
      </c>
      <c r="Q82" s="10">
        <f t="shared" si="9"/>
        <v>-3</v>
      </c>
      <c r="R82" s="10" t="str">
        <f t="shared" si="7"/>
        <v>Localizado</v>
      </c>
      <c r="S82" s="10" t="s">
        <v>48</v>
      </c>
      <c r="T82" s="10" t="str">
        <f t="shared" si="8"/>
        <v>Alta</v>
      </c>
    </row>
    <row r="83" spans="1:20" ht="22.5" x14ac:dyDescent="0.25">
      <c r="A83" s="231"/>
      <c r="B83" s="111"/>
      <c r="C83" s="192" t="s">
        <v>131</v>
      </c>
      <c r="D83" s="84" t="s">
        <v>176</v>
      </c>
      <c r="E83" s="85" t="s">
        <v>64</v>
      </c>
      <c r="F83" s="77">
        <v>1</v>
      </c>
      <c r="G83" s="10">
        <v>1</v>
      </c>
      <c r="H83" s="10">
        <v>6</v>
      </c>
      <c r="I83" s="10">
        <v>2</v>
      </c>
      <c r="J83" s="10">
        <v>2</v>
      </c>
      <c r="K83" s="10">
        <v>3</v>
      </c>
      <c r="L83" s="10">
        <v>3</v>
      </c>
      <c r="M83" s="10">
        <v>3</v>
      </c>
      <c r="N83" s="10">
        <v>1</v>
      </c>
      <c r="O83" s="10">
        <v>1</v>
      </c>
      <c r="P83" s="10">
        <f t="shared" si="6"/>
        <v>22</v>
      </c>
      <c r="Q83" s="10">
        <f t="shared" si="9"/>
        <v>2</v>
      </c>
      <c r="R83" s="10" t="str">
        <f t="shared" si="7"/>
        <v>Menor.P</v>
      </c>
      <c r="S83" s="10" t="s">
        <v>49</v>
      </c>
      <c r="T83" s="10" t="str">
        <f t="shared" si="8"/>
        <v>Media.P</v>
      </c>
    </row>
    <row r="84" spans="1:20" ht="22.5" x14ac:dyDescent="0.25">
      <c r="A84" s="231"/>
      <c r="B84" s="111"/>
      <c r="C84" s="193"/>
      <c r="D84" s="70" t="s">
        <v>26</v>
      </c>
      <c r="E84" s="80" t="s">
        <v>65</v>
      </c>
      <c r="F84" s="77">
        <v>1</v>
      </c>
      <c r="G84" s="10">
        <v>1</v>
      </c>
      <c r="H84" s="10">
        <v>6</v>
      </c>
      <c r="I84" s="10">
        <v>2</v>
      </c>
      <c r="J84" s="10">
        <v>2</v>
      </c>
      <c r="K84" s="10">
        <v>3</v>
      </c>
      <c r="L84" s="10">
        <v>3</v>
      </c>
      <c r="M84" s="10">
        <v>2</v>
      </c>
      <c r="N84" s="10">
        <v>2</v>
      </c>
      <c r="O84" s="10">
        <v>1</v>
      </c>
      <c r="P84" s="10">
        <f t="shared" si="6"/>
        <v>22</v>
      </c>
      <c r="Q84" s="10">
        <f t="shared" si="9"/>
        <v>2</v>
      </c>
      <c r="R84" s="10" t="str">
        <f t="shared" si="7"/>
        <v>Menor.P</v>
      </c>
      <c r="S84" s="10" t="s">
        <v>49</v>
      </c>
      <c r="T84" s="10" t="str">
        <f t="shared" si="8"/>
        <v>Media.P</v>
      </c>
    </row>
    <row r="85" spans="1:20" ht="15.75" thickBot="1" x14ac:dyDescent="0.3">
      <c r="A85" s="231"/>
      <c r="B85" s="111"/>
      <c r="C85" s="194"/>
      <c r="D85" s="82" t="s">
        <v>188</v>
      </c>
      <c r="E85" s="83" t="s">
        <v>187</v>
      </c>
      <c r="F85" s="77">
        <v>-1</v>
      </c>
      <c r="G85" s="10">
        <v>4</v>
      </c>
      <c r="H85" s="10">
        <v>4</v>
      </c>
      <c r="I85" s="10">
        <v>2</v>
      </c>
      <c r="J85" s="10">
        <v>3</v>
      </c>
      <c r="K85" s="10">
        <v>1</v>
      </c>
      <c r="L85" s="10">
        <v>2</v>
      </c>
      <c r="M85" s="10">
        <v>2</v>
      </c>
      <c r="N85" s="10">
        <v>2</v>
      </c>
      <c r="O85" s="10">
        <v>1</v>
      </c>
      <c r="P85" s="10">
        <f t="shared" si="6"/>
        <v>-21</v>
      </c>
      <c r="Q85" s="10">
        <f t="shared" si="9"/>
        <v>-2</v>
      </c>
      <c r="R85" s="10" t="str">
        <f t="shared" si="7"/>
        <v>Menor</v>
      </c>
      <c r="S85" s="10" t="s">
        <v>50</v>
      </c>
      <c r="T85" s="10" t="str">
        <f t="shared" si="8"/>
        <v>Baja</v>
      </c>
    </row>
    <row r="86" spans="1:20" ht="22.5" x14ac:dyDescent="0.25">
      <c r="A86" s="231"/>
      <c r="B86" s="111"/>
      <c r="C86" s="192" t="s">
        <v>133</v>
      </c>
      <c r="D86" s="84" t="s">
        <v>176</v>
      </c>
      <c r="E86" s="85" t="s">
        <v>64</v>
      </c>
      <c r="F86" s="77">
        <v>1</v>
      </c>
      <c r="G86" s="10">
        <v>1</v>
      </c>
      <c r="H86" s="10">
        <v>6</v>
      </c>
      <c r="I86" s="10">
        <v>2</v>
      </c>
      <c r="J86" s="10">
        <v>2</v>
      </c>
      <c r="K86" s="10">
        <v>3</v>
      </c>
      <c r="L86" s="10">
        <v>3</v>
      </c>
      <c r="M86" s="10">
        <v>3</v>
      </c>
      <c r="N86" s="10">
        <v>1</v>
      </c>
      <c r="O86" s="10">
        <v>1</v>
      </c>
      <c r="P86" s="10">
        <f t="shared" si="6"/>
        <v>22</v>
      </c>
      <c r="Q86" s="10">
        <f t="shared" si="9"/>
        <v>2</v>
      </c>
      <c r="R86" s="10" t="str">
        <f t="shared" si="7"/>
        <v>Menor.P</v>
      </c>
      <c r="S86" s="10" t="s">
        <v>49</v>
      </c>
      <c r="T86" s="10" t="str">
        <f t="shared" si="8"/>
        <v>Media.P</v>
      </c>
    </row>
    <row r="87" spans="1:20" ht="22.5" x14ac:dyDescent="0.25">
      <c r="A87" s="231"/>
      <c r="B87" s="111"/>
      <c r="C87" s="193"/>
      <c r="D87" s="70" t="s">
        <v>26</v>
      </c>
      <c r="E87" s="80" t="s">
        <v>65</v>
      </c>
      <c r="F87" s="77">
        <v>1</v>
      </c>
      <c r="G87" s="10">
        <v>1</v>
      </c>
      <c r="H87" s="10">
        <v>6</v>
      </c>
      <c r="I87" s="10">
        <v>2</v>
      </c>
      <c r="J87" s="10">
        <v>2</v>
      </c>
      <c r="K87" s="10">
        <v>3</v>
      </c>
      <c r="L87" s="10">
        <v>3</v>
      </c>
      <c r="M87" s="10">
        <v>2</v>
      </c>
      <c r="N87" s="10">
        <v>2</v>
      </c>
      <c r="O87" s="10">
        <v>1</v>
      </c>
      <c r="P87" s="10">
        <f t="shared" si="6"/>
        <v>22</v>
      </c>
      <c r="Q87" s="10">
        <f t="shared" si="9"/>
        <v>2</v>
      </c>
      <c r="R87" s="10" t="str">
        <f t="shared" si="7"/>
        <v>Menor.P</v>
      </c>
      <c r="S87" s="10" t="s">
        <v>48</v>
      </c>
      <c r="T87" s="10" t="str">
        <f t="shared" si="8"/>
        <v>Media.P</v>
      </c>
    </row>
    <row r="88" spans="1:20" ht="33.75" x14ac:dyDescent="0.25">
      <c r="A88" s="120"/>
      <c r="B88" s="111"/>
      <c r="C88" s="193"/>
      <c r="D88" s="70" t="s">
        <v>178</v>
      </c>
      <c r="E88" s="80" t="s">
        <v>81</v>
      </c>
      <c r="F88" s="77">
        <v>-1</v>
      </c>
      <c r="G88" s="10">
        <v>4</v>
      </c>
      <c r="H88" s="10">
        <v>8</v>
      </c>
      <c r="I88" s="10">
        <v>3</v>
      </c>
      <c r="J88" s="10">
        <v>3</v>
      </c>
      <c r="K88" s="10">
        <v>1</v>
      </c>
      <c r="L88" s="10">
        <v>3</v>
      </c>
      <c r="M88" s="10">
        <v>1</v>
      </c>
      <c r="N88" s="10">
        <v>2</v>
      </c>
      <c r="O88" s="10">
        <v>1</v>
      </c>
      <c r="P88" s="10">
        <f t="shared" si="6"/>
        <v>-26</v>
      </c>
      <c r="Q88" s="10">
        <f t="shared" si="9"/>
        <v>-3</v>
      </c>
      <c r="R88" s="10" t="str">
        <f t="shared" si="7"/>
        <v>Localizado</v>
      </c>
      <c r="S88" s="10" t="s">
        <v>48</v>
      </c>
      <c r="T88" s="10" t="str">
        <f t="shared" si="8"/>
        <v>Alta</v>
      </c>
    </row>
    <row r="89" spans="1:20" ht="15.75" thickBot="1" x14ac:dyDescent="0.3">
      <c r="A89" s="231"/>
      <c r="B89" s="111"/>
      <c r="C89" s="194"/>
      <c r="D89" s="82" t="s">
        <v>188</v>
      </c>
      <c r="E89" s="83" t="s">
        <v>187</v>
      </c>
      <c r="F89" s="77">
        <v>-1</v>
      </c>
      <c r="G89" s="10">
        <v>4</v>
      </c>
      <c r="H89" s="10">
        <v>2</v>
      </c>
      <c r="I89" s="10">
        <v>2</v>
      </c>
      <c r="J89" s="10">
        <v>2</v>
      </c>
      <c r="K89" s="10">
        <v>1</v>
      </c>
      <c r="L89" s="10">
        <v>2</v>
      </c>
      <c r="M89" s="10">
        <v>2</v>
      </c>
      <c r="N89" s="10">
        <v>2</v>
      </c>
      <c r="O89" s="10">
        <v>1</v>
      </c>
      <c r="P89" s="10">
        <f t="shared" si="6"/>
        <v>-18</v>
      </c>
      <c r="Q89" s="10">
        <f t="shared" si="9"/>
        <v>-2</v>
      </c>
      <c r="R89" s="10" t="str">
        <f t="shared" si="7"/>
        <v>Menor</v>
      </c>
      <c r="S89" s="10" t="s">
        <v>47</v>
      </c>
      <c r="T89" s="10" t="str">
        <f t="shared" si="8"/>
        <v>Baja</v>
      </c>
    </row>
    <row r="90" spans="1:20" ht="24" customHeight="1" x14ac:dyDescent="0.25">
      <c r="A90" s="231"/>
      <c r="B90" s="111"/>
      <c r="C90" s="192" t="s">
        <v>135</v>
      </c>
      <c r="D90" s="84" t="s">
        <v>26</v>
      </c>
      <c r="E90" s="79" t="s">
        <v>61</v>
      </c>
      <c r="F90" s="77">
        <v>1</v>
      </c>
      <c r="G90" s="10">
        <v>1</v>
      </c>
      <c r="H90" s="10">
        <v>6</v>
      </c>
      <c r="I90" s="10">
        <v>2</v>
      </c>
      <c r="J90" s="10">
        <v>2</v>
      </c>
      <c r="K90" s="10">
        <v>3</v>
      </c>
      <c r="L90" s="10">
        <v>3</v>
      </c>
      <c r="M90" s="10">
        <v>2</v>
      </c>
      <c r="N90" s="10">
        <v>2</v>
      </c>
      <c r="O90" s="10">
        <v>1</v>
      </c>
      <c r="P90" s="10">
        <f t="shared" si="6"/>
        <v>22</v>
      </c>
      <c r="Q90" s="10">
        <f t="shared" si="9"/>
        <v>2</v>
      </c>
      <c r="R90" s="10" t="str">
        <f t="shared" si="7"/>
        <v>Menor.P</v>
      </c>
      <c r="S90" s="10" t="s">
        <v>49</v>
      </c>
      <c r="T90" s="10" t="str">
        <f t="shared" si="8"/>
        <v>Media.P</v>
      </c>
    </row>
    <row r="91" spans="1:20" ht="23.25" thickBot="1" x14ac:dyDescent="0.3">
      <c r="A91" s="231"/>
      <c r="B91" s="111"/>
      <c r="C91" s="194"/>
      <c r="D91" s="82" t="s">
        <v>182</v>
      </c>
      <c r="E91" s="83" t="s">
        <v>60</v>
      </c>
      <c r="F91" s="77">
        <v>1</v>
      </c>
      <c r="G91" s="10">
        <v>4</v>
      </c>
      <c r="H91" s="10">
        <v>6</v>
      </c>
      <c r="I91" s="10">
        <v>2</v>
      </c>
      <c r="J91" s="10">
        <v>2</v>
      </c>
      <c r="K91" s="10">
        <v>1</v>
      </c>
      <c r="L91" s="10">
        <v>3</v>
      </c>
      <c r="M91" s="10">
        <v>2</v>
      </c>
      <c r="N91" s="10">
        <v>2</v>
      </c>
      <c r="O91" s="10">
        <v>1</v>
      </c>
      <c r="P91" s="10">
        <f t="shared" si="6"/>
        <v>23</v>
      </c>
      <c r="Q91" s="10">
        <f t="shared" si="9"/>
        <v>2</v>
      </c>
      <c r="R91" s="10" t="str">
        <f t="shared" si="7"/>
        <v>Menor.P</v>
      </c>
      <c r="S91" s="10" t="s">
        <v>49</v>
      </c>
      <c r="T91" s="10" t="str">
        <f t="shared" si="8"/>
        <v>Media.P</v>
      </c>
    </row>
    <row r="92" spans="1:20" ht="22.5" customHeight="1" x14ac:dyDescent="0.25">
      <c r="A92" s="231"/>
      <c r="B92" s="179" t="s">
        <v>137</v>
      </c>
      <c r="C92" s="222" t="s">
        <v>138</v>
      </c>
      <c r="D92" s="84" t="s">
        <v>208</v>
      </c>
      <c r="E92" s="79" t="s">
        <v>170</v>
      </c>
      <c r="F92" s="77">
        <v>-1</v>
      </c>
      <c r="G92" s="10">
        <v>1</v>
      </c>
      <c r="H92" s="10">
        <v>2</v>
      </c>
      <c r="I92" s="10">
        <v>1</v>
      </c>
      <c r="J92" s="10">
        <v>1</v>
      </c>
      <c r="K92" s="10">
        <v>3</v>
      </c>
      <c r="L92" s="10">
        <v>1</v>
      </c>
      <c r="M92" s="10">
        <v>1</v>
      </c>
      <c r="N92" s="10">
        <v>1</v>
      </c>
      <c r="O92" s="10">
        <v>1</v>
      </c>
      <c r="P92" s="10">
        <f t="shared" si="6"/>
        <v>-12</v>
      </c>
      <c r="Q92" s="10">
        <f t="shared" si="9"/>
        <v>-1</v>
      </c>
      <c r="R92" s="10" t="str">
        <f t="shared" si="7"/>
        <v>Leve</v>
      </c>
      <c r="S92" s="10" t="s">
        <v>50</v>
      </c>
      <c r="T92" s="10" t="str">
        <f t="shared" si="8"/>
        <v>Muy baja</v>
      </c>
    </row>
    <row r="93" spans="1:20" ht="45" x14ac:dyDescent="0.25">
      <c r="A93" s="231"/>
      <c r="B93" s="179"/>
      <c r="C93" s="223"/>
      <c r="D93" s="70" t="s">
        <v>15</v>
      </c>
      <c r="E93" s="80" t="s">
        <v>175</v>
      </c>
      <c r="F93" s="77">
        <v>-1</v>
      </c>
      <c r="G93" s="10">
        <v>1</v>
      </c>
      <c r="H93" s="10">
        <v>6</v>
      </c>
      <c r="I93" s="10">
        <v>3</v>
      </c>
      <c r="J93" s="10">
        <v>2</v>
      </c>
      <c r="K93" s="10">
        <v>1</v>
      </c>
      <c r="L93" s="10">
        <v>1</v>
      </c>
      <c r="M93" s="10">
        <v>2</v>
      </c>
      <c r="N93" s="10">
        <v>1</v>
      </c>
      <c r="O93" s="10">
        <v>1</v>
      </c>
      <c r="P93" s="10">
        <f t="shared" si="6"/>
        <v>-18</v>
      </c>
      <c r="Q93" s="10">
        <f t="shared" si="9"/>
        <v>-2</v>
      </c>
      <c r="R93" s="10" t="str">
        <f t="shared" si="7"/>
        <v>Menor</v>
      </c>
      <c r="S93" s="10" t="s">
        <v>47</v>
      </c>
      <c r="T93" s="10" t="str">
        <f t="shared" si="8"/>
        <v>Baja</v>
      </c>
    </row>
    <row r="94" spans="1:20" ht="22.5" x14ac:dyDescent="0.25">
      <c r="A94" s="231"/>
      <c r="B94" s="179"/>
      <c r="C94" s="223"/>
      <c r="D94" s="70" t="s">
        <v>176</v>
      </c>
      <c r="E94" s="81" t="s">
        <v>64</v>
      </c>
      <c r="F94" s="77">
        <v>1</v>
      </c>
      <c r="G94" s="10">
        <v>1</v>
      </c>
      <c r="H94" s="10">
        <v>6</v>
      </c>
      <c r="I94" s="10">
        <v>2</v>
      </c>
      <c r="J94" s="10">
        <v>2</v>
      </c>
      <c r="K94" s="10">
        <v>3</v>
      </c>
      <c r="L94" s="10">
        <v>3</v>
      </c>
      <c r="M94" s="10">
        <v>3</v>
      </c>
      <c r="N94" s="10">
        <v>1</v>
      </c>
      <c r="O94" s="10">
        <v>1</v>
      </c>
      <c r="P94" s="10">
        <f t="shared" si="6"/>
        <v>22</v>
      </c>
      <c r="Q94" s="10">
        <f t="shared" si="9"/>
        <v>2</v>
      </c>
      <c r="R94" s="10" t="str">
        <f t="shared" si="7"/>
        <v>Menor.P</v>
      </c>
      <c r="S94" s="10" t="s">
        <v>49</v>
      </c>
      <c r="T94" s="10" t="str">
        <f t="shared" si="8"/>
        <v>Media.P</v>
      </c>
    </row>
    <row r="95" spans="1:20" ht="22.5" x14ac:dyDescent="0.25">
      <c r="A95" s="231"/>
      <c r="B95" s="179"/>
      <c r="C95" s="223"/>
      <c r="D95" s="187" t="s">
        <v>20</v>
      </c>
      <c r="E95" s="80" t="s">
        <v>96</v>
      </c>
      <c r="F95" s="77">
        <v>-1</v>
      </c>
      <c r="G95" s="10">
        <v>1</v>
      </c>
      <c r="H95" s="10">
        <v>2</v>
      </c>
      <c r="I95" s="10">
        <v>1</v>
      </c>
      <c r="J95" s="10">
        <v>1</v>
      </c>
      <c r="K95" s="10">
        <v>3</v>
      </c>
      <c r="L95" s="10">
        <v>1</v>
      </c>
      <c r="M95" s="10">
        <v>1</v>
      </c>
      <c r="N95" s="10">
        <v>1</v>
      </c>
      <c r="O95" s="10">
        <v>1</v>
      </c>
      <c r="P95" s="10">
        <f t="shared" si="6"/>
        <v>-12</v>
      </c>
      <c r="Q95" s="10">
        <f t="shared" si="9"/>
        <v>-1</v>
      </c>
      <c r="R95" s="10" t="str">
        <f t="shared" si="7"/>
        <v>Leve</v>
      </c>
      <c r="S95" s="10" t="s">
        <v>50</v>
      </c>
      <c r="T95" s="10" t="str">
        <f t="shared" si="8"/>
        <v>Muy baja</v>
      </c>
    </row>
    <row r="96" spans="1:20" x14ac:dyDescent="0.25">
      <c r="A96" s="231"/>
      <c r="B96" s="179"/>
      <c r="C96" s="223"/>
      <c r="D96" s="190"/>
      <c r="E96" s="80" t="s">
        <v>21</v>
      </c>
      <c r="F96" s="77">
        <v>-1</v>
      </c>
      <c r="G96" s="10">
        <v>1</v>
      </c>
      <c r="H96" s="10">
        <v>2</v>
      </c>
      <c r="I96" s="76">
        <v>1</v>
      </c>
      <c r="J96" s="10">
        <v>1</v>
      </c>
      <c r="K96" s="10">
        <v>3</v>
      </c>
      <c r="L96" s="10">
        <v>1</v>
      </c>
      <c r="M96" s="10">
        <v>1</v>
      </c>
      <c r="N96" s="10">
        <v>1</v>
      </c>
      <c r="O96" s="10">
        <v>1</v>
      </c>
      <c r="P96" s="10">
        <f t="shared" si="6"/>
        <v>-12</v>
      </c>
      <c r="Q96" s="10">
        <f t="shared" si="9"/>
        <v>-1</v>
      </c>
      <c r="R96" s="10" t="str">
        <f t="shared" si="7"/>
        <v>Leve</v>
      </c>
      <c r="S96" s="10" t="s">
        <v>50</v>
      </c>
      <c r="T96" s="10" t="str">
        <f t="shared" si="8"/>
        <v>Muy baja</v>
      </c>
    </row>
    <row r="97" spans="1:20" ht="22.5" x14ac:dyDescent="0.25">
      <c r="A97" s="231"/>
      <c r="B97" s="179"/>
      <c r="C97" s="223"/>
      <c r="D97" s="187" t="s">
        <v>26</v>
      </c>
      <c r="E97" s="80" t="s">
        <v>61</v>
      </c>
      <c r="F97" s="77">
        <v>1</v>
      </c>
      <c r="G97" s="10">
        <v>1</v>
      </c>
      <c r="H97" s="10">
        <v>6</v>
      </c>
      <c r="I97" s="10">
        <v>2</v>
      </c>
      <c r="J97" s="10">
        <v>2</v>
      </c>
      <c r="K97" s="10">
        <v>3</v>
      </c>
      <c r="L97" s="10">
        <v>3</v>
      </c>
      <c r="M97" s="10">
        <v>2</v>
      </c>
      <c r="N97" s="10">
        <v>2</v>
      </c>
      <c r="O97" s="10">
        <v>1</v>
      </c>
      <c r="P97" s="10">
        <f t="shared" si="6"/>
        <v>22</v>
      </c>
      <c r="Q97" s="10">
        <f t="shared" si="9"/>
        <v>2</v>
      </c>
      <c r="R97" s="10" t="str">
        <f t="shared" si="7"/>
        <v>Menor.P</v>
      </c>
      <c r="S97" s="10" t="s">
        <v>49</v>
      </c>
      <c r="T97" s="10" t="str">
        <f t="shared" si="8"/>
        <v>Media.P</v>
      </c>
    </row>
    <row r="98" spans="1:20" ht="22.5" x14ac:dyDescent="0.25">
      <c r="A98" s="231"/>
      <c r="B98" s="179"/>
      <c r="C98" s="223"/>
      <c r="D98" s="190"/>
      <c r="E98" s="80" t="s">
        <v>65</v>
      </c>
      <c r="F98" s="77">
        <v>1</v>
      </c>
      <c r="G98" s="10">
        <v>1</v>
      </c>
      <c r="H98" s="10">
        <v>6</v>
      </c>
      <c r="I98" s="10">
        <v>2</v>
      </c>
      <c r="J98" s="10">
        <v>2</v>
      </c>
      <c r="K98" s="10">
        <v>3</v>
      </c>
      <c r="L98" s="10">
        <v>3</v>
      </c>
      <c r="M98" s="10">
        <v>2</v>
      </c>
      <c r="N98" s="10">
        <v>2</v>
      </c>
      <c r="O98" s="10">
        <v>1</v>
      </c>
      <c r="P98" s="10">
        <f t="shared" si="6"/>
        <v>22</v>
      </c>
      <c r="Q98" s="10">
        <f t="shared" si="9"/>
        <v>2</v>
      </c>
      <c r="R98" s="10" t="str">
        <f t="shared" si="7"/>
        <v>Menor.P</v>
      </c>
      <c r="S98" s="10" t="s">
        <v>49</v>
      </c>
      <c r="T98" s="10" t="str">
        <f t="shared" si="8"/>
        <v>Media.P</v>
      </c>
    </row>
    <row r="99" spans="1:20" x14ac:dyDescent="0.25">
      <c r="A99" s="231"/>
      <c r="B99" s="179"/>
      <c r="C99" s="223"/>
      <c r="D99" s="187" t="s">
        <v>188</v>
      </c>
      <c r="E99" s="80" t="s">
        <v>187</v>
      </c>
      <c r="F99" s="77">
        <v>-1</v>
      </c>
      <c r="G99" s="10">
        <v>4</v>
      </c>
      <c r="H99" s="10">
        <v>6</v>
      </c>
      <c r="I99" s="10">
        <v>3</v>
      </c>
      <c r="J99" s="10">
        <v>3</v>
      </c>
      <c r="K99" s="10">
        <v>1</v>
      </c>
      <c r="L99" s="10">
        <v>2</v>
      </c>
      <c r="M99" s="10">
        <v>2</v>
      </c>
      <c r="N99" s="10">
        <v>2</v>
      </c>
      <c r="O99" s="10">
        <v>1</v>
      </c>
      <c r="P99" s="10">
        <f t="shared" si="6"/>
        <v>-24</v>
      </c>
      <c r="Q99" s="10">
        <f t="shared" si="9"/>
        <v>-2</v>
      </c>
      <c r="R99" s="10" t="str">
        <f t="shared" si="7"/>
        <v>Menor</v>
      </c>
      <c r="S99" s="10" t="s">
        <v>47</v>
      </c>
      <c r="T99" s="10" t="str">
        <f t="shared" si="8"/>
        <v>Baja</v>
      </c>
    </row>
    <row r="100" spans="1:20" x14ac:dyDescent="0.25">
      <c r="A100" s="231"/>
      <c r="B100" s="179"/>
      <c r="C100" s="223"/>
      <c r="D100" s="190"/>
      <c r="E100" s="80" t="s">
        <v>171</v>
      </c>
      <c r="F100" s="77">
        <v>-1</v>
      </c>
      <c r="G100" s="10">
        <v>4</v>
      </c>
      <c r="H100" s="10">
        <v>4</v>
      </c>
      <c r="I100" s="10">
        <v>3</v>
      </c>
      <c r="J100" s="10">
        <v>3</v>
      </c>
      <c r="K100" s="10">
        <v>1</v>
      </c>
      <c r="L100" s="10">
        <v>2</v>
      </c>
      <c r="M100" s="10">
        <v>1</v>
      </c>
      <c r="N100" s="10">
        <v>2</v>
      </c>
      <c r="O100" s="10">
        <v>1</v>
      </c>
      <c r="P100" s="10">
        <f t="shared" si="6"/>
        <v>-21</v>
      </c>
      <c r="Q100" s="10">
        <f t="shared" si="9"/>
        <v>-2</v>
      </c>
      <c r="R100" s="10" t="str">
        <f t="shared" si="7"/>
        <v>Menor</v>
      </c>
      <c r="S100" s="10" t="s">
        <v>47</v>
      </c>
      <c r="T100" s="10" t="str">
        <f t="shared" si="8"/>
        <v>Baja</v>
      </c>
    </row>
    <row r="101" spans="1:20" ht="22.5" x14ac:dyDescent="0.25">
      <c r="A101" s="231"/>
      <c r="B101" s="179"/>
      <c r="C101" s="223"/>
      <c r="D101" s="69" t="s">
        <v>182</v>
      </c>
      <c r="E101" s="93" t="s">
        <v>60</v>
      </c>
      <c r="F101" s="77">
        <v>1</v>
      </c>
      <c r="G101" s="10">
        <v>4</v>
      </c>
      <c r="H101" s="10">
        <v>4</v>
      </c>
      <c r="I101" s="10">
        <v>2</v>
      </c>
      <c r="J101" s="10">
        <v>2</v>
      </c>
      <c r="K101" s="10">
        <v>1</v>
      </c>
      <c r="L101" s="10">
        <v>3</v>
      </c>
      <c r="M101" s="10">
        <v>2</v>
      </c>
      <c r="N101" s="10">
        <v>2</v>
      </c>
      <c r="O101" s="10">
        <v>1</v>
      </c>
      <c r="P101" s="10">
        <f t="shared" si="6"/>
        <v>21</v>
      </c>
      <c r="Q101" s="10">
        <f t="shared" si="9"/>
        <v>2</v>
      </c>
      <c r="R101" s="10" t="str">
        <f t="shared" si="7"/>
        <v>Menor.P</v>
      </c>
      <c r="S101" s="10" t="s">
        <v>49</v>
      </c>
      <c r="T101" s="10" t="str">
        <f t="shared" si="8"/>
        <v>Media.P</v>
      </c>
    </row>
    <row r="102" spans="1:20" ht="46.5" customHeight="1" thickBot="1" x14ac:dyDescent="0.3">
      <c r="A102" s="120"/>
      <c r="B102" s="179"/>
      <c r="C102" s="223"/>
      <c r="D102" s="69" t="s">
        <v>178</v>
      </c>
      <c r="E102" s="78" t="s">
        <v>215</v>
      </c>
      <c r="F102" s="10">
        <v>-1</v>
      </c>
      <c r="G102" s="10">
        <v>4</v>
      </c>
      <c r="H102" s="10">
        <v>8</v>
      </c>
      <c r="I102" s="10">
        <v>3</v>
      </c>
      <c r="J102" s="10">
        <v>3</v>
      </c>
      <c r="K102" s="10">
        <v>1</v>
      </c>
      <c r="L102" s="10">
        <v>3</v>
      </c>
      <c r="M102" s="10">
        <v>1</v>
      </c>
      <c r="N102" s="10">
        <v>2</v>
      </c>
      <c r="O102" s="10">
        <v>1</v>
      </c>
      <c r="P102" s="10">
        <f t="shared" si="6"/>
        <v>-26</v>
      </c>
      <c r="Q102" s="10">
        <f t="shared" si="9"/>
        <v>-3</v>
      </c>
      <c r="R102" s="10" t="str">
        <f t="shared" si="7"/>
        <v>Localizado</v>
      </c>
      <c r="S102" s="10" t="s">
        <v>48</v>
      </c>
      <c r="T102" s="10" t="str">
        <f t="shared" si="8"/>
        <v>Alta</v>
      </c>
    </row>
    <row r="103" spans="1:20" ht="22.5" customHeight="1" x14ac:dyDescent="0.25">
      <c r="A103" s="231"/>
      <c r="B103" s="207"/>
      <c r="C103" s="219" t="s">
        <v>144</v>
      </c>
      <c r="D103" s="84" t="s">
        <v>208</v>
      </c>
      <c r="E103" s="79" t="s">
        <v>170</v>
      </c>
      <c r="F103" s="77">
        <v>-1</v>
      </c>
      <c r="G103" s="10">
        <v>1</v>
      </c>
      <c r="H103" s="10">
        <v>2</v>
      </c>
      <c r="I103" s="10">
        <v>1</v>
      </c>
      <c r="J103" s="10">
        <v>1</v>
      </c>
      <c r="K103" s="10">
        <v>3</v>
      </c>
      <c r="L103" s="10">
        <v>1</v>
      </c>
      <c r="M103" s="10">
        <v>1</v>
      </c>
      <c r="N103" s="10">
        <v>1</v>
      </c>
      <c r="O103" s="10">
        <v>1</v>
      </c>
      <c r="P103" s="10">
        <f t="shared" si="6"/>
        <v>-12</v>
      </c>
      <c r="Q103" s="10">
        <f t="shared" si="9"/>
        <v>-1</v>
      </c>
      <c r="R103" s="10" t="str">
        <f t="shared" si="7"/>
        <v>Leve</v>
      </c>
      <c r="S103" s="10" t="s">
        <v>50</v>
      </c>
      <c r="T103" s="10" t="str">
        <f t="shared" si="8"/>
        <v>Muy baja</v>
      </c>
    </row>
    <row r="104" spans="1:20" ht="45" x14ac:dyDescent="0.25">
      <c r="A104" s="231"/>
      <c r="B104" s="207"/>
      <c r="C104" s="220"/>
      <c r="D104" s="70" t="s">
        <v>15</v>
      </c>
      <c r="E104" s="80" t="s">
        <v>175</v>
      </c>
      <c r="F104" s="77">
        <v>-1</v>
      </c>
      <c r="G104" s="10">
        <v>1</v>
      </c>
      <c r="H104" s="10">
        <v>6</v>
      </c>
      <c r="I104" s="10">
        <v>2</v>
      </c>
      <c r="J104" s="76">
        <v>3</v>
      </c>
      <c r="K104" s="10">
        <v>1</v>
      </c>
      <c r="L104" s="10">
        <v>1</v>
      </c>
      <c r="M104" s="10">
        <v>2</v>
      </c>
      <c r="N104" s="10">
        <v>2</v>
      </c>
      <c r="O104" s="10">
        <v>1</v>
      </c>
      <c r="P104" s="10">
        <f t="shared" si="6"/>
        <v>-19</v>
      </c>
      <c r="Q104" s="10">
        <f t="shared" si="9"/>
        <v>-2</v>
      </c>
      <c r="R104" s="10" t="str">
        <f t="shared" si="7"/>
        <v>Menor</v>
      </c>
      <c r="S104" s="10" t="s">
        <v>47</v>
      </c>
      <c r="T104" s="10" t="str">
        <f t="shared" si="8"/>
        <v>Baja</v>
      </c>
    </row>
    <row r="105" spans="1:20" ht="22.5" x14ac:dyDescent="0.25">
      <c r="A105" s="231"/>
      <c r="B105" s="207"/>
      <c r="C105" s="220"/>
      <c r="D105" s="70" t="s">
        <v>176</v>
      </c>
      <c r="E105" s="81" t="s">
        <v>64</v>
      </c>
      <c r="F105" s="77">
        <v>1</v>
      </c>
      <c r="G105" s="10">
        <v>1</v>
      </c>
      <c r="H105" s="10">
        <v>6</v>
      </c>
      <c r="I105" s="10">
        <v>2</v>
      </c>
      <c r="J105" s="10">
        <v>2</v>
      </c>
      <c r="K105" s="10">
        <v>3</v>
      </c>
      <c r="L105" s="10">
        <v>3</v>
      </c>
      <c r="M105" s="10">
        <v>3</v>
      </c>
      <c r="N105" s="10">
        <v>1</v>
      </c>
      <c r="O105" s="10">
        <v>1</v>
      </c>
      <c r="P105" s="10">
        <f t="shared" si="6"/>
        <v>22</v>
      </c>
      <c r="Q105" s="10">
        <f t="shared" si="9"/>
        <v>2</v>
      </c>
      <c r="R105" s="10" t="str">
        <f t="shared" si="7"/>
        <v>Menor.P</v>
      </c>
      <c r="S105" s="10" t="s">
        <v>49</v>
      </c>
      <c r="T105" s="10" t="str">
        <f t="shared" si="8"/>
        <v>Media.P</v>
      </c>
    </row>
    <row r="106" spans="1:20" ht="22.5" x14ac:dyDescent="0.25">
      <c r="A106" s="231"/>
      <c r="B106" s="207"/>
      <c r="C106" s="220"/>
      <c r="D106" s="70" t="s">
        <v>23</v>
      </c>
      <c r="E106" s="80" t="s">
        <v>148</v>
      </c>
      <c r="F106" s="77">
        <v>-1</v>
      </c>
      <c r="G106" s="10">
        <v>4</v>
      </c>
      <c r="H106" s="10">
        <v>6</v>
      </c>
      <c r="I106" s="10">
        <v>3</v>
      </c>
      <c r="J106" s="10">
        <v>3</v>
      </c>
      <c r="K106" s="10">
        <v>1</v>
      </c>
      <c r="L106" s="10">
        <v>2</v>
      </c>
      <c r="M106" s="10">
        <v>2</v>
      </c>
      <c r="N106" s="10">
        <v>2</v>
      </c>
      <c r="O106" s="10">
        <v>1</v>
      </c>
      <c r="P106" s="10">
        <f t="shared" si="6"/>
        <v>-24</v>
      </c>
      <c r="Q106" s="10">
        <f t="shared" si="9"/>
        <v>-2</v>
      </c>
      <c r="R106" s="10" t="str">
        <f t="shared" si="7"/>
        <v>Menor</v>
      </c>
      <c r="S106" s="10" t="s">
        <v>47</v>
      </c>
      <c r="T106" s="10" t="str">
        <f t="shared" si="8"/>
        <v>Baja</v>
      </c>
    </row>
    <row r="107" spans="1:20" ht="22.5" x14ac:dyDescent="0.25">
      <c r="A107" s="231"/>
      <c r="B107" s="207"/>
      <c r="C107" s="220"/>
      <c r="D107" s="234" t="s">
        <v>20</v>
      </c>
      <c r="E107" s="80" t="s">
        <v>96</v>
      </c>
      <c r="F107" s="77">
        <v>-1</v>
      </c>
      <c r="G107" s="10">
        <v>1</v>
      </c>
      <c r="H107" s="10">
        <v>2</v>
      </c>
      <c r="I107" s="10">
        <v>1</v>
      </c>
      <c r="J107" s="10">
        <v>1</v>
      </c>
      <c r="K107" s="10">
        <v>3</v>
      </c>
      <c r="L107" s="10">
        <v>1</v>
      </c>
      <c r="M107" s="10">
        <v>1</v>
      </c>
      <c r="N107" s="10">
        <v>1</v>
      </c>
      <c r="O107" s="10">
        <v>1</v>
      </c>
      <c r="P107" s="10">
        <f t="shared" si="6"/>
        <v>-12</v>
      </c>
      <c r="Q107" s="10">
        <f t="shared" si="9"/>
        <v>-1</v>
      </c>
      <c r="R107" s="10" t="str">
        <f t="shared" si="7"/>
        <v>Leve</v>
      </c>
      <c r="S107" s="10" t="s">
        <v>50</v>
      </c>
      <c r="T107" s="10" t="str">
        <f t="shared" si="8"/>
        <v>Muy baja</v>
      </c>
    </row>
    <row r="108" spans="1:20" x14ac:dyDescent="0.25">
      <c r="A108" s="231"/>
      <c r="B108" s="207"/>
      <c r="C108" s="220"/>
      <c r="D108" s="234"/>
      <c r="E108" s="80" t="s">
        <v>21</v>
      </c>
      <c r="F108" s="77">
        <v>-1</v>
      </c>
      <c r="G108" s="10">
        <v>1</v>
      </c>
      <c r="H108" s="10">
        <v>2</v>
      </c>
      <c r="I108" s="10">
        <v>1</v>
      </c>
      <c r="J108" s="10">
        <v>1</v>
      </c>
      <c r="K108" s="10">
        <v>3</v>
      </c>
      <c r="L108" s="10">
        <v>1</v>
      </c>
      <c r="M108" s="10">
        <v>1</v>
      </c>
      <c r="N108" s="10">
        <v>1</v>
      </c>
      <c r="O108" s="10">
        <v>1</v>
      </c>
      <c r="P108" s="10">
        <f t="shared" si="6"/>
        <v>-12</v>
      </c>
      <c r="Q108" s="10">
        <f t="shared" si="9"/>
        <v>-1</v>
      </c>
      <c r="R108" s="10" t="str">
        <f t="shared" si="7"/>
        <v>Leve</v>
      </c>
      <c r="S108" s="10" t="s">
        <v>50</v>
      </c>
      <c r="T108" s="10" t="str">
        <f t="shared" si="8"/>
        <v>Muy baja</v>
      </c>
    </row>
    <row r="109" spans="1:20" ht="22.5" x14ac:dyDescent="0.25">
      <c r="A109" s="231"/>
      <c r="B109" s="207"/>
      <c r="C109" s="220"/>
      <c r="D109" s="234" t="s">
        <v>26</v>
      </c>
      <c r="E109" s="80" t="s">
        <v>61</v>
      </c>
      <c r="F109" s="77">
        <v>1</v>
      </c>
      <c r="G109" s="10">
        <v>1</v>
      </c>
      <c r="H109" s="10">
        <v>4</v>
      </c>
      <c r="I109" s="10">
        <v>2</v>
      </c>
      <c r="J109" s="10">
        <v>2</v>
      </c>
      <c r="K109" s="10">
        <v>3</v>
      </c>
      <c r="L109" s="10">
        <v>3</v>
      </c>
      <c r="M109" s="10">
        <v>2</v>
      </c>
      <c r="N109" s="10">
        <v>2</v>
      </c>
      <c r="O109" s="10">
        <v>1</v>
      </c>
      <c r="P109" s="10">
        <f t="shared" si="6"/>
        <v>20</v>
      </c>
      <c r="Q109" s="10">
        <f t="shared" si="9"/>
        <v>2</v>
      </c>
      <c r="R109" s="10" t="str">
        <f t="shared" si="7"/>
        <v>Menor.P</v>
      </c>
      <c r="S109" s="10" t="s">
        <v>49</v>
      </c>
      <c r="T109" s="10" t="str">
        <f t="shared" si="8"/>
        <v>Media.P</v>
      </c>
    </row>
    <row r="110" spans="1:20" ht="22.5" x14ac:dyDescent="0.25">
      <c r="A110" s="231"/>
      <c r="B110" s="207"/>
      <c r="C110" s="220"/>
      <c r="D110" s="234"/>
      <c r="E110" s="80" t="s">
        <v>65</v>
      </c>
      <c r="F110" s="77">
        <v>1</v>
      </c>
      <c r="G110" s="10">
        <v>1</v>
      </c>
      <c r="H110" s="10">
        <v>4</v>
      </c>
      <c r="I110" s="10">
        <v>2</v>
      </c>
      <c r="J110" s="10">
        <v>2</v>
      </c>
      <c r="K110" s="10">
        <v>3</v>
      </c>
      <c r="L110" s="10">
        <v>3</v>
      </c>
      <c r="M110" s="10">
        <v>2</v>
      </c>
      <c r="N110" s="10">
        <v>2</v>
      </c>
      <c r="O110" s="10">
        <v>1</v>
      </c>
      <c r="P110" s="10">
        <f t="shared" si="6"/>
        <v>20</v>
      </c>
      <c r="Q110" s="10">
        <f t="shared" si="9"/>
        <v>2</v>
      </c>
      <c r="R110" s="10" t="str">
        <f t="shared" si="7"/>
        <v>Menor.P</v>
      </c>
      <c r="S110" s="10" t="s">
        <v>49</v>
      </c>
      <c r="T110" s="10" t="str">
        <f t="shared" si="8"/>
        <v>Media.P</v>
      </c>
    </row>
    <row r="111" spans="1:20" x14ac:dyDescent="0.25">
      <c r="A111" s="231"/>
      <c r="B111" s="207"/>
      <c r="C111" s="220"/>
      <c r="D111" s="234" t="s">
        <v>188</v>
      </c>
      <c r="E111" s="80" t="s">
        <v>187</v>
      </c>
      <c r="F111" s="77">
        <v>-1</v>
      </c>
      <c r="G111" s="10">
        <v>4</v>
      </c>
      <c r="H111" s="10">
        <v>8</v>
      </c>
      <c r="I111" s="10">
        <v>3</v>
      </c>
      <c r="J111" s="10">
        <v>3</v>
      </c>
      <c r="K111" s="10">
        <v>1</v>
      </c>
      <c r="L111" s="10">
        <v>2</v>
      </c>
      <c r="M111" s="10">
        <v>2</v>
      </c>
      <c r="N111" s="10">
        <v>2</v>
      </c>
      <c r="O111" s="10">
        <v>1</v>
      </c>
      <c r="P111" s="10">
        <f t="shared" si="6"/>
        <v>-26</v>
      </c>
      <c r="Q111" s="10">
        <f t="shared" si="9"/>
        <v>-3</v>
      </c>
      <c r="R111" s="10" t="str">
        <f t="shared" si="7"/>
        <v>Localizado</v>
      </c>
      <c r="S111" s="10" t="s">
        <v>47</v>
      </c>
      <c r="T111" s="10" t="str">
        <f t="shared" si="8"/>
        <v>Media</v>
      </c>
    </row>
    <row r="112" spans="1:20" x14ac:dyDescent="0.25">
      <c r="A112" s="231"/>
      <c r="B112" s="207"/>
      <c r="C112" s="220"/>
      <c r="D112" s="234"/>
      <c r="E112" s="80" t="s">
        <v>171</v>
      </c>
      <c r="F112" s="77">
        <v>-1</v>
      </c>
      <c r="G112" s="10">
        <v>4</v>
      </c>
      <c r="H112" s="10">
        <v>6</v>
      </c>
      <c r="I112" s="10">
        <v>3</v>
      </c>
      <c r="J112" s="10">
        <v>3</v>
      </c>
      <c r="K112" s="10">
        <v>1</v>
      </c>
      <c r="L112" s="10">
        <v>2</v>
      </c>
      <c r="M112" s="10">
        <v>2</v>
      </c>
      <c r="N112" s="10">
        <v>2</v>
      </c>
      <c r="O112" s="10">
        <v>1</v>
      </c>
      <c r="P112" s="10">
        <f t="shared" si="6"/>
        <v>-24</v>
      </c>
      <c r="Q112" s="10">
        <f t="shared" si="9"/>
        <v>-2</v>
      </c>
      <c r="R112" s="10" t="str">
        <f t="shared" si="7"/>
        <v>Menor</v>
      </c>
      <c r="S112" s="10" t="s">
        <v>47</v>
      </c>
      <c r="T112" s="10" t="str">
        <f t="shared" si="8"/>
        <v>Baja</v>
      </c>
    </row>
    <row r="113" spans="1:20" ht="22.5" x14ac:dyDescent="0.25">
      <c r="A113" s="231"/>
      <c r="B113" s="207"/>
      <c r="C113" s="220"/>
      <c r="D113" s="70" t="s">
        <v>192</v>
      </c>
      <c r="E113" s="80" t="s">
        <v>200</v>
      </c>
      <c r="F113" s="77">
        <v>-1</v>
      </c>
      <c r="G113" s="10">
        <v>4</v>
      </c>
      <c r="H113" s="10">
        <v>6</v>
      </c>
      <c r="I113" s="10">
        <v>3</v>
      </c>
      <c r="J113" s="10">
        <v>3</v>
      </c>
      <c r="K113" s="10">
        <v>1</v>
      </c>
      <c r="L113" s="10">
        <v>2</v>
      </c>
      <c r="M113" s="10">
        <v>2</v>
      </c>
      <c r="N113" s="10">
        <v>2</v>
      </c>
      <c r="O113" s="10">
        <v>1</v>
      </c>
      <c r="P113" s="10">
        <f t="shared" si="6"/>
        <v>-24</v>
      </c>
      <c r="Q113" s="10">
        <f t="shared" si="9"/>
        <v>-2</v>
      </c>
      <c r="R113" s="10" t="str">
        <f t="shared" si="7"/>
        <v>Menor</v>
      </c>
      <c r="S113" s="10" t="s">
        <v>47</v>
      </c>
      <c r="T113" s="10" t="str">
        <f t="shared" si="8"/>
        <v>Baja</v>
      </c>
    </row>
    <row r="114" spans="1:20" ht="22.5" x14ac:dyDescent="0.25">
      <c r="A114" s="231"/>
      <c r="B114" s="207"/>
      <c r="C114" s="220"/>
      <c r="D114" s="70" t="s">
        <v>182</v>
      </c>
      <c r="E114" s="80" t="s">
        <v>60</v>
      </c>
      <c r="F114" s="77">
        <v>1</v>
      </c>
      <c r="G114" s="10">
        <v>4</v>
      </c>
      <c r="H114" s="10">
        <v>4</v>
      </c>
      <c r="I114" s="10">
        <v>2</v>
      </c>
      <c r="J114" s="10">
        <v>2</v>
      </c>
      <c r="K114" s="10">
        <v>1</v>
      </c>
      <c r="L114" s="10">
        <v>3</v>
      </c>
      <c r="M114" s="10">
        <v>2</v>
      </c>
      <c r="N114" s="10">
        <v>2</v>
      </c>
      <c r="O114" s="10">
        <v>1</v>
      </c>
      <c r="P114" s="10">
        <f t="shared" si="6"/>
        <v>21</v>
      </c>
      <c r="Q114" s="10">
        <f t="shared" si="9"/>
        <v>2</v>
      </c>
      <c r="R114" s="10" t="str">
        <f t="shared" si="7"/>
        <v>Menor.P</v>
      </c>
      <c r="S114" s="10" t="s">
        <v>49</v>
      </c>
      <c r="T114" s="10" t="str">
        <f t="shared" si="8"/>
        <v>Media.P</v>
      </c>
    </row>
    <row r="115" spans="1:20" ht="45.75" thickBot="1" x14ac:dyDescent="0.3">
      <c r="A115" s="231"/>
      <c r="B115" s="207"/>
      <c r="C115" s="221"/>
      <c r="D115" s="82" t="s">
        <v>178</v>
      </c>
      <c r="E115" s="83" t="s">
        <v>216</v>
      </c>
      <c r="F115" s="77">
        <v>-1</v>
      </c>
      <c r="G115" s="10">
        <v>4</v>
      </c>
      <c r="H115" s="10">
        <v>4</v>
      </c>
      <c r="I115" s="10">
        <v>2</v>
      </c>
      <c r="J115" s="10">
        <v>3</v>
      </c>
      <c r="K115" s="10">
        <v>1</v>
      </c>
      <c r="L115" s="10">
        <v>1</v>
      </c>
      <c r="M115" s="10">
        <v>1</v>
      </c>
      <c r="N115" s="10">
        <v>2</v>
      </c>
      <c r="O115" s="10">
        <v>1</v>
      </c>
      <c r="P115" s="10">
        <f t="shared" si="6"/>
        <v>-19</v>
      </c>
      <c r="Q115" s="10">
        <f t="shared" si="9"/>
        <v>-2</v>
      </c>
      <c r="R115" s="10" t="str">
        <f t="shared" si="7"/>
        <v>Menor</v>
      </c>
      <c r="S115" s="10" t="s">
        <v>47</v>
      </c>
      <c r="T115" s="10" t="str">
        <f t="shared" si="8"/>
        <v>Baja</v>
      </c>
    </row>
    <row r="116" spans="1:20" ht="32.25" customHeight="1" x14ac:dyDescent="0.25">
      <c r="A116" s="231"/>
      <c r="B116" s="179"/>
      <c r="C116" s="124" t="s">
        <v>152</v>
      </c>
      <c r="D116" s="84" t="s">
        <v>176</v>
      </c>
      <c r="E116" s="85" t="s">
        <v>64</v>
      </c>
      <c r="F116" s="77">
        <v>1</v>
      </c>
      <c r="G116" s="10">
        <v>1</v>
      </c>
      <c r="H116" s="10">
        <v>4</v>
      </c>
      <c r="I116" s="10">
        <v>2</v>
      </c>
      <c r="J116" s="76">
        <v>2</v>
      </c>
      <c r="K116" s="10">
        <v>3</v>
      </c>
      <c r="L116" s="10">
        <v>3</v>
      </c>
      <c r="M116" s="10">
        <v>3</v>
      </c>
      <c r="N116" s="10">
        <v>1</v>
      </c>
      <c r="O116" s="10">
        <v>1</v>
      </c>
      <c r="P116" s="10">
        <f t="shared" si="6"/>
        <v>20</v>
      </c>
      <c r="Q116" s="10">
        <f t="shared" si="9"/>
        <v>2</v>
      </c>
      <c r="R116" s="10" t="str">
        <f t="shared" si="7"/>
        <v>Menor.P</v>
      </c>
      <c r="S116" s="10" t="s">
        <v>49</v>
      </c>
      <c r="T116" s="10" t="str">
        <f t="shared" si="8"/>
        <v>Media.P</v>
      </c>
    </row>
    <row r="117" spans="1:20" ht="20.100000000000001" customHeight="1" x14ac:dyDescent="0.25">
      <c r="A117" s="231"/>
      <c r="B117" s="179"/>
      <c r="C117" s="125"/>
      <c r="D117" s="70" t="s">
        <v>26</v>
      </c>
      <c r="E117" s="80" t="s">
        <v>65</v>
      </c>
      <c r="F117" s="77">
        <v>1</v>
      </c>
      <c r="G117" s="10">
        <v>1</v>
      </c>
      <c r="H117" s="10">
        <v>4</v>
      </c>
      <c r="I117" s="10">
        <v>2</v>
      </c>
      <c r="J117" s="10">
        <v>2</v>
      </c>
      <c r="K117" s="10">
        <v>3</v>
      </c>
      <c r="L117" s="10">
        <v>3</v>
      </c>
      <c r="M117" s="10">
        <v>2</v>
      </c>
      <c r="N117" s="10">
        <v>2</v>
      </c>
      <c r="O117" s="10">
        <v>1</v>
      </c>
      <c r="P117" s="10">
        <f t="shared" si="6"/>
        <v>20</v>
      </c>
      <c r="Q117" s="10">
        <f t="shared" si="9"/>
        <v>2</v>
      </c>
      <c r="R117" s="10" t="str">
        <f t="shared" si="7"/>
        <v>Menor.P</v>
      </c>
      <c r="S117" s="10" t="s">
        <v>49</v>
      </c>
      <c r="T117" s="10" t="str">
        <f t="shared" si="8"/>
        <v>Media.P</v>
      </c>
    </row>
    <row r="118" spans="1:20" ht="20.100000000000001" customHeight="1" thickBot="1" x14ac:dyDescent="0.3">
      <c r="A118" s="231"/>
      <c r="B118" s="179"/>
      <c r="C118" s="218"/>
      <c r="D118" s="82" t="s">
        <v>188</v>
      </c>
      <c r="E118" s="83" t="s">
        <v>187</v>
      </c>
      <c r="F118" s="77">
        <v>-1</v>
      </c>
      <c r="G118" s="10">
        <v>4</v>
      </c>
      <c r="H118" s="10">
        <v>6</v>
      </c>
      <c r="I118" s="10">
        <v>3</v>
      </c>
      <c r="J118" s="10">
        <v>3</v>
      </c>
      <c r="K118" s="10">
        <v>1</v>
      </c>
      <c r="L118" s="10">
        <v>2</v>
      </c>
      <c r="M118" s="10">
        <v>2</v>
      </c>
      <c r="N118" s="10">
        <v>2</v>
      </c>
      <c r="O118" s="10">
        <v>1</v>
      </c>
      <c r="P118" s="10">
        <f t="shared" si="6"/>
        <v>-24</v>
      </c>
      <c r="Q118" s="10">
        <f t="shared" si="9"/>
        <v>-2</v>
      </c>
      <c r="R118" s="10" t="str">
        <f t="shared" si="7"/>
        <v>Menor</v>
      </c>
      <c r="S118" s="10" t="s">
        <v>47</v>
      </c>
      <c r="T118" s="10" t="str">
        <f t="shared" si="8"/>
        <v>Baja</v>
      </c>
    </row>
    <row r="119" spans="1:20" ht="20.100000000000001" customHeight="1" x14ac:dyDescent="0.25">
      <c r="A119" s="231"/>
      <c r="B119" s="233" t="s">
        <v>154</v>
      </c>
      <c r="C119" s="143" t="s">
        <v>155</v>
      </c>
      <c r="D119" s="84" t="s">
        <v>176</v>
      </c>
      <c r="E119" s="85" t="s">
        <v>64</v>
      </c>
      <c r="F119" s="77">
        <v>1</v>
      </c>
      <c r="G119" s="10">
        <v>1</v>
      </c>
      <c r="H119" s="10">
        <v>2</v>
      </c>
      <c r="I119" s="10">
        <v>2</v>
      </c>
      <c r="J119" s="10">
        <v>2</v>
      </c>
      <c r="K119" s="10">
        <v>3</v>
      </c>
      <c r="L119" s="10">
        <v>3</v>
      </c>
      <c r="M119" s="10">
        <v>3</v>
      </c>
      <c r="N119" s="10">
        <v>1</v>
      </c>
      <c r="O119" s="10">
        <v>1</v>
      </c>
      <c r="P119" s="10">
        <f t="shared" si="6"/>
        <v>18</v>
      </c>
      <c r="Q119" s="10">
        <f t="shared" si="9"/>
        <v>2</v>
      </c>
      <c r="R119" s="10" t="str">
        <f t="shared" si="7"/>
        <v>Menor.P</v>
      </c>
      <c r="S119" s="10" t="s">
        <v>49</v>
      </c>
      <c r="T119" s="10" t="str">
        <f t="shared" si="8"/>
        <v>Media.P</v>
      </c>
    </row>
    <row r="120" spans="1:20" ht="20.100000000000001" customHeight="1" x14ac:dyDescent="0.25">
      <c r="A120" s="231"/>
      <c r="B120" s="233"/>
      <c r="C120" s="144"/>
      <c r="D120" s="70" t="s">
        <v>26</v>
      </c>
      <c r="E120" s="80" t="s">
        <v>65</v>
      </c>
      <c r="F120" s="77">
        <v>1</v>
      </c>
      <c r="G120" s="10">
        <v>1</v>
      </c>
      <c r="H120" s="10">
        <v>2</v>
      </c>
      <c r="I120" s="10">
        <v>2</v>
      </c>
      <c r="J120" s="10">
        <v>2</v>
      </c>
      <c r="K120" s="10">
        <v>3</v>
      </c>
      <c r="L120" s="10">
        <v>3</v>
      </c>
      <c r="M120" s="10">
        <v>2</v>
      </c>
      <c r="N120" s="10">
        <v>2</v>
      </c>
      <c r="O120" s="10">
        <v>1</v>
      </c>
      <c r="P120" s="10">
        <f t="shared" si="6"/>
        <v>18</v>
      </c>
      <c r="Q120" s="10">
        <f t="shared" si="9"/>
        <v>2</v>
      </c>
      <c r="R120" s="10" t="str">
        <f t="shared" si="7"/>
        <v>Menor.P</v>
      </c>
      <c r="S120" s="10" t="s">
        <v>49</v>
      </c>
      <c r="T120" s="10" t="str">
        <f t="shared" si="8"/>
        <v>Media.P</v>
      </c>
    </row>
    <row r="121" spans="1:20" ht="20.100000000000001" customHeight="1" thickBot="1" x14ac:dyDescent="0.3">
      <c r="A121" s="231"/>
      <c r="B121" s="233"/>
      <c r="C121" s="145"/>
      <c r="D121" s="82" t="s">
        <v>188</v>
      </c>
      <c r="E121" s="83" t="s">
        <v>187</v>
      </c>
      <c r="F121" s="77">
        <v>-1</v>
      </c>
      <c r="G121" s="10">
        <v>4</v>
      </c>
      <c r="H121" s="10">
        <v>4</v>
      </c>
      <c r="I121" s="10">
        <v>2</v>
      </c>
      <c r="J121" s="10">
        <v>2</v>
      </c>
      <c r="K121" s="10">
        <v>1</v>
      </c>
      <c r="L121" s="10">
        <v>2</v>
      </c>
      <c r="M121" s="10">
        <v>2</v>
      </c>
      <c r="N121" s="10">
        <v>2</v>
      </c>
      <c r="O121" s="10">
        <v>1</v>
      </c>
      <c r="P121" s="10">
        <f t="shared" si="6"/>
        <v>-20</v>
      </c>
      <c r="Q121" s="10">
        <f t="shared" si="9"/>
        <v>-2</v>
      </c>
      <c r="R121" s="10" t="str">
        <f t="shared" si="7"/>
        <v>Menor</v>
      </c>
      <c r="S121" s="10" t="s">
        <v>47</v>
      </c>
      <c r="T121" s="10" t="str">
        <f t="shared" si="8"/>
        <v>Baja</v>
      </c>
    </row>
    <row r="122" spans="1:20" ht="33.75" x14ac:dyDescent="0.25">
      <c r="A122" s="231"/>
      <c r="B122" s="180" t="s">
        <v>157</v>
      </c>
      <c r="C122" s="147" t="s">
        <v>158</v>
      </c>
      <c r="D122" s="84" t="s">
        <v>208</v>
      </c>
      <c r="E122" s="79" t="s">
        <v>170</v>
      </c>
      <c r="F122" s="77">
        <v>-1</v>
      </c>
      <c r="G122" s="10">
        <v>1</v>
      </c>
      <c r="H122" s="10">
        <v>2</v>
      </c>
      <c r="I122" s="10">
        <v>1</v>
      </c>
      <c r="J122" s="10">
        <v>1</v>
      </c>
      <c r="K122" s="10">
        <v>3</v>
      </c>
      <c r="L122" s="10">
        <v>1</v>
      </c>
      <c r="M122" s="10">
        <v>1</v>
      </c>
      <c r="N122" s="10">
        <v>1</v>
      </c>
      <c r="O122" s="10">
        <v>1</v>
      </c>
      <c r="P122" s="10">
        <f t="shared" si="6"/>
        <v>-12</v>
      </c>
      <c r="Q122" s="10">
        <f t="shared" si="9"/>
        <v>-1</v>
      </c>
      <c r="R122" s="10" t="str">
        <f t="shared" si="7"/>
        <v>Leve</v>
      </c>
      <c r="S122" s="10" t="s">
        <v>49</v>
      </c>
      <c r="T122" s="10" t="str">
        <f t="shared" si="8"/>
        <v>Baja</v>
      </c>
    </row>
    <row r="123" spans="1:20" x14ac:dyDescent="0.25">
      <c r="A123" s="231"/>
      <c r="B123" s="180"/>
      <c r="C123" s="148"/>
      <c r="D123" s="70" t="s">
        <v>213</v>
      </c>
      <c r="E123" s="80" t="s">
        <v>11</v>
      </c>
      <c r="F123" s="77">
        <v>-1</v>
      </c>
      <c r="G123" s="10">
        <v>4</v>
      </c>
      <c r="H123" s="10">
        <v>4</v>
      </c>
      <c r="I123" s="10">
        <v>2</v>
      </c>
      <c r="J123" s="10">
        <v>2</v>
      </c>
      <c r="K123" s="10">
        <v>1</v>
      </c>
      <c r="L123" s="10">
        <v>2</v>
      </c>
      <c r="M123" s="10">
        <v>1</v>
      </c>
      <c r="N123" s="10">
        <v>1</v>
      </c>
      <c r="O123" s="10">
        <v>1</v>
      </c>
      <c r="P123" s="10">
        <f t="shared" si="6"/>
        <v>-18</v>
      </c>
      <c r="Q123" s="10">
        <f t="shared" si="9"/>
        <v>-2</v>
      </c>
      <c r="R123" s="10" t="str">
        <f t="shared" si="7"/>
        <v>Menor</v>
      </c>
      <c r="S123" s="10" t="s">
        <v>50</v>
      </c>
      <c r="T123" s="10" t="str">
        <f t="shared" si="8"/>
        <v>Baja</v>
      </c>
    </row>
    <row r="124" spans="1:20" ht="22.5" x14ac:dyDescent="0.25">
      <c r="A124" s="231"/>
      <c r="B124" s="180"/>
      <c r="C124" s="148"/>
      <c r="D124" s="234" t="s">
        <v>20</v>
      </c>
      <c r="E124" s="80" t="s">
        <v>96</v>
      </c>
      <c r="F124" s="77">
        <v>-1</v>
      </c>
      <c r="G124" s="10">
        <v>1</v>
      </c>
      <c r="H124" s="10">
        <v>2</v>
      </c>
      <c r="I124" s="10">
        <v>1</v>
      </c>
      <c r="J124" s="10">
        <v>1</v>
      </c>
      <c r="K124" s="10">
        <v>3</v>
      </c>
      <c r="L124" s="10">
        <v>1</v>
      </c>
      <c r="M124" s="10">
        <v>1</v>
      </c>
      <c r="N124" s="10">
        <v>1</v>
      </c>
      <c r="O124" s="10">
        <v>1</v>
      </c>
      <c r="P124" s="10">
        <f t="shared" si="6"/>
        <v>-12</v>
      </c>
      <c r="Q124" s="10">
        <f t="shared" si="9"/>
        <v>-1</v>
      </c>
      <c r="R124" s="10" t="str">
        <f t="shared" si="7"/>
        <v>Leve</v>
      </c>
      <c r="S124" s="10" t="s">
        <v>50</v>
      </c>
      <c r="T124" s="10" t="str">
        <f t="shared" si="8"/>
        <v>Muy baja</v>
      </c>
    </row>
    <row r="125" spans="1:20" x14ac:dyDescent="0.25">
      <c r="A125" s="231"/>
      <c r="B125" s="180"/>
      <c r="C125" s="148"/>
      <c r="D125" s="234"/>
      <c r="E125" s="80" t="s">
        <v>21</v>
      </c>
      <c r="F125" s="77">
        <v>-1</v>
      </c>
      <c r="G125" s="10">
        <v>1</v>
      </c>
      <c r="H125" s="10">
        <v>2</v>
      </c>
      <c r="I125" s="10">
        <v>1</v>
      </c>
      <c r="J125" s="10">
        <v>1</v>
      </c>
      <c r="K125" s="10">
        <v>3</v>
      </c>
      <c r="L125" s="10">
        <v>1</v>
      </c>
      <c r="M125" s="10">
        <v>1</v>
      </c>
      <c r="N125" s="10">
        <v>1</v>
      </c>
      <c r="O125" s="10">
        <v>1</v>
      </c>
      <c r="P125" s="10">
        <f t="shared" si="6"/>
        <v>-12</v>
      </c>
      <c r="Q125" s="10">
        <f t="shared" si="9"/>
        <v>-1</v>
      </c>
      <c r="R125" s="10" t="str">
        <f t="shared" si="7"/>
        <v>Leve</v>
      </c>
      <c r="S125" s="10" t="s">
        <v>50</v>
      </c>
      <c r="T125" s="10" t="str">
        <f t="shared" si="8"/>
        <v>Muy baja</v>
      </c>
    </row>
    <row r="126" spans="1:20" x14ac:dyDescent="0.25">
      <c r="A126" s="120"/>
      <c r="B126" s="180"/>
      <c r="C126" s="148"/>
      <c r="D126" s="70" t="s">
        <v>188</v>
      </c>
      <c r="E126" s="80" t="s">
        <v>171</v>
      </c>
      <c r="F126" s="77">
        <v>-1</v>
      </c>
      <c r="G126" s="10">
        <v>4</v>
      </c>
      <c r="H126" s="10">
        <v>8</v>
      </c>
      <c r="I126" s="10">
        <v>4</v>
      </c>
      <c r="J126" s="10">
        <v>4</v>
      </c>
      <c r="K126" s="10">
        <v>1</v>
      </c>
      <c r="L126" s="10">
        <v>3</v>
      </c>
      <c r="M126" s="10">
        <v>3</v>
      </c>
      <c r="N126" s="10">
        <v>2</v>
      </c>
      <c r="O126" s="10">
        <v>1</v>
      </c>
      <c r="P126" s="10">
        <f t="shared" si="6"/>
        <v>-30</v>
      </c>
      <c r="Q126" s="10">
        <f t="shared" si="9"/>
        <v>-3</v>
      </c>
      <c r="R126" s="10" t="str">
        <f t="shared" si="7"/>
        <v>Localizado</v>
      </c>
      <c r="S126" s="10" t="s">
        <v>48</v>
      </c>
      <c r="T126" s="10" t="str">
        <f t="shared" si="8"/>
        <v>Alta</v>
      </c>
    </row>
    <row r="127" spans="1:20" ht="34.5" thickBot="1" x14ac:dyDescent="0.3">
      <c r="A127" s="231"/>
      <c r="B127" s="180"/>
      <c r="C127" s="149"/>
      <c r="D127" s="82" t="s">
        <v>212</v>
      </c>
      <c r="E127" s="92" t="s">
        <v>110</v>
      </c>
      <c r="F127" s="77">
        <v>-1</v>
      </c>
      <c r="G127" s="10">
        <v>4</v>
      </c>
      <c r="H127" s="10">
        <v>6</v>
      </c>
      <c r="I127" s="10">
        <v>3</v>
      </c>
      <c r="J127" s="10">
        <v>3</v>
      </c>
      <c r="K127" s="10">
        <v>1</v>
      </c>
      <c r="L127" s="10">
        <v>3</v>
      </c>
      <c r="M127" s="10">
        <v>1</v>
      </c>
      <c r="N127" s="10">
        <v>2</v>
      </c>
      <c r="O127" s="10">
        <v>1</v>
      </c>
      <c r="P127" s="10">
        <f t="shared" si="6"/>
        <v>-24</v>
      </c>
      <c r="Q127" s="10">
        <f t="shared" si="9"/>
        <v>-2</v>
      </c>
      <c r="R127" s="10" t="str">
        <f t="shared" si="7"/>
        <v>Menor</v>
      </c>
      <c r="S127" s="10" t="s">
        <v>47</v>
      </c>
      <c r="T127" s="10" t="str">
        <f t="shared" si="8"/>
        <v>Baja</v>
      </c>
    </row>
    <row r="128" spans="1:20" ht="33.75" x14ac:dyDescent="0.25">
      <c r="A128" s="231"/>
      <c r="B128" s="180"/>
      <c r="C128" s="147" t="s">
        <v>160</v>
      </c>
      <c r="D128" s="84" t="s">
        <v>208</v>
      </c>
      <c r="E128" s="79" t="s">
        <v>170</v>
      </c>
      <c r="F128" s="77">
        <v>1</v>
      </c>
      <c r="G128" s="10">
        <v>1</v>
      </c>
      <c r="H128" s="10">
        <v>2</v>
      </c>
      <c r="I128" s="10">
        <v>1</v>
      </c>
      <c r="J128" s="10">
        <v>1</v>
      </c>
      <c r="K128" s="10">
        <v>3</v>
      </c>
      <c r="L128" s="10">
        <v>1</v>
      </c>
      <c r="M128" s="10">
        <v>1</v>
      </c>
      <c r="N128" s="10">
        <v>1</v>
      </c>
      <c r="O128" s="10">
        <v>1</v>
      </c>
      <c r="P128" s="10">
        <f t="shared" si="6"/>
        <v>12</v>
      </c>
      <c r="Q128" s="10">
        <f t="shared" si="9"/>
        <v>1</v>
      </c>
      <c r="R128" s="10" t="str">
        <f t="shared" si="7"/>
        <v>Leve.P</v>
      </c>
      <c r="S128" s="10" t="s">
        <v>50</v>
      </c>
      <c r="T128" s="10" t="str">
        <f t="shared" si="8"/>
        <v>Muy baja.P</v>
      </c>
    </row>
    <row r="129" spans="1:20" x14ac:dyDescent="0.25">
      <c r="A129" s="231"/>
      <c r="B129" s="180"/>
      <c r="C129" s="198"/>
      <c r="D129" s="70" t="s">
        <v>213</v>
      </c>
      <c r="E129" s="80" t="s">
        <v>11</v>
      </c>
      <c r="F129" s="77">
        <v>-1</v>
      </c>
      <c r="G129" s="10">
        <v>4</v>
      </c>
      <c r="H129" s="10">
        <v>4</v>
      </c>
      <c r="I129" s="10">
        <v>2</v>
      </c>
      <c r="J129" s="10">
        <v>2</v>
      </c>
      <c r="K129" s="10">
        <v>1</v>
      </c>
      <c r="L129" s="10">
        <v>2</v>
      </c>
      <c r="M129" s="10">
        <v>1</v>
      </c>
      <c r="N129" s="10">
        <v>1</v>
      </c>
      <c r="O129" s="10">
        <v>1</v>
      </c>
      <c r="P129" s="10">
        <f t="shared" si="6"/>
        <v>-18</v>
      </c>
      <c r="Q129" s="10">
        <f t="shared" si="9"/>
        <v>-2</v>
      </c>
      <c r="R129" s="10" t="str">
        <f t="shared" si="7"/>
        <v>Menor</v>
      </c>
      <c r="S129" s="10" t="s">
        <v>50</v>
      </c>
      <c r="T129" s="10" t="str">
        <f t="shared" si="8"/>
        <v>Baja</v>
      </c>
    </row>
    <row r="130" spans="1:20" ht="22.5" x14ac:dyDescent="0.25">
      <c r="A130" s="231"/>
      <c r="B130" s="180"/>
      <c r="C130" s="198"/>
      <c r="D130" s="234" t="s">
        <v>20</v>
      </c>
      <c r="E130" s="80" t="s">
        <v>96</v>
      </c>
      <c r="F130" s="77">
        <v>-1</v>
      </c>
      <c r="G130" s="10">
        <v>1</v>
      </c>
      <c r="H130" s="10">
        <v>2</v>
      </c>
      <c r="I130" s="10">
        <v>1</v>
      </c>
      <c r="J130" s="10">
        <v>1</v>
      </c>
      <c r="K130" s="10">
        <v>3</v>
      </c>
      <c r="L130" s="10">
        <v>1</v>
      </c>
      <c r="M130" s="10">
        <v>1</v>
      </c>
      <c r="N130" s="10">
        <v>1</v>
      </c>
      <c r="O130" s="10">
        <v>1</v>
      </c>
      <c r="P130" s="10">
        <f t="shared" si="6"/>
        <v>-12</v>
      </c>
      <c r="Q130" s="10">
        <f t="shared" si="9"/>
        <v>-1</v>
      </c>
      <c r="R130" s="10" t="str">
        <f t="shared" si="7"/>
        <v>Leve</v>
      </c>
      <c r="S130" s="10" t="s">
        <v>50</v>
      </c>
      <c r="T130" s="10" t="str">
        <f t="shared" si="8"/>
        <v>Muy baja</v>
      </c>
    </row>
    <row r="131" spans="1:20" x14ac:dyDescent="0.25">
      <c r="A131" s="231"/>
      <c r="B131" s="180"/>
      <c r="C131" s="198"/>
      <c r="D131" s="234"/>
      <c r="E131" s="80" t="s">
        <v>21</v>
      </c>
      <c r="F131" s="77">
        <v>1</v>
      </c>
      <c r="G131" s="10">
        <v>1</v>
      </c>
      <c r="H131" s="10">
        <v>2</v>
      </c>
      <c r="I131" s="10">
        <v>1</v>
      </c>
      <c r="J131" s="10">
        <v>1</v>
      </c>
      <c r="K131" s="10">
        <v>3</v>
      </c>
      <c r="L131" s="10">
        <v>1</v>
      </c>
      <c r="M131" s="10">
        <v>1</v>
      </c>
      <c r="N131" s="10">
        <v>1</v>
      </c>
      <c r="O131" s="10">
        <v>1</v>
      </c>
      <c r="P131" s="10">
        <f t="shared" ref="P131:P150" si="10">F131*(SUM(G131:O131))</f>
        <v>12</v>
      </c>
      <c r="Q131" s="10">
        <f t="shared" si="9"/>
        <v>1</v>
      </c>
      <c r="R131" s="10" t="str">
        <f t="shared" ref="R131:R150" si="11">IF(Q131=1,"Leve.P",IF(Q131=2,"Menor.P",IF(Q131=3,"Localizado.P",IF(Q131=4,"Mayor.P",IF(Q131=5,"Masivo.P",IF(Q131=-5,"Masivo",IF(Q131=-4,"Mayor",IF(Q131=-3,"Localizado",IF(Q131=-2,"Menor",IF(Q131=-1,"Leve",0))))))))))</f>
        <v>Leve.P</v>
      </c>
      <c r="S131" s="10" t="s">
        <v>50</v>
      </c>
      <c r="T131" s="10" t="str">
        <f t="shared" ref="T131:T150" si="12">IF(AND(Q131=5,S131="A"),"Media.P",IF(AND(Q131=4,S131="A"),"Baja.P",IF(AND(Q131=3,S131="A"),"Muy baja.P",IF(AND(Q131=2,S131="A"),"Muy baja.P",IF(AND(Q131=1,S131="A"),"Muy baja.P",IF(AND(Q131=5,S131="B"),"Media.P",IF(AND(Q131=4,S131="B"),"Media.P",IF(AND(Q131=3,S131="B"),"Baja.P",IF(AND(Q131=2,S131="B"),"Baja.P",IF(AND(Q131=1,S131="B"),"Muy baja.P",IF(AND(Q131=5,S131="C"),"Alta.P",IF(AND(Q131=4,S131="C"),"Media.P",IF(AND(Q131=3,S131="C"),"Media.P",IF(AND(Q131=2,S131="C"),"Baja.P",IF(AND(Q131=1,S131="C"),"Muy baja.P",IF(AND(Q131=5,S131="D"),"Alta.P",IF(AND(Q131=4,S131="D"),"Alta.P",IF(AND(Q131=3,S131="D"),"Media.P",IF(AND(Q131=2,S131="D"),"Media.P",IF(AND(Q131=1,S131="D"),"Baja.P",IF(AND(Q131=5,S131="E"),"Muy alta.P",IF(AND(Q131=4,S131="E"),"Alta.P",IF(AND(Q131=3,S131="E"),"Alta.P",IF(AND(Q131=2,S131="E"),"Media.P",IF(AND(Q131=1,S131="E"),"Media.P",IF(AND(Q131=-5,S131="A"),"Media",IF(AND(Q131=-4,S131="A"),"Baja",IF(AND(Q131=-3,S131="A"),"Muy baja",IF(AND(Q131=-2,S131="A"),"Muy baja",IF(AND(Q131=-1,S131="A"),"Muy baja",IF(AND(Q131=-5,S131="B"),"Media",IF(AND(Q131=-4,S131="B"),"Media",IF(AND(Q131=-3,S131="B"),"Baja",IF(AND(Q131=-2,S131="B"),"Baja",IF(AND(Q131=-1,S131="B"),"Muy baja",IF(AND(Q131=-5,S131="C"),"Alta",IF(AND(Q131=-4,S131="C"),"Media",IF(AND(Q131=-3,S131="C"),"Media",IF(AND(Q131=-2,S131="C"),"Baja",IF(AND(Q131=-1,S131="C"),"Muy baja",IF(AND(Q131=-5,S131="D"),"Alta",IF(AND(Q131=-4,S131="D"),"Alta",IF(AND(Q131=-3,S131="D"),"Media",IF(AND(Q131=-2,S131="D"),"Media",IF(AND(Q131=-1,S131="D"),"Baja",IF(AND(Q131=-5,S131="E"),"Muy alta",IF(AND(Q131=-4,S131="E"),"Alta",IF(AND(Q131=-3,S131="E"),"Alta",IF(AND(Q131=-2,S131="E"),"Media",IF(AND(Q131=-1,S131="E"),"Media",""))))))))))))))))))))))))))))))))))))))))))))))))))</f>
        <v>Muy baja.P</v>
      </c>
    </row>
    <row r="132" spans="1:20" x14ac:dyDescent="0.25">
      <c r="A132" s="120"/>
      <c r="B132" s="180"/>
      <c r="C132" s="198"/>
      <c r="D132" s="70" t="s">
        <v>188</v>
      </c>
      <c r="E132" s="80" t="s">
        <v>171</v>
      </c>
      <c r="F132" s="77">
        <v>-1</v>
      </c>
      <c r="G132" s="10">
        <v>4</v>
      </c>
      <c r="H132" s="10">
        <v>8</v>
      </c>
      <c r="I132" s="10">
        <v>4</v>
      </c>
      <c r="J132" s="10">
        <v>4</v>
      </c>
      <c r="K132" s="10">
        <v>1</v>
      </c>
      <c r="L132" s="10">
        <v>3</v>
      </c>
      <c r="M132" s="10">
        <v>3</v>
      </c>
      <c r="N132" s="10">
        <v>2</v>
      </c>
      <c r="O132" s="10">
        <v>1</v>
      </c>
      <c r="P132" s="10">
        <f t="shared" si="10"/>
        <v>-30</v>
      </c>
      <c r="Q132" s="10">
        <f t="shared" si="9"/>
        <v>-3</v>
      </c>
      <c r="R132" s="10" t="str">
        <f t="shared" si="11"/>
        <v>Localizado</v>
      </c>
      <c r="S132" s="10" t="s">
        <v>47</v>
      </c>
      <c r="T132" s="10" t="str">
        <f t="shared" si="12"/>
        <v>Media</v>
      </c>
    </row>
    <row r="133" spans="1:20" ht="34.5" thickBot="1" x14ac:dyDescent="0.3">
      <c r="A133" s="120"/>
      <c r="B133" s="180"/>
      <c r="C133" s="199"/>
      <c r="D133" s="82" t="s">
        <v>212</v>
      </c>
      <c r="E133" s="92" t="s">
        <v>217</v>
      </c>
      <c r="F133" s="77">
        <v>-1</v>
      </c>
      <c r="G133" s="10">
        <v>4</v>
      </c>
      <c r="H133" s="10">
        <v>8</v>
      </c>
      <c r="I133" s="10">
        <v>3</v>
      </c>
      <c r="J133" s="10">
        <v>3</v>
      </c>
      <c r="K133" s="10">
        <v>1</v>
      </c>
      <c r="L133" s="10">
        <v>3</v>
      </c>
      <c r="M133" s="10">
        <v>1</v>
      </c>
      <c r="N133" s="10">
        <v>2</v>
      </c>
      <c r="O133" s="10">
        <v>1</v>
      </c>
      <c r="P133" s="10">
        <f t="shared" si="10"/>
        <v>-26</v>
      </c>
      <c r="Q133" s="10">
        <f t="shared" ref="Q133:Q150" si="13">IF(P133&lt;-40,-5,IF(P133&lt;-32,-4,IF(P133&lt;-24,-3,IF(P133&lt;-16,-2,IF(P133&lt;-9,-1,IF(P133&lt;17,1,IF(P133&lt;25,2,IF(P133&lt;33,3,IF(P133&lt;41,4,IF(P133&lt;48,5,0))))))))))</f>
        <v>-3</v>
      </c>
      <c r="R133" s="10" t="str">
        <f t="shared" si="11"/>
        <v>Localizado</v>
      </c>
      <c r="S133" s="10" t="s">
        <v>48</v>
      </c>
      <c r="T133" s="10" t="str">
        <f t="shared" si="12"/>
        <v>Alta</v>
      </c>
    </row>
    <row r="134" spans="1:20" ht="33.75" x14ac:dyDescent="0.25">
      <c r="A134" s="231"/>
      <c r="B134" s="180"/>
      <c r="C134" s="147" t="s">
        <v>162</v>
      </c>
      <c r="D134" s="84" t="s">
        <v>208</v>
      </c>
      <c r="E134" s="79" t="s">
        <v>170</v>
      </c>
      <c r="F134" s="77">
        <v>-1</v>
      </c>
      <c r="G134" s="10">
        <v>1</v>
      </c>
      <c r="H134" s="10">
        <v>2</v>
      </c>
      <c r="I134" s="10">
        <v>1</v>
      </c>
      <c r="J134" s="10">
        <v>1</v>
      </c>
      <c r="K134" s="10">
        <v>3</v>
      </c>
      <c r="L134" s="10">
        <v>1</v>
      </c>
      <c r="M134" s="10">
        <v>1</v>
      </c>
      <c r="N134" s="10">
        <v>1</v>
      </c>
      <c r="O134" s="10">
        <v>1</v>
      </c>
      <c r="P134" s="10">
        <f t="shared" si="10"/>
        <v>-12</v>
      </c>
      <c r="Q134" s="10">
        <f t="shared" si="13"/>
        <v>-1</v>
      </c>
      <c r="R134" s="10" t="str">
        <f t="shared" si="11"/>
        <v>Leve</v>
      </c>
      <c r="S134" s="10" t="s">
        <v>50</v>
      </c>
      <c r="T134" s="10" t="str">
        <f t="shared" si="12"/>
        <v>Muy baja</v>
      </c>
    </row>
    <row r="135" spans="1:20" ht="22.5" x14ac:dyDescent="0.25">
      <c r="A135" s="231"/>
      <c r="B135" s="180"/>
      <c r="C135" s="148"/>
      <c r="D135" s="234" t="s">
        <v>20</v>
      </c>
      <c r="E135" s="80" t="s">
        <v>96</v>
      </c>
      <c r="F135" s="77">
        <v>-1</v>
      </c>
      <c r="G135" s="10">
        <v>1</v>
      </c>
      <c r="H135" s="10">
        <v>2</v>
      </c>
      <c r="I135" s="10">
        <v>1</v>
      </c>
      <c r="J135" s="10">
        <v>1</v>
      </c>
      <c r="K135" s="10">
        <v>3</v>
      </c>
      <c r="L135" s="10">
        <v>1</v>
      </c>
      <c r="M135" s="10">
        <v>1</v>
      </c>
      <c r="N135" s="10">
        <v>1</v>
      </c>
      <c r="O135" s="10">
        <v>1</v>
      </c>
      <c r="P135" s="10">
        <f t="shared" si="10"/>
        <v>-12</v>
      </c>
      <c r="Q135" s="10">
        <f t="shared" si="13"/>
        <v>-1</v>
      </c>
      <c r="R135" s="10" t="str">
        <f t="shared" si="11"/>
        <v>Leve</v>
      </c>
      <c r="S135" s="10" t="s">
        <v>50</v>
      </c>
      <c r="T135" s="10" t="str">
        <f t="shared" si="12"/>
        <v>Muy baja</v>
      </c>
    </row>
    <row r="136" spans="1:20" x14ac:dyDescent="0.25">
      <c r="A136" s="231"/>
      <c r="B136" s="180"/>
      <c r="C136" s="148"/>
      <c r="D136" s="234"/>
      <c r="E136" s="80" t="s">
        <v>21</v>
      </c>
      <c r="F136" s="77">
        <v>-1</v>
      </c>
      <c r="G136" s="10">
        <v>1</v>
      </c>
      <c r="H136" s="10">
        <v>2</v>
      </c>
      <c r="I136" s="10">
        <v>1</v>
      </c>
      <c r="J136" s="10">
        <v>1</v>
      </c>
      <c r="K136" s="10">
        <v>3</v>
      </c>
      <c r="L136" s="10">
        <v>1</v>
      </c>
      <c r="M136" s="10">
        <v>1</v>
      </c>
      <c r="N136" s="10">
        <v>1</v>
      </c>
      <c r="O136" s="10">
        <v>1</v>
      </c>
      <c r="P136" s="10">
        <f t="shared" si="10"/>
        <v>-12</v>
      </c>
      <c r="Q136" s="10">
        <f t="shared" si="13"/>
        <v>-1</v>
      </c>
      <c r="R136" s="10" t="str">
        <f t="shared" si="11"/>
        <v>Leve</v>
      </c>
      <c r="S136" s="10" t="s">
        <v>50</v>
      </c>
      <c r="T136" s="10" t="str">
        <f t="shared" si="12"/>
        <v>Muy baja</v>
      </c>
    </row>
    <row r="137" spans="1:20" x14ac:dyDescent="0.25">
      <c r="A137" s="231"/>
      <c r="B137" s="180"/>
      <c r="C137" s="148"/>
      <c r="D137" s="237" t="s">
        <v>188</v>
      </c>
      <c r="E137" s="80" t="s">
        <v>187</v>
      </c>
      <c r="F137" s="77">
        <v>-1</v>
      </c>
      <c r="G137" s="10">
        <v>4</v>
      </c>
      <c r="H137" s="10">
        <v>6</v>
      </c>
      <c r="I137" s="10">
        <v>3</v>
      </c>
      <c r="J137" s="10">
        <v>3</v>
      </c>
      <c r="K137" s="10">
        <v>1</v>
      </c>
      <c r="L137" s="10">
        <v>3</v>
      </c>
      <c r="M137" s="10">
        <v>2</v>
      </c>
      <c r="N137" s="10">
        <v>2</v>
      </c>
      <c r="O137" s="10">
        <v>1</v>
      </c>
      <c r="P137" s="10">
        <f t="shared" si="10"/>
        <v>-25</v>
      </c>
      <c r="Q137" s="10">
        <f t="shared" si="13"/>
        <v>-3</v>
      </c>
      <c r="R137" s="10" t="str">
        <f t="shared" si="11"/>
        <v>Localizado</v>
      </c>
      <c r="S137" s="10" t="s">
        <v>47</v>
      </c>
      <c r="T137" s="10" t="str">
        <f t="shared" si="12"/>
        <v>Media</v>
      </c>
    </row>
    <row r="138" spans="1:20" ht="15.75" thickBot="1" x14ac:dyDescent="0.3">
      <c r="A138" s="120"/>
      <c r="B138" s="180"/>
      <c r="C138" s="149"/>
      <c r="D138" s="238"/>
      <c r="E138" s="83" t="s">
        <v>171</v>
      </c>
      <c r="F138" s="77">
        <v>-1</v>
      </c>
      <c r="G138" s="10">
        <v>4</v>
      </c>
      <c r="H138" s="10">
        <v>8</v>
      </c>
      <c r="I138" s="10">
        <v>4</v>
      </c>
      <c r="J138" s="10">
        <v>4</v>
      </c>
      <c r="K138" s="10">
        <v>1</v>
      </c>
      <c r="L138" s="10">
        <v>4</v>
      </c>
      <c r="M138" s="10">
        <v>3</v>
      </c>
      <c r="N138" s="10">
        <v>2</v>
      </c>
      <c r="O138" s="10">
        <v>1</v>
      </c>
      <c r="P138" s="10">
        <f t="shared" si="10"/>
        <v>-31</v>
      </c>
      <c r="Q138" s="10">
        <f t="shared" si="13"/>
        <v>-3</v>
      </c>
      <c r="R138" s="10" t="str">
        <f t="shared" si="11"/>
        <v>Localizado</v>
      </c>
      <c r="S138" s="10" t="s">
        <v>48</v>
      </c>
      <c r="T138" s="10" t="str">
        <f t="shared" si="12"/>
        <v>Alta</v>
      </c>
    </row>
    <row r="139" spans="1:20" ht="33.75" x14ac:dyDescent="0.25">
      <c r="A139" s="184" t="s">
        <v>220</v>
      </c>
      <c r="B139" s="191" t="s">
        <v>164</v>
      </c>
      <c r="C139" s="128" t="s">
        <v>165</v>
      </c>
      <c r="D139" s="84" t="s">
        <v>208</v>
      </c>
      <c r="E139" s="79" t="s">
        <v>170</v>
      </c>
      <c r="F139" s="77">
        <v>-1</v>
      </c>
      <c r="G139" s="10">
        <v>1</v>
      </c>
      <c r="H139" s="10">
        <v>2</v>
      </c>
      <c r="I139" s="10">
        <v>1</v>
      </c>
      <c r="J139" s="10">
        <v>1</v>
      </c>
      <c r="K139" s="10">
        <v>3</v>
      </c>
      <c r="L139" s="10">
        <v>1</v>
      </c>
      <c r="M139" s="10">
        <v>1</v>
      </c>
      <c r="N139" s="10">
        <v>1</v>
      </c>
      <c r="O139" s="10">
        <v>1</v>
      </c>
      <c r="P139" s="10">
        <f t="shared" si="10"/>
        <v>-12</v>
      </c>
      <c r="Q139" s="10">
        <f t="shared" si="13"/>
        <v>-1</v>
      </c>
      <c r="R139" s="10" t="str">
        <f t="shared" si="11"/>
        <v>Leve</v>
      </c>
      <c r="S139" s="10" t="s">
        <v>50</v>
      </c>
      <c r="T139" s="10" t="str">
        <f t="shared" si="12"/>
        <v>Muy baja</v>
      </c>
    </row>
    <row r="140" spans="1:20" x14ac:dyDescent="0.25">
      <c r="A140" s="185"/>
      <c r="B140" s="191"/>
      <c r="C140" s="129"/>
      <c r="D140" s="70" t="s">
        <v>213</v>
      </c>
      <c r="E140" s="80" t="s">
        <v>11</v>
      </c>
      <c r="F140" s="77">
        <v>-1</v>
      </c>
      <c r="G140" s="10">
        <v>4</v>
      </c>
      <c r="H140" s="10">
        <v>4</v>
      </c>
      <c r="I140" s="10">
        <v>2</v>
      </c>
      <c r="J140" s="10">
        <v>2</v>
      </c>
      <c r="K140" s="10">
        <v>1</v>
      </c>
      <c r="L140" s="10">
        <v>2</v>
      </c>
      <c r="M140" s="10">
        <v>1</v>
      </c>
      <c r="N140" s="10">
        <v>1</v>
      </c>
      <c r="O140" s="10">
        <v>1</v>
      </c>
      <c r="P140" s="10">
        <f t="shared" si="10"/>
        <v>-18</v>
      </c>
      <c r="Q140" s="10">
        <f t="shared" si="13"/>
        <v>-2</v>
      </c>
      <c r="R140" s="10" t="str">
        <f t="shared" si="11"/>
        <v>Menor</v>
      </c>
      <c r="S140" s="10" t="s">
        <v>50</v>
      </c>
      <c r="T140" s="10" t="str">
        <f t="shared" si="12"/>
        <v>Baja</v>
      </c>
    </row>
    <row r="141" spans="1:20" ht="22.5" x14ac:dyDescent="0.25">
      <c r="A141" s="185"/>
      <c r="B141" s="191"/>
      <c r="C141" s="129"/>
      <c r="D141" s="70" t="s">
        <v>23</v>
      </c>
      <c r="E141" s="80" t="s">
        <v>148</v>
      </c>
      <c r="F141" s="77">
        <v>-1</v>
      </c>
      <c r="G141" s="10">
        <v>4</v>
      </c>
      <c r="H141" s="10">
        <v>4</v>
      </c>
      <c r="I141" s="10">
        <v>2</v>
      </c>
      <c r="J141" s="10">
        <v>2</v>
      </c>
      <c r="K141" s="10">
        <v>1</v>
      </c>
      <c r="L141" s="10">
        <v>2</v>
      </c>
      <c r="M141" s="10">
        <v>2</v>
      </c>
      <c r="N141" s="10">
        <v>2</v>
      </c>
      <c r="O141" s="10">
        <v>1</v>
      </c>
      <c r="P141" s="10">
        <f t="shared" si="10"/>
        <v>-20</v>
      </c>
      <c r="Q141" s="10">
        <f t="shared" si="13"/>
        <v>-2</v>
      </c>
      <c r="R141" s="10" t="str">
        <f t="shared" si="11"/>
        <v>Menor</v>
      </c>
      <c r="S141" s="10" t="s">
        <v>47</v>
      </c>
      <c r="T141" s="10" t="str">
        <f t="shared" si="12"/>
        <v>Baja</v>
      </c>
    </row>
    <row r="142" spans="1:20" ht="22.5" x14ac:dyDescent="0.25">
      <c r="A142" s="185"/>
      <c r="B142" s="191"/>
      <c r="C142" s="129"/>
      <c r="D142" s="234" t="s">
        <v>20</v>
      </c>
      <c r="E142" s="80" t="s">
        <v>96</v>
      </c>
      <c r="F142" s="94">
        <v>-1</v>
      </c>
      <c r="G142" s="58">
        <v>1</v>
      </c>
      <c r="H142" s="58">
        <v>2</v>
      </c>
      <c r="I142" s="58">
        <v>1</v>
      </c>
      <c r="J142" s="58">
        <v>1</v>
      </c>
      <c r="K142" s="58">
        <v>3</v>
      </c>
      <c r="L142" s="58">
        <v>1</v>
      </c>
      <c r="M142" s="58">
        <v>1</v>
      </c>
      <c r="N142" s="58">
        <v>1</v>
      </c>
      <c r="O142" s="58">
        <v>1</v>
      </c>
      <c r="P142" s="58">
        <f t="shared" si="10"/>
        <v>-12</v>
      </c>
      <c r="Q142" s="62">
        <f t="shared" si="13"/>
        <v>-1</v>
      </c>
      <c r="R142" s="10" t="str">
        <f t="shared" si="11"/>
        <v>Leve</v>
      </c>
      <c r="S142" s="10" t="s">
        <v>50</v>
      </c>
      <c r="T142" s="96" t="str">
        <f t="shared" si="12"/>
        <v>Muy baja</v>
      </c>
    </row>
    <row r="143" spans="1:20" x14ac:dyDescent="0.25">
      <c r="A143" s="185"/>
      <c r="B143" s="191"/>
      <c r="C143" s="129"/>
      <c r="D143" s="234"/>
      <c r="E143" s="80" t="s">
        <v>21</v>
      </c>
      <c r="F143" s="94">
        <v>-1</v>
      </c>
      <c r="G143" s="58">
        <v>1</v>
      </c>
      <c r="H143" s="58">
        <v>2</v>
      </c>
      <c r="I143" s="58">
        <v>1</v>
      </c>
      <c r="J143" s="58">
        <v>1</v>
      </c>
      <c r="K143" s="58">
        <v>3</v>
      </c>
      <c r="L143" s="58">
        <v>1</v>
      </c>
      <c r="M143" s="58">
        <v>1</v>
      </c>
      <c r="N143" s="58">
        <v>1</v>
      </c>
      <c r="O143" s="58">
        <v>1</v>
      </c>
      <c r="P143" s="58">
        <f t="shared" si="10"/>
        <v>-12</v>
      </c>
      <c r="Q143" s="62">
        <f t="shared" si="13"/>
        <v>-1</v>
      </c>
      <c r="R143" s="10" t="str">
        <f t="shared" si="11"/>
        <v>Leve</v>
      </c>
      <c r="S143" s="10" t="s">
        <v>50</v>
      </c>
      <c r="T143" s="96" t="str">
        <f t="shared" si="12"/>
        <v>Muy baja</v>
      </c>
    </row>
    <row r="144" spans="1:20" ht="22.5" x14ac:dyDescent="0.25">
      <c r="A144" s="185"/>
      <c r="B144" s="191"/>
      <c r="C144" s="129"/>
      <c r="D144" s="71" t="s">
        <v>26</v>
      </c>
      <c r="E144" s="80" t="s">
        <v>61</v>
      </c>
      <c r="F144" s="94">
        <v>1</v>
      </c>
      <c r="G144" s="58">
        <v>1</v>
      </c>
      <c r="H144" s="58">
        <v>4</v>
      </c>
      <c r="I144" s="58">
        <v>2</v>
      </c>
      <c r="J144" s="58">
        <v>2</v>
      </c>
      <c r="K144" s="58">
        <v>3</v>
      </c>
      <c r="L144" s="58">
        <v>3</v>
      </c>
      <c r="M144" s="58">
        <v>2</v>
      </c>
      <c r="N144" s="58">
        <v>2</v>
      </c>
      <c r="O144" s="58">
        <v>1</v>
      </c>
      <c r="P144" s="58">
        <f t="shared" si="10"/>
        <v>20</v>
      </c>
      <c r="Q144" s="62">
        <f t="shared" si="13"/>
        <v>2</v>
      </c>
      <c r="R144" s="10" t="str">
        <f t="shared" si="11"/>
        <v>Menor.P</v>
      </c>
      <c r="S144" s="10" t="s">
        <v>49</v>
      </c>
      <c r="T144" s="10" t="str">
        <f t="shared" si="12"/>
        <v>Media.P</v>
      </c>
    </row>
    <row r="145" spans="1:20" x14ac:dyDescent="0.25">
      <c r="A145" s="185"/>
      <c r="B145" s="191"/>
      <c r="C145" s="129"/>
      <c r="D145" s="235" t="s">
        <v>188</v>
      </c>
      <c r="E145" s="80" t="s">
        <v>187</v>
      </c>
      <c r="F145" s="94">
        <v>-1</v>
      </c>
      <c r="G145" s="58">
        <v>4</v>
      </c>
      <c r="H145" s="58">
        <v>6</v>
      </c>
      <c r="I145" s="58">
        <v>3</v>
      </c>
      <c r="J145" s="58">
        <v>3</v>
      </c>
      <c r="K145" s="58">
        <v>1</v>
      </c>
      <c r="L145" s="58">
        <v>2</v>
      </c>
      <c r="M145" s="58">
        <v>2</v>
      </c>
      <c r="N145" s="58">
        <v>2</v>
      </c>
      <c r="O145" s="58">
        <v>1</v>
      </c>
      <c r="P145" s="58">
        <f t="shared" si="10"/>
        <v>-24</v>
      </c>
      <c r="Q145" s="62">
        <f t="shared" si="13"/>
        <v>-2</v>
      </c>
      <c r="R145" s="10" t="str">
        <f t="shared" si="11"/>
        <v>Menor</v>
      </c>
      <c r="S145" s="10" t="s">
        <v>49</v>
      </c>
      <c r="T145" s="10" t="str">
        <f t="shared" si="12"/>
        <v>Media</v>
      </c>
    </row>
    <row r="146" spans="1:20" x14ac:dyDescent="0.25">
      <c r="A146" s="185"/>
      <c r="B146" s="191"/>
      <c r="C146" s="129"/>
      <c r="D146" s="236"/>
      <c r="E146" s="80" t="s">
        <v>171</v>
      </c>
      <c r="F146" s="94">
        <v>-1</v>
      </c>
      <c r="G146" s="58">
        <v>4</v>
      </c>
      <c r="H146" s="58">
        <v>6</v>
      </c>
      <c r="I146" s="58">
        <v>3</v>
      </c>
      <c r="J146" s="58">
        <v>4</v>
      </c>
      <c r="K146" s="58">
        <v>1</v>
      </c>
      <c r="L146" s="58">
        <v>2</v>
      </c>
      <c r="M146" s="58">
        <v>3</v>
      </c>
      <c r="N146" s="58">
        <v>2</v>
      </c>
      <c r="O146" s="58">
        <v>1</v>
      </c>
      <c r="P146" s="58">
        <f t="shared" si="10"/>
        <v>-26</v>
      </c>
      <c r="Q146" s="62">
        <f t="shared" si="13"/>
        <v>-3</v>
      </c>
      <c r="R146" s="10" t="str">
        <f t="shared" si="11"/>
        <v>Localizado</v>
      </c>
      <c r="S146" s="10" t="s">
        <v>49</v>
      </c>
      <c r="T146" s="10" t="str">
        <f t="shared" si="12"/>
        <v>Media</v>
      </c>
    </row>
    <row r="147" spans="1:20" ht="22.5" x14ac:dyDescent="0.25">
      <c r="A147" s="185"/>
      <c r="B147" s="191"/>
      <c r="C147" s="129"/>
      <c r="D147" s="71" t="s">
        <v>192</v>
      </c>
      <c r="E147" s="80" t="s">
        <v>200</v>
      </c>
      <c r="F147" s="94">
        <v>-1</v>
      </c>
      <c r="G147" s="58">
        <v>1</v>
      </c>
      <c r="H147" s="58">
        <v>4</v>
      </c>
      <c r="I147" s="58">
        <v>2</v>
      </c>
      <c r="J147" s="58">
        <v>2</v>
      </c>
      <c r="K147" s="58">
        <v>1</v>
      </c>
      <c r="L147" s="58">
        <v>2</v>
      </c>
      <c r="M147" s="58">
        <v>1</v>
      </c>
      <c r="N147" s="58">
        <v>1</v>
      </c>
      <c r="O147" s="58">
        <v>1</v>
      </c>
      <c r="P147" s="58">
        <f t="shared" si="10"/>
        <v>-15</v>
      </c>
      <c r="Q147" s="62">
        <f t="shared" si="13"/>
        <v>-1</v>
      </c>
      <c r="R147" s="10" t="str">
        <f t="shared" si="11"/>
        <v>Leve</v>
      </c>
      <c r="S147" s="10" t="s">
        <v>47</v>
      </c>
      <c r="T147" s="96" t="str">
        <f t="shared" si="12"/>
        <v>Muy baja</v>
      </c>
    </row>
    <row r="148" spans="1:20" ht="33.75" x14ac:dyDescent="0.25">
      <c r="A148" s="185"/>
      <c r="B148" s="191"/>
      <c r="C148" s="129"/>
      <c r="D148" s="235" t="s">
        <v>212</v>
      </c>
      <c r="E148" s="81" t="s">
        <v>218</v>
      </c>
      <c r="F148" s="94">
        <v>-1</v>
      </c>
      <c r="G148" s="58">
        <v>4</v>
      </c>
      <c r="H148" s="58">
        <v>8</v>
      </c>
      <c r="I148" s="58">
        <v>3</v>
      </c>
      <c r="J148" s="58">
        <v>3</v>
      </c>
      <c r="K148" s="58">
        <v>1</v>
      </c>
      <c r="L148" s="58">
        <v>3</v>
      </c>
      <c r="M148" s="58">
        <v>1</v>
      </c>
      <c r="N148" s="58">
        <v>2</v>
      </c>
      <c r="O148" s="58">
        <v>1</v>
      </c>
      <c r="P148" s="58">
        <f t="shared" si="10"/>
        <v>-26</v>
      </c>
      <c r="Q148" s="62">
        <f t="shared" si="13"/>
        <v>-3</v>
      </c>
      <c r="R148" s="10" t="str">
        <f t="shared" si="11"/>
        <v>Localizado</v>
      </c>
      <c r="S148" s="10" t="s">
        <v>48</v>
      </c>
      <c r="T148" s="10" t="str">
        <f t="shared" si="12"/>
        <v>Alta</v>
      </c>
    </row>
    <row r="149" spans="1:20" x14ac:dyDescent="0.25">
      <c r="A149" s="185"/>
      <c r="B149" s="191"/>
      <c r="C149" s="129"/>
      <c r="D149" s="236"/>
      <c r="E149" s="81" t="s">
        <v>183</v>
      </c>
      <c r="F149" s="94">
        <v>-1</v>
      </c>
      <c r="G149" s="58">
        <v>4</v>
      </c>
      <c r="H149" s="58">
        <v>8</v>
      </c>
      <c r="I149" s="58">
        <v>4</v>
      </c>
      <c r="J149" s="58">
        <v>3</v>
      </c>
      <c r="K149" s="58">
        <v>1</v>
      </c>
      <c r="L149" s="58">
        <v>3</v>
      </c>
      <c r="M149" s="58">
        <v>3</v>
      </c>
      <c r="N149" s="58">
        <v>2</v>
      </c>
      <c r="O149" s="58">
        <v>1</v>
      </c>
      <c r="P149" s="58">
        <f t="shared" si="10"/>
        <v>-29</v>
      </c>
      <c r="Q149" s="62">
        <f t="shared" si="13"/>
        <v>-3</v>
      </c>
      <c r="R149" s="10" t="str">
        <f t="shared" si="11"/>
        <v>Localizado</v>
      </c>
      <c r="S149" s="10" t="s">
        <v>48</v>
      </c>
      <c r="T149" s="10" t="str">
        <f t="shared" si="12"/>
        <v>Alta</v>
      </c>
    </row>
    <row r="150" spans="1:20" ht="23.25" thickBot="1" x14ac:dyDescent="0.3">
      <c r="A150" s="186"/>
      <c r="B150" s="191"/>
      <c r="C150" s="130"/>
      <c r="D150" s="95" t="s">
        <v>182</v>
      </c>
      <c r="E150" s="83" t="s">
        <v>60</v>
      </c>
      <c r="F150" s="94">
        <v>1</v>
      </c>
      <c r="G150" s="97">
        <v>4</v>
      </c>
      <c r="H150" s="58">
        <v>4</v>
      </c>
      <c r="I150" s="58">
        <v>2</v>
      </c>
      <c r="J150" s="58">
        <v>2</v>
      </c>
      <c r="K150" s="58">
        <v>1</v>
      </c>
      <c r="L150" s="58">
        <v>3</v>
      </c>
      <c r="M150" s="58">
        <v>2</v>
      </c>
      <c r="N150" s="58">
        <v>2</v>
      </c>
      <c r="O150" s="58">
        <v>1</v>
      </c>
      <c r="P150" s="58">
        <f t="shared" si="10"/>
        <v>21</v>
      </c>
      <c r="Q150" s="62">
        <f t="shared" si="13"/>
        <v>2</v>
      </c>
      <c r="R150" s="10" t="str">
        <f t="shared" si="11"/>
        <v>Menor.P</v>
      </c>
      <c r="S150" s="10" t="s">
        <v>49</v>
      </c>
      <c r="T150" s="10" t="str">
        <f t="shared" si="12"/>
        <v>Media.P</v>
      </c>
    </row>
  </sheetData>
  <autoFilter ref="R3:U150"/>
  <mergeCells count="62">
    <mergeCell ref="D109:D110"/>
    <mergeCell ref="D111:D112"/>
    <mergeCell ref="D145:D146"/>
    <mergeCell ref="D148:D149"/>
    <mergeCell ref="D124:D125"/>
    <mergeCell ref="D130:D131"/>
    <mergeCell ref="D135:D136"/>
    <mergeCell ref="D137:D138"/>
    <mergeCell ref="D142:D143"/>
    <mergeCell ref="D22:D23"/>
    <mergeCell ref="D45:D46"/>
    <mergeCell ref="D48:D49"/>
    <mergeCell ref="D55:D56"/>
    <mergeCell ref="D107:D108"/>
    <mergeCell ref="C86:C89"/>
    <mergeCell ref="C90:C91"/>
    <mergeCell ref="C103:C115"/>
    <mergeCell ref="C92:C102"/>
    <mergeCell ref="F2:T2"/>
    <mergeCell ref="A2:E2"/>
    <mergeCell ref="D31:D32"/>
    <mergeCell ref="D33:D34"/>
    <mergeCell ref="D51:D52"/>
    <mergeCell ref="A4:A138"/>
    <mergeCell ref="B119:B121"/>
    <mergeCell ref="B122:B138"/>
    <mergeCell ref="D6:D7"/>
    <mergeCell ref="D18:D19"/>
    <mergeCell ref="C13:C19"/>
    <mergeCell ref="D14:D15"/>
    <mergeCell ref="A1:T1"/>
    <mergeCell ref="B4:B10"/>
    <mergeCell ref="B35:B91"/>
    <mergeCell ref="B92:B118"/>
    <mergeCell ref="C4:C10"/>
    <mergeCell ref="C20:C21"/>
    <mergeCell ref="C22:C27"/>
    <mergeCell ref="C28:C34"/>
    <mergeCell ref="C35:C36"/>
    <mergeCell ref="C37:C40"/>
    <mergeCell ref="C41:C42"/>
    <mergeCell ref="C43:C50"/>
    <mergeCell ref="C51:C58"/>
    <mergeCell ref="C59:C63"/>
    <mergeCell ref="C64:C70"/>
    <mergeCell ref="C116:C118"/>
    <mergeCell ref="B11:B34"/>
    <mergeCell ref="A139:A150"/>
    <mergeCell ref="D62:D63"/>
    <mergeCell ref="D71:D72"/>
    <mergeCell ref="D95:D96"/>
    <mergeCell ref="D97:D98"/>
    <mergeCell ref="D99:D100"/>
    <mergeCell ref="B139:B150"/>
    <mergeCell ref="C119:C121"/>
    <mergeCell ref="C122:C127"/>
    <mergeCell ref="C71:C76"/>
    <mergeCell ref="C77:C82"/>
    <mergeCell ref="C128:C133"/>
    <mergeCell ref="C134:C138"/>
    <mergeCell ref="C139:C150"/>
    <mergeCell ref="C83:C85"/>
  </mergeCells>
  <conditionalFormatting sqref="R4:R142">
    <cfRule type="endsWith" dxfId="160" priority="171" operator="endsWith" text="Leve">
      <formula>RIGHT(R4,LEN("Leve"))="Leve"</formula>
    </cfRule>
    <cfRule type="endsWith" dxfId="159" priority="172" operator="endsWith" text="Menor">
      <formula>RIGHT(R4,LEN("Menor"))="Menor"</formula>
    </cfRule>
    <cfRule type="endsWith" dxfId="158" priority="173" operator="endsWith" text="Localizado">
      <formula>RIGHT(R4,LEN("Localizado"))="Localizado"</formula>
    </cfRule>
    <cfRule type="endsWith" dxfId="157" priority="174" operator="endsWith" text="Mayor">
      <formula>RIGHT(R4,LEN("Mayor"))="Mayor"</formula>
    </cfRule>
    <cfRule type="endsWith" dxfId="156" priority="175" operator="endsWith" text="Masivo">
      <formula>RIGHT(R4,LEN("Masivo"))="Masivo"</formula>
    </cfRule>
    <cfRule type="endsWith" dxfId="155" priority="176" operator="endsWith" text="Masivo.P">
      <formula>RIGHT(R4,LEN("Masivo.P"))="Masivo.P"</formula>
    </cfRule>
    <cfRule type="endsWith" dxfId="154" priority="177" operator="endsWith" text="Mayor.P">
      <formula>RIGHT(R4,LEN("Mayor.P"))="Mayor.P"</formula>
    </cfRule>
    <cfRule type="endsWith" dxfId="153" priority="178" operator="endsWith" text="Localizado.P">
      <formula>RIGHT(R4,LEN("Localizado.P"))="Localizado.P"</formula>
    </cfRule>
    <cfRule type="endsWith" dxfId="152" priority="179" operator="endsWith" text="Menor.P">
      <formula>RIGHT(R4,LEN("Menor.P"))="Menor.P"</formula>
    </cfRule>
    <cfRule type="endsWith" dxfId="151" priority="180" operator="endsWith" text="Leve.P">
      <formula>RIGHT(R4,LEN("Leve.P"))="Leve.P"</formula>
    </cfRule>
  </conditionalFormatting>
  <conditionalFormatting sqref="T4:T141">
    <cfRule type="endsWith" dxfId="150" priority="161" operator="endsWith" text="Muy alta.P">
      <formula>RIGHT(T4,LEN("Muy alta.P"))="Muy alta.P"</formula>
    </cfRule>
    <cfRule type="endsWith" dxfId="149" priority="162" operator="endsWith" text="Alta.P">
      <formula>RIGHT(T4,LEN("Alta.P"))="Alta.P"</formula>
    </cfRule>
    <cfRule type="endsWith" dxfId="148" priority="163" operator="endsWith" text="Media.P">
      <formula>RIGHT(T4,LEN("Media.P"))="Media.P"</formula>
    </cfRule>
    <cfRule type="endsWith" dxfId="147" priority="164" operator="endsWith" text="Baja.P">
      <formula>RIGHT(T4,LEN("Baja.P"))="Baja.P"</formula>
    </cfRule>
    <cfRule type="endsWith" dxfId="146" priority="165" operator="endsWith" text="Muy baja.P">
      <formula>RIGHT(T4,LEN("Muy baja.P"))="Muy baja.P"</formula>
    </cfRule>
    <cfRule type="endsWith" dxfId="145" priority="166" operator="endsWith" text="Muy alta">
      <formula>RIGHT(T4,LEN("Muy alta"))="Muy alta"</formula>
    </cfRule>
    <cfRule type="endsWith" dxfId="144" priority="167" operator="endsWith" text="Alta">
      <formula>RIGHT(T4,LEN("Alta"))="Alta"</formula>
    </cfRule>
    <cfRule type="endsWith" dxfId="143" priority="168" operator="endsWith" text="Media">
      <formula>RIGHT(T4,LEN("Media"))="Media"</formula>
    </cfRule>
    <cfRule type="endsWith" dxfId="142" priority="169" operator="endsWith" text="Baja">
      <formula>RIGHT(T4,LEN("Baja"))="Baja"</formula>
    </cfRule>
    <cfRule type="endsWith" dxfId="141" priority="170" operator="endsWith" text="Muy baja">
      <formula>RIGHT(T4,LEN("Muy baja"))="Muy baja"</formula>
    </cfRule>
  </conditionalFormatting>
  <conditionalFormatting sqref="T144">
    <cfRule type="endsWith" dxfId="140" priority="131" operator="endsWith" text="Muy alta.P">
      <formula>RIGHT(T144,LEN("Muy alta.P"))="Muy alta.P"</formula>
    </cfRule>
    <cfRule type="endsWith" dxfId="139" priority="132" operator="endsWith" text="Alta.P">
      <formula>RIGHT(T144,LEN("Alta.P"))="Alta.P"</formula>
    </cfRule>
    <cfRule type="endsWith" dxfId="138" priority="133" operator="endsWith" text="Media.P">
      <formula>RIGHT(T144,LEN("Media.P"))="Media.P"</formula>
    </cfRule>
    <cfRule type="endsWith" dxfId="137" priority="134" operator="endsWith" text="Baja.P">
      <formula>RIGHT(T144,LEN("Baja.P"))="Baja.P"</formula>
    </cfRule>
    <cfRule type="endsWith" dxfId="136" priority="135" operator="endsWith" text="Muy baja.P">
      <formula>RIGHT(T144,LEN("Muy baja.P"))="Muy baja.P"</formula>
    </cfRule>
    <cfRule type="endsWith" dxfId="135" priority="136" operator="endsWith" text="Muy alta">
      <formula>RIGHT(T144,LEN("Muy alta"))="Muy alta"</formula>
    </cfRule>
    <cfRule type="endsWith" dxfId="134" priority="137" operator="endsWith" text="Alta">
      <formula>RIGHT(T144,LEN("Alta"))="Alta"</formula>
    </cfRule>
    <cfRule type="endsWith" dxfId="133" priority="138" operator="endsWith" text="Media">
      <formula>RIGHT(T144,LEN("Media"))="Media"</formula>
    </cfRule>
    <cfRule type="endsWith" dxfId="132" priority="139" operator="endsWith" text="Baja">
      <formula>RIGHT(T144,LEN("Baja"))="Baja"</formula>
    </cfRule>
    <cfRule type="endsWith" dxfId="131" priority="140" operator="endsWith" text="Muy baja">
      <formula>RIGHT(T144,LEN("Muy baja"))="Muy baja"</formula>
    </cfRule>
  </conditionalFormatting>
  <conditionalFormatting sqref="T150">
    <cfRule type="endsWith" dxfId="130" priority="121" operator="endsWith" text="Muy alta.P">
      <formula>RIGHT(T150,LEN("Muy alta.P"))="Muy alta.P"</formula>
    </cfRule>
    <cfRule type="endsWith" dxfId="129" priority="122" operator="endsWith" text="Alta.P">
      <formula>RIGHT(T150,LEN("Alta.P"))="Alta.P"</formula>
    </cfRule>
    <cfRule type="endsWith" dxfId="128" priority="123" operator="endsWith" text="Media.P">
      <formula>RIGHT(T150,LEN("Media.P"))="Media.P"</formula>
    </cfRule>
    <cfRule type="endsWith" dxfId="127" priority="124" operator="endsWith" text="Baja.P">
      <formula>RIGHT(T150,LEN("Baja.P"))="Baja.P"</formula>
    </cfRule>
    <cfRule type="endsWith" dxfId="126" priority="125" operator="endsWith" text="Muy baja.P">
      <formula>RIGHT(T150,LEN("Muy baja.P"))="Muy baja.P"</formula>
    </cfRule>
    <cfRule type="endsWith" dxfId="125" priority="126" operator="endsWith" text="Muy alta">
      <formula>RIGHT(T150,LEN("Muy alta"))="Muy alta"</formula>
    </cfRule>
    <cfRule type="endsWith" dxfId="124" priority="127" operator="endsWith" text="Alta">
      <formula>RIGHT(T150,LEN("Alta"))="Alta"</formula>
    </cfRule>
    <cfRule type="endsWith" dxfId="123" priority="128" operator="endsWith" text="Media">
      <formula>RIGHT(T150,LEN("Media"))="Media"</formula>
    </cfRule>
    <cfRule type="endsWith" dxfId="122" priority="129" operator="endsWith" text="Baja">
      <formula>RIGHT(T150,LEN("Baja"))="Baja"</formula>
    </cfRule>
    <cfRule type="endsWith" dxfId="121" priority="130" operator="endsWith" text="Muy baja">
      <formula>RIGHT(T150,LEN("Muy baja"))="Muy baja"</formula>
    </cfRule>
  </conditionalFormatting>
  <conditionalFormatting sqref="T145">
    <cfRule type="endsWith" dxfId="120" priority="111" operator="endsWith" text="Muy alta.P">
      <formula>RIGHT(T145,LEN("Muy alta.P"))="Muy alta.P"</formula>
    </cfRule>
    <cfRule type="endsWith" dxfId="119" priority="112" operator="endsWith" text="Alta.P">
      <formula>RIGHT(T145,LEN("Alta.P"))="Alta.P"</formula>
    </cfRule>
    <cfRule type="endsWith" dxfId="118" priority="113" operator="endsWith" text="Media.P">
      <formula>RIGHT(T145,LEN("Media.P"))="Media.P"</formula>
    </cfRule>
    <cfRule type="endsWith" dxfId="117" priority="114" operator="endsWith" text="Baja.P">
      <formula>RIGHT(T145,LEN("Baja.P"))="Baja.P"</formula>
    </cfRule>
    <cfRule type="endsWith" dxfId="116" priority="115" operator="endsWith" text="Muy baja.P">
      <formula>RIGHT(T145,LEN("Muy baja.P"))="Muy baja.P"</formula>
    </cfRule>
    <cfRule type="endsWith" dxfId="115" priority="116" operator="endsWith" text="Muy alta">
      <formula>RIGHT(T145,LEN("Muy alta"))="Muy alta"</formula>
    </cfRule>
    <cfRule type="endsWith" dxfId="114" priority="117" operator="endsWith" text="Alta">
      <formula>RIGHT(T145,LEN("Alta"))="Alta"</formula>
    </cfRule>
    <cfRule type="endsWith" dxfId="113" priority="118" operator="endsWith" text="Media">
      <formula>RIGHT(T145,LEN("Media"))="Media"</formula>
    </cfRule>
    <cfRule type="endsWith" dxfId="112" priority="119" operator="endsWith" text="Baja">
      <formula>RIGHT(T145,LEN("Baja"))="Baja"</formula>
    </cfRule>
    <cfRule type="endsWith" dxfId="111" priority="120" operator="endsWith" text="Muy baja">
      <formula>RIGHT(T145,LEN("Muy baja"))="Muy baja"</formula>
    </cfRule>
  </conditionalFormatting>
  <conditionalFormatting sqref="T146">
    <cfRule type="endsWith" dxfId="110" priority="101" operator="endsWith" text="Muy alta.P">
      <formula>RIGHT(T146,LEN("Muy alta.P"))="Muy alta.P"</formula>
    </cfRule>
    <cfRule type="endsWith" dxfId="109" priority="102" operator="endsWith" text="Alta.P">
      <formula>RIGHT(T146,LEN("Alta.P"))="Alta.P"</formula>
    </cfRule>
    <cfRule type="endsWith" dxfId="108" priority="103" operator="endsWith" text="Media.P">
      <formula>RIGHT(T146,LEN("Media.P"))="Media.P"</formula>
    </cfRule>
    <cfRule type="endsWith" dxfId="107" priority="104" operator="endsWith" text="Baja.P">
      <formula>RIGHT(T146,LEN("Baja.P"))="Baja.P"</formula>
    </cfRule>
    <cfRule type="endsWith" dxfId="106" priority="105" operator="endsWith" text="Muy baja.P">
      <formula>RIGHT(T146,LEN("Muy baja.P"))="Muy baja.P"</formula>
    </cfRule>
    <cfRule type="endsWith" dxfId="105" priority="106" operator="endsWith" text="Muy alta">
      <formula>RIGHT(T146,LEN("Muy alta"))="Muy alta"</formula>
    </cfRule>
    <cfRule type="endsWith" dxfId="104" priority="107" operator="endsWith" text="Alta">
      <formula>RIGHT(T146,LEN("Alta"))="Alta"</formula>
    </cfRule>
    <cfRule type="endsWith" dxfId="103" priority="108" operator="endsWith" text="Media">
      <formula>RIGHT(T146,LEN("Media"))="Media"</formula>
    </cfRule>
    <cfRule type="endsWith" dxfId="102" priority="109" operator="endsWith" text="Baja">
      <formula>RIGHT(T146,LEN("Baja"))="Baja"</formula>
    </cfRule>
    <cfRule type="endsWith" dxfId="101" priority="110" operator="endsWith" text="Muy baja">
      <formula>RIGHT(T146,LEN("Muy baja"))="Muy baja"</formula>
    </cfRule>
  </conditionalFormatting>
  <conditionalFormatting sqref="T148">
    <cfRule type="endsWith" dxfId="100" priority="91" operator="endsWith" text="Muy alta.P">
      <formula>RIGHT(T148,LEN("Muy alta.P"))="Muy alta.P"</formula>
    </cfRule>
    <cfRule type="endsWith" dxfId="99" priority="92" operator="endsWith" text="Alta.P">
      <formula>RIGHT(T148,LEN("Alta.P"))="Alta.P"</formula>
    </cfRule>
    <cfRule type="endsWith" dxfId="98" priority="93" operator="endsWith" text="Media.P">
      <formula>RIGHT(T148,LEN("Media.P"))="Media.P"</formula>
    </cfRule>
    <cfRule type="endsWith" dxfId="97" priority="94" operator="endsWith" text="Baja.P">
      <formula>RIGHT(T148,LEN("Baja.P"))="Baja.P"</formula>
    </cfRule>
    <cfRule type="endsWith" dxfId="96" priority="95" operator="endsWith" text="Muy baja.P">
      <formula>RIGHT(T148,LEN("Muy baja.P"))="Muy baja.P"</formula>
    </cfRule>
    <cfRule type="endsWith" dxfId="95" priority="96" operator="endsWith" text="Muy alta">
      <formula>RIGHT(T148,LEN("Muy alta"))="Muy alta"</formula>
    </cfRule>
    <cfRule type="endsWith" dxfId="94" priority="97" operator="endsWith" text="Alta">
      <formula>RIGHT(T148,LEN("Alta"))="Alta"</formula>
    </cfRule>
    <cfRule type="endsWith" dxfId="93" priority="98" operator="endsWith" text="Media">
      <formula>RIGHT(T148,LEN("Media"))="Media"</formula>
    </cfRule>
    <cfRule type="endsWith" dxfId="92" priority="99" operator="endsWith" text="Baja">
      <formula>RIGHT(T148,LEN("Baja"))="Baja"</formula>
    </cfRule>
    <cfRule type="endsWith" dxfId="91" priority="100" operator="endsWith" text="Muy baja">
      <formula>RIGHT(T148,LEN("Muy baja"))="Muy baja"</formula>
    </cfRule>
  </conditionalFormatting>
  <conditionalFormatting sqref="T149">
    <cfRule type="endsWith" dxfId="90" priority="81" operator="endsWith" text="Muy alta.P">
      <formula>RIGHT(T149,LEN("Muy alta.P"))="Muy alta.P"</formula>
    </cfRule>
    <cfRule type="endsWith" dxfId="89" priority="82" operator="endsWith" text="Alta.P">
      <formula>RIGHT(T149,LEN("Alta.P"))="Alta.P"</formula>
    </cfRule>
    <cfRule type="endsWith" dxfId="88" priority="83" operator="endsWith" text="Media.P">
      <formula>RIGHT(T149,LEN("Media.P"))="Media.P"</formula>
    </cfRule>
    <cfRule type="endsWith" dxfId="87" priority="84" operator="endsWith" text="Baja.P">
      <formula>RIGHT(T149,LEN("Baja.P"))="Baja.P"</formula>
    </cfRule>
    <cfRule type="endsWith" dxfId="86" priority="85" operator="endsWith" text="Muy baja.P">
      <formula>RIGHT(T149,LEN("Muy baja.P"))="Muy baja.P"</formula>
    </cfRule>
    <cfRule type="endsWith" dxfId="85" priority="86" operator="endsWith" text="Muy alta">
      <formula>RIGHT(T149,LEN("Muy alta"))="Muy alta"</formula>
    </cfRule>
    <cfRule type="endsWith" dxfId="84" priority="87" operator="endsWith" text="Alta">
      <formula>RIGHT(T149,LEN("Alta"))="Alta"</formula>
    </cfRule>
    <cfRule type="endsWith" dxfId="83" priority="88" operator="endsWith" text="Media">
      <formula>RIGHT(T149,LEN("Media"))="Media"</formula>
    </cfRule>
    <cfRule type="endsWith" dxfId="82" priority="89" operator="endsWith" text="Baja">
      <formula>RIGHT(T149,LEN("Baja"))="Baja"</formula>
    </cfRule>
    <cfRule type="endsWith" dxfId="81" priority="90" operator="endsWith" text="Muy baja">
      <formula>RIGHT(T149,LEN("Muy baja"))="Muy baja"</formula>
    </cfRule>
  </conditionalFormatting>
  <conditionalFormatting sqref="R143">
    <cfRule type="endsWith" dxfId="80" priority="71" operator="endsWith" text="Leve">
      <formula>RIGHT(R143,LEN("Leve"))="Leve"</formula>
    </cfRule>
    <cfRule type="endsWith" dxfId="79" priority="72" operator="endsWith" text="Menor">
      <formula>RIGHT(R143,LEN("Menor"))="Menor"</formula>
    </cfRule>
    <cfRule type="endsWith" dxfId="78" priority="73" operator="endsWith" text="Localizado">
      <formula>RIGHT(R143,LEN("Localizado"))="Localizado"</formula>
    </cfRule>
    <cfRule type="endsWith" dxfId="77" priority="74" operator="endsWith" text="Mayor">
      <formula>RIGHT(R143,LEN("Mayor"))="Mayor"</formula>
    </cfRule>
    <cfRule type="endsWith" dxfId="76" priority="75" operator="endsWith" text="Masivo">
      <formula>RIGHT(R143,LEN("Masivo"))="Masivo"</formula>
    </cfRule>
    <cfRule type="endsWith" dxfId="75" priority="76" operator="endsWith" text="Masivo.P">
      <formula>RIGHT(R143,LEN("Masivo.P"))="Masivo.P"</formula>
    </cfRule>
    <cfRule type="endsWith" dxfId="74" priority="77" operator="endsWith" text="Mayor.P">
      <formula>RIGHT(R143,LEN("Mayor.P"))="Mayor.P"</formula>
    </cfRule>
    <cfRule type="endsWith" dxfId="73" priority="78" operator="endsWith" text="Localizado.P">
      <formula>RIGHT(R143,LEN("Localizado.P"))="Localizado.P"</formula>
    </cfRule>
    <cfRule type="endsWith" dxfId="72" priority="79" operator="endsWith" text="Menor.P">
      <formula>RIGHT(R143,LEN("Menor.P"))="Menor.P"</formula>
    </cfRule>
    <cfRule type="endsWith" dxfId="71" priority="80" operator="endsWith" text="Leve.P">
      <formula>RIGHT(R143,LEN("Leve.P"))="Leve.P"</formula>
    </cfRule>
  </conditionalFormatting>
  <conditionalFormatting sqref="R147">
    <cfRule type="endsWith" dxfId="70" priority="61" operator="endsWith" text="Leve">
      <formula>RIGHT(R147,LEN("Leve"))="Leve"</formula>
    </cfRule>
    <cfRule type="endsWith" dxfId="69" priority="62" operator="endsWith" text="Menor">
      <formula>RIGHT(R147,LEN("Menor"))="Menor"</formula>
    </cfRule>
    <cfRule type="endsWith" dxfId="68" priority="63" operator="endsWith" text="Localizado">
      <formula>RIGHT(R147,LEN("Localizado"))="Localizado"</formula>
    </cfRule>
    <cfRule type="endsWith" dxfId="67" priority="64" operator="endsWith" text="Mayor">
      <formula>RIGHT(R147,LEN("Mayor"))="Mayor"</formula>
    </cfRule>
    <cfRule type="endsWith" dxfId="66" priority="65" operator="endsWith" text="Masivo">
      <formula>RIGHT(R147,LEN("Masivo"))="Masivo"</formula>
    </cfRule>
    <cfRule type="endsWith" dxfId="65" priority="66" operator="endsWith" text="Masivo.P">
      <formula>RIGHT(R147,LEN("Masivo.P"))="Masivo.P"</formula>
    </cfRule>
    <cfRule type="endsWith" dxfId="64" priority="67" operator="endsWith" text="Mayor.P">
      <formula>RIGHT(R147,LEN("Mayor.P"))="Mayor.P"</formula>
    </cfRule>
    <cfRule type="endsWith" dxfId="63" priority="68" operator="endsWith" text="Localizado.P">
      <formula>RIGHT(R147,LEN("Localizado.P"))="Localizado.P"</formula>
    </cfRule>
    <cfRule type="endsWith" dxfId="62" priority="69" operator="endsWith" text="Menor.P">
      <formula>RIGHT(R147,LEN("Menor.P"))="Menor.P"</formula>
    </cfRule>
    <cfRule type="endsWith" dxfId="61" priority="70" operator="endsWith" text="Leve.P">
      <formula>RIGHT(R147,LEN("Leve.P"))="Leve.P"</formula>
    </cfRule>
  </conditionalFormatting>
  <conditionalFormatting sqref="R144">
    <cfRule type="endsWith" dxfId="60" priority="51" operator="endsWith" text="Leve">
      <formula>RIGHT(R144,LEN("Leve"))="Leve"</formula>
    </cfRule>
    <cfRule type="endsWith" dxfId="59" priority="52" operator="endsWith" text="Menor">
      <formula>RIGHT(R144,LEN("Menor"))="Menor"</formula>
    </cfRule>
    <cfRule type="endsWith" dxfId="58" priority="53" operator="endsWith" text="Localizado">
      <formula>RIGHT(R144,LEN("Localizado"))="Localizado"</formula>
    </cfRule>
    <cfRule type="endsWith" dxfId="57" priority="54" operator="endsWith" text="Mayor">
      <formula>RIGHT(R144,LEN("Mayor"))="Mayor"</formula>
    </cfRule>
    <cfRule type="endsWith" dxfId="56" priority="55" operator="endsWith" text="Masivo">
      <formula>RIGHT(R144,LEN("Masivo"))="Masivo"</formula>
    </cfRule>
    <cfRule type="endsWith" dxfId="55" priority="56" operator="endsWith" text="Masivo.P">
      <formula>RIGHT(R144,LEN("Masivo.P"))="Masivo.P"</formula>
    </cfRule>
    <cfRule type="endsWith" dxfId="54" priority="57" operator="endsWith" text="Mayor.P">
      <formula>RIGHT(R144,LEN("Mayor.P"))="Mayor.P"</formula>
    </cfRule>
    <cfRule type="endsWith" dxfId="53" priority="58" operator="endsWith" text="Localizado.P">
      <formula>RIGHT(R144,LEN("Localizado.P"))="Localizado.P"</formula>
    </cfRule>
    <cfRule type="endsWith" dxfId="52" priority="59" operator="endsWith" text="Menor.P">
      <formula>RIGHT(R144,LEN("Menor.P"))="Menor.P"</formula>
    </cfRule>
    <cfRule type="endsWith" dxfId="51" priority="60" operator="endsWith" text="Leve.P">
      <formula>RIGHT(R144,LEN("Leve.P"))="Leve.P"</formula>
    </cfRule>
  </conditionalFormatting>
  <conditionalFormatting sqref="R150">
    <cfRule type="endsWith" dxfId="50" priority="41" operator="endsWith" text="Leve">
      <formula>RIGHT(R150,LEN("Leve"))="Leve"</formula>
    </cfRule>
    <cfRule type="endsWith" dxfId="49" priority="42" operator="endsWith" text="Menor">
      <formula>RIGHT(R150,LEN("Menor"))="Menor"</formula>
    </cfRule>
    <cfRule type="endsWith" dxfId="48" priority="43" operator="endsWith" text="Localizado">
      <formula>RIGHT(R150,LEN("Localizado"))="Localizado"</formula>
    </cfRule>
    <cfRule type="endsWith" dxfId="47" priority="44" operator="endsWith" text="Mayor">
      <formula>RIGHT(R150,LEN("Mayor"))="Mayor"</formula>
    </cfRule>
    <cfRule type="endsWith" dxfId="46" priority="45" operator="endsWith" text="Masivo">
      <formula>RIGHT(R150,LEN("Masivo"))="Masivo"</formula>
    </cfRule>
    <cfRule type="endsWith" dxfId="45" priority="46" operator="endsWith" text="Masivo.P">
      <formula>RIGHT(R150,LEN("Masivo.P"))="Masivo.P"</formula>
    </cfRule>
    <cfRule type="endsWith" dxfId="44" priority="47" operator="endsWith" text="Mayor.P">
      <formula>RIGHT(R150,LEN("Mayor.P"))="Mayor.P"</formula>
    </cfRule>
    <cfRule type="endsWith" dxfId="43" priority="48" operator="endsWith" text="Localizado.P">
      <formula>RIGHT(R150,LEN("Localizado.P"))="Localizado.P"</formula>
    </cfRule>
    <cfRule type="endsWith" dxfId="42" priority="49" operator="endsWith" text="Menor.P">
      <formula>RIGHT(R150,LEN("Menor.P"))="Menor.P"</formula>
    </cfRule>
    <cfRule type="endsWith" dxfId="41" priority="50" operator="endsWith" text="Leve.P">
      <formula>RIGHT(R150,LEN("Leve.P"))="Leve.P"</formula>
    </cfRule>
  </conditionalFormatting>
  <conditionalFormatting sqref="R145">
    <cfRule type="endsWith" dxfId="40" priority="31" operator="endsWith" text="Leve">
      <formula>RIGHT(R145,LEN("Leve"))="Leve"</formula>
    </cfRule>
    <cfRule type="endsWith" dxfId="39" priority="32" operator="endsWith" text="Menor">
      <formula>RIGHT(R145,LEN("Menor"))="Menor"</formula>
    </cfRule>
    <cfRule type="endsWith" dxfId="38" priority="33" operator="endsWith" text="Localizado">
      <formula>RIGHT(R145,LEN("Localizado"))="Localizado"</formula>
    </cfRule>
    <cfRule type="endsWith" dxfId="37" priority="34" operator="endsWith" text="Mayor">
      <formula>RIGHT(R145,LEN("Mayor"))="Mayor"</formula>
    </cfRule>
    <cfRule type="endsWith" dxfId="36" priority="35" operator="endsWith" text="Masivo">
      <formula>RIGHT(R145,LEN("Masivo"))="Masivo"</formula>
    </cfRule>
    <cfRule type="endsWith" dxfId="35" priority="36" operator="endsWith" text="Masivo.P">
      <formula>RIGHT(R145,LEN("Masivo.P"))="Masivo.P"</formula>
    </cfRule>
    <cfRule type="endsWith" dxfId="34" priority="37" operator="endsWith" text="Mayor.P">
      <formula>RIGHT(R145,LEN("Mayor.P"))="Mayor.P"</formula>
    </cfRule>
    <cfRule type="endsWith" dxfId="33" priority="38" operator="endsWith" text="Localizado.P">
      <formula>RIGHT(R145,LEN("Localizado.P"))="Localizado.P"</formula>
    </cfRule>
    <cfRule type="endsWith" dxfId="32" priority="39" operator="endsWith" text="Menor.P">
      <formula>RIGHT(R145,LEN("Menor.P"))="Menor.P"</formula>
    </cfRule>
    <cfRule type="endsWith" dxfId="31" priority="40" operator="endsWith" text="Leve.P">
      <formula>RIGHT(R145,LEN("Leve.P"))="Leve.P"</formula>
    </cfRule>
  </conditionalFormatting>
  <conditionalFormatting sqref="R148">
    <cfRule type="endsWith" dxfId="30" priority="21" operator="endsWith" text="Leve">
      <formula>RIGHT(R148,LEN("Leve"))="Leve"</formula>
    </cfRule>
    <cfRule type="endsWith" dxfId="29" priority="22" operator="endsWith" text="Menor">
      <formula>RIGHT(R148,LEN("Menor"))="Menor"</formula>
    </cfRule>
    <cfRule type="endsWith" dxfId="28" priority="23" operator="endsWith" text="Localizado">
      <formula>RIGHT(R148,LEN("Localizado"))="Localizado"</formula>
    </cfRule>
    <cfRule type="endsWith" dxfId="27" priority="24" operator="endsWith" text="Mayor">
      <formula>RIGHT(R148,LEN("Mayor"))="Mayor"</formula>
    </cfRule>
    <cfRule type="endsWith" dxfId="26" priority="25" operator="endsWith" text="Masivo">
      <formula>RIGHT(R148,LEN("Masivo"))="Masivo"</formula>
    </cfRule>
    <cfRule type="endsWith" dxfId="25" priority="26" operator="endsWith" text="Masivo.P">
      <formula>RIGHT(R148,LEN("Masivo.P"))="Masivo.P"</formula>
    </cfRule>
    <cfRule type="endsWith" dxfId="24" priority="27" operator="endsWith" text="Mayor.P">
      <formula>RIGHT(R148,LEN("Mayor.P"))="Mayor.P"</formula>
    </cfRule>
    <cfRule type="endsWith" dxfId="23" priority="28" operator="endsWith" text="Localizado.P">
      <formula>RIGHT(R148,LEN("Localizado.P"))="Localizado.P"</formula>
    </cfRule>
    <cfRule type="endsWith" dxfId="22" priority="29" operator="endsWith" text="Menor.P">
      <formula>RIGHT(R148,LEN("Menor.P"))="Menor.P"</formula>
    </cfRule>
    <cfRule type="endsWith" dxfId="21" priority="30" operator="endsWith" text="Leve.P">
      <formula>RIGHT(R148,LEN("Leve.P"))="Leve.P"</formula>
    </cfRule>
  </conditionalFormatting>
  <conditionalFormatting sqref="R146">
    <cfRule type="endsWith" dxfId="20" priority="11" operator="endsWith" text="Leve">
      <formula>RIGHT(R146,LEN("Leve"))="Leve"</formula>
    </cfRule>
    <cfRule type="endsWith" dxfId="19" priority="12" operator="endsWith" text="Menor">
      <formula>RIGHT(R146,LEN("Menor"))="Menor"</formula>
    </cfRule>
    <cfRule type="endsWith" dxfId="18" priority="13" operator="endsWith" text="Localizado">
      <formula>RIGHT(R146,LEN("Localizado"))="Localizado"</formula>
    </cfRule>
    <cfRule type="endsWith" dxfId="17" priority="14" operator="endsWith" text="Mayor">
      <formula>RIGHT(R146,LEN("Mayor"))="Mayor"</formula>
    </cfRule>
    <cfRule type="endsWith" dxfId="16" priority="15" operator="endsWith" text="Masivo">
      <formula>RIGHT(R146,LEN("Masivo"))="Masivo"</formula>
    </cfRule>
    <cfRule type="endsWith" dxfId="15" priority="16" operator="endsWith" text="Masivo.P">
      <formula>RIGHT(R146,LEN("Masivo.P"))="Masivo.P"</formula>
    </cfRule>
    <cfRule type="endsWith" dxfId="14" priority="17" operator="endsWith" text="Mayor.P">
      <formula>RIGHT(R146,LEN("Mayor.P"))="Mayor.P"</formula>
    </cfRule>
    <cfRule type="endsWith" dxfId="13" priority="18" operator="endsWith" text="Localizado.P">
      <formula>RIGHT(R146,LEN("Localizado.P"))="Localizado.P"</formula>
    </cfRule>
    <cfRule type="endsWith" dxfId="12" priority="19" operator="endsWith" text="Menor.P">
      <formula>RIGHT(R146,LEN("Menor.P"))="Menor.P"</formula>
    </cfRule>
    <cfRule type="endsWith" dxfId="11" priority="20" operator="endsWith" text="Leve.P">
      <formula>RIGHT(R146,LEN("Leve.P"))="Leve.P"</formula>
    </cfRule>
  </conditionalFormatting>
  <conditionalFormatting sqref="R149">
    <cfRule type="endsWith" dxfId="10" priority="1" operator="endsWith" text="Leve">
      <formula>RIGHT(R149,LEN("Leve"))="Leve"</formula>
    </cfRule>
    <cfRule type="endsWith" dxfId="9" priority="2" operator="endsWith" text="Menor">
      <formula>RIGHT(R149,LEN("Menor"))="Menor"</formula>
    </cfRule>
    <cfRule type="endsWith" dxfId="8" priority="3" operator="endsWith" text="Localizado">
      <formula>RIGHT(R149,LEN("Localizado"))="Localizado"</formula>
    </cfRule>
    <cfRule type="endsWith" dxfId="7" priority="4" operator="endsWith" text="Mayor">
      <formula>RIGHT(R149,LEN("Mayor"))="Mayor"</formula>
    </cfRule>
    <cfRule type="endsWith" dxfId="6" priority="5" operator="endsWith" text="Masivo">
      <formula>RIGHT(R149,LEN("Masivo"))="Masivo"</formula>
    </cfRule>
    <cfRule type="endsWith" dxfId="5" priority="6" operator="endsWith" text="Masivo.P">
      <formula>RIGHT(R149,LEN("Masivo.P"))="Masivo.P"</formula>
    </cfRule>
    <cfRule type="endsWith" dxfId="4" priority="7" operator="endsWith" text="Mayor.P">
      <formula>RIGHT(R149,LEN("Mayor.P"))="Mayor.P"</formula>
    </cfRule>
    <cfRule type="endsWith" dxfId="3" priority="8" operator="endsWith" text="Localizado.P">
      <formula>RIGHT(R149,LEN("Localizado.P"))="Localizado.P"</formula>
    </cfRule>
    <cfRule type="endsWith" dxfId="2" priority="9" operator="endsWith" text="Menor.P">
      <formula>RIGHT(R149,LEN("Menor.P"))="Menor.P"</formula>
    </cfRule>
    <cfRule type="endsWith" dxfId="1" priority="10" operator="endsWith" text="Leve.P">
      <formula>RIGHT(R149,LEN("Leve.P"))="Leve.P"</formula>
    </cfRule>
  </conditionalFormatting>
  <dataValidations disablePrompts="1" count="1">
    <dataValidation allowBlank="1" showDropDown="1" showInputMessage="1" showErrorMessage="1" sqref="C9 C132 C24 C28 C32 C37 C40 C44 C50 C54 C61 C70 C76 C85 C130 C123 C125 C116 C120"/>
  </dataValidations>
  <pageMargins left="0.70866141732283472" right="0.70866141732283472" top="0.74803149606299213" bottom="0.74803149606299213" header="0.31496062992125984" footer="0.31496062992125984"/>
  <pageSetup scale="55" orientation="landscape" horizontalDpi="4294967293" verticalDpi="4294967293" r:id="rId1"/>
  <rowBreaks count="2" manualBreakCount="2">
    <brk id="56" max="16383" man="1"/>
    <brk id="122" max="16383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04" operator="containsText" id="{AF4ABE52-1B63-41C2-B391-7EE31083E8CE}">
            <xm:f>NOT(ISERROR(SEARCH("-",E3)))</xm:f>
            <xm:f>"-"</xm:f>
            <x14:dxf>
              <fill>
                <patternFill>
                  <bgColor theme="5"/>
                </patternFill>
              </fill>
            </x14:dxf>
          </x14:cfRule>
          <xm:sqref>E3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Anexo 8. Matriz A-IA</vt:lpstr>
      <vt:lpstr>Carácter del impacto</vt:lpstr>
      <vt:lpstr>Anexo 9. Matriz Evaluación SA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</dc:creator>
  <cp:lastModifiedBy>win</cp:lastModifiedBy>
  <cp:lastPrinted>2016-06-03T18:38:02Z</cp:lastPrinted>
  <dcterms:created xsi:type="dcterms:W3CDTF">2016-05-17T20:41:43Z</dcterms:created>
  <dcterms:modified xsi:type="dcterms:W3CDTF">2016-10-27T03:30:04Z</dcterms:modified>
</cp:coreProperties>
</file>