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30" windowWidth="12915" windowHeight="6465"/>
  </bookViews>
  <sheets>
    <sheet name="MATRIZ PAFO" sheetId="2" r:id="rId1"/>
    <sheet name="IMPACTOS RELEVANTES" sheetId="3" r:id="rId2"/>
    <sheet name="ACTIVIDADES RELEVANTES " sheetId="4" r:id="rId3"/>
  </sheets>
  <calcPr calcId="144525"/>
</workbook>
</file>

<file path=xl/calcChain.xml><?xml version="1.0" encoding="utf-8"?>
<calcChain xmlns="http://schemas.openxmlformats.org/spreadsheetml/2006/main">
  <c r="DV26" i="2" l="1"/>
  <c r="DT26" i="2"/>
  <c r="DT25" i="2"/>
  <c r="M10" i="3"/>
  <c r="M6" i="3"/>
  <c r="M5" i="3"/>
  <c r="F10" i="3"/>
  <c r="F9" i="3"/>
  <c r="F8" i="3"/>
  <c r="F7" i="3"/>
  <c r="F6" i="3"/>
  <c r="F5" i="3"/>
  <c r="DW25" i="2"/>
  <c r="DN19" i="2" l="1"/>
  <c r="DN16" i="2"/>
  <c r="DN17" i="2"/>
  <c r="DN18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5" i="2"/>
  <c r="DN46" i="2"/>
  <c r="DN47" i="2"/>
  <c r="DN48" i="2"/>
  <c r="DN49" i="2"/>
  <c r="DN50" i="2"/>
  <c r="DN51" i="2"/>
  <c r="DN52" i="2"/>
  <c r="DN54" i="2"/>
  <c r="DN55" i="2"/>
  <c r="DN56" i="2"/>
  <c r="DN57" i="2"/>
  <c r="DN58" i="2"/>
  <c r="DN59" i="2"/>
  <c r="DN60" i="2"/>
  <c r="DN61" i="2"/>
  <c r="DH16" i="2"/>
  <c r="DH17" i="2"/>
  <c r="DH18" i="2"/>
  <c r="DH19" i="2"/>
  <c r="DH20" i="2"/>
  <c r="DH21" i="2"/>
  <c r="DH22" i="2"/>
  <c r="DH23" i="2"/>
  <c r="DH24" i="2"/>
  <c r="DH25" i="2"/>
  <c r="DH26" i="2"/>
  <c r="DH27" i="2"/>
  <c r="DH28" i="2"/>
  <c r="DH29" i="2"/>
  <c r="DH30" i="2"/>
  <c r="DH31" i="2"/>
  <c r="DH32" i="2"/>
  <c r="DH33" i="2"/>
  <c r="DH34" i="2"/>
  <c r="DH35" i="2"/>
  <c r="DH36" i="2"/>
  <c r="DH37" i="2"/>
  <c r="DH38" i="2"/>
  <c r="DH39" i="2"/>
  <c r="DH40" i="2"/>
  <c r="DH41" i="2"/>
  <c r="DH42" i="2"/>
  <c r="DH43" i="2"/>
  <c r="DH45" i="2"/>
  <c r="DH46" i="2"/>
  <c r="DH47" i="2"/>
  <c r="DH48" i="2"/>
  <c r="DH49" i="2"/>
  <c r="DH50" i="2"/>
  <c r="DH51" i="2"/>
  <c r="DH52" i="2"/>
  <c r="DH54" i="2"/>
  <c r="DH55" i="2"/>
  <c r="DH56" i="2"/>
  <c r="DH57" i="2"/>
  <c r="DH58" i="2"/>
  <c r="DH59" i="2"/>
  <c r="DH60" i="2"/>
  <c r="DH61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5" i="2"/>
  <c r="DB46" i="2"/>
  <c r="DB47" i="2"/>
  <c r="DB48" i="2"/>
  <c r="DB49" i="2"/>
  <c r="DB50" i="2"/>
  <c r="DB51" i="2"/>
  <c r="DB52" i="2"/>
  <c r="DB54" i="2"/>
  <c r="DB55" i="2"/>
  <c r="DB56" i="2"/>
  <c r="DB57" i="2"/>
  <c r="DB58" i="2"/>
  <c r="DB59" i="2"/>
  <c r="DB60" i="2"/>
  <c r="DB61" i="2"/>
  <c r="CV16" i="2"/>
  <c r="CV17" i="2"/>
  <c r="CV18" i="2"/>
  <c r="CV19" i="2"/>
  <c r="CV20" i="2"/>
  <c r="CV21" i="2"/>
  <c r="CV22" i="2"/>
  <c r="CV23" i="2"/>
  <c r="CV24" i="2"/>
  <c r="CV25" i="2"/>
  <c r="CV26" i="2"/>
  <c r="CV27" i="2"/>
  <c r="CV28" i="2"/>
  <c r="CV29" i="2"/>
  <c r="CV30" i="2"/>
  <c r="CV31" i="2"/>
  <c r="CV32" i="2"/>
  <c r="CV33" i="2"/>
  <c r="CV34" i="2"/>
  <c r="CV35" i="2"/>
  <c r="CV36" i="2"/>
  <c r="CV37" i="2"/>
  <c r="CV38" i="2"/>
  <c r="CV39" i="2"/>
  <c r="CV40" i="2"/>
  <c r="CV41" i="2"/>
  <c r="CV42" i="2"/>
  <c r="CV43" i="2"/>
  <c r="CV45" i="2"/>
  <c r="CV46" i="2"/>
  <c r="CV47" i="2"/>
  <c r="CV48" i="2"/>
  <c r="CV49" i="2"/>
  <c r="CV50" i="2"/>
  <c r="CV51" i="2"/>
  <c r="CV52" i="2"/>
  <c r="CV54" i="2"/>
  <c r="CV55" i="2"/>
  <c r="CV56" i="2"/>
  <c r="CV57" i="2"/>
  <c r="CV58" i="2"/>
  <c r="CV59" i="2"/>
  <c r="CV60" i="2"/>
  <c r="CV61" i="2"/>
  <c r="DN15" i="2"/>
  <c r="DH15" i="2"/>
  <c r="DB15" i="2"/>
  <c r="CV15" i="2"/>
  <c r="CP16" i="2"/>
  <c r="CP17" i="2"/>
  <c r="CP18" i="2"/>
  <c r="CP19" i="2"/>
  <c r="CP20" i="2"/>
  <c r="CP21" i="2"/>
  <c r="CP22" i="2"/>
  <c r="CP23" i="2"/>
  <c r="CP24" i="2"/>
  <c r="CP25" i="2"/>
  <c r="CP26" i="2"/>
  <c r="CP27" i="2"/>
  <c r="CP28" i="2"/>
  <c r="CP29" i="2"/>
  <c r="CP30" i="2"/>
  <c r="CP31" i="2"/>
  <c r="CP32" i="2"/>
  <c r="CP33" i="2"/>
  <c r="CP34" i="2"/>
  <c r="CP35" i="2"/>
  <c r="CP36" i="2"/>
  <c r="CP37" i="2"/>
  <c r="CP38" i="2"/>
  <c r="CP39" i="2"/>
  <c r="CP40" i="2"/>
  <c r="CP41" i="2"/>
  <c r="CP42" i="2"/>
  <c r="CP43" i="2"/>
  <c r="CP45" i="2"/>
  <c r="CP46" i="2"/>
  <c r="CP47" i="2"/>
  <c r="CP48" i="2"/>
  <c r="CP49" i="2"/>
  <c r="CP50" i="2"/>
  <c r="CP51" i="2"/>
  <c r="CP52" i="2"/>
  <c r="CP54" i="2"/>
  <c r="CP55" i="2"/>
  <c r="CP56" i="2"/>
  <c r="CP57" i="2"/>
  <c r="CP58" i="2"/>
  <c r="CP59" i="2"/>
  <c r="CP60" i="2"/>
  <c r="CP61" i="2"/>
  <c r="CP15" i="2"/>
  <c r="CJ16" i="2"/>
  <c r="CJ17" i="2"/>
  <c r="CJ18" i="2"/>
  <c r="CJ19" i="2"/>
  <c r="CJ20" i="2"/>
  <c r="CJ21" i="2"/>
  <c r="CJ22" i="2"/>
  <c r="CJ23" i="2"/>
  <c r="CJ24" i="2"/>
  <c r="CJ25" i="2"/>
  <c r="CJ26" i="2"/>
  <c r="CJ27" i="2"/>
  <c r="CJ28" i="2"/>
  <c r="CJ29" i="2"/>
  <c r="CJ30" i="2"/>
  <c r="CJ31" i="2"/>
  <c r="CJ32" i="2"/>
  <c r="CJ33" i="2"/>
  <c r="CJ34" i="2"/>
  <c r="CJ35" i="2"/>
  <c r="CJ36" i="2"/>
  <c r="CJ37" i="2"/>
  <c r="CJ38" i="2"/>
  <c r="CJ39" i="2"/>
  <c r="CJ40" i="2"/>
  <c r="CJ41" i="2"/>
  <c r="CJ42" i="2"/>
  <c r="CJ43" i="2"/>
  <c r="CJ45" i="2"/>
  <c r="CJ46" i="2"/>
  <c r="CJ47" i="2"/>
  <c r="CJ48" i="2"/>
  <c r="CJ49" i="2"/>
  <c r="CJ50" i="2"/>
  <c r="CJ51" i="2"/>
  <c r="CJ52" i="2"/>
  <c r="CJ54" i="2"/>
  <c r="CJ55" i="2"/>
  <c r="CJ56" i="2"/>
  <c r="CJ57" i="2"/>
  <c r="CJ58" i="2"/>
  <c r="CJ59" i="2"/>
  <c r="CJ60" i="2"/>
  <c r="CJ61" i="2"/>
  <c r="CJ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5" i="2"/>
  <c r="CD46" i="2"/>
  <c r="CD47" i="2"/>
  <c r="CD48" i="2"/>
  <c r="CD49" i="2"/>
  <c r="CD50" i="2"/>
  <c r="CD51" i="2"/>
  <c r="CD52" i="2"/>
  <c r="CD54" i="2"/>
  <c r="CD55" i="2"/>
  <c r="CD56" i="2"/>
  <c r="CD57" i="2"/>
  <c r="CD58" i="2"/>
  <c r="CD59" i="2"/>
  <c r="CD60" i="2"/>
  <c r="CD61" i="2"/>
  <c r="CD15" i="2"/>
  <c r="BX16" i="2"/>
  <c r="BX17" i="2"/>
  <c r="BX18" i="2"/>
  <c r="BX19" i="2"/>
  <c r="BX20" i="2"/>
  <c r="BX21" i="2"/>
  <c r="BX22" i="2"/>
  <c r="BX23" i="2"/>
  <c r="BX24" i="2"/>
  <c r="BX25" i="2"/>
  <c r="BX26" i="2"/>
  <c r="BX27" i="2"/>
  <c r="BX28" i="2"/>
  <c r="BX29" i="2"/>
  <c r="BX30" i="2"/>
  <c r="BX31" i="2"/>
  <c r="BX32" i="2"/>
  <c r="BX33" i="2"/>
  <c r="BX34" i="2"/>
  <c r="BX35" i="2"/>
  <c r="BX36" i="2"/>
  <c r="BX37" i="2"/>
  <c r="BX38" i="2"/>
  <c r="BX39" i="2"/>
  <c r="BX40" i="2"/>
  <c r="BX41" i="2"/>
  <c r="BX42" i="2"/>
  <c r="BX43" i="2"/>
  <c r="BX45" i="2"/>
  <c r="BX46" i="2"/>
  <c r="BX47" i="2"/>
  <c r="BX48" i="2"/>
  <c r="BX49" i="2"/>
  <c r="BX50" i="2"/>
  <c r="BX51" i="2"/>
  <c r="BX52" i="2"/>
  <c r="BX54" i="2"/>
  <c r="BX55" i="2"/>
  <c r="BX56" i="2"/>
  <c r="BX57" i="2"/>
  <c r="BX58" i="2"/>
  <c r="BX59" i="2"/>
  <c r="BX60" i="2"/>
  <c r="BX61" i="2"/>
  <c r="BX15" i="2"/>
  <c r="BR46" i="2"/>
  <c r="BR47" i="2"/>
  <c r="BR48" i="2"/>
  <c r="BR49" i="2"/>
  <c r="BR50" i="2"/>
  <c r="BR51" i="2"/>
  <c r="BR52" i="2"/>
  <c r="BR54" i="2"/>
  <c r="BR55" i="2"/>
  <c r="BR56" i="2"/>
  <c r="BR57" i="2"/>
  <c r="BR58" i="2"/>
  <c r="BR59" i="2"/>
  <c r="BR60" i="2"/>
  <c r="BR61" i="2"/>
  <c r="BR4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35" i="2"/>
  <c r="BR36" i="2"/>
  <c r="BR37" i="2"/>
  <c r="BR38" i="2"/>
  <c r="BR39" i="2"/>
  <c r="BR40" i="2"/>
  <c r="BR41" i="2"/>
  <c r="BR42" i="2"/>
  <c r="BR43" i="2"/>
  <c r="BR15" i="2"/>
  <c r="BM62" i="2" l="1"/>
  <c r="CQ62" i="2"/>
  <c r="CQ53" i="2"/>
  <c r="CQ44" i="2"/>
  <c r="CW44" i="2"/>
  <c r="CW62" i="2"/>
  <c r="CW53" i="2"/>
  <c r="DC62" i="2"/>
  <c r="DC53" i="2"/>
  <c r="DC44" i="2"/>
  <c r="DI44" i="2"/>
  <c r="DI62" i="2"/>
  <c r="DI53" i="2"/>
  <c r="CK62" i="2"/>
  <c r="CK53" i="2"/>
  <c r="CK44" i="2"/>
  <c r="CE62" i="2"/>
  <c r="CE53" i="2"/>
  <c r="CE44" i="2"/>
  <c r="BY62" i="2"/>
  <c r="BY53" i="2"/>
  <c r="BY44" i="2"/>
  <c r="BS44" i="2"/>
  <c r="BS62" i="2"/>
  <c r="BS53" i="2"/>
  <c r="BM53" i="2"/>
  <c r="BM44" i="2"/>
  <c r="BL16" i="2"/>
  <c r="BL17" i="2"/>
  <c r="BL18" i="2"/>
  <c r="BL19" i="2"/>
  <c r="BL20" i="2"/>
  <c r="BL21" i="2"/>
  <c r="BL22" i="2"/>
  <c r="BL23" i="2"/>
  <c r="BL24" i="2"/>
  <c r="BL25" i="2"/>
  <c r="BL26" i="2"/>
  <c r="BL27" i="2"/>
  <c r="BL28" i="2"/>
  <c r="BL29" i="2"/>
  <c r="BL30" i="2"/>
  <c r="BL31" i="2"/>
  <c r="BL32" i="2"/>
  <c r="BL33" i="2"/>
  <c r="BL34" i="2"/>
  <c r="BL35" i="2"/>
  <c r="BL36" i="2"/>
  <c r="BL37" i="2"/>
  <c r="BL38" i="2"/>
  <c r="BL39" i="2"/>
  <c r="BL40" i="2"/>
  <c r="BL41" i="2"/>
  <c r="BL42" i="2"/>
  <c r="BL43" i="2"/>
  <c r="BL45" i="2"/>
  <c r="BL46" i="2"/>
  <c r="BL47" i="2"/>
  <c r="BL48" i="2"/>
  <c r="BL49" i="2"/>
  <c r="BL50" i="2"/>
  <c r="BL51" i="2"/>
  <c r="BL52" i="2"/>
  <c r="BL54" i="2"/>
  <c r="BL55" i="2"/>
  <c r="BL56" i="2"/>
  <c r="BL57" i="2"/>
  <c r="BL58" i="2"/>
  <c r="BL59" i="2"/>
  <c r="BL60" i="2"/>
  <c r="BL61" i="2"/>
  <c r="BL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5" i="2"/>
  <c r="BF46" i="2"/>
  <c r="BF47" i="2"/>
  <c r="BF48" i="2"/>
  <c r="BF49" i="2"/>
  <c r="BF50" i="2"/>
  <c r="BF51" i="2"/>
  <c r="BF52" i="2"/>
  <c r="BF54" i="2"/>
  <c r="BF55" i="2"/>
  <c r="BF56" i="2"/>
  <c r="BF57" i="2"/>
  <c r="BF58" i="2"/>
  <c r="BF59" i="2"/>
  <c r="BF60" i="2"/>
  <c r="BF61" i="2"/>
  <c r="BF15" i="2"/>
  <c r="AZ18" i="2"/>
  <c r="AZ16" i="2"/>
  <c r="AZ17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37" i="2"/>
  <c r="AZ38" i="2"/>
  <c r="AZ39" i="2"/>
  <c r="AZ40" i="2"/>
  <c r="AZ41" i="2"/>
  <c r="AZ42" i="2"/>
  <c r="AZ43" i="2"/>
  <c r="AZ45" i="2"/>
  <c r="AZ46" i="2"/>
  <c r="AZ47" i="2"/>
  <c r="AZ48" i="2"/>
  <c r="AZ49" i="2"/>
  <c r="AZ50" i="2"/>
  <c r="AZ51" i="2"/>
  <c r="AZ52" i="2"/>
  <c r="AZ54" i="2"/>
  <c r="AZ55" i="2"/>
  <c r="AZ56" i="2"/>
  <c r="AZ57" i="2"/>
  <c r="AZ58" i="2"/>
  <c r="AZ59" i="2"/>
  <c r="AZ60" i="2"/>
  <c r="AZ61" i="2"/>
  <c r="AZ15" i="2"/>
  <c r="BY63" i="2" l="1"/>
  <c r="CK63" i="2"/>
  <c r="DC63" i="2"/>
  <c r="CQ63" i="2"/>
  <c r="BM63" i="2"/>
  <c r="BS63" i="2"/>
  <c r="CE63" i="2"/>
  <c r="DI63" i="2"/>
  <c r="CW63" i="2"/>
  <c r="BA53" i="2"/>
  <c r="BG62" i="2"/>
  <c r="BG53" i="2"/>
  <c r="BG44" i="2"/>
  <c r="BA62" i="2"/>
  <c r="BA44" i="2"/>
  <c r="AU53" i="2"/>
  <c r="AU44" i="2"/>
  <c r="AU62" i="2"/>
  <c r="AT54" i="2"/>
  <c r="AT55" i="2"/>
  <c r="AT56" i="2"/>
  <c r="AT57" i="2"/>
  <c r="AT58" i="2"/>
  <c r="AT59" i="2"/>
  <c r="AT60" i="2"/>
  <c r="AT61" i="2"/>
  <c r="AT46" i="2"/>
  <c r="AT47" i="2"/>
  <c r="AT48" i="2"/>
  <c r="AT49" i="2"/>
  <c r="AT50" i="2"/>
  <c r="AT51" i="2"/>
  <c r="AT52" i="2"/>
  <c r="AT45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37" i="2"/>
  <c r="AT38" i="2"/>
  <c r="AT39" i="2"/>
  <c r="AT40" i="2"/>
  <c r="AT41" i="2"/>
  <c r="AT42" i="2"/>
  <c r="AT43" i="2"/>
  <c r="AT15" i="2"/>
  <c r="AN16" i="2"/>
  <c r="AN17" i="2"/>
  <c r="AN18" i="2"/>
  <c r="AN19" i="2"/>
  <c r="AN20" i="2"/>
  <c r="AN21" i="2"/>
  <c r="AN22" i="2"/>
  <c r="AN23" i="2"/>
  <c r="AN24" i="2"/>
  <c r="AN25" i="2"/>
  <c r="AN26" i="2"/>
  <c r="AN27" i="2"/>
  <c r="AN28" i="2"/>
  <c r="AN29" i="2"/>
  <c r="AN30" i="2"/>
  <c r="AN31" i="2"/>
  <c r="AN32" i="2"/>
  <c r="AN33" i="2"/>
  <c r="AN34" i="2"/>
  <c r="AN35" i="2"/>
  <c r="AN36" i="2"/>
  <c r="AN37" i="2"/>
  <c r="AN38" i="2"/>
  <c r="AN39" i="2"/>
  <c r="AN40" i="2"/>
  <c r="AN41" i="2"/>
  <c r="AN42" i="2"/>
  <c r="AN43" i="2"/>
  <c r="AN15" i="2"/>
  <c r="AN46" i="2"/>
  <c r="AN47" i="2"/>
  <c r="AN48" i="2"/>
  <c r="AN49" i="2"/>
  <c r="AN50" i="2"/>
  <c r="AN51" i="2"/>
  <c r="AN52" i="2"/>
  <c r="AN45" i="2"/>
  <c r="AN55" i="2"/>
  <c r="AN56" i="2"/>
  <c r="AN57" i="2"/>
  <c r="AN58" i="2"/>
  <c r="AN59" i="2"/>
  <c r="AN60" i="2"/>
  <c r="AN61" i="2"/>
  <c r="AN54" i="2"/>
  <c r="AH55" i="2"/>
  <c r="AH56" i="2"/>
  <c r="AH57" i="2"/>
  <c r="AH58" i="2"/>
  <c r="AH59" i="2"/>
  <c r="AH60" i="2"/>
  <c r="AH61" i="2"/>
  <c r="AH54" i="2"/>
  <c r="AH46" i="2"/>
  <c r="AH47" i="2"/>
  <c r="AH48" i="2"/>
  <c r="AH49" i="2"/>
  <c r="AH50" i="2"/>
  <c r="AH51" i="2"/>
  <c r="AH52" i="2"/>
  <c r="AH45" i="2"/>
  <c r="AH16" i="2"/>
  <c r="AH17" i="2"/>
  <c r="AH18" i="2"/>
  <c r="AH19" i="2"/>
  <c r="AH20" i="2"/>
  <c r="AH21" i="2"/>
  <c r="AH22" i="2"/>
  <c r="AH23" i="2"/>
  <c r="AH24" i="2"/>
  <c r="AH25" i="2"/>
  <c r="AH26" i="2"/>
  <c r="AH27" i="2"/>
  <c r="AH28" i="2"/>
  <c r="AH29" i="2"/>
  <c r="AH30" i="2"/>
  <c r="AH31" i="2"/>
  <c r="AH32" i="2"/>
  <c r="AH33" i="2"/>
  <c r="AH34" i="2"/>
  <c r="AH35" i="2"/>
  <c r="AH36" i="2"/>
  <c r="AH37" i="2"/>
  <c r="AH38" i="2"/>
  <c r="AH39" i="2"/>
  <c r="AH40" i="2"/>
  <c r="AH41" i="2"/>
  <c r="AH42" i="2"/>
  <c r="AH43" i="2"/>
  <c r="AH15" i="2"/>
  <c r="AB46" i="2"/>
  <c r="AB47" i="2"/>
  <c r="AB48" i="2"/>
  <c r="AB49" i="2"/>
  <c r="AB50" i="2"/>
  <c r="AB51" i="2"/>
  <c r="AB52" i="2"/>
  <c r="AB45" i="2"/>
  <c r="AB55" i="2"/>
  <c r="AB56" i="2"/>
  <c r="AB57" i="2"/>
  <c r="AB58" i="2"/>
  <c r="AB59" i="2"/>
  <c r="AB60" i="2"/>
  <c r="AB61" i="2"/>
  <c r="AB54" i="2"/>
  <c r="AB17" i="2"/>
  <c r="AB16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15" i="2"/>
  <c r="DX26" i="2" l="1"/>
  <c r="DY26" i="2" s="1"/>
  <c r="W44" i="2"/>
  <c r="AC62" i="2"/>
  <c r="AI62" i="2"/>
  <c r="AI53" i="2"/>
  <c r="AI44" i="2"/>
  <c r="AI63" i="2" s="1"/>
  <c r="W62" i="2"/>
  <c r="W53" i="2"/>
  <c r="W63" i="2" s="1"/>
  <c r="AC44" i="2"/>
  <c r="AU63" i="2"/>
  <c r="BA63" i="2"/>
  <c r="BG63" i="2"/>
  <c r="AO44" i="2"/>
  <c r="AO53" i="2"/>
  <c r="AO62" i="2"/>
  <c r="AC53" i="2"/>
  <c r="V56" i="2"/>
  <c r="V57" i="2"/>
  <c r="V58" i="2"/>
  <c r="V59" i="2"/>
  <c r="V60" i="2"/>
  <c r="V61" i="2"/>
  <c r="V55" i="2"/>
  <c r="V54" i="2"/>
  <c r="V46" i="2"/>
  <c r="DO46" i="2" s="1"/>
  <c r="V47" i="2"/>
  <c r="V48" i="2"/>
  <c r="V49" i="2"/>
  <c r="V50" i="2"/>
  <c r="DO50" i="2" s="1"/>
  <c r="V51" i="2"/>
  <c r="V52" i="2"/>
  <c r="V4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15" i="2"/>
  <c r="P16" i="2"/>
  <c r="DO16" i="2" s="1"/>
  <c r="P17" i="2"/>
  <c r="P18" i="2"/>
  <c r="P19" i="2"/>
  <c r="P20" i="2"/>
  <c r="DO20" i="2" s="1"/>
  <c r="P21" i="2"/>
  <c r="P22" i="2"/>
  <c r="P23" i="2"/>
  <c r="P24" i="2"/>
  <c r="DO24" i="2" s="1"/>
  <c r="P25" i="2"/>
  <c r="P26" i="2"/>
  <c r="P27" i="2"/>
  <c r="P28" i="2"/>
  <c r="DO28" i="2" s="1"/>
  <c r="P29" i="2"/>
  <c r="P30" i="2"/>
  <c r="P31" i="2"/>
  <c r="P32" i="2"/>
  <c r="P33" i="2"/>
  <c r="P34" i="2"/>
  <c r="DO34" i="2" s="1"/>
  <c r="P35" i="2"/>
  <c r="P36" i="2"/>
  <c r="DO36" i="2" s="1"/>
  <c r="P37" i="2"/>
  <c r="P38" i="2"/>
  <c r="P39" i="2"/>
  <c r="P40" i="2"/>
  <c r="P41" i="2"/>
  <c r="P42" i="2"/>
  <c r="DO42" i="2" s="1"/>
  <c r="P43" i="2"/>
  <c r="P15" i="2"/>
  <c r="L44" i="2" s="1"/>
  <c r="P46" i="2"/>
  <c r="P47" i="2"/>
  <c r="P48" i="2"/>
  <c r="P49" i="2"/>
  <c r="P50" i="2"/>
  <c r="P51" i="2"/>
  <c r="P52" i="2"/>
  <c r="P45" i="2"/>
  <c r="L53" i="2" s="1"/>
  <c r="P55" i="2"/>
  <c r="P56" i="2"/>
  <c r="P57" i="2"/>
  <c r="P58" i="2"/>
  <c r="DO58" i="2" s="1"/>
  <c r="P59" i="2"/>
  <c r="P60" i="2"/>
  <c r="P61" i="2"/>
  <c r="P54" i="2"/>
  <c r="DZ26" i="2" l="1"/>
  <c r="DO43" i="2"/>
  <c r="DO41" i="2"/>
  <c r="DO39" i="2"/>
  <c r="DO37" i="2"/>
  <c r="DO35" i="2"/>
  <c r="DO33" i="2"/>
  <c r="DO31" i="2"/>
  <c r="DO29" i="2"/>
  <c r="DO27" i="2"/>
  <c r="DO25" i="2"/>
  <c r="DO23" i="2"/>
  <c r="DO21" i="2"/>
  <c r="DO19" i="2"/>
  <c r="DO17" i="2"/>
  <c r="Q53" i="2"/>
  <c r="DO51" i="2"/>
  <c r="DO49" i="2"/>
  <c r="DO47" i="2"/>
  <c r="DV25" i="2" s="1"/>
  <c r="DO54" i="2"/>
  <c r="DO61" i="2"/>
  <c r="DO59" i="2"/>
  <c r="DO57" i="2"/>
  <c r="DO40" i="2"/>
  <c r="DO38" i="2"/>
  <c r="DO32" i="2"/>
  <c r="DO30" i="2"/>
  <c r="DO26" i="2"/>
  <c r="DO22" i="2"/>
  <c r="DO18" i="2"/>
  <c r="DO52" i="2"/>
  <c r="DO48" i="2"/>
  <c r="DO55" i="2"/>
  <c r="DO60" i="2"/>
  <c r="DO56" i="2"/>
  <c r="AC63" i="2"/>
  <c r="DO45" i="2"/>
  <c r="Q44" i="2"/>
  <c r="AO63" i="2"/>
  <c r="DO15" i="2"/>
  <c r="K62" i="2"/>
  <c r="L63" i="2" s="1"/>
  <c r="K44" i="2"/>
  <c r="Q62" i="2"/>
  <c r="K53" i="2"/>
  <c r="DX25" i="2" l="1"/>
  <c r="DY25" i="2" s="1"/>
  <c r="DZ25" i="2"/>
  <c r="EA25" i="2" s="1"/>
  <c r="EA26" i="2"/>
  <c r="EB26" i="2"/>
  <c r="Q63" i="2"/>
  <c r="EB25" i="2" l="1"/>
</calcChain>
</file>

<file path=xl/sharedStrings.xml><?xml version="1.0" encoding="utf-8"?>
<sst xmlns="http://schemas.openxmlformats.org/spreadsheetml/2006/main" count="291" uniqueCount="161">
  <si>
    <t xml:space="preserve">ASPECTO </t>
  </si>
  <si>
    <t>COMPONENTE</t>
  </si>
  <si>
    <t>CRITERIO DEL EVALUADOR</t>
  </si>
  <si>
    <t>ELEMENTO</t>
  </si>
  <si>
    <t>Alteración de la cobertura vegetal del suelo</t>
  </si>
  <si>
    <t>GEOMORFOLOGÍA</t>
  </si>
  <si>
    <t>RELIEVE</t>
  </si>
  <si>
    <t>PAISAJE</t>
  </si>
  <si>
    <t>SUELOS</t>
  </si>
  <si>
    <t>EROSIÓN</t>
  </si>
  <si>
    <t>PROPIEDADES FÍSICAS</t>
  </si>
  <si>
    <t>PROPIEDADES BIOLÓGICAS</t>
  </si>
  <si>
    <t>RESIDUOS</t>
  </si>
  <si>
    <t>HIDROLÓGICO</t>
  </si>
  <si>
    <t>AGUA SUPERFICIAL</t>
  </si>
  <si>
    <t>RED DE DRENAJE</t>
  </si>
  <si>
    <t>CLIMA</t>
  </si>
  <si>
    <t>FAUNA</t>
  </si>
  <si>
    <t>FLORA</t>
  </si>
  <si>
    <t>TERRESTRE</t>
  </si>
  <si>
    <t>EMPLEO</t>
  </si>
  <si>
    <t>FACTORES CULTURALES</t>
  </si>
  <si>
    <t>Contaminación visual por residuos, material y herramientas de construcción</t>
  </si>
  <si>
    <t>Modificaciones y alteraciones a las propiedades del suelo</t>
  </si>
  <si>
    <t>Aumento en residuos de biomasa</t>
  </si>
  <si>
    <t>Alteración del relieve y terreno por urbanización y edificaciones</t>
  </si>
  <si>
    <t>Acidificación por vertimientos de construcción</t>
  </si>
  <si>
    <t>Aumento de microorganismos e insectos por cercas vivas</t>
  </si>
  <si>
    <t>ATMOSFERA</t>
  </si>
  <si>
    <t>CALIDAD DEL AIRE</t>
  </si>
  <si>
    <t>TEMPERATURA</t>
  </si>
  <si>
    <t>Aumento en las especies por siembra de arboles y cercas vivas</t>
  </si>
  <si>
    <t>USOS DEL TERRITORIO</t>
  </si>
  <si>
    <t xml:space="preserve">BOSQUE </t>
  </si>
  <si>
    <t>NIVEL CULTURAL</t>
  </si>
  <si>
    <t>SERVICIOS E INFRAESTRUCTURAS</t>
  </si>
  <si>
    <t>ESTRUCTURAS</t>
  </si>
  <si>
    <t>RED DE SERVICIOS</t>
  </si>
  <si>
    <t>MANEJO DE RESIDUOS</t>
  </si>
  <si>
    <t>Expectativa local por empleos temporales</t>
  </si>
  <si>
    <t>Sub Total</t>
  </si>
  <si>
    <t>Impacto sobre bosque primario</t>
  </si>
  <si>
    <t xml:space="preserve">Incremento en estructuras en la zona </t>
  </si>
  <si>
    <t>Mejoramiento de la red principal de servicios</t>
  </si>
  <si>
    <t>Positivo (+)</t>
  </si>
  <si>
    <t>Baja</t>
  </si>
  <si>
    <t>Puntual</t>
  </si>
  <si>
    <t>Negativo (-)</t>
  </si>
  <si>
    <t>Moderada</t>
  </si>
  <si>
    <t>TI</t>
  </si>
  <si>
    <t>D</t>
  </si>
  <si>
    <t>I</t>
  </si>
  <si>
    <t>AI</t>
  </si>
  <si>
    <t>IM</t>
  </si>
  <si>
    <t>TP</t>
  </si>
  <si>
    <t>Corte de Roca</t>
  </si>
  <si>
    <t>Descapote y desenraice</t>
  </si>
  <si>
    <t>Desmonte</t>
  </si>
  <si>
    <t>ACTIVIDADES PRELIMINARES</t>
  </si>
  <si>
    <t>Transporte de maquinaria</t>
  </si>
  <si>
    <t>Corte de material común</t>
  </si>
  <si>
    <t>Excavaciones</t>
  </si>
  <si>
    <t>Alta</t>
  </si>
  <si>
    <t>Regional</t>
  </si>
  <si>
    <t>Significativa</t>
  </si>
  <si>
    <t>Tipo de impacto (TI)</t>
  </si>
  <si>
    <t>Intensidad (I)</t>
  </si>
  <si>
    <t>Corto plazo</t>
  </si>
  <si>
    <t>Mediano plazo</t>
  </si>
  <si>
    <t>Largo plazo</t>
  </si>
  <si>
    <t xml:space="preserve">Local </t>
  </si>
  <si>
    <t xml:space="preserve">Leve </t>
  </si>
  <si>
    <t>CALCULO DE TOTAL PONDERADO (TP)</t>
  </si>
  <si>
    <t>TP: ((TI*(D+I+AI+IM))</t>
  </si>
  <si>
    <t xml:space="preserve">cimientos </t>
  </si>
  <si>
    <t>Siembra de cercas vivas</t>
  </si>
  <si>
    <t>Modificaciones debidas a carreteras, puentes, caminos y senderos</t>
  </si>
  <si>
    <t>Desmonte y levantamiento</t>
  </si>
  <si>
    <t>ADECUACIÓN SUPERFICIAL DEL TERRENO</t>
  </si>
  <si>
    <t>EXCAVACIÓN Y ADECUACIÓN DE TERRENO PARA LAS INFRAESTRUCTURAS</t>
  </si>
  <si>
    <t xml:space="preserve">CONSTRUCCIÓN DE LAS INFRAESTRUCTURAS </t>
  </si>
  <si>
    <t>ADECUACIÓN DE LAS INFRAESTRUCTURAS</t>
  </si>
  <si>
    <t>FINALIZACIÓN INFRAESTRUCTURA</t>
  </si>
  <si>
    <t>VÍAS Y BARRERAS</t>
  </si>
  <si>
    <t>FINALIZACIÓN Y ENTREGA</t>
  </si>
  <si>
    <t>Adquisición de predios</t>
  </si>
  <si>
    <t>Contratación mano de obra local</t>
  </si>
  <si>
    <t>Instalación infraestructura temporal</t>
  </si>
  <si>
    <t>Adecuación vías temporales</t>
  </si>
  <si>
    <t>Transporte  material de construcción</t>
  </si>
  <si>
    <t xml:space="preserve">Estructuras </t>
  </si>
  <si>
    <t>Servicios públicos</t>
  </si>
  <si>
    <t>Utilización de infraestructuras</t>
  </si>
  <si>
    <t>Adecuación final de vías</t>
  </si>
  <si>
    <t xml:space="preserve">CARACTERÍSTICAS FÍSICAS Y QUÍMICAS </t>
  </si>
  <si>
    <t xml:space="preserve">Modificaciones en el relieve por actividad antrópica generando alteración natural </t>
  </si>
  <si>
    <t>Modificaciones en el hábitat</t>
  </si>
  <si>
    <t xml:space="preserve">Ruido y vibraciones por uso de maquinaria de construcción </t>
  </si>
  <si>
    <t>Excavación de superficies</t>
  </si>
  <si>
    <t>Erosión por remoción de superficie del suelo</t>
  </si>
  <si>
    <t>Alteraciones en forma y densidad por movilidad de automóviles y camiones de carga pesada</t>
  </si>
  <si>
    <t>Pavimentación de vías y senderos para transito y acceso al sitio</t>
  </si>
  <si>
    <t>PROPIEDADES QUÍMICAS</t>
  </si>
  <si>
    <t>Contaminación  por vertimiento de aceites, grasas y combustibles empleados en la maquinaria usada</t>
  </si>
  <si>
    <t xml:space="preserve">Alteraciones biológicas y microbiológicas debido a la inadecuada disposición de residuos </t>
  </si>
  <si>
    <t>Contaminación del suelo residuos inorgánicos</t>
  </si>
  <si>
    <t>Contaminación por descargue de residuos orgánicos a afluentes hídricos</t>
  </si>
  <si>
    <t>Contaminación por inadecuada disposición de residuos</t>
  </si>
  <si>
    <t>Canalización de cuerpos de agua</t>
  </si>
  <si>
    <t>Alteración de patrones de drenaje</t>
  </si>
  <si>
    <t>AGUA SUBTERRÁNEA</t>
  </si>
  <si>
    <t xml:space="preserve">Alteración de flujo de agua </t>
  </si>
  <si>
    <t>Modificaciones del patrón de drenaje</t>
  </si>
  <si>
    <t>Desvió de cauce para uso interno</t>
  </si>
  <si>
    <t>Modificaciones debido a la adecuación del terreno</t>
  </si>
  <si>
    <t>Generación e ruido por maquinaria de construcción</t>
  </si>
  <si>
    <t>Emisiones de GEI por maquinaria de construcción debido al consumo de combustibles fósiles</t>
  </si>
  <si>
    <t>Aumento por tala de bosque primario para adecuación del terreno</t>
  </si>
  <si>
    <t>CONDICIONES BIOLÓGICAS</t>
  </si>
  <si>
    <t>Disminución por alteración de su habitad</t>
  </si>
  <si>
    <t xml:space="preserve">Alteración de ecosistemas primarios </t>
  </si>
  <si>
    <t>Disminución de especies por delimitación de su área</t>
  </si>
  <si>
    <t>Desplazamiento momentáneo de especies por adecuaciones en la zona</t>
  </si>
  <si>
    <t>AÉREAS</t>
  </si>
  <si>
    <t xml:space="preserve">Aumento en población de especies transitorias en la zona </t>
  </si>
  <si>
    <t>Disminución de especies por adecuaciones técnicas</t>
  </si>
  <si>
    <t>Presión sobre flora existente en el lugar</t>
  </si>
  <si>
    <t>Generación de empleo en el Departamento</t>
  </si>
  <si>
    <t>Creación de estructuras industriales</t>
  </si>
  <si>
    <t>Aumento en la cobertura de servicios públicos en la zona</t>
  </si>
  <si>
    <t>Mejoramiento de la cobertura de manejo de residuos industriales y domésticos</t>
  </si>
  <si>
    <t>PARÁMETROS PARA EVALUAR LA MATRIZ DE IMPACTOS</t>
  </si>
  <si>
    <t>Duración (D)</t>
  </si>
  <si>
    <t>Área de Influencia (AI)</t>
  </si>
  <si>
    <t>importancia (IM)</t>
  </si>
  <si>
    <t>Calificación</t>
  </si>
  <si>
    <t>MATRIZ DE IMPACTOS AMBIENTALES ETAPA DE CONSTRUCCIÓN E INFRAESTRUCTURAS DEL PAFO DE LA FUNDACIÓN PLANTA VIVO BTÁ</t>
  </si>
  <si>
    <t>TOTAL</t>
  </si>
  <si>
    <t xml:space="preserve">RELEVANCIA DE IMPACTOS </t>
  </si>
  <si>
    <t xml:space="preserve">IMPACTOS NEGATIVOS </t>
  </si>
  <si>
    <t>TIPO</t>
  </si>
  <si>
    <t>Por impacto (Horizontal)</t>
  </si>
  <si>
    <t>Por actividad (vertical)</t>
  </si>
  <si>
    <t xml:space="preserve">RANGOS </t>
  </si>
  <si>
    <t>DESDE</t>
  </si>
  <si>
    <t>HASTA</t>
  </si>
  <si>
    <t xml:space="preserve">IMPACTOS </t>
  </si>
  <si>
    <t>RANGO</t>
  </si>
  <si>
    <t>Generación de ruido por maquinaria de construcción</t>
  </si>
  <si>
    <t>IMPACTOS RELEVANTES EN LOS FACTORES CULTURALES</t>
  </si>
  <si>
    <t xml:space="preserve">ACTIVIDADES CON UN IMPACTO RELEVANTE </t>
  </si>
  <si>
    <t xml:space="preserve">ACTIVIDADES  </t>
  </si>
  <si>
    <t>IMPACTOS RELEVANTES CARACTERÍSTICAS FÍSICAS Y QUÍMICAS</t>
  </si>
  <si>
    <t xml:space="preserve">IMPACTOS RELEVANTES POR CONDICIONES BIOLÓGICAS </t>
  </si>
  <si>
    <t>MÁXIMOS</t>
  </si>
  <si>
    <t>MÍNIMOS</t>
  </si>
  <si>
    <t>DESCRIPCIÓN</t>
  </si>
  <si>
    <t>MATRIZ DE EVALUACIÓN DE IMPACTOS DE LA CONSTRUCCIÓN DE INFRAESTRUCTURA DEL PAFO DE LA FUNDACIÓN PLANETA VIVO BTÁ</t>
  </si>
  <si>
    <t>BAJO</t>
  </si>
  <si>
    <t>MEDIO</t>
  </si>
  <si>
    <t>ALTO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</si>
</sst>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\ * #,##0.00_);_(&quot;$&quot;\ * \(#,##0.00\);_(&quot;$&quot;\ 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84A5B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5" fillId="0" borderId="0"/>
  </cellStyleXfs>
  <cellXfs count="152">
    <xf numFmtId="0" fontId="0" fillId="0" borderId="0" xfId="0"/>
    <xf numFmtId="0" fontId="0" fillId="0" borderId="0" xfId="0"/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/>
    <xf numFmtId="0" fontId="4" fillId="8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2" fillId="0" borderId="0" xfId="0" applyFont="1" applyAlignment="1"/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5" fillId="7" borderId="1" xfId="0" quotePrefix="1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vertical="center"/>
    </xf>
    <xf numFmtId="0" fontId="7" fillId="0" borderId="1" xfId="0" quotePrefix="1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2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8" xfId="0" applyFont="1" applyFill="1" applyBorder="1" applyAlignment="1">
      <alignment horizontal="center"/>
    </xf>
    <xf numFmtId="0" fontId="7" fillId="6" borderId="9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6" fillId="16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0" fontId="4" fillId="6" borderId="1" xfId="1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textRotation="90"/>
    </xf>
    <xf numFmtId="0" fontId="4" fillId="2" borderId="12" xfId="0" applyFont="1" applyFill="1" applyBorder="1" applyAlignment="1">
      <alignment horizontal="center" vertical="center" textRotation="90"/>
    </xf>
    <xf numFmtId="0" fontId="4" fillId="2" borderId="10" xfId="0" applyFont="1" applyFill="1" applyBorder="1" applyAlignment="1">
      <alignment horizontal="center" vertical="center" textRotation="90"/>
    </xf>
    <xf numFmtId="0" fontId="6" fillId="14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 textRotation="90" wrapText="1"/>
    </xf>
    <xf numFmtId="0" fontId="4" fillId="3" borderId="12" xfId="0" applyFont="1" applyFill="1" applyBorder="1" applyAlignment="1">
      <alignment horizontal="center" vertical="center" textRotation="90" wrapText="1"/>
    </xf>
    <xf numFmtId="0" fontId="8" fillId="6" borderId="4" xfId="0" applyFont="1" applyFill="1" applyBorder="1" applyAlignment="1">
      <alignment horizontal="center"/>
    </xf>
    <xf numFmtId="0" fontId="8" fillId="6" borderId="0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 textRotation="90" wrapText="1"/>
    </xf>
    <xf numFmtId="0" fontId="4" fillId="5" borderId="12" xfId="0" applyFont="1" applyFill="1" applyBorder="1" applyAlignment="1">
      <alignment horizontal="center" vertical="center" textRotation="90" wrapText="1"/>
    </xf>
    <xf numFmtId="0" fontId="8" fillId="6" borderId="6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13" borderId="12" xfId="0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 vertical="center"/>
    </xf>
    <xf numFmtId="0" fontId="4" fillId="15" borderId="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/>
    </xf>
    <xf numFmtId="0" fontId="6" fillId="6" borderId="8" xfId="0" applyFont="1" applyFill="1" applyBorder="1" applyAlignment="1">
      <alignment horizontal="center"/>
    </xf>
    <xf numFmtId="0" fontId="6" fillId="6" borderId="9" xfId="0" applyFont="1" applyFill="1" applyBorder="1" applyAlignment="1">
      <alignment horizontal="center"/>
    </xf>
    <xf numFmtId="0" fontId="4" fillId="6" borderId="9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6" borderId="2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0" fillId="0" borderId="0" xfId="0" applyBorder="1"/>
    <xf numFmtId="0" fontId="7" fillId="0" borderId="10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5" fillId="6" borderId="2" xfId="0" applyFont="1" applyFill="1" applyBorder="1" applyAlignment="1">
      <alignment vertical="center"/>
    </xf>
    <xf numFmtId="0" fontId="5" fillId="6" borderId="2" xfId="0" applyFont="1" applyFill="1" applyBorder="1" applyAlignment="1"/>
    <xf numFmtId="0" fontId="6" fillId="16" borderId="2" xfId="0" applyFont="1" applyFill="1" applyBorder="1" applyAlignment="1">
      <alignment horizontal="center" vertical="center" wrapText="1"/>
    </xf>
    <xf numFmtId="0" fontId="6" fillId="16" borderId="8" xfId="0" applyFont="1" applyFill="1" applyBorder="1" applyAlignment="1">
      <alignment horizontal="center" vertical="center" wrapText="1"/>
    </xf>
    <xf numFmtId="0" fontId="6" fillId="16" borderId="9" xfId="0" applyFont="1" applyFill="1" applyBorder="1" applyAlignment="1">
      <alignment horizontal="center" vertical="center" wrapText="1"/>
    </xf>
    <xf numFmtId="0" fontId="6" fillId="16" borderId="2" xfId="0" applyFont="1" applyFill="1" applyBorder="1" applyAlignment="1">
      <alignment horizontal="center" wrapText="1"/>
    </xf>
    <xf numFmtId="0" fontId="6" fillId="16" borderId="8" xfId="0" applyFont="1" applyFill="1" applyBorder="1" applyAlignment="1">
      <alignment horizontal="center" wrapText="1"/>
    </xf>
    <xf numFmtId="0" fontId="6" fillId="16" borderId="9" xfId="0" applyFont="1" applyFill="1" applyBorder="1" applyAlignment="1">
      <alignment horizont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1" borderId="8" xfId="0" applyFont="1" applyFill="1" applyBorder="1" applyAlignment="1">
      <alignment horizontal="center" vertical="center" wrapText="1"/>
    </xf>
    <xf numFmtId="0" fontId="6" fillId="11" borderId="9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wrapText="1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wrapText="1"/>
    </xf>
    <xf numFmtId="0" fontId="2" fillId="16" borderId="1" xfId="0" applyFont="1" applyFill="1" applyBorder="1" applyAlignment="1">
      <alignment horizontal="center" vertical="center"/>
    </xf>
    <xf numFmtId="0" fontId="6" fillId="16" borderId="2" xfId="0" applyFont="1" applyFill="1" applyBorder="1" applyAlignment="1">
      <alignment vertical="center" wrapText="1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17" borderId="1" xfId="0" applyFill="1" applyBorder="1" applyAlignment="1">
      <alignment horizontal="center"/>
    </xf>
    <xf numFmtId="0" fontId="0" fillId="17" borderId="0" xfId="0" applyFill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" xfId="0" applyFill="1" applyBorder="1"/>
    <xf numFmtId="0" fontId="0" fillId="10" borderId="2" xfId="0" applyFill="1" applyBorder="1" applyAlignment="1">
      <alignment horizontal="center"/>
    </xf>
    <xf numFmtId="0" fontId="0" fillId="10" borderId="9" xfId="0" applyFill="1" applyBorder="1" applyAlignment="1">
      <alignment horizontal="center"/>
    </xf>
    <xf numFmtId="0" fontId="0" fillId="10" borderId="1" xfId="0" applyFill="1" applyBorder="1"/>
    <xf numFmtId="0" fontId="0" fillId="18" borderId="2" xfId="0" applyFill="1" applyBorder="1" applyAlignment="1">
      <alignment horizontal="center"/>
    </xf>
    <xf numFmtId="0" fontId="0" fillId="18" borderId="9" xfId="0" applyFill="1" applyBorder="1" applyAlignment="1">
      <alignment horizontal="center"/>
    </xf>
    <xf numFmtId="0" fontId="0" fillId="18" borderId="9" xfId="0" applyFill="1" applyBorder="1" applyAlignment="1">
      <alignment horizontal="center"/>
    </xf>
    <xf numFmtId="0" fontId="0" fillId="18" borderId="1" xfId="0" applyFill="1" applyBorder="1"/>
    <xf numFmtId="2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0" fillId="0" borderId="0" xfId="0" applyFill="1"/>
    <xf numFmtId="0" fontId="0" fillId="2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0" fillId="18" borderId="8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10" borderId="8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Fill="1" applyBorder="1"/>
  </cellXfs>
  <cellStyles count="4">
    <cellStyle name="Moneda" xfId="1" builtinId="4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colors>
    <mruColors>
      <color rgb="FF66FFCC"/>
      <color rgb="FFFF00FF"/>
      <color rgb="FF009900"/>
      <color rgb="FFFF3300"/>
      <color rgb="FF99FF66"/>
      <color rgb="FFCC66FF"/>
      <color rgb="FF00FF00"/>
      <color rgb="FF0000FF"/>
      <color rgb="FF3366FF"/>
      <color rgb="FFF84A5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64"/>
  <sheetViews>
    <sheetView tabSelected="1" topLeftCell="CJ1" zoomScale="60" zoomScaleNormal="60" workbookViewId="0">
      <selection activeCell="DS31" sqref="DS31"/>
    </sheetView>
  </sheetViews>
  <sheetFormatPr baseColWidth="10" defaultRowHeight="15" x14ac:dyDescent="0.25"/>
  <cols>
    <col min="1" max="1" width="11.42578125" style="11"/>
    <col min="2" max="2" width="14.42578125" style="11" customWidth="1"/>
    <col min="3" max="3" width="14.7109375" style="11" customWidth="1"/>
    <col min="4" max="4" width="11.42578125" style="11"/>
    <col min="5" max="5" width="13.5703125" style="11" customWidth="1"/>
    <col min="6" max="6" width="12.42578125" customWidth="1"/>
    <col min="7" max="7" width="14" customWidth="1"/>
    <col min="8" max="8" width="18.140625" customWidth="1"/>
    <col min="9" max="9" width="18.42578125" customWidth="1"/>
    <col min="10" max="10" width="92.85546875" customWidth="1"/>
    <col min="11" max="11" width="0.140625" customWidth="1"/>
    <col min="12" max="22" width="4.7109375" customWidth="1"/>
    <col min="23" max="33" width="4.7109375" style="9" customWidth="1"/>
    <col min="34" max="34" width="5.7109375" style="9" customWidth="1"/>
    <col min="35" max="39" width="4.7109375" customWidth="1"/>
    <col min="40" max="40" width="6.140625" customWidth="1"/>
    <col min="41" max="45" width="4.7109375" style="9" customWidth="1"/>
    <col min="46" max="46" width="5.85546875" style="9" customWidth="1"/>
    <col min="47" max="52" width="4.7109375" customWidth="1"/>
    <col min="53" max="64" width="4.7109375" style="9" customWidth="1"/>
    <col min="65" max="69" width="4.7109375" customWidth="1"/>
    <col min="70" max="70" width="5.7109375" customWidth="1"/>
    <col min="71" max="81" width="4.7109375" customWidth="1"/>
    <col min="82" max="82" width="5.42578125" customWidth="1"/>
    <col min="83" max="87" width="4.7109375" customWidth="1"/>
    <col min="88" max="88" width="5.42578125" customWidth="1"/>
    <col min="89" max="93" width="4.7109375" customWidth="1"/>
    <col min="94" max="94" width="5.7109375" customWidth="1"/>
    <col min="95" max="99" width="4.7109375" customWidth="1"/>
    <col min="100" max="100" width="6.140625" customWidth="1"/>
    <col min="101" max="105" width="4.7109375" customWidth="1"/>
    <col min="106" max="106" width="6.42578125" customWidth="1"/>
    <col min="107" max="118" width="4.7109375" customWidth="1"/>
    <col min="123" max="123" width="27.140625" customWidth="1"/>
    <col min="124" max="124" width="13.140625" customWidth="1"/>
    <col min="125" max="125" width="11.140625" customWidth="1"/>
    <col min="126" max="126" width="11" customWidth="1"/>
    <col min="127" max="127" width="9.28515625" style="11" customWidth="1"/>
    <col min="128" max="128" width="9" customWidth="1"/>
    <col min="129" max="129" width="8.28515625" style="11" customWidth="1"/>
    <col min="130" max="130" width="8.85546875" customWidth="1"/>
    <col min="131" max="131" width="8.140625" style="11" customWidth="1"/>
    <col min="132" max="132" width="9.28515625" customWidth="1"/>
  </cols>
  <sheetData>
    <row r="1" spans="1:132" s="9" customFormat="1" x14ac:dyDescent="0.25">
      <c r="A1" s="11"/>
      <c r="B1" s="39" t="s">
        <v>131</v>
      </c>
      <c r="C1" s="39"/>
      <c r="D1" s="39"/>
      <c r="E1" s="39"/>
      <c r="F1" s="39"/>
      <c r="G1" s="39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DW1" s="11"/>
      <c r="DY1" s="11"/>
      <c r="EA1" s="11"/>
    </row>
    <row r="2" spans="1:132" s="9" customFormat="1" x14ac:dyDescent="0.25">
      <c r="A2" s="11"/>
      <c r="B2" s="39"/>
      <c r="C2" s="39"/>
      <c r="D2" s="39"/>
      <c r="E2" s="39"/>
      <c r="F2" s="39"/>
      <c r="G2" s="39"/>
      <c r="H2" s="15"/>
      <c r="I2" s="15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DW2" s="11"/>
      <c r="DY2" s="11"/>
      <c r="EA2" s="11"/>
    </row>
    <row r="3" spans="1:132" s="9" customFormat="1" ht="32.25" customHeight="1" x14ac:dyDescent="0.25">
      <c r="A3" s="11"/>
      <c r="B3" s="19" t="s">
        <v>65</v>
      </c>
      <c r="C3" s="13" t="s">
        <v>132</v>
      </c>
      <c r="D3" s="16" t="s">
        <v>66</v>
      </c>
      <c r="E3" s="16" t="s">
        <v>133</v>
      </c>
      <c r="F3" s="16" t="s">
        <v>134</v>
      </c>
      <c r="G3" s="13" t="s">
        <v>135</v>
      </c>
      <c r="H3" s="12"/>
      <c r="I3" s="12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DW3" s="11"/>
      <c r="DY3" s="11"/>
      <c r="EA3" s="11"/>
    </row>
    <row r="4" spans="1:132" s="9" customFormat="1" ht="16.5" customHeight="1" x14ac:dyDescent="0.25">
      <c r="A4" s="11"/>
      <c r="B4" s="17" t="s">
        <v>47</v>
      </c>
      <c r="C4" s="17" t="s">
        <v>67</v>
      </c>
      <c r="D4" s="17" t="s">
        <v>45</v>
      </c>
      <c r="E4" s="17" t="s">
        <v>46</v>
      </c>
      <c r="F4" s="17" t="s">
        <v>71</v>
      </c>
      <c r="G4" s="17">
        <v>1</v>
      </c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DW4" s="11"/>
      <c r="DY4" s="11"/>
      <c r="EA4" s="11"/>
    </row>
    <row r="5" spans="1:132" s="9" customFormat="1" ht="17.25" customHeight="1" x14ac:dyDescent="0.25">
      <c r="A5" s="11"/>
      <c r="B5" s="18" t="s">
        <v>44</v>
      </c>
      <c r="C5" s="18" t="s">
        <v>68</v>
      </c>
      <c r="D5" s="18" t="s">
        <v>48</v>
      </c>
      <c r="E5" s="18" t="s">
        <v>70</v>
      </c>
      <c r="F5" s="18" t="s">
        <v>48</v>
      </c>
      <c r="G5" s="18">
        <v>5</v>
      </c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DW5" s="11"/>
      <c r="DY5" s="11"/>
      <c r="EA5" s="11"/>
    </row>
    <row r="6" spans="1:132" s="9" customFormat="1" x14ac:dyDescent="0.25">
      <c r="A6" s="11"/>
      <c r="B6" s="18"/>
      <c r="C6" s="18" t="s">
        <v>69</v>
      </c>
      <c r="D6" s="18" t="s">
        <v>62</v>
      </c>
      <c r="E6" s="18" t="s">
        <v>63</v>
      </c>
      <c r="F6" s="18" t="s">
        <v>64</v>
      </c>
      <c r="G6" s="18">
        <v>10</v>
      </c>
      <c r="DW6" s="11"/>
      <c r="DY6" s="11"/>
      <c r="EA6" s="11"/>
    </row>
    <row r="7" spans="1:132" s="11" customFormat="1" x14ac:dyDescent="0.25"/>
    <row r="8" spans="1:132" x14ac:dyDescent="0.25">
      <c r="B8" s="35" t="s">
        <v>72</v>
      </c>
      <c r="C8" s="35"/>
      <c r="D8" s="35"/>
    </row>
    <row r="9" spans="1:132" s="9" customFormat="1" x14ac:dyDescent="0.25">
      <c r="A9" s="11"/>
      <c r="B9" s="36" t="s">
        <v>73</v>
      </c>
      <c r="C9" s="36"/>
      <c r="D9" s="36"/>
      <c r="E9" s="11"/>
      <c r="DW9" s="11"/>
      <c r="DY9" s="11"/>
      <c r="EA9" s="11"/>
    </row>
    <row r="11" spans="1:132" ht="18.75" customHeight="1" x14ac:dyDescent="0.25">
      <c r="G11" s="52" t="s">
        <v>0</v>
      </c>
      <c r="H11" s="52" t="s">
        <v>1</v>
      </c>
      <c r="I11" s="52" t="s">
        <v>3</v>
      </c>
      <c r="J11" s="37" t="s">
        <v>2</v>
      </c>
      <c r="K11" s="105" t="s">
        <v>136</v>
      </c>
      <c r="L11" s="93" t="s">
        <v>157</v>
      </c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  <c r="BS11" s="93"/>
      <c r="BT11" s="93"/>
      <c r="BU11" s="93"/>
      <c r="BV11" s="93"/>
      <c r="BW11" s="93"/>
      <c r="BX11" s="93"/>
      <c r="BY11" s="93"/>
      <c r="BZ11" s="93"/>
      <c r="CA11" s="93"/>
      <c r="CB11" s="93"/>
      <c r="CC11" s="93"/>
      <c r="CD11" s="93"/>
      <c r="CE11" s="93"/>
      <c r="CF11" s="93"/>
      <c r="CG11" s="93"/>
      <c r="CH11" s="93"/>
      <c r="CI11" s="93"/>
      <c r="CJ11" s="93"/>
      <c r="CK11" s="93"/>
      <c r="CL11" s="93"/>
      <c r="CM11" s="93"/>
      <c r="CN11" s="93"/>
      <c r="CO11" s="93"/>
      <c r="CP11" s="93"/>
      <c r="CQ11" s="93"/>
      <c r="CR11" s="93"/>
      <c r="CS11" s="93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4"/>
    </row>
    <row r="12" spans="1:132" ht="29.25" customHeight="1" x14ac:dyDescent="0.25">
      <c r="G12" s="52"/>
      <c r="H12" s="52"/>
      <c r="I12" s="52"/>
      <c r="J12" s="37"/>
      <c r="K12" s="37" t="s">
        <v>58</v>
      </c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 t="s">
        <v>78</v>
      </c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92" t="s">
        <v>79</v>
      </c>
      <c r="BN12" s="93"/>
      <c r="BO12" s="93"/>
      <c r="BP12" s="93"/>
      <c r="BQ12" s="93"/>
      <c r="BR12" s="93"/>
      <c r="BS12" s="93"/>
      <c r="BT12" s="93"/>
      <c r="BU12" s="93"/>
      <c r="BV12" s="93"/>
      <c r="BW12" s="93"/>
      <c r="BX12" s="94"/>
      <c r="BY12" s="37" t="s">
        <v>80</v>
      </c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 t="s">
        <v>81</v>
      </c>
      <c r="CL12" s="37"/>
      <c r="CM12" s="37"/>
      <c r="CN12" s="37"/>
      <c r="CO12" s="37"/>
      <c r="CP12" s="37"/>
      <c r="CQ12" s="37" t="s">
        <v>82</v>
      </c>
      <c r="CR12" s="37"/>
      <c r="CS12" s="37"/>
      <c r="CT12" s="37"/>
      <c r="CU12" s="37"/>
      <c r="CV12" s="37"/>
      <c r="CW12" s="37" t="s">
        <v>83</v>
      </c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95" t="s">
        <v>84</v>
      </c>
      <c r="DJ12" s="96"/>
      <c r="DK12" s="96"/>
      <c r="DL12" s="96"/>
      <c r="DM12" s="96"/>
      <c r="DN12" s="97"/>
      <c r="DO12" s="104" t="s">
        <v>137</v>
      </c>
    </row>
    <row r="13" spans="1:132" ht="45" customHeight="1" x14ac:dyDescent="0.25">
      <c r="G13" s="52"/>
      <c r="H13" s="52"/>
      <c r="I13" s="52"/>
      <c r="J13" s="37"/>
      <c r="K13" s="38" t="s">
        <v>85</v>
      </c>
      <c r="L13" s="38"/>
      <c r="M13" s="38"/>
      <c r="N13" s="38"/>
      <c r="O13" s="38"/>
      <c r="P13" s="38"/>
      <c r="Q13" s="98" t="s">
        <v>86</v>
      </c>
      <c r="R13" s="99"/>
      <c r="S13" s="99"/>
      <c r="T13" s="99"/>
      <c r="U13" s="99"/>
      <c r="V13" s="100"/>
      <c r="W13" s="38" t="s">
        <v>59</v>
      </c>
      <c r="X13" s="38"/>
      <c r="Y13" s="38"/>
      <c r="Z13" s="38"/>
      <c r="AA13" s="38"/>
      <c r="AB13" s="38"/>
      <c r="AC13" s="38" t="s">
        <v>57</v>
      </c>
      <c r="AD13" s="38"/>
      <c r="AE13" s="38"/>
      <c r="AF13" s="38"/>
      <c r="AG13" s="38"/>
      <c r="AH13" s="38"/>
      <c r="AI13" s="38" t="s">
        <v>87</v>
      </c>
      <c r="AJ13" s="38"/>
      <c r="AK13" s="38"/>
      <c r="AL13" s="38"/>
      <c r="AM13" s="38"/>
      <c r="AN13" s="38"/>
      <c r="AO13" s="38" t="s">
        <v>88</v>
      </c>
      <c r="AP13" s="38"/>
      <c r="AQ13" s="38"/>
      <c r="AR13" s="38"/>
      <c r="AS13" s="38"/>
      <c r="AT13" s="38"/>
      <c r="AU13" s="38" t="s">
        <v>56</v>
      </c>
      <c r="AV13" s="38"/>
      <c r="AW13" s="38"/>
      <c r="AX13" s="38"/>
      <c r="AY13" s="38"/>
      <c r="AZ13" s="38"/>
      <c r="BA13" s="38" t="s">
        <v>55</v>
      </c>
      <c r="BB13" s="38"/>
      <c r="BC13" s="38"/>
      <c r="BD13" s="38"/>
      <c r="BE13" s="38"/>
      <c r="BF13" s="38"/>
      <c r="BG13" s="38" t="s">
        <v>60</v>
      </c>
      <c r="BH13" s="38"/>
      <c r="BI13" s="38"/>
      <c r="BJ13" s="38"/>
      <c r="BK13" s="38"/>
      <c r="BL13" s="38"/>
      <c r="BM13" s="38" t="s">
        <v>61</v>
      </c>
      <c r="BN13" s="38"/>
      <c r="BO13" s="38"/>
      <c r="BP13" s="38"/>
      <c r="BQ13" s="38"/>
      <c r="BR13" s="38"/>
      <c r="BS13" s="38" t="s">
        <v>89</v>
      </c>
      <c r="BT13" s="38"/>
      <c r="BU13" s="38"/>
      <c r="BV13" s="38"/>
      <c r="BW13" s="38"/>
      <c r="BX13" s="38"/>
      <c r="BY13" s="38" t="s">
        <v>74</v>
      </c>
      <c r="BZ13" s="38"/>
      <c r="CA13" s="38"/>
      <c r="CB13" s="38"/>
      <c r="CC13" s="38"/>
      <c r="CD13" s="38"/>
      <c r="CE13" s="38" t="s">
        <v>90</v>
      </c>
      <c r="CF13" s="38"/>
      <c r="CG13" s="38"/>
      <c r="CH13" s="38"/>
      <c r="CI13" s="38"/>
      <c r="CJ13" s="38"/>
      <c r="CK13" s="38" t="s">
        <v>91</v>
      </c>
      <c r="CL13" s="38"/>
      <c r="CM13" s="38"/>
      <c r="CN13" s="38"/>
      <c r="CO13" s="38"/>
      <c r="CP13" s="38"/>
      <c r="CQ13" s="38" t="s">
        <v>92</v>
      </c>
      <c r="CR13" s="38"/>
      <c r="CS13" s="38"/>
      <c r="CT13" s="38"/>
      <c r="CU13" s="38"/>
      <c r="CV13" s="38"/>
      <c r="CW13" s="38" t="s">
        <v>93</v>
      </c>
      <c r="CX13" s="38"/>
      <c r="CY13" s="38"/>
      <c r="CZ13" s="38"/>
      <c r="DA13" s="38"/>
      <c r="DB13" s="38"/>
      <c r="DC13" s="38" t="s">
        <v>75</v>
      </c>
      <c r="DD13" s="38"/>
      <c r="DE13" s="38"/>
      <c r="DF13" s="38"/>
      <c r="DG13" s="38"/>
      <c r="DH13" s="38"/>
      <c r="DI13" s="101" t="s">
        <v>77</v>
      </c>
      <c r="DJ13" s="101"/>
      <c r="DK13" s="101"/>
      <c r="DL13" s="101"/>
      <c r="DM13" s="101"/>
      <c r="DN13" s="101"/>
      <c r="DO13" s="104"/>
    </row>
    <row r="14" spans="1:132" s="1" customFormat="1" x14ac:dyDescent="0.25">
      <c r="A14" s="11"/>
      <c r="B14" s="11"/>
      <c r="C14" s="11"/>
      <c r="D14" s="11"/>
      <c r="E14" s="11"/>
      <c r="G14" s="52"/>
      <c r="H14" s="52"/>
      <c r="I14" s="52"/>
      <c r="J14" s="37"/>
      <c r="K14" s="20" t="s">
        <v>49</v>
      </c>
      <c r="L14" s="20" t="s">
        <v>50</v>
      </c>
      <c r="M14" s="20" t="s">
        <v>51</v>
      </c>
      <c r="N14" s="20" t="s">
        <v>52</v>
      </c>
      <c r="O14" s="20" t="s">
        <v>53</v>
      </c>
      <c r="P14" s="20" t="s">
        <v>54</v>
      </c>
      <c r="Q14" s="20" t="s">
        <v>49</v>
      </c>
      <c r="R14" s="20" t="s">
        <v>50</v>
      </c>
      <c r="S14" s="20" t="s">
        <v>51</v>
      </c>
      <c r="T14" s="20" t="s">
        <v>52</v>
      </c>
      <c r="U14" s="20" t="s">
        <v>53</v>
      </c>
      <c r="V14" s="20" t="s">
        <v>54</v>
      </c>
      <c r="W14" s="20" t="s">
        <v>49</v>
      </c>
      <c r="X14" s="20" t="s">
        <v>50</v>
      </c>
      <c r="Y14" s="20" t="s">
        <v>51</v>
      </c>
      <c r="Z14" s="20" t="s">
        <v>52</v>
      </c>
      <c r="AA14" s="20" t="s">
        <v>53</v>
      </c>
      <c r="AB14" s="20" t="s">
        <v>54</v>
      </c>
      <c r="AC14" s="20" t="s">
        <v>49</v>
      </c>
      <c r="AD14" s="20" t="s">
        <v>50</v>
      </c>
      <c r="AE14" s="20" t="s">
        <v>51</v>
      </c>
      <c r="AF14" s="20" t="s">
        <v>52</v>
      </c>
      <c r="AG14" s="20" t="s">
        <v>53</v>
      </c>
      <c r="AH14" s="20" t="s">
        <v>54</v>
      </c>
      <c r="AI14" s="20" t="s">
        <v>49</v>
      </c>
      <c r="AJ14" s="20" t="s">
        <v>50</v>
      </c>
      <c r="AK14" s="20" t="s">
        <v>51</v>
      </c>
      <c r="AL14" s="20" t="s">
        <v>52</v>
      </c>
      <c r="AM14" s="20" t="s">
        <v>53</v>
      </c>
      <c r="AN14" s="20" t="s">
        <v>54</v>
      </c>
      <c r="AO14" s="20" t="s">
        <v>49</v>
      </c>
      <c r="AP14" s="20" t="s">
        <v>50</v>
      </c>
      <c r="AQ14" s="20" t="s">
        <v>51</v>
      </c>
      <c r="AR14" s="20" t="s">
        <v>52</v>
      </c>
      <c r="AS14" s="20" t="s">
        <v>53</v>
      </c>
      <c r="AT14" s="20" t="s">
        <v>54</v>
      </c>
      <c r="AU14" s="20" t="s">
        <v>49</v>
      </c>
      <c r="AV14" s="20" t="s">
        <v>50</v>
      </c>
      <c r="AW14" s="20" t="s">
        <v>51</v>
      </c>
      <c r="AX14" s="20" t="s">
        <v>52</v>
      </c>
      <c r="AY14" s="20" t="s">
        <v>53</v>
      </c>
      <c r="AZ14" s="20" t="s">
        <v>54</v>
      </c>
      <c r="BA14" s="20" t="s">
        <v>49</v>
      </c>
      <c r="BB14" s="20" t="s">
        <v>50</v>
      </c>
      <c r="BC14" s="20" t="s">
        <v>51</v>
      </c>
      <c r="BD14" s="20" t="s">
        <v>52</v>
      </c>
      <c r="BE14" s="20" t="s">
        <v>53</v>
      </c>
      <c r="BF14" s="20" t="s">
        <v>54</v>
      </c>
      <c r="BG14" s="20" t="s">
        <v>49</v>
      </c>
      <c r="BH14" s="20" t="s">
        <v>50</v>
      </c>
      <c r="BI14" s="20" t="s">
        <v>51</v>
      </c>
      <c r="BJ14" s="20" t="s">
        <v>52</v>
      </c>
      <c r="BK14" s="20" t="s">
        <v>53</v>
      </c>
      <c r="BL14" s="20" t="s">
        <v>54</v>
      </c>
      <c r="BM14" s="20" t="s">
        <v>49</v>
      </c>
      <c r="BN14" s="20" t="s">
        <v>50</v>
      </c>
      <c r="BO14" s="20" t="s">
        <v>51</v>
      </c>
      <c r="BP14" s="20" t="s">
        <v>52</v>
      </c>
      <c r="BQ14" s="20" t="s">
        <v>53</v>
      </c>
      <c r="BR14" s="20" t="s">
        <v>54</v>
      </c>
      <c r="BS14" s="20" t="s">
        <v>49</v>
      </c>
      <c r="BT14" s="20" t="s">
        <v>50</v>
      </c>
      <c r="BU14" s="20" t="s">
        <v>51</v>
      </c>
      <c r="BV14" s="20" t="s">
        <v>52</v>
      </c>
      <c r="BW14" s="20" t="s">
        <v>53</v>
      </c>
      <c r="BX14" s="20" t="s">
        <v>54</v>
      </c>
      <c r="BY14" s="20" t="s">
        <v>49</v>
      </c>
      <c r="BZ14" s="20" t="s">
        <v>50</v>
      </c>
      <c r="CA14" s="20" t="s">
        <v>51</v>
      </c>
      <c r="CB14" s="20" t="s">
        <v>52</v>
      </c>
      <c r="CC14" s="20" t="s">
        <v>53</v>
      </c>
      <c r="CD14" s="20" t="s">
        <v>54</v>
      </c>
      <c r="CE14" s="20" t="s">
        <v>49</v>
      </c>
      <c r="CF14" s="20" t="s">
        <v>50</v>
      </c>
      <c r="CG14" s="20" t="s">
        <v>51</v>
      </c>
      <c r="CH14" s="20" t="s">
        <v>52</v>
      </c>
      <c r="CI14" s="20" t="s">
        <v>53</v>
      </c>
      <c r="CJ14" s="20" t="s">
        <v>54</v>
      </c>
      <c r="CK14" s="20" t="s">
        <v>49</v>
      </c>
      <c r="CL14" s="20" t="s">
        <v>50</v>
      </c>
      <c r="CM14" s="20" t="s">
        <v>51</v>
      </c>
      <c r="CN14" s="20" t="s">
        <v>52</v>
      </c>
      <c r="CO14" s="20" t="s">
        <v>53</v>
      </c>
      <c r="CP14" s="20" t="s">
        <v>54</v>
      </c>
      <c r="CQ14" s="20" t="s">
        <v>49</v>
      </c>
      <c r="CR14" s="20" t="s">
        <v>50</v>
      </c>
      <c r="CS14" s="20" t="s">
        <v>51</v>
      </c>
      <c r="CT14" s="20" t="s">
        <v>52</v>
      </c>
      <c r="CU14" s="20" t="s">
        <v>53</v>
      </c>
      <c r="CV14" s="20" t="s">
        <v>54</v>
      </c>
      <c r="CW14" s="20" t="s">
        <v>49</v>
      </c>
      <c r="CX14" s="20" t="s">
        <v>50</v>
      </c>
      <c r="CY14" s="20" t="s">
        <v>51</v>
      </c>
      <c r="CZ14" s="20" t="s">
        <v>52</v>
      </c>
      <c r="DA14" s="20" t="s">
        <v>53</v>
      </c>
      <c r="DB14" s="20" t="s">
        <v>54</v>
      </c>
      <c r="DC14" s="20" t="s">
        <v>49</v>
      </c>
      <c r="DD14" s="20" t="s">
        <v>50</v>
      </c>
      <c r="DE14" s="20" t="s">
        <v>51</v>
      </c>
      <c r="DF14" s="20" t="s">
        <v>52</v>
      </c>
      <c r="DG14" s="20" t="s">
        <v>53</v>
      </c>
      <c r="DH14" s="20" t="s">
        <v>54</v>
      </c>
      <c r="DI14" s="20" t="s">
        <v>49</v>
      </c>
      <c r="DJ14" s="20" t="s">
        <v>50</v>
      </c>
      <c r="DK14" s="20" t="s">
        <v>51</v>
      </c>
      <c r="DL14" s="20" t="s">
        <v>52</v>
      </c>
      <c r="DM14" s="20" t="s">
        <v>53</v>
      </c>
      <c r="DN14" s="20" t="s">
        <v>54</v>
      </c>
      <c r="DO14" s="104"/>
      <c r="DW14" s="11"/>
      <c r="DY14" s="11"/>
      <c r="EA14" s="11"/>
    </row>
    <row r="15" spans="1:132" ht="15" customHeight="1" x14ac:dyDescent="0.25">
      <c r="G15" s="49" t="s">
        <v>94</v>
      </c>
      <c r="H15" s="76" t="s">
        <v>5</v>
      </c>
      <c r="I15" s="53" t="s">
        <v>6</v>
      </c>
      <c r="J15" s="27" t="s">
        <v>95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14">
        <f>K15*(L15+M15+N15+O15)</f>
        <v>0</v>
      </c>
      <c r="Q15" s="21">
        <v>0</v>
      </c>
      <c r="R15" s="21">
        <v>0</v>
      </c>
      <c r="S15" s="23">
        <v>0</v>
      </c>
      <c r="T15" s="23">
        <v>0</v>
      </c>
      <c r="U15" s="23">
        <v>0</v>
      </c>
      <c r="V15" s="23">
        <f>Q15*(R15+S15+T15+U15)</f>
        <v>0</v>
      </c>
      <c r="W15" s="23">
        <v>-5</v>
      </c>
      <c r="X15" s="23">
        <v>1</v>
      </c>
      <c r="Y15" s="23">
        <v>1</v>
      </c>
      <c r="Z15" s="23">
        <v>5</v>
      </c>
      <c r="AA15" s="23">
        <v>1</v>
      </c>
      <c r="AB15" s="23">
        <f>W15*(X15+Y15+Z15+AA15)</f>
        <v>-40</v>
      </c>
      <c r="AC15" s="23">
        <v>-5</v>
      </c>
      <c r="AD15" s="23">
        <v>5</v>
      </c>
      <c r="AE15" s="23">
        <v>1</v>
      </c>
      <c r="AF15" s="23">
        <v>1</v>
      </c>
      <c r="AG15" s="23">
        <v>1</v>
      </c>
      <c r="AH15" s="29">
        <f>AC15*(AD15+AE15+AF15+AG15)</f>
        <v>-40</v>
      </c>
      <c r="AI15" s="23">
        <v>0</v>
      </c>
      <c r="AJ15" s="23">
        <v>0</v>
      </c>
      <c r="AK15" s="23">
        <v>0</v>
      </c>
      <c r="AL15" s="23">
        <v>0</v>
      </c>
      <c r="AM15" s="23">
        <v>0</v>
      </c>
      <c r="AN15" s="29">
        <f>AI15*(AJ15+AK15+AL15+AM15)</f>
        <v>0</v>
      </c>
      <c r="AO15" s="23">
        <v>-5</v>
      </c>
      <c r="AP15" s="23">
        <v>5</v>
      </c>
      <c r="AQ15" s="23">
        <v>5</v>
      </c>
      <c r="AR15" s="23">
        <v>1</v>
      </c>
      <c r="AS15" s="23">
        <v>1</v>
      </c>
      <c r="AT15" s="29">
        <f>AO15*(AP15+AQ15+AR15+AS15)</f>
        <v>-60</v>
      </c>
      <c r="AU15" s="23">
        <v>-5</v>
      </c>
      <c r="AV15" s="23">
        <v>5</v>
      </c>
      <c r="AW15" s="23">
        <v>1</v>
      </c>
      <c r="AX15" s="23">
        <v>1</v>
      </c>
      <c r="AY15" s="23">
        <v>1</v>
      </c>
      <c r="AZ15" s="29">
        <f>AU15*(AV15+AW15+AX15+AY15)</f>
        <v>-40</v>
      </c>
      <c r="BA15" s="23">
        <v>-1</v>
      </c>
      <c r="BB15" s="23">
        <v>5</v>
      </c>
      <c r="BC15" s="23">
        <v>5</v>
      </c>
      <c r="BD15" s="23">
        <v>1</v>
      </c>
      <c r="BE15" s="23">
        <v>5</v>
      </c>
      <c r="BF15" s="23">
        <f>BA15*(BB15+BC15+BD15+BE15)</f>
        <v>-16</v>
      </c>
      <c r="BG15" s="23">
        <v>-5</v>
      </c>
      <c r="BH15" s="23">
        <v>5</v>
      </c>
      <c r="BI15" s="23">
        <v>1</v>
      </c>
      <c r="BJ15" s="23">
        <v>1</v>
      </c>
      <c r="BK15" s="23">
        <v>5</v>
      </c>
      <c r="BL15" s="23">
        <f>BG15*(BH15+BI15+BJ15+BK15)</f>
        <v>-60</v>
      </c>
      <c r="BM15" s="23">
        <v>-10</v>
      </c>
      <c r="BN15" s="23">
        <v>5</v>
      </c>
      <c r="BO15" s="23">
        <v>5</v>
      </c>
      <c r="BP15" s="23">
        <v>1</v>
      </c>
      <c r="BQ15" s="23">
        <v>2</v>
      </c>
      <c r="BR15" s="23">
        <f>BM15*(BN15+BO15+BP15+BQ15)</f>
        <v>-130</v>
      </c>
      <c r="BS15" s="23">
        <v>-1</v>
      </c>
      <c r="BT15" s="23">
        <v>1</v>
      </c>
      <c r="BU15" s="23">
        <v>1</v>
      </c>
      <c r="BV15" s="23">
        <v>1</v>
      </c>
      <c r="BW15" s="23">
        <v>1</v>
      </c>
      <c r="BX15" s="83">
        <f>BS15*(BT15+BU15+BV15+BW15)</f>
        <v>-4</v>
      </c>
      <c r="BY15" s="23">
        <v>0</v>
      </c>
      <c r="BZ15" s="23">
        <v>0</v>
      </c>
      <c r="CA15" s="23">
        <v>0</v>
      </c>
      <c r="CB15" s="23">
        <v>0</v>
      </c>
      <c r="CC15" s="23">
        <v>0</v>
      </c>
      <c r="CD15" s="29">
        <f>BY15*(BZ15+CA15+CB15+CC15)</f>
        <v>0</v>
      </c>
      <c r="CE15" s="23">
        <v>0</v>
      </c>
      <c r="CF15" s="23">
        <v>0</v>
      </c>
      <c r="CG15" s="23">
        <v>0</v>
      </c>
      <c r="CH15" s="23">
        <v>0</v>
      </c>
      <c r="CI15" s="23">
        <v>0</v>
      </c>
      <c r="CJ15" s="29">
        <f>CE15*(CF15+CG15+CH15+CI15)</f>
        <v>0</v>
      </c>
      <c r="CK15" s="23">
        <v>0</v>
      </c>
      <c r="CL15" s="23">
        <v>0</v>
      </c>
      <c r="CM15" s="23">
        <v>0</v>
      </c>
      <c r="CN15" s="23">
        <v>0</v>
      </c>
      <c r="CO15" s="23">
        <v>0</v>
      </c>
      <c r="CP15" s="29">
        <f>CK15*(CL15+CM15+CN15+CO15)</f>
        <v>0</v>
      </c>
      <c r="CQ15" s="23">
        <v>0</v>
      </c>
      <c r="CR15" s="23">
        <v>0</v>
      </c>
      <c r="CS15" s="23">
        <v>0</v>
      </c>
      <c r="CT15" s="23">
        <v>0</v>
      </c>
      <c r="CU15" s="23">
        <v>0</v>
      </c>
      <c r="CV15" s="29">
        <f>CQ15*(CR15+CS15+CT15+CU15)</f>
        <v>0</v>
      </c>
      <c r="CW15" s="23">
        <v>-5</v>
      </c>
      <c r="CX15" s="23">
        <v>10</v>
      </c>
      <c r="CY15" s="23">
        <v>5</v>
      </c>
      <c r="CZ15" s="23">
        <v>1</v>
      </c>
      <c r="DA15" s="23">
        <v>5</v>
      </c>
      <c r="DB15" s="29">
        <f>CW15*(CX15+CY15+CZ15+DA15)</f>
        <v>-105</v>
      </c>
      <c r="DC15" s="23">
        <v>10</v>
      </c>
      <c r="DD15" s="23">
        <v>10</v>
      </c>
      <c r="DE15" s="23">
        <v>5</v>
      </c>
      <c r="DF15" s="23">
        <v>1</v>
      </c>
      <c r="DG15" s="23">
        <v>5</v>
      </c>
      <c r="DH15" s="29">
        <f>DC15*(DD15+DE15+DF15+DG15)</f>
        <v>210</v>
      </c>
      <c r="DI15" s="23">
        <v>0</v>
      </c>
      <c r="DJ15" s="23">
        <v>0</v>
      </c>
      <c r="DK15" s="23">
        <v>0</v>
      </c>
      <c r="DL15" s="23">
        <v>0</v>
      </c>
      <c r="DM15" s="23">
        <v>0</v>
      </c>
      <c r="DN15" s="29">
        <f>DI15*(DJ15+DK15+DL15+DM15)</f>
        <v>0</v>
      </c>
      <c r="DO15" s="131">
        <f>DN15+DH15+DB15+CV15+CP15+CJ15+CD15+BX15+BR15+BL15+BF15+AZ15+AT15+AN15+AH15+AB15+V15+P15</f>
        <v>-285</v>
      </c>
    </row>
    <row r="16" spans="1:132" s="1" customFormat="1" x14ac:dyDescent="0.25">
      <c r="A16" s="11"/>
      <c r="B16" s="11"/>
      <c r="C16" s="11"/>
      <c r="D16" s="11"/>
      <c r="E16" s="11"/>
      <c r="G16" s="50"/>
      <c r="H16" s="76"/>
      <c r="I16" s="53"/>
      <c r="J16" s="3" t="s">
        <v>25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14">
        <f t="shared" ref="P16:P43" si="0">K16*(L16+M16+N16+O16)</f>
        <v>0</v>
      </c>
      <c r="Q16" s="21">
        <v>0</v>
      </c>
      <c r="R16" s="21">
        <v>0</v>
      </c>
      <c r="S16" s="23">
        <v>0</v>
      </c>
      <c r="T16" s="23">
        <v>0</v>
      </c>
      <c r="U16" s="23">
        <v>0</v>
      </c>
      <c r="V16" s="23">
        <f t="shared" ref="V16:V43" si="1">Q16*(R16+S16+T16+U16)</f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f t="shared" ref="AB16:AB43" si="2">W16*(X16+Y16+Z16+AA16)</f>
        <v>0</v>
      </c>
      <c r="AC16" s="23">
        <v>0</v>
      </c>
      <c r="AD16" s="30">
        <v>0</v>
      </c>
      <c r="AE16" s="23">
        <v>0</v>
      </c>
      <c r="AF16" s="23">
        <v>0</v>
      </c>
      <c r="AG16" s="23">
        <v>0</v>
      </c>
      <c r="AH16" s="29">
        <f>AC16*(AD16+AE16+AF16+AG16)</f>
        <v>0</v>
      </c>
      <c r="AI16" s="23">
        <v>-1</v>
      </c>
      <c r="AJ16" s="23">
        <v>5</v>
      </c>
      <c r="AK16" s="23">
        <v>1</v>
      </c>
      <c r="AL16" s="23">
        <v>1</v>
      </c>
      <c r="AM16" s="23">
        <v>5</v>
      </c>
      <c r="AN16" s="29">
        <f t="shared" ref="AN16:AN43" si="3">AI16*(AJ16+AK16+AL16+AM16)</f>
        <v>-12</v>
      </c>
      <c r="AO16" s="23">
        <v>0</v>
      </c>
      <c r="AP16" s="23">
        <v>0</v>
      </c>
      <c r="AQ16" s="23">
        <v>0</v>
      </c>
      <c r="AR16" s="23">
        <v>0</v>
      </c>
      <c r="AS16" s="23">
        <v>0</v>
      </c>
      <c r="AT16" s="29">
        <f t="shared" ref="AT16:AT43" si="4">AO16*(AP16+AQ16+AR16+AS16)</f>
        <v>0</v>
      </c>
      <c r="AU16" s="23">
        <v>0</v>
      </c>
      <c r="AV16" s="23">
        <v>0</v>
      </c>
      <c r="AW16" s="23">
        <v>0</v>
      </c>
      <c r="AX16" s="23">
        <v>0</v>
      </c>
      <c r="AY16" s="23">
        <v>0</v>
      </c>
      <c r="AZ16" s="29">
        <f t="shared" ref="AZ16:AZ61" si="5">AU16*(AV16+AW16+AX16+AY16)</f>
        <v>0</v>
      </c>
      <c r="BA16" s="23">
        <v>0</v>
      </c>
      <c r="BB16" s="23">
        <v>0</v>
      </c>
      <c r="BC16" s="23">
        <v>0</v>
      </c>
      <c r="BD16" s="23">
        <v>0</v>
      </c>
      <c r="BE16" s="23">
        <v>0</v>
      </c>
      <c r="BF16" s="23">
        <f t="shared" ref="BF16:BF61" si="6">BA16*(BB16+BC16+BD16+BE16)</f>
        <v>0</v>
      </c>
      <c r="BG16" s="23">
        <v>0</v>
      </c>
      <c r="BH16" s="23">
        <v>0</v>
      </c>
      <c r="BI16" s="23">
        <v>0</v>
      </c>
      <c r="BJ16" s="23">
        <v>0</v>
      </c>
      <c r="BK16" s="23">
        <v>0</v>
      </c>
      <c r="BL16" s="23">
        <f t="shared" ref="BL16:BL61" si="7">BG16*(BH16+BI16+BJ16+BK16)</f>
        <v>0</v>
      </c>
      <c r="BM16" s="23">
        <v>0</v>
      </c>
      <c r="BN16" s="23">
        <v>0</v>
      </c>
      <c r="BO16" s="23">
        <v>0</v>
      </c>
      <c r="BP16" s="23">
        <v>0</v>
      </c>
      <c r="BQ16" s="23">
        <v>0</v>
      </c>
      <c r="BR16" s="23">
        <f t="shared" ref="BR16:BR43" si="8">BM16*(BN16+BO16+BP16+BQ16)</f>
        <v>0</v>
      </c>
      <c r="BS16" s="23">
        <v>0</v>
      </c>
      <c r="BT16" s="23">
        <v>0</v>
      </c>
      <c r="BU16" s="23">
        <v>0</v>
      </c>
      <c r="BV16" s="23">
        <v>0</v>
      </c>
      <c r="BW16" s="23">
        <v>0</v>
      </c>
      <c r="BX16" s="83">
        <f t="shared" ref="BX16:BX61" si="9">BS16*(BT16+BU16+BV16+BW16)</f>
        <v>0</v>
      </c>
      <c r="BY16" s="23">
        <v>-5</v>
      </c>
      <c r="BZ16" s="23">
        <v>5</v>
      </c>
      <c r="CA16" s="23">
        <v>5</v>
      </c>
      <c r="CB16" s="23">
        <v>1</v>
      </c>
      <c r="CC16" s="23">
        <v>1</v>
      </c>
      <c r="CD16" s="29">
        <f t="shared" ref="CD16:CD61" si="10">BY16*(BZ16+CA16+CB16+CC16)</f>
        <v>-60</v>
      </c>
      <c r="CE16" s="23">
        <v>-10</v>
      </c>
      <c r="CF16" s="23">
        <v>10</v>
      </c>
      <c r="CG16" s="23">
        <v>5</v>
      </c>
      <c r="CH16" s="23">
        <v>1</v>
      </c>
      <c r="CI16" s="23">
        <v>5</v>
      </c>
      <c r="CJ16" s="29">
        <f t="shared" ref="CJ16:CJ61" si="11">CE16*(CF16+CG16+CH16+CI16)</f>
        <v>-210</v>
      </c>
      <c r="CK16" s="23">
        <v>0</v>
      </c>
      <c r="CL16" s="23">
        <v>0</v>
      </c>
      <c r="CM16" s="23">
        <v>0</v>
      </c>
      <c r="CN16" s="23">
        <v>0</v>
      </c>
      <c r="CO16" s="23">
        <v>0</v>
      </c>
      <c r="CP16" s="29">
        <f t="shared" ref="CP16:CP61" si="12">CK16*(CL16+CM16+CN16+CO16)</f>
        <v>0</v>
      </c>
      <c r="CQ16" s="23">
        <v>0</v>
      </c>
      <c r="CR16" s="23">
        <v>0</v>
      </c>
      <c r="CS16" s="23">
        <v>0</v>
      </c>
      <c r="CT16" s="23">
        <v>0</v>
      </c>
      <c r="CU16" s="23">
        <v>0</v>
      </c>
      <c r="CV16" s="29">
        <f t="shared" ref="CV16:CV62" si="13">CQ16*(CR16+CS16+CT16+CU16)</f>
        <v>0</v>
      </c>
      <c r="CW16" s="23">
        <v>0</v>
      </c>
      <c r="CX16" s="23">
        <v>0</v>
      </c>
      <c r="CY16" s="23">
        <v>0</v>
      </c>
      <c r="CZ16" s="23">
        <v>0</v>
      </c>
      <c r="DA16" s="23">
        <v>0</v>
      </c>
      <c r="DB16" s="29">
        <f t="shared" ref="DB16:DB62" si="14">CW16*(CX16+CY16+CZ16+DA16)</f>
        <v>0</v>
      </c>
      <c r="DC16" s="23">
        <v>0</v>
      </c>
      <c r="DD16" s="23">
        <v>0</v>
      </c>
      <c r="DE16" s="23">
        <v>0</v>
      </c>
      <c r="DF16" s="23">
        <v>0</v>
      </c>
      <c r="DG16" s="23">
        <v>0</v>
      </c>
      <c r="DH16" s="29">
        <f t="shared" ref="DH16:DH62" si="15">DC16*(DD16+DE16+DF16+DG16)</f>
        <v>0</v>
      </c>
      <c r="DI16" s="23">
        <v>0</v>
      </c>
      <c r="DJ16" s="23">
        <v>0</v>
      </c>
      <c r="DK16" s="23">
        <v>0</v>
      </c>
      <c r="DL16" s="23">
        <v>0</v>
      </c>
      <c r="DM16" s="23">
        <v>0</v>
      </c>
      <c r="DN16" s="29">
        <f t="shared" ref="DN16:DN62" si="16">DI16*(DJ16+DK16+DL16+DM16)</f>
        <v>0</v>
      </c>
      <c r="DO16" s="131">
        <f t="shared" ref="DO16:DO61" si="17">DN16+DH16+DB16+CV16+CP16+CJ16+CD16+BX16+BR16+BL16+BF16+AZ16+AT16+AN16+AH16+AB16+V16+P16</f>
        <v>-282</v>
      </c>
      <c r="DS16" s="111" t="s">
        <v>138</v>
      </c>
      <c r="DT16" s="111"/>
      <c r="DU16" s="111"/>
      <c r="DV16" s="111"/>
      <c r="DW16" s="111"/>
      <c r="DX16" s="111"/>
      <c r="DY16" s="111"/>
      <c r="DZ16" s="111"/>
      <c r="EA16" s="111"/>
      <c r="EB16" s="111"/>
    </row>
    <row r="17" spans="1:132" s="1" customFormat="1" x14ac:dyDescent="0.25">
      <c r="A17" s="11"/>
      <c r="B17" s="11"/>
      <c r="C17" s="11"/>
      <c r="D17" s="11"/>
      <c r="E17" s="11"/>
      <c r="G17" s="50"/>
      <c r="H17" s="76"/>
      <c r="I17" s="53" t="s">
        <v>7</v>
      </c>
      <c r="J17" s="27" t="s">
        <v>76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14">
        <f t="shared" si="0"/>
        <v>0</v>
      </c>
      <c r="Q17" s="21">
        <v>0</v>
      </c>
      <c r="R17" s="21">
        <v>0</v>
      </c>
      <c r="S17" s="23">
        <v>0</v>
      </c>
      <c r="T17" s="23">
        <v>0</v>
      </c>
      <c r="U17" s="23">
        <v>0</v>
      </c>
      <c r="V17" s="23">
        <f t="shared" si="1"/>
        <v>0</v>
      </c>
      <c r="W17" s="23">
        <v>-5</v>
      </c>
      <c r="X17" s="23">
        <v>5</v>
      </c>
      <c r="Y17" s="23">
        <v>1</v>
      </c>
      <c r="Z17" s="23">
        <v>5</v>
      </c>
      <c r="AA17" s="23">
        <v>1</v>
      </c>
      <c r="AB17" s="23">
        <f>W17*(X17+Y17+Z17+AA17)</f>
        <v>-60</v>
      </c>
      <c r="AC17" s="23">
        <v>0</v>
      </c>
      <c r="AD17" s="23">
        <v>0</v>
      </c>
      <c r="AE17" s="23">
        <v>0</v>
      </c>
      <c r="AF17" s="23">
        <v>0</v>
      </c>
      <c r="AG17" s="23">
        <v>0</v>
      </c>
      <c r="AH17" s="29">
        <f t="shared" ref="AH17:AH43" si="18">AC17*(AD17+AE17+AF17+AG17)</f>
        <v>0</v>
      </c>
      <c r="AI17" s="23">
        <v>0</v>
      </c>
      <c r="AJ17" s="23">
        <v>0</v>
      </c>
      <c r="AK17" s="23">
        <v>0</v>
      </c>
      <c r="AL17" s="23">
        <v>0</v>
      </c>
      <c r="AM17" s="23">
        <v>0</v>
      </c>
      <c r="AN17" s="29">
        <f t="shared" si="3"/>
        <v>0</v>
      </c>
      <c r="AO17" s="23">
        <v>-5</v>
      </c>
      <c r="AP17" s="23">
        <v>5</v>
      </c>
      <c r="AQ17" s="23">
        <v>5</v>
      </c>
      <c r="AR17" s="23">
        <v>1</v>
      </c>
      <c r="AS17" s="23">
        <v>5</v>
      </c>
      <c r="AT17" s="29">
        <f t="shared" si="4"/>
        <v>-80</v>
      </c>
      <c r="AU17" s="23">
        <v>0</v>
      </c>
      <c r="AV17" s="23">
        <v>0</v>
      </c>
      <c r="AW17" s="23">
        <v>0</v>
      </c>
      <c r="AX17" s="23">
        <v>0</v>
      </c>
      <c r="AY17" s="23">
        <v>0</v>
      </c>
      <c r="AZ17" s="29">
        <f t="shared" si="5"/>
        <v>0</v>
      </c>
      <c r="BA17" s="23">
        <v>0</v>
      </c>
      <c r="BB17" s="23">
        <v>0</v>
      </c>
      <c r="BC17" s="23">
        <v>0</v>
      </c>
      <c r="BD17" s="23">
        <v>0</v>
      </c>
      <c r="BE17" s="23">
        <v>0</v>
      </c>
      <c r="BF17" s="23">
        <f t="shared" si="6"/>
        <v>0</v>
      </c>
      <c r="BG17" s="23">
        <v>0</v>
      </c>
      <c r="BH17" s="23">
        <v>0</v>
      </c>
      <c r="BI17" s="23">
        <v>0</v>
      </c>
      <c r="BJ17" s="23">
        <v>0</v>
      </c>
      <c r="BK17" s="23">
        <v>0</v>
      </c>
      <c r="BL17" s="23">
        <f t="shared" si="7"/>
        <v>0</v>
      </c>
      <c r="BM17" s="23">
        <v>0</v>
      </c>
      <c r="BN17" s="23">
        <v>0</v>
      </c>
      <c r="BO17" s="23">
        <v>0</v>
      </c>
      <c r="BP17" s="23">
        <v>0</v>
      </c>
      <c r="BQ17" s="23">
        <v>0</v>
      </c>
      <c r="BR17" s="23">
        <f t="shared" si="8"/>
        <v>0</v>
      </c>
      <c r="BS17" s="23">
        <v>-5</v>
      </c>
      <c r="BT17" s="23">
        <v>5</v>
      </c>
      <c r="BU17" s="23">
        <v>5</v>
      </c>
      <c r="BV17" s="23">
        <v>1</v>
      </c>
      <c r="BW17" s="23">
        <v>5</v>
      </c>
      <c r="BX17" s="83">
        <f t="shared" si="9"/>
        <v>-80</v>
      </c>
      <c r="BY17" s="23">
        <v>0</v>
      </c>
      <c r="BZ17" s="23">
        <v>0</v>
      </c>
      <c r="CA17" s="23">
        <v>0</v>
      </c>
      <c r="CB17" s="23">
        <v>0</v>
      </c>
      <c r="CC17" s="23">
        <v>0</v>
      </c>
      <c r="CD17" s="29">
        <f t="shared" si="10"/>
        <v>0</v>
      </c>
      <c r="CE17" s="23">
        <v>0</v>
      </c>
      <c r="CF17" s="23">
        <v>0</v>
      </c>
      <c r="CG17" s="23">
        <v>0</v>
      </c>
      <c r="CH17" s="23">
        <v>0</v>
      </c>
      <c r="CI17" s="23">
        <v>0</v>
      </c>
      <c r="CJ17" s="29">
        <f t="shared" si="11"/>
        <v>0</v>
      </c>
      <c r="CK17" s="23">
        <v>0</v>
      </c>
      <c r="CL17" s="23">
        <v>0</v>
      </c>
      <c r="CM17" s="23">
        <v>0</v>
      </c>
      <c r="CN17" s="23">
        <v>0</v>
      </c>
      <c r="CO17" s="23">
        <v>0</v>
      </c>
      <c r="CP17" s="29">
        <f t="shared" si="12"/>
        <v>0</v>
      </c>
      <c r="CQ17" s="23">
        <v>-10</v>
      </c>
      <c r="CR17" s="23">
        <v>5</v>
      </c>
      <c r="CS17" s="23">
        <v>1</v>
      </c>
      <c r="CT17" s="23">
        <v>1</v>
      </c>
      <c r="CU17" s="23">
        <v>5</v>
      </c>
      <c r="CV17" s="29">
        <f t="shared" si="13"/>
        <v>-120</v>
      </c>
      <c r="CW17" s="23">
        <v>-5</v>
      </c>
      <c r="CX17" s="23">
        <v>10</v>
      </c>
      <c r="CY17" s="23">
        <v>5</v>
      </c>
      <c r="CZ17" s="23">
        <v>1</v>
      </c>
      <c r="DA17" s="23">
        <v>5</v>
      </c>
      <c r="DB17" s="29">
        <f t="shared" si="14"/>
        <v>-105</v>
      </c>
      <c r="DC17" s="23">
        <v>0</v>
      </c>
      <c r="DD17" s="23">
        <v>0</v>
      </c>
      <c r="DE17" s="23">
        <v>0</v>
      </c>
      <c r="DF17" s="23">
        <v>0</v>
      </c>
      <c r="DG17" s="23">
        <v>0</v>
      </c>
      <c r="DH17" s="29">
        <f t="shared" si="15"/>
        <v>0</v>
      </c>
      <c r="DI17" s="23">
        <v>0</v>
      </c>
      <c r="DJ17" s="23">
        <v>0</v>
      </c>
      <c r="DK17" s="23">
        <v>0</v>
      </c>
      <c r="DL17" s="23">
        <v>0</v>
      </c>
      <c r="DM17" s="23">
        <v>0</v>
      </c>
      <c r="DN17" s="29">
        <f t="shared" si="16"/>
        <v>0</v>
      </c>
      <c r="DO17" s="133">
        <f t="shared" si="17"/>
        <v>-445</v>
      </c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</row>
    <row r="18" spans="1:132" s="1" customFormat="1" x14ac:dyDescent="0.25">
      <c r="A18" s="11"/>
      <c r="B18" s="11"/>
      <c r="C18" s="11"/>
      <c r="D18" s="11"/>
      <c r="E18" s="11"/>
      <c r="G18" s="50"/>
      <c r="H18" s="76"/>
      <c r="I18" s="53"/>
      <c r="J18" s="27" t="s">
        <v>96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14">
        <f t="shared" si="0"/>
        <v>0</v>
      </c>
      <c r="Q18" s="21">
        <v>0</v>
      </c>
      <c r="R18" s="21">
        <v>0</v>
      </c>
      <c r="S18" s="23">
        <v>0</v>
      </c>
      <c r="T18" s="23">
        <v>0</v>
      </c>
      <c r="U18" s="23">
        <v>0</v>
      </c>
      <c r="V18" s="23">
        <f t="shared" si="1"/>
        <v>0</v>
      </c>
      <c r="W18" s="23">
        <v>-1</v>
      </c>
      <c r="X18" s="23">
        <v>1</v>
      </c>
      <c r="Y18" s="23">
        <v>1</v>
      </c>
      <c r="Z18" s="23">
        <v>5</v>
      </c>
      <c r="AA18" s="23">
        <v>1</v>
      </c>
      <c r="AB18" s="23">
        <f t="shared" si="2"/>
        <v>-8</v>
      </c>
      <c r="AC18" s="23">
        <v>-5</v>
      </c>
      <c r="AD18" s="23">
        <v>1</v>
      </c>
      <c r="AE18" s="23">
        <v>5</v>
      </c>
      <c r="AF18" s="23">
        <v>1</v>
      </c>
      <c r="AG18" s="23">
        <v>1</v>
      </c>
      <c r="AH18" s="29">
        <f t="shared" si="18"/>
        <v>-40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9">
        <f t="shared" si="3"/>
        <v>0</v>
      </c>
      <c r="AO18" s="23">
        <v>-1</v>
      </c>
      <c r="AP18" s="23">
        <v>1</v>
      </c>
      <c r="AQ18" s="23">
        <v>1</v>
      </c>
      <c r="AR18" s="23">
        <v>1</v>
      </c>
      <c r="AS18" s="23">
        <v>1</v>
      </c>
      <c r="AT18" s="29">
        <f t="shared" si="4"/>
        <v>-4</v>
      </c>
      <c r="AU18" s="23">
        <v>-1</v>
      </c>
      <c r="AV18" s="23">
        <v>5</v>
      </c>
      <c r="AW18" s="23">
        <v>1</v>
      </c>
      <c r="AX18" s="23">
        <v>1</v>
      </c>
      <c r="AY18" s="23">
        <v>5</v>
      </c>
      <c r="AZ18" s="29">
        <f>AU18*(AV18+AW18+AX18+AY18)</f>
        <v>-12</v>
      </c>
      <c r="BA18" s="23">
        <v>-5</v>
      </c>
      <c r="BB18" s="23">
        <v>1</v>
      </c>
      <c r="BC18" s="23">
        <v>1</v>
      </c>
      <c r="BD18" s="23">
        <v>1</v>
      </c>
      <c r="BE18" s="23">
        <v>5</v>
      </c>
      <c r="BF18" s="23">
        <f t="shared" si="6"/>
        <v>-40</v>
      </c>
      <c r="BG18" s="23">
        <v>-1</v>
      </c>
      <c r="BH18" s="23">
        <v>1</v>
      </c>
      <c r="BI18" s="23">
        <v>1</v>
      </c>
      <c r="BJ18" s="23">
        <v>1</v>
      </c>
      <c r="BK18" s="23">
        <v>1</v>
      </c>
      <c r="BL18" s="23">
        <f t="shared" si="7"/>
        <v>-4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f t="shared" si="8"/>
        <v>0</v>
      </c>
      <c r="BS18" s="23">
        <v>-1</v>
      </c>
      <c r="BT18" s="23">
        <v>1</v>
      </c>
      <c r="BU18" s="23">
        <v>1</v>
      </c>
      <c r="BV18" s="23">
        <v>1</v>
      </c>
      <c r="BW18" s="23">
        <v>1</v>
      </c>
      <c r="BX18" s="83">
        <f t="shared" si="9"/>
        <v>-4</v>
      </c>
      <c r="BY18" s="23">
        <v>-5</v>
      </c>
      <c r="BZ18" s="23">
        <v>5</v>
      </c>
      <c r="CA18" s="23">
        <v>5</v>
      </c>
      <c r="CB18" s="23">
        <v>1</v>
      </c>
      <c r="CC18" s="23">
        <v>1</v>
      </c>
      <c r="CD18" s="29">
        <f t="shared" si="10"/>
        <v>-60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9">
        <f t="shared" si="11"/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9">
        <f t="shared" si="12"/>
        <v>0</v>
      </c>
      <c r="CQ18" s="23">
        <v>0</v>
      </c>
      <c r="CR18" s="23">
        <v>0</v>
      </c>
      <c r="CS18" s="23">
        <v>0</v>
      </c>
      <c r="CT18" s="23">
        <v>0</v>
      </c>
      <c r="CU18" s="23">
        <v>0</v>
      </c>
      <c r="CV18" s="29">
        <f t="shared" si="13"/>
        <v>0</v>
      </c>
      <c r="CW18" s="23">
        <v>-5</v>
      </c>
      <c r="CX18" s="23">
        <v>5</v>
      </c>
      <c r="CY18" s="23">
        <v>5</v>
      </c>
      <c r="CZ18" s="23">
        <v>1</v>
      </c>
      <c r="DA18" s="23">
        <v>5</v>
      </c>
      <c r="DB18" s="29">
        <f t="shared" si="14"/>
        <v>-80</v>
      </c>
      <c r="DC18" s="23">
        <v>5</v>
      </c>
      <c r="DD18" s="23">
        <v>5</v>
      </c>
      <c r="DE18" s="23">
        <v>1</v>
      </c>
      <c r="DF18" s="23">
        <v>1</v>
      </c>
      <c r="DG18" s="23">
        <v>5</v>
      </c>
      <c r="DH18" s="29">
        <f t="shared" si="15"/>
        <v>60</v>
      </c>
      <c r="DI18" s="23">
        <v>0</v>
      </c>
      <c r="DJ18" s="23">
        <v>0</v>
      </c>
      <c r="DK18" s="23">
        <v>0</v>
      </c>
      <c r="DL18" s="23">
        <v>0</v>
      </c>
      <c r="DM18" s="23">
        <v>0</v>
      </c>
      <c r="DN18" s="29">
        <f t="shared" si="16"/>
        <v>0</v>
      </c>
      <c r="DO18" s="131">
        <f t="shared" si="17"/>
        <v>-192</v>
      </c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</row>
    <row r="19" spans="1:132" x14ac:dyDescent="0.25">
      <c r="G19" s="50"/>
      <c r="H19" s="76"/>
      <c r="I19" s="53"/>
      <c r="J19" s="3" t="s">
        <v>22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14">
        <f t="shared" si="0"/>
        <v>0</v>
      </c>
      <c r="Q19" s="21">
        <v>0</v>
      </c>
      <c r="R19" s="21">
        <v>0</v>
      </c>
      <c r="S19" s="23">
        <v>0</v>
      </c>
      <c r="T19" s="23">
        <v>0</v>
      </c>
      <c r="U19" s="23">
        <v>0</v>
      </c>
      <c r="V19" s="23">
        <f t="shared" si="1"/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f t="shared" si="2"/>
        <v>0</v>
      </c>
      <c r="AC19" s="23">
        <v>0</v>
      </c>
      <c r="AD19" s="23">
        <v>0</v>
      </c>
      <c r="AE19" s="23">
        <v>0</v>
      </c>
      <c r="AF19" s="23">
        <v>0</v>
      </c>
      <c r="AG19" s="23">
        <v>0</v>
      </c>
      <c r="AH19" s="29">
        <f t="shared" si="18"/>
        <v>0</v>
      </c>
      <c r="AI19" s="23">
        <v>-1</v>
      </c>
      <c r="AJ19" s="23">
        <v>1</v>
      </c>
      <c r="AK19" s="23">
        <v>1</v>
      </c>
      <c r="AL19" s="23">
        <v>1</v>
      </c>
      <c r="AM19" s="23">
        <v>1</v>
      </c>
      <c r="AN19" s="29">
        <f t="shared" si="3"/>
        <v>-4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9">
        <f t="shared" si="4"/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9">
        <f t="shared" si="5"/>
        <v>0</v>
      </c>
      <c r="BA19" s="23">
        <v>-5</v>
      </c>
      <c r="BB19" s="23">
        <v>1</v>
      </c>
      <c r="BC19" s="23">
        <v>1</v>
      </c>
      <c r="BD19" s="23">
        <v>1</v>
      </c>
      <c r="BE19" s="23">
        <v>1</v>
      </c>
      <c r="BF19" s="23">
        <f t="shared" si="6"/>
        <v>-20</v>
      </c>
      <c r="BG19" s="23">
        <v>-1</v>
      </c>
      <c r="BH19" s="23">
        <v>1</v>
      </c>
      <c r="BI19" s="23">
        <v>1</v>
      </c>
      <c r="BJ19" s="23">
        <v>1</v>
      </c>
      <c r="BK19" s="23">
        <v>1</v>
      </c>
      <c r="BL19" s="23">
        <f t="shared" si="7"/>
        <v>-4</v>
      </c>
      <c r="BM19" s="23">
        <v>-5</v>
      </c>
      <c r="BN19" s="23">
        <v>1</v>
      </c>
      <c r="BO19" s="23">
        <v>1</v>
      </c>
      <c r="BP19" s="23">
        <v>1</v>
      </c>
      <c r="BQ19" s="23">
        <v>1</v>
      </c>
      <c r="BR19" s="23">
        <f t="shared" si="8"/>
        <v>-20</v>
      </c>
      <c r="BS19" s="23">
        <v>-5</v>
      </c>
      <c r="BT19" s="23">
        <v>1</v>
      </c>
      <c r="BU19" s="23">
        <v>1</v>
      </c>
      <c r="BV19" s="23">
        <v>1</v>
      </c>
      <c r="BW19" s="23">
        <v>1</v>
      </c>
      <c r="BX19" s="83">
        <f t="shared" si="9"/>
        <v>-20</v>
      </c>
      <c r="BY19" s="23">
        <v>-1</v>
      </c>
      <c r="BZ19" s="23">
        <v>5</v>
      </c>
      <c r="CA19" s="23">
        <v>5</v>
      </c>
      <c r="CB19" s="23">
        <v>1</v>
      </c>
      <c r="CC19" s="23">
        <v>5</v>
      </c>
      <c r="CD19" s="29">
        <f t="shared" si="10"/>
        <v>-16</v>
      </c>
      <c r="CE19" s="23">
        <v>-1</v>
      </c>
      <c r="CF19" s="23">
        <v>1</v>
      </c>
      <c r="CG19" s="23">
        <v>1</v>
      </c>
      <c r="CH19" s="23">
        <v>1</v>
      </c>
      <c r="CI19" s="23">
        <v>1</v>
      </c>
      <c r="CJ19" s="29">
        <f t="shared" si="11"/>
        <v>-4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9">
        <f t="shared" si="12"/>
        <v>0</v>
      </c>
      <c r="CQ19" s="23">
        <v>0</v>
      </c>
      <c r="CR19" s="23">
        <v>0</v>
      </c>
      <c r="CS19" s="23">
        <v>0</v>
      </c>
      <c r="CT19" s="23">
        <v>0</v>
      </c>
      <c r="CU19" s="23">
        <v>0</v>
      </c>
      <c r="CV19" s="29">
        <f t="shared" si="13"/>
        <v>0</v>
      </c>
      <c r="CW19" s="23">
        <v>-5</v>
      </c>
      <c r="CX19" s="23">
        <v>1</v>
      </c>
      <c r="CY19" s="23">
        <v>1</v>
      </c>
      <c r="CZ19" s="23">
        <v>1</v>
      </c>
      <c r="DA19" s="23">
        <v>5</v>
      </c>
      <c r="DB19" s="29">
        <f t="shared" si="14"/>
        <v>-40</v>
      </c>
      <c r="DC19" s="23">
        <v>0</v>
      </c>
      <c r="DD19" s="23">
        <v>0</v>
      </c>
      <c r="DE19" s="23">
        <v>0</v>
      </c>
      <c r="DF19" s="23">
        <v>0</v>
      </c>
      <c r="DG19" s="23">
        <v>0</v>
      </c>
      <c r="DH19" s="29">
        <f t="shared" si="15"/>
        <v>0</v>
      </c>
      <c r="DI19" s="23">
        <v>-5</v>
      </c>
      <c r="DJ19" s="23">
        <v>1</v>
      </c>
      <c r="DK19" s="23">
        <v>1</v>
      </c>
      <c r="DL19" s="23">
        <v>1</v>
      </c>
      <c r="DM19" s="23">
        <v>1</v>
      </c>
      <c r="DN19" s="29">
        <f t="shared" si="16"/>
        <v>-20</v>
      </c>
      <c r="DO19" s="131">
        <f t="shared" si="17"/>
        <v>-148</v>
      </c>
    </row>
    <row r="20" spans="1:132" s="1" customFormat="1" ht="15" customHeight="1" x14ac:dyDescent="0.25">
      <c r="A20" s="11"/>
      <c r="B20" s="11"/>
      <c r="C20" s="11"/>
      <c r="D20" s="11"/>
      <c r="E20" s="11"/>
      <c r="G20" s="50"/>
      <c r="H20" s="54" t="s">
        <v>8</v>
      </c>
      <c r="I20" s="53" t="s">
        <v>9</v>
      </c>
      <c r="J20" s="27" t="s">
        <v>97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14">
        <f t="shared" si="0"/>
        <v>0</v>
      </c>
      <c r="Q20" s="21">
        <v>0</v>
      </c>
      <c r="R20" s="21">
        <v>0</v>
      </c>
      <c r="S20" s="23">
        <v>0</v>
      </c>
      <c r="T20" s="23">
        <v>0</v>
      </c>
      <c r="U20" s="23">
        <v>0</v>
      </c>
      <c r="V20" s="23">
        <f t="shared" si="1"/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f t="shared" si="2"/>
        <v>0</v>
      </c>
      <c r="AC20" s="23">
        <v>-5</v>
      </c>
      <c r="AD20" s="23">
        <v>5</v>
      </c>
      <c r="AE20" s="23">
        <v>1</v>
      </c>
      <c r="AF20" s="23">
        <v>1</v>
      </c>
      <c r="AG20" s="23">
        <v>5</v>
      </c>
      <c r="AH20" s="29">
        <f t="shared" si="18"/>
        <v>-60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9">
        <f t="shared" si="3"/>
        <v>0</v>
      </c>
      <c r="AO20" s="23">
        <v>-1</v>
      </c>
      <c r="AP20" s="23">
        <v>1</v>
      </c>
      <c r="AQ20" s="23">
        <v>1</v>
      </c>
      <c r="AR20" s="23">
        <v>1</v>
      </c>
      <c r="AS20" s="23">
        <v>5</v>
      </c>
      <c r="AT20" s="29">
        <f t="shared" si="4"/>
        <v>-8</v>
      </c>
      <c r="AU20" s="23">
        <v>-1</v>
      </c>
      <c r="AV20" s="23">
        <v>5</v>
      </c>
      <c r="AW20" s="23">
        <v>5</v>
      </c>
      <c r="AX20" s="23">
        <v>1</v>
      </c>
      <c r="AY20" s="23">
        <v>5</v>
      </c>
      <c r="AZ20" s="29">
        <f t="shared" si="5"/>
        <v>-16</v>
      </c>
      <c r="BA20" s="23">
        <v>-5</v>
      </c>
      <c r="BB20" s="23">
        <v>5</v>
      </c>
      <c r="BC20" s="23">
        <v>5</v>
      </c>
      <c r="BD20" s="23">
        <v>1</v>
      </c>
      <c r="BE20" s="23">
        <v>5</v>
      </c>
      <c r="BF20" s="23">
        <f t="shared" si="6"/>
        <v>-80</v>
      </c>
      <c r="BG20" s="23">
        <v>-5</v>
      </c>
      <c r="BH20" s="23">
        <v>1</v>
      </c>
      <c r="BI20" s="23">
        <v>5</v>
      </c>
      <c r="BJ20" s="23">
        <v>1</v>
      </c>
      <c r="BK20" s="23">
        <v>1</v>
      </c>
      <c r="BL20" s="23">
        <f t="shared" si="7"/>
        <v>-40</v>
      </c>
      <c r="BM20" s="23">
        <v>-5</v>
      </c>
      <c r="BN20" s="23">
        <v>5</v>
      </c>
      <c r="BO20" s="23">
        <v>1</v>
      </c>
      <c r="BP20" s="23">
        <v>1</v>
      </c>
      <c r="BQ20" s="23">
        <v>5</v>
      </c>
      <c r="BR20" s="23">
        <f t="shared" si="8"/>
        <v>-60</v>
      </c>
      <c r="BS20" s="23">
        <v>-1</v>
      </c>
      <c r="BT20" s="23">
        <v>1</v>
      </c>
      <c r="BU20" s="23">
        <v>1</v>
      </c>
      <c r="BV20" s="23">
        <v>1</v>
      </c>
      <c r="BW20" s="23">
        <v>1</v>
      </c>
      <c r="BX20" s="83">
        <f t="shared" si="9"/>
        <v>-4</v>
      </c>
      <c r="BY20" s="23">
        <v>-5</v>
      </c>
      <c r="BZ20" s="23">
        <v>5</v>
      </c>
      <c r="CA20" s="23">
        <v>5</v>
      </c>
      <c r="CB20" s="23">
        <v>1</v>
      </c>
      <c r="CC20" s="23">
        <v>5</v>
      </c>
      <c r="CD20" s="29">
        <f t="shared" si="10"/>
        <v>-80</v>
      </c>
      <c r="CE20" s="23">
        <v>-1</v>
      </c>
      <c r="CF20" s="23">
        <v>1</v>
      </c>
      <c r="CG20" s="23">
        <v>1</v>
      </c>
      <c r="CH20" s="23">
        <v>1</v>
      </c>
      <c r="CI20" s="23">
        <v>1</v>
      </c>
      <c r="CJ20" s="29">
        <f t="shared" si="11"/>
        <v>-4</v>
      </c>
      <c r="CK20" s="23">
        <v>0</v>
      </c>
      <c r="CL20" s="23">
        <v>0</v>
      </c>
      <c r="CM20" s="23">
        <v>0</v>
      </c>
      <c r="CN20" s="23">
        <v>0</v>
      </c>
      <c r="CO20" s="23">
        <v>0</v>
      </c>
      <c r="CP20" s="29">
        <f t="shared" si="12"/>
        <v>0</v>
      </c>
      <c r="CQ20" s="23">
        <v>0</v>
      </c>
      <c r="CR20" s="23">
        <v>0</v>
      </c>
      <c r="CS20" s="23">
        <v>0</v>
      </c>
      <c r="CT20" s="23">
        <v>0</v>
      </c>
      <c r="CU20" s="23">
        <v>0</v>
      </c>
      <c r="CV20" s="29">
        <f t="shared" si="13"/>
        <v>0</v>
      </c>
      <c r="CW20" s="23">
        <v>-5</v>
      </c>
      <c r="CX20" s="23">
        <v>5</v>
      </c>
      <c r="CY20" s="23">
        <v>1</v>
      </c>
      <c r="CZ20" s="23">
        <v>1</v>
      </c>
      <c r="DA20" s="23">
        <v>5</v>
      </c>
      <c r="DB20" s="29">
        <f t="shared" si="14"/>
        <v>-60</v>
      </c>
      <c r="DC20" s="23">
        <v>0</v>
      </c>
      <c r="DD20" s="23">
        <v>0</v>
      </c>
      <c r="DE20" s="23">
        <v>0</v>
      </c>
      <c r="DF20" s="23">
        <v>0</v>
      </c>
      <c r="DG20" s="23">
        <v>0</v>
      </c>
      <c r="DH20" s="29">
        <f t="shared" si="15"/>
        <v>0</v>
      </c>
      <c r="DI20" s="23">
        <v>0</v>
      </c>
      <c r="DJ20" s="23">
        <v>0</v>
      </c>
      <c r="DK20" s="23">
        <v>0</v>
      </c>
      <c r="DL20" s="23">
        <v>0</v>
      </c>
      <c r="DM20" s="23">
        <v>0</v>
      </c>
      <c r="DN20" s="29">
        <f t="shared" si="16"/>
        <v>0</v>
      </c>
      <c r="DO20" s="133">
        <f t="shared" si="17"/>
        <v>-412</v>
      </c>
      <c r="DS20" s="113" t="s">
        <v>139</v>
      </c>
      <c r="DT20" s="114"/>
      <c r="DU20" s="114"/>
      <c r="DV20" s="114"/>
      <c r="DW20" s="114"/>
      <c r="DX20" s="114"/>
      <c r="DY20" s="114"/>
      <c r="DZ20" s="114"/>
      <c r="EA20" s="114"/>
      <c r="EB20" s="115"/>
    </row>
    <row r="21" spans="1:132" s="1" customFormat="1" x14ac:dyDescent="0.25">
      <c r="A21" s="11"/>
      <c r="B21" s="11"/>
      <c r="C21" s="11"/>
      <c r="D21" s="11"/>
      <c r="E21" s="11"/>
      <c r="G21" s="50"/>
      <c r="H21" s="54"/>
      <c r="I21" s="53"/>
      <c r="J21" s="27" t="s">
        <v>98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14">
        <f t="shared" si="0"/>
        <v>0</v>
      </c>
      <c r="Q21" s="21">
        <v>0</v>
      </c>
      <c r="R21" s="21">
        <v>0</v>
      </c>
      <c r="S21" s="23">
        <v>0</v>
      </c>
      <c r="T21" s="23">
        <v>0</v>
      </c>
      <c r="U21" s="23">
        <v>0</v>
      </c>
      <c r="V21" s="23">
        <f t="shared" si="1"/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f t="shared" si="2"/>
        <v>0</v>
      </c>
      <c r="AC21" s="23">
        <v>-5</v>
      </c>
      <c r="AD21" s="23">
        <v>5</v>
      </c>
      <c r="AE21" s="23">
        <v>5</v>
      </c>
      <c r="AF21" s="23">
        <v>1</v>
      </c>
      <c r="AG21" s="23">
        <v>5</v>
      </c>
      <c r="AH21" s="29">
        <f t="shared" si="18"/>
        <v>-80</v>
      </c>
      <c r="AI21" s="23">
        <v>0</v>
      </c>
      <c r="AJ21" s="23">
        <v>0</v>
      </c>
      <c r="AK21" s="23">
        <v>0</v>
      </c>
      <c r="AL21" s="23">
        <v>0</v>
      </c>
      <c r="AM21" s="23">
        <v>0</v>
      </c>
      <c r="AN21" s="29">
        <f t="shared" si="3"/>
        <v>0</v>
      </c>
      <c r="AO21" s="23">
        <v>0</v>
      </c>
      <c r="AP21" s="23">
        <v>0</v>
      </c>
      <c r="AQ21" s="23">
        <v>0</v>
      </c>
      <c r="AR21" s="23">
        <v>0</v>
      </c>
      <c r="AS21" s="23">
        <v>0</v>
      </c>
      <c r="AT21" s="29">
        <f t="shared" si="4"/>
        <v>0</v>
      </c>
      <c r="AU21" s="23">
        <v>-5</v>
      </c>
      <c r="AV21" s="23">
        <v>5</v>
      </c>
      <c r="AW21" s="23">
        <v>5</v>
      </c>
      <c r="AX21" s="23">
        <v>1</v>
      </c>
      <c r="AY21" s="23">
        <v>5</v>
      </c>
      <c r="AZ21" s="29">
        <f t="shared" si="5"/>
        <v>-80</v>
      </c>
      <c r="BA21" s="23">
        <v>0</v>
      </c>
      <c r="BB21" s="23">
        <v>0</v>
      </c>
      <c r="BC21" s="23">
        <v>0</v>
      </c>
      <c r="BD21" s="23">
        <v>0</v>
      </c>
      <c r="BE21" s="23">
        <v>0</v>
      </c>
      <c r="BF21" s="23">
        <f t="shared" si="6"/>
        <v>0</v>
      </c>
      <c r="BG21" s="23">
        <v>0</v>
      </c>
      <c r="BH21" s="23">
        <v>0</v>
      </c>
      <c r="BI21" s="23">
        <v>0</v>
      </c>
      <c r="BJ21" s="23">
        <v>0</v>
      </c>
      <c r="BK21" s="23">
        <v>0</v>
      </c>
      <c r="BL21" s="23">
        <f t="shared" si="7"/>
        <v>0</v>
      </c>
      <c r="BM21" s="23">
        <v>-5</v>
      </c>
      <c r="BN21" s="23">
        <v>5</v>
      </c>
      <c r="BO21" s="23">
        <v>5</v>
      </c>
      <c r="BP21" s="23">
        <v>1</v>
      </c>
      <c r="BQ21" s="23">
        <v>5</v>
      </c>
      <c r="BR21" s="23">
        <f t="shared" si="8"/>
        <v>-80</v>
      </c>
      <c r="BS21" s="23">
        <v>0</v>
      </c>
      <c r="BT21" s="23">
        <v>0</v>
      </c>
      <c r="BU21" s="23">
        <v>0</v>
      </c>
      <c r="BV21" s="23">
        <v>0</v>
      </c>
      <c r="BW21" s="23">
        <v>0</v>
      </c>
      <c r="BX21" s="83">
        <f t="shared" si="9"/>
        <v>0</v>
      </c>
      <c r="BY21" s="23">
        <v>0</v>
      </c>
      <c r="BZ21" s="23">
        <v>0</v>
      </c>
      <c r="CA21" s="23">
        <v>0</v>
      </c>
      <c r="CB21" s="23">
        <v>0</v>
      </c>
      <c r="CC21" s="23">
        <v>0</v>
      </c>
      <c r="CD21" s="29">
        <f t="shared" si="10"/>
        <v>0</v>
      </c>
      <c r="CE21" s="23">
        <v>0</v>
      </c>
      <c r="CF21" s="23">
        <v>0</v>
      </c>
      <c r="CG21" s="23">
        <v>0</v>
      </c>
      <c r="CH21" s="23">
        <v>0</v>
      </c>
      <c r="CI21" s="23">
        <v>0</v>
      </c>
      <c r="CJ21" s="29">
        <f t="shared" si="11"/>
        <v>0</v>
      </c>
      <c r="CK21" s="23">
        <v>0</v>
      </c>
      <c r="CL21" s="23">
        <v>0</v>
      </c>
      <c r="CM21" s="23">
        <v>0</v>
      </c>
      <c r="CN21" s="23">
        <v>0</v>
      </c>
      <c r="CO21" s="23">
        <v>0</v>
      </c>
      <c r="CP21" s="29">
        <f t="shared" si="12"/>
        <v>0</v>
      </c>
      <c r="CQ21" s="23">
        <v>0</v>
      </c>
      <c r="CR21" s="23">
        <v>0</v>
      </c>
      <c r="CS21" s="23">
        <v>0</v>
      </c>
      <c r="CT21" s="23">
        <v>0</v>
      </c>
      <c r="CU21" s="23">
        <v>0</v>
      </c>
      <c r="CV21" s="29">
        <f t="shared" si="13"/>
        <v>0</v>
      </c>
      <c r="CW21" s="23">
        <v>-1</v>
      </c>
      <c r="CX21" s="23">
        <v>5</v>
      </c>
      <c r="CY21" s="23">
        <v>1</v>
      </c>
      <c r="CZ21" s="23">
        <v>1</v>
      </c>
      <c r="DA21" s="23">
        <v>5</v>
      </c>
      <c r="DB21" s="29">
        <f t="shared" si="14"/>
        <v>-12</v>
      </c>
      <c r="DC21" s="23">
        <v>0</v>
      </c>
      <c r="DD21" s="23">
        <v>0</v>
      </c>
      <c r="DE21" s="23">
        <v>0</v>
      </c>
      <c r="DF21" s="23">
        <v>0</v>
      </c>
      <c r="DG21" s="23">
        <v>0</v>
      </c>
      <c r="DH21" s="29">
        <f t="shared" si="15"/>
        <v>0</v>
      </c>
      <c r="DI21" s="23">
        <v>0</v>
      </c>
      <c r="DJ21" s="23">
        <v>0</v>
      </c>
      <c r="DK21" s="23">
        <v>0</v>
      </c>
      <c r="DL21" s="23">
        <v>0</v>
      </c>
      <c r="DM21" s="23">
        <v>0</v>
      </c>
      <c r="DN21" s="29">
        <f t="shared" si="16"/>
        <v>0</v>
      </c>
      <c r="DO21" s="131">
        <f t="shared" si="17"/>
        <v>-252</v>
      </c>
      <c r="DS21" s="116"/>
      <c r="DT21" s="117"/>
      <c r="DU21" s="117"/>
      <c r="DV21" s="117"/>
      <c r="DW21" s="117"/>
      <c r="DX21" s="117"/>
      <c r="DY21" s="117"/>
      <c r="DZ21" s="117"/>
      <c r="EA21" s="117"/>
      <c r="EB21" s="118"/>
    </row>
    <row r="22" spans="1:132" x14ac:dyDescent="0.25">
      <c r="G22" s="50"/>
      <c r="H22" s="54"/>
      <c r="I22" s="53"/>
      <c r="J22" s="102" t="s">
        <v>99</v>
      </c>
      <c r="K22" s="22">
        <v>0</v>
      </c>
      <c r="L22" s="22">
        <v>0</v>
      </c>
      <c r="M22" s="22">
        <v>0</v>
      </c>
      <c r="N22" s="21">
        <v>0</v>
      </c>
      <c r="O22" s="21">
        <v>0</v>
      </c>
      <c r="P22" s="14">
        <f t="shared" si="0"/>
        <v>0</v>
      </c>
      <c r="Q22" s="21">
        <v>0</v>
      </c>
      <c r="R22" s="21">
        <v>0</v>
      </c>
      <c r="S22" s="23">
        <v>0</v>
      </c>
      <c r="T22" s="23">
        <v>0</v>
      </c>
      <c r="U22" s="23">
        <v>0</v>
      </c>
      <c r="V22" s="23">
        <f t="shared" si="1"/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f t="shared" si="2"/>
        <v>0</v>
      </c>
      <c r="AC22" s="23">
        <v>-1</v>
      </c>
      <c r="AD22" s="23">
        <v>5</v>
      </c>
      <c r="AE22" s="23">
        <v>5</v>
      </c>
      <c r="AF22" s="23">
        <v>1</v>
      </c>
      <c r="AG22" s="23">
        <v>5</v>
      </c>
      <c r="AH22" s="29">
        <f t="shared" si="18"/>
        <v>-16</v>
      </c>
      <c r="AI22" s="23">
        <v>0</v>
      </c>
      <c r="AJ22" s="23">
        <v>0</v>
      </c>
      <c r="AK22" s="23">
        <v>0</v>
      </c>
      <c r="AL22" s="23">
        <v>0</v>
      </c>
      <c r="AM22" s="23">
        <v>0</v>
      </c>
      <c r="AN22" s="29">
        <f t="shared" si="3"/>
        <v>0</v>
      </c>
      <c r="AO22" s="23">
        <v>0</v>
      </c>
      <c r="AP22" s="23">
        <v>0</v>
      </c>
      <c r="AQ22" s="23">
        <v>0</v>
      </c>
      <c r="AR22" s="23">
        <v>0</v>
      </c>
      <c r="AS22" s="23">
        <v>0</v>
      </c>
      <c r="AT22" s="29">
        <f t="shared" si="4"/>
        <v>0</v>
      </c>
      <c r="AU22" s="23">
        <v>-5</v>
      </c>
      <c r="AV22" s="23">
        <v>1</v>
      </c>
      <c r="AW22" s="23">
        <v>5</v>
      </c>
      <c r="AX22" s="23">
        <v>1</v>
      </c>
      <c r="AY22" s="23">
        <v>5</v>
      </c>
      <c r="AZ22" s="29">
        <f t="shared" si="5"/>
        <v>-60</v>
      </c>
      <c r="BA22" s="23">
        <v>0</v>
      </c>
      <c r="BB22" s="23">
        <v>0</v>
      </c>
      <c r="BC22" s="23">
        <v>0</v>
      </c>
      <c r="BD22" s="23">
        <v>0</v>
      </c>
      <c r="BE22" s="23">
        <v>0</v>
      </c>
      <c r="BF22" s="23">
        <f t="shared" si="6"/>
        <v>0</v>
      </c>
      <c r="BG22" s="23">
        <v>-1</v>
      </c>
      <c r="BH22" s="23">
        <v>5</v>
      </c>
      <c r="BI22" s="23">
        <v>5</v>
      </c>
      <c r="BJ22" s="23">
        <v>1</v>
      </c>
      <c r="BK22" s="23">
        <v>5</v>
      </c>
      <c r="BL22" s="23">
        <f t="shared" si="7"/>
        <v>-16</v>
      </c>
      <c r="BM22" s="23">
        <v>-5</v>
      </c>
      <c r="BN22" s="23">
        <v>1</v>
      </c>
      <c r="BO22" s="23">
        <v>1</v>
      </c>
      <c r="BP22" s="23">
        <v>1</v>
      </c>
      <c r="BQ22" s="23">
        <v>1</v>
      </c>
      <c r="BR22" s="23">
        <f t="shared" si="8"/>
        <v>-20</v>
      </c>
      <c r="BS22" s="23">
        <v>0</v>
      </c>
      <c r="BT22" s="23">
        <v>0</v>
      </c>
      <c r="BU22" s="23">
        <v>0</v>
      </c>
      <c r="BV22" s="23">
        <v>0</v>
      </c>
      <c r="BW22" s="23">
        <v>0</v>
      </c>
      <c r="BX22" s="83">
        <f t="shared" si="9"/>
        <v>0</v>
      </c>
      <c r="BY22" s="23">
        <v>0</v>
      </c>
      <c r="BZ22" s="23">
        <v>0</v>
      </c>
      <c r="CA22" s="23">
        <v>0</v>
      </c>
      <c r="CB22" s="23">
        <v>0</v>
      </c>
      <c r="CC22" s="23">
        <v>0</v>
      </c>
      <c r="CD22" s="29">
        <f t="shared" si="10"/>
        <v>0</v>
      </c>
      <c r="CE22" s="23">
        <v>0</v>
      </c>
      <c r="CF22" s="23">
        <v>0</v>
      </c>
      <c r="CG22" s="23">
        <v>0</v>
      </c>
      <c r="CH22" s="23">
        <v>0</v>
      </c>
      <c r="CI22" s="23">
        <v>0</v>
      </c>
      <c r="CJ22" s="29">
        <f t="shared" si="11"/>
        <v>0</v>
      </c>
      <c r="CK22" s="23">
        <v>0</v>
      </c>
      <c r="CL22" s="23">
        <v>0</v>
      </c>
      <c r="CM22" s="23">
        <v>0</v>
      </c>
      <c r="CN22" s="23">
        <v>0</v>
      </c>
      <c r="CO22" s="23">
        <v>0</v>
      </c>
      <c r="CP22" s="29">
        <f t="shared" si="12"/>
        <v>0</v>
      </c>
      <c r="CQ22" s="23">
        <v>0</v>
      </c>
      <c r="CR22" s="23">
        <v>0</v>
      </c>
      <c r="CS22" s="23">
        <v>0</v>
      </c>
      <c r="CT22" s="23">
        <v>0</v>
      </c>
      <c r="CU22" s="23">
        <v>0</v>
      </c>
      <c r="CV22" s="29">
        <f t="shared" si="13"/>
        <v>0</v>
      </c>
      <c r="CW22" s="23">
        <v>-1</v>
      </c>
      <c r="CX22" s="23">
        <v>5</v>
      </c>
      <c r="CY22" s="23">
        <v>1</v>
      </c>
      <c r="CZ22" s="23">
        <v>1</v>
      </c>
      <c r="DA22" s="23">
        <v>5</v>
      </c>
      <c r="DB22" s="29">
        <f t="shared" si="14"/>
        <v>-12</v>
      </c>
      <c r="DC22" s="23">
        <v>0</v>
      </c>
      <c r="DD22" s="23">
        <v>0</v>
      </c>
      <c r="DE22" s="23">
        <v>0</v>
      </c>
      <c r="DF22" s="23">
        <v>0</v>
      </c>
      <c r="DG22" s="23">
        <v>0</v>
      </c>
      <c r="DH22" s="29">
        <f t="shared" si="15"/>
        <v>0</v>
      </c>
      <c r="DI22" s="23">
        <v>0</v>
      </c>
      <c r="DJ22" s="23">
        <v>0</v>
      </c>
      <c r="DK22" s="23">
        <v>0</v>
      </c>
      <c r="DL22" s="23">
        <v>0</v>
      </c>
      <c r="DM22" s="23">
        <v>0</v>
      </c>
      <c r="DN22" s="29">
        <f t="shared" si="16"/>
        <v>0</v>
      </c>
      <c r="DO22" s="131">
        <f t="shared" si="17"/>
        <v>-124</v>
      </c>
    </row>
    <row r="23" spans="1:132" x14ac:dyDescent="0.25">
      <c r="G23" s="50"/>
      <c r="H23" s="54"/>
      <c r="I23" s="53" t="s">
        <v>10</v>
      </c>
      <c r="J23" s="4" t="s">
        <v>23</v>
      </c>
      <c r="K23" s="22">
        <v>0</v>
      </c>
      <c r="L23" s="22">
        <v>0</v>
      </c>
      <c r="M23" s="22">
        <v>0</v>
      </c>
      <c r="N23" s="21">
        <v>0</v>
      </c>
      <c r="O23" s="21">
        <v>0</v>
      </c>
      <c r="P23" s="14">
        <f t="shared" si="0"/>
        <v>0</v>
      </c>
      <c r="Q23" s="21">
        <v>0</v>
      </c>
      <c r="R23" s="21">
        <v>0</v>
      </c>
      <c r="S23" s="23">
        <v>0</v>
      </c>
      <c r="T23" s="23">
        <v>0</v>
      </c>
      <c r="U23" s="23">
        <v>0</v>
      </c>
      <c r="V23" s="23">
        <f t="shared" si="1"/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f t="shared" si="2"/>
        <v>0</v>
      </c>
      <c r="AC23" s="23">
        <v>-5</v>
      </c>
      <c r="AD23" s="23">
        <v>1</v>
      </c>
      <c r="AE23" s="23">
        <v>1</v>
      </c>
      <c r="AF23" s="23">
        <v>1</v>
      </c>
      <c r="AG23" s="23">
        <v>1</v>
      </c>
      <c r="AH23" s="29">
        <f t="shared" si="18"/>
        <v>-20</v>
      </c>
      <c r="AI23" s="23">
        <v>-1</v>
      </c>
      <c r="AJ23" s="23">
        <v>1</v>
      </c>
      <c r="AK23" s="23">
        <v>1</v>
      </c>
      <c r="AL23" s="23">
        <v>1</v>
      </c>
      <c r="AM23" s="23">
        <v>1</v>
      </c>
      <c r="AN23" s="29">
        <f t="shared" si="3"/>
        <v>-4</v>
      </c>
      <c r="AO23" s="23">
        <v>-1</v>
      </c>
      <c r="AP23" s="23">
        <v>1</v>
      </c>
      <c r="AQ23" s="23">
        <v>1</v>
      </c>
      <c r="AR23" s="23">
        <v>1</v>
      </c>
      <c r="AS23" s="23">
        <v>1</v>
      </c>
      <c r="AT23" s="29">
        <f t="shared" si="4"/>
        <v>-4</v>
      </c>
      <c r="AU23" s="23">
        <v>-5</v>
      </c>
      <c r="AV23" s="23">
        <v>1</v>
      </c>
      <c r="AW23" s="23">
        <v>1</v>
      </c>
      <c r="AX23" s="23">
        <v>1</v>
      </c>
      <c r="AY23" s="23">
        <v>5</v>
      </c>
      <c r="AZ23" s="29">
        <f t="shared" si="5"/>
        <v>-40</v>
      </c>
      <c r="BA23" s="23">
        <v>0</v>
      </c>
      <c r="BB23" s="23">
        <v>0</v>
      </c>
      <c r="BC23" s="23">
        <v>0</v>
      </c>
      <c r="BD23" s="23">
        <v>0</v>
      </c>
      <c r="BE23" s="23">
        <v>0</v>
      </c>
      <c r="BF23" s="23">
        <f t="shared" si="6"/>
        <v>0</v>
      </c>
      <c r="BG23" s="23">
        <v>-1</v>
      </c>
      <c r="BH23" s="23">
        <v>1</v>
      </c>
      <c r="BI23" s="23">
        <v>1</v>
      </c>
      <c r="BJ23" s="23">
        <v>1</v>
      </c>
      <c r="BK23" s="23">
        <v>1</v>
      </c>
      <c r="BL23" s="23">
        <f t="shared" si="7"/>
        <v>-4</v>
      </c>
      <c r="BM23" s="23">
        <v>-5</v>
      </c>
      <c r="BN23" s="23">
        <v>1</v>
      </c>
      <c r="BO23" s="23">
        <v>1</v>
      </c>
      <c r="BP23" s="23">
        <v>1</v>
      </c>
      <c r="BQ23" s="23">
        <v>2</v>
      </c>
      <c r="BR23" s="23">
        <f t="shared" si="8"/>
        <v>-25</v>
      </c>
      <c r="BS23" s="23">
        <v>0</v>
      </c>
      <c r="BT23" s="23">
        <v>0</v>
      </c>
      <c r="BU23" s="23">
        <v>0</v>
      </c>
      <c r="BV23" s="23">
        <v>0</v>
      </c>
      <c r="BW23" s="23">
        <v>0</v>
      </c>
      <c r="BX23" s="83">
        <f t="shared" si="9"/>
        <v>0</v>
      </c>
      <c r="BY23" s="23">
        <v>-1</v>
      </c>
      <c r="BZ23" s="23">
        <v>5</v>
      </c>
      <c r="CA23" s="23">
        <v>1</v>
      </c>
      <c r="CB23" s="23">
        <v>1</v>
      </c>
      <c r="CC23" s="23">
        <v>1</v>
      </c>
      <c r="CD23" s="29">
        <f t="shared" si="10"/>
        <v>-8</v>
      </c>
      <c r="CE23" s="23">
        <v>-1</v>
      </c>
      <c r="CF23" s="23">
        <v>5</v>
      </c>
      <c r="CG23" s="23">
        <v>1</v>
      </c>
      <c r="CH23" s="23">
        <v>1</v>
      </c>
      <c r="CI23" s="23">
        <v>1</v>
      </c>
      <c r="CJ23" s="29">
        <f t="shared" si="11"/>
        <v>-8</v>
      </c>
      <c r="CK23" s="23">
        <v>0</v>
      </c>
      <c r="CL23" s="23">
        <v>0</v>
      </c>
      <c r="CM23" s="23">
        <v>0</v>
      </c>
      <c r="CN23" s="23">
        <v>0</v>
      </c>
      <c r="CO23" s="23">
        <v>0</v>
      </c>
      <c r="CP23" s="29">
        <f t="shared" si="12"/>
        <v>0</v>
      </c>
      <c r="CQ23" s="23">
        <v>0</v>
      </c>
      <c r="CR23" s="23">
        <v>0</v>
      </c>
      <c r="CS23" s="23">
        <v>0</v>
      </c>
      <c r="CT23" s="23">
        <v>0</v>
      </c>
      <c r="CU23" s="23">
        <v>0</v>
      </c>
      <c r="CV23" s="29">
        <f t="shared" si="13"/>
        <v>0</v>
      </c>
      <c r="CW23" s="23">
        <v>-5</v>
      </c>
      <c r="CX23" s="23">
        <v>5</v>
      </c>
      <c r="CY23" s="23">
        <v>5</v>
      </c>
      <c r="CZ23" s="23">
        <v>1</v>
      </c>
      <c r="DA23" s="23">
        <v>5</v>
      </c>
      <c r="DB23" s="29">
        <f t="shared" si="14"/>
        <v>-80</v>
      </c>
      <c r="DC23" s="23">
        <v>0</v>
      </c>
      <c r="DD23" s="23">
        <v>0</v>
      </c>
      <c r="DE23" s="23">
        <v>0</v>
      </c>
      <c r="DF23" s="23">
        <v>0</v>
      </c>
      <c r="DG23" s="23">
        <v>0</v>
      </c>
      <c r="DH23" s="29">
        <f t="shared" si="15"/>
        <v>0</v>
      </c>
      <c r="DI23" s="23">
        <v>0</v>
      </c>
      <c r="DJ23" s="23">
        <v>0</v>
      </c>
      <c r="DK23" s="23">
        <v>0</v>
      </c>
      <c r="DL23" s="23">
        <v>0</v>
      </c>
      <c r="DM23" s="23">
        <v>0</v>
      </c>
      <c r="DN23" s="29">
        <f t="shared" si="16"/>
        <v>0</v>
      </c>
      <c r="DO23" s="131">
        <f t="shared" si="17"/>
        <v>-193</v>
      </c>
      <c r="DS23" s="14" t="s">
        <v>140</v>
      </c>
      <c r="DT23" s="14" t="s">
        <v>154</v>
      </c>
      <c r="DU23" s="14" t="s">
        <v>155</v>
      </c>
      <c r="DV23" s="14" t="s">
        <v>143</v>
      </c>
      <c r="DW23" s="125" t="s">
        <v>158</v>
      </c>
      <c r="DX23" s="126"/>
      <c r="DY23" s="119" t="s">
        <v>159</v>
      </c>
      <c r="DZ23" s="120"/>
      <c r="EA23" s="122" t="s">
        <v>160</v>
      </c>
      <c r="EB23" s="123"/>
    </row>
    <row r="24" spans="1:132" s="1" customFormat="1" x14ac:dyDescent="0.25">
      <c r="A24" s="11"/>
      <c r="B24" s="11"/>
      <c r="C24" s="11"/>
      <c r="D24" s="11"/>
      <c r="E24" s="11"/>
      <c r="G24" s="50"/>
      <c r="H24" s="54"/>
      <c r="I24" s="53"/>
      <c r="J24" s="102" t="s">
        <v>100</v>
      </c>
      <c r="K24" s="22">
        <v>0</v>
      </c>
      <c r="L24" s="22">
        <v>0</v>
      </c>
      <c r="M24" s="22">
        <v>0</v>
      </c>
      <c r="N24" s="21">
        <v>0</v>
      </c>
      <c r="O24" s="21">
        <v>0</v>
      </c>
      <c r="P24" s="14">
        <f t="shared" si="0"/>
        <v>0</v>
      </c>
      <c r="Q24" s="21">
        <v>0</v>
      </c>
      <c r="R24" s="21">
        <v>0</v>
      </c>
      <c r="S24" s="23">
        <v>0</v>
      </c>
      <c r="T24" s="23">
        <v>0</v>
      </c>
      <c r="U24" s="23">
        <v>0</v>
      </c>
      <c r="V24" s="23">
        <f t="shared" si="1"/>
        <v>0</v>
      </c>
      <c r="W24" s="23">
        <v>-10</v>
      </c>
      <c r="X24" s="23">
        <v>1</v>
      </c>
      <c r="Y24" s="23">
        <v>5</v>
      </c>
      <c r="Z24" s="23">
        <v>1</v>
      </c>
      <c r="AA24" s="23">
        <v>1</v>
      </c>
      <c r="AB24" s="23">
        <f t="shared" si="2"/>
        <v>-80</v>
      </c>
      <c r="AC24" s="23">
        <v>-1</v>
      </c>
      <c r="AD24" s="23">
        <v>1</v>
      </c>
      <c r="AE24" s="23">
        <v>1</v>
      </c>
      <c r="AF24" s="23">
        <v>1</v>
      </c>
      <c r="AG24" s="23">
        <v>1</v>
      </c>
      <c r="AH24" s="29">
        <f t="shared" si="18"/>
        <v>-4</v>
      </c>
      <c r="AI24" s="23">
        <v>0</v>
      </c>
      <c r="AJ24" s="23">
        <v>0</v>
      </c>
      <c r="AK24" s="23">
        <v>0</v>
      </c>
      <c r="AL24" s="23">
        <v>0</v>
      </c>
      <c r="AM24" s="23">
        <v>0</v>
      </c>
      <c r="AN24" s="29">
        <f t="shared" si="3"/>
        <v>0</v>
      </c>
      <c r="AO24" s="23">
        <v>0</v>
      </c>
      <c r="AP24" s="23">
        <v>0</v>
      </c>
      <c r="AQ24" s="23">
        <v>0</v>
      </c>
      <c r="AR24" s="23">
        <v>0</v>
      </c>
      <c r="AS24" s="23">
        <v>0</v>
      </c>
      <c r="AT24" s="29">
        <f t="shared" si="4"/>
        <v>0</v>
      </c>
      <c r="AU24" s="23">
        <v>0</v>
      </c>
      <c r="AV24" s="23">
        <v>0</v>
      </c>
      <c r="AW24" s="23">
        <v>0</v>
      </c>
      <c r="AX24" s="23">
        <v>0</v>
      </c>
      <c r="AY24" s="23">
        <v>0</v>
      </c>
      <c r="AZ24" s="29">
        <f t="shared" si="5"/>
        <v>0</v>
      </c>
      <c r="BA24" s="23">
        <v>0</v>
      </c>
      <c r="BB24" s="23">
        <v>0</v>
      </c>
      <c r="BC24" s="23">
        <v>0</v>
      </c>
      <c r="BD24" s="23">
        <v>0</v>
      </c>
      <c r="BE24" s="23">
        <v>0</v>
      </c>
      <c r="BF24" s="23">
        <f t="shared" si="6"/>
        <v>0</v>
      </c>
      <c r="BG24" s="23">
        <v>0</v>
      </c>
      <c r="BH24" s="23">
        <v>0</v>
      </c>
      <c r="BI24" s="23">
        <v>0</v>
      </c>
      <c r="BJ24" s="23">
        <v>0</v>
      </c>
      <c r="BK24" s="23">
        <v>0</v>
      </c>
      <c r="BL24" s="23">
        <f t="shared" si="7"/>
        <v>0</v>
      </c>
      <c r="BM24" s="23">
        <v>-1</v>
      </c>
      <c r="BN24" s="23">
        <v>1</v>
      </c>
      <c r="BO24" s="23">
        <v>1</v>
      </c>
      <c r="BP24" s="23">
        <v>1</v>
      </c>
      <c r="BQ24" s="23">
        <v>1</v>
      </c>
      <c r="BR24" s="23">
        <f t="shared" si="8"/>
        <v>-4</v>
      </c>
      <c r="BS24" s="23">
        <v>-5</v>
      </c>
      <c r="BT24" s="23">
        <v>1</v>
      </c>
      <c r="BU24" s="23">
        <v>1</v>
      </c>
      <c r="BV24" s="23">
        <v>1</v>
      </c>
      <c r="BW24" s="23">
        <v>5</v>
      </c>
      <c r="BX24" s="83">
        <f t="shared" si="9"/>
        <v>-40</v>
      </c>
      <c r="BY24" s="23">
        <v>-1</v>
      </c>
      <c r="BZ24" s="23">
        <v>5</v>
      </c>
      <c r="CA24" s="23">
        <v>5</v>
      </c>
      <c r="CB24" s="23">
        <v>1</v>
      </c>
      <c r="CC24" s="23">
        <v>5</v>
      </c>
      <c r="CD24" s="29">
        <f t="shared" si="10"/>
        <v>-16</v>
      </c>
      <c r="CE24" s="23">
        <v>-5</v>
      </c>
      <c r="CF24" s="23">
        <v>5</v>
      </c>
      <c r="CG24" s="23">
        <v>5</v>
      </c>
      <c r="CH24" s="23">
        <v>1</v>
      </c>
      <c r="CI24" s="23">
        <v>5</v>
      </c>
      <c r="CJ24" s="29">
        <f t="shared" si="11"/>
        <v>-80</v>
      </c>
      <c r="CK24" s="23">
        <v>0</v>
      </c>
      <c r="CL24" s="23">
        <v>0</v>
      </c>
      <c r="CM24" s="23">
        <v>0</v>
      </c>
      <c r="CN24" s="23">
        <v>0</v>
      </c>
      <c r="CO24" s="23">
        <v>0</v>
      </c>
      <c r="CP24" s="29">
        <f t="shared" si="12"/>
        <v>0</v>
      </c>
      <c r="CQ24" s="23">
        <v>0</v>
      </c>
      <c r="CR24" s="23">
        <v>0</v>
      </c>
      <c r="CS24" s="23">
        <v>0</v>
      </c>
      <c r="CT24" s="23">
        <v>0</v>
      </c>
      <c r="CU24" s="23">
        <v>0</v>
      </c>
      <c r="CV24" s="29">
        <f t="shared" si="13"/>
        <v>0</v>
      </c>
      <c r="CW24" s="23">
        <v>-1</v>
      </c>
      <c r="CX24" s="23">
        <v>1</v>
      </c>
      <c r="CY24" s="23">
        <v>1</v>
      </c>
      <c r="CZ24" s="23">
        <v>1</v>
      </c>
      <c r="DA24" s="23">
        <v>1</v>
      </c>
      <c r="DB24" s="29">
        <f t="shared" si="14"/>
        <v>-4</v>
      </c>
      <c r="DC24" s="23">
        <v>0</v>
      </c>
      <c r="DD24" s="23">
        <v>0</v>
      </c>
      <c r="DE24" s="23">
        <v>0</v>
      </c>
      <c r="DF24" s="23">
        <v>0</v>
      </c>
      <c r="DG24" s="23">
        <v>0</v>
      </c>
      <c r="DH24" s="29">
        <f t="shared" si="15"/>
        <v>0</v>
      </c>
      <c r="DI24" s="23">
        <v>-5</v>
      </c>
      <c r="DJ24" s="23">
        <v>1</v>
      </c>
      <c r="DK24" s="23">
        <v>1</v>
      </c>
      <c r="DL24" s="23">
        <v>1</v>
      </c>
      <c r="DM24" s="23">
        <v>1</v>
      </c>
      <c r="DN24" s="29">
        <f t="shared" si="16"/>
        <v>-20</v>
      </c>
      <c r="DO24" s="131">
        <f t="shared" si="17"/>
        <v>-248</v>
      </c>
      <c r="DS24" s="106" t="s">
        <v>156</v>
      </c>
      <c r="DT24" s="107"/>
      <c r="DU24" s="107"/>
      <c r="DV24" s="108"/>
      <c r="DW24" s="127" t="s">
        <v>144</v>
      </c>
      <c r="DX24" s="128" t="s">
        <v>145</v>
      </c>
      <c r="DY24" s="121" t="s">
        <v>144</v>
      </c>
      <c r="DZ24" s="121" t="s">
        <v>145</v>
      </c>
      <c r="EA24" s="124" t="s">
        <v>144</v>
      </c>
      <c r="EB24" s="124" t="s">
        <v>145</v>
      </c>
    </row>
    <row r="25" spans="1:132" x14ac:dyDescent="0.25">
      <c r="G25" s="50"/>
      <c r="H25" s="54"/>
      <c r="I25" s="53"/>
      <c r="J25" s="4" t="s">
        <v>4</v>
      </c>
      <c r="K25" s="22">
        <v>0</v>
      </c>
      <c r="L25" s="22">
        <v>0</v>
      </c>
      <c r="M25" s="22">
        <v>0</v>
      </c>
      <c r="N25" s="21">
        <v>0</v>
      </c>
      <c r="O25" s="21">
        <v>0</v>
      </c>
      <c r="P25" s="14">
        <f t="shared" si="0"/>
        <v>0</v>
      </c>
      <c r="Q25" s="21">
        <v>0</v>
      </c>
      <c r="R25" s="21">
        <v>0</v>
      </c>
      <c r="S25" s="23">
        <v>0</v>
      </c>
      <c r="T25" s="23">
        <v>0</v>
      </c>
      <c r="U25" s="23">
        <v>0</v>
      </c>
      <c r="V25" s="23">
        <f t="shared" si="1"/>
        <v>0</v>
      </c>
      <c r="W25" s="23">
        <v>-1</v>
      </c>
      <c r="X25" s="23">
        <v>1</v>
      </c>
      <c r="Y25" s="23">
        <v>1</v>
      </c>
      <c r="Z25" s="23">
        <v>1</v>
      </c>
      <c r="AA25" s="23">
        <v>1</v>
      </c>
      <c r="AB25" s="23">
        <f t="shared" si="2"/>
        <v>-4</v>
      </c>
      <c r="AC25" s="23">
        <v>-10</v>
      </c>
      <c r="AD25" s="23">
        <v>5</v>
      </c>
      <c r="AE25" s="23">
        <v>5</v>
      </c>
      <c r="AF25" s="23">
        <v>1</v>
      </c>
      <c r="AG25" s="23">
        <v>5</v>
      </c>
      <c r="AH25" s="29">
        <f t="shared" si="18"/>
        <v>-160</v>
      </c>
      <c r="AI25" s="23">
        <v>-1</v>
      </c>
      <c r="AJ25" s="23">
        <v>1</v>
      </c>
      <c r="AK25" s="23">
        <v>1</v>
      </c>
      <c r="AL25" s="23">
        <v>1</v>
      </c>
      <c r="AM25" s="23">
        <v>1</v>
      </c>
      <c r="AN25" s="29">
        <f t="shared" si="3"/>
        <v>-4</v>
      </c>
      <c r="AO25" s="23">
        <v>0</v>
      </c>
      <c r="AP25" s="23">
        <v>0</v>
      </c>
      <c r="AQ25" s="23">
        <v>0</v>
      </c>
      <c r="AR25" s="23">
        <v>0</v>
      </c>
      <c r="AS25" s="23">
        <v>0</v>
      </c>
      <c r="AT25" s="29">
        <f t="shared" si="4"/>
        <v>0</v>
      </c>
      <c r="AU25" s="23">
        <v>0</v>
      </c>
      <c r="AV25" s="23">
        <v>0</v>
      </c>
      <c r="AW25" s="23">
        <v>0</v>
      </c>
      <c r="AX25" s="23">
        <v>0</v>
      </c>
      <c r="AY25" s="23">
        <v>0</v>
      </c>
      <c r="AZ25" s="29">
        <f t="shared" si="5"/>
        <v>0</v>
      </c>
      <c r="BA25" s="23">
        <v>0</v>
      </c>
      <c r="BB25" s="23">
        <v>0</v>
      </c>
      <c r="BC25" s="23">
        <v>0</v>
      </c>
      <c r="BD25" s="23">
        <v>0</v>
      </c>
      <c r="BE25" s="23">
        <v>0</v>
      </c>
      <c r="BF25" s="23">
        <f t="shared" si="6"/>
        <v>0</v>
      </c>
      <c r="BG25" s="23">
        <v>0</v>
      </c>
      <c r="BH25" s="23">
        <v>0</v>
      </c>
      <c r="BI25" s="23">
        <v>0</v>
      </c>
      <c r="BJ25" s="23">
        <v>0</v>
      </c>
      <c r="BK25" s="23">
        <v>0</v>
      </c>
      <c r="BL25" s="23">
        <f t="shared" si="7"/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0</v>
      </c>
      <c r="BR25" s="23">
        <f t="shared" si="8"/>
        <v>0</v>
      </c>
      <c r="BS25" s="23">
        <v>0</v>
      </c>
      <c r="BT25" s="23">
        <v>0</v>
      </c>
      <c r="BU25" s="23">
        <v>0</v>
      </c>
      <c r="BV25" s="23">
        <v>0</v>
      </c>
      <c r="BW25" s="23">
        <v>0</v>
      </c>
      <c r="BX25" s="83">
        <f t="shared" si="9"/>
        <v>0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9">
        <f t="shared" si="10"/>
        <v>0</v>
      </c>
      <c r="CE25" s="23">
        <v>0</v>
      </c>
      <c r="CF25" s="23">
        <v>0</v>
      </c>
      <c r="CG25" s="23">
        <v>0</v>
      </c>
      <c r="CH25" s="23">
        <v>0</v>
      </c>
      <c r="CI25" s="23">
        <v>0</v>
      </c>
      <c r="CJ25" s="29">
        <f t="shared" si="11"/>
        <v>0</v>
      </c>
      <c r="CK25" s="23">
        <v>0</v>
      </c>
      <c r="CL25" s="23">
        <v>0</v>
      </c>
      <c r="CM25" s="23">
        <v>0</v>
      </c>
      <c r="CN25" s="23">
        <v>0</v>
      </c>
      <c r="CO25" s="23">
        <v>0</v>
      </c>
      <c r="CP25" s="29">
        <f t="shared" si="12"/>
        <v>0</v>
      </c>
      <c r="CQ25" s="23">
        <v>0</v>
      </c>
      <c r="CR25" s="23">
        <v>0</v>
      </c>
      <c r="CS25" s="23">
        <v>0</v>
      </c>
      <c r="CT25" s="23">
        <v>0</v>
      </c>
      <c r="CU25" s="23">
        <v>0</v>
      </c>
      <c r="CV25" s="29">
        <f t="shared" si="13"/>
        <v>0</v>
      </c>
      <c r="CW25" s="23">
        <v>-5</v>
      </c>
      <c r="CX25" s="23">
        <v>5</v>
      </c>
      <c r="CY25" s="23">
        <v>1</v>
      </c>
      <c r="CZ25" s="23">
        <v>1</v>
      </c>
      <c r="DA25" s="23">
        <v>5</v>
      </c>
      <c r="DB25" s="29">
        <f t="shared" si="14"/>
        <v>-60</v>
      </c>
      <c r="DC25" s="23">
        <v>5</v>
      </c>
      <c r="DD25" s="23">
        <v>5</v>
      </c>
      <c r="DE25" s="23">
        <v>5</v>
      </c>
      <c r="DF25" s="23">
        <v>1</v>
      </c>
      <c r="DG25" s="23">
        <v>5</v>
      </c>
      <c r="DH25" s="29">
        <f t="shared" si="15"/>
        <v>80</v>
      </c>
      <c r="DI25" s="23">
        <v>0</v>
      </c>
      <c r="DJ25" s="23">
        <v>0</v>
      </c>
      <c r="DK25" s="23">
        <v>0</v>
      </c>
      <c r="DL25" s="23">
        <v>0</v>
      </c>
      <c r="DM25" s="23">
        <v>0</v>
      </c>
      <c r="DN25" s="29">
        <f t="shared" si="16"/>
        <v>0</v>
      </c>
      <c r="DO25" s="131">
        <f t="shared" si="17"/>
        <v>-148</v>
      </c>
      <c r="DS25" s="14" t="s">
        <v>141</v>
      </c>
      <c r="DT25" s="31">
        <f>MIN(DO15:DO43,DO45:DO52,DO54:DO61)</f>
        <v>-855</v>
      </c>
      <c r="DU25" s="31">
        <v>0</v>
      </c>
      <c r="DV25" s="31">
        <f>(DT25-DU25)/3</f>
        <v>-285</v>
      </c>
      <c r="DW25" s="130">
        <f>DU25</f>
        <v>0</v>
      </c>
      <c r="DX25" s="130">
        <f>DV25+DW25</f>
        <v>-285</v>
      </c>
      <c r="DY25" s="130">
        <f>DX25-1</f>
        <v>-286</v>
      </c>
      <c r="DZ25" s="130">
        <f>DV25+DX25</f>
        <v>-570</v>
      </c>
      <c r="EA25" s="130">
        <f>DZ25-1</f>
        <v>-571</v>
      </c>
      <c r="EB25" s="130">
        <f>DV25+DZ25</f>
        <v>-855</v>
      </c>
    </row>
    <row r="26" spans="1:132" x14ac:dyDescent="0.25">
      <c r="G26" s="50"/>
      <c r="H26" s="54"/>
      <c r="I26" s="53"/>
      <c r="J26" s="27" t="s">
        <v>101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14">
        <f t="shared" si="0"/>
        <v>0</v>
      </c>
      <c r="Q26" s="21">
        <v>0</v>
      </c>
      <c r="R26" s="21">
        <v>0</v>
      </c>
      <c r="S26" s="23">
        <v>0</v>
      </c>
      <c r="T26" s="23">
        <v>0</v>
      </c>
      <c r="U26" s="23">
        <v>0</v>
      </c>
      <c r="V26" s="23">
        <f t="shared" si="1"/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f t="shared" si="2"/>
        <v>0</v>
      </c>
      <c r="AC26" s="23">
        <v>0</v>
      </c>
      <c r="AD26" s="23">
        <v>0</v>
      </c>
      <c r="AE26" s="23">
        <v>0</v>
      </c>
      <c r="AF26" s="23">
        <v>0</v>
      </c>
      <c r="AG26" s="23">
        <v>0</v>
      </c>
      <c r="AH26" s="29">
        <f t="shared" si="18"/>
        <v>0</v>
      </c>
      <c r="AI26" s="23">
        <v>-1</v>
      </c>
      <c r="AJ26" s="23">
        <v>1</v>
      </c>
      <c r="AK26" s="23">
        <v>1</v>
      </c>
      <c r="AL26" s="23">
        <v>1</v>
      </c>
      <c r="AM26" s="23">
        <v>5</v>
      </c>
      <c r="AN26" s="29">
        <f t="shared" si="3"/>
        <v>-8</v>
      </c>
      <c r="AO26" s="23">
        <v>-1</v>
      </c>
      <c r="AP26" s="23">
        <v>5</v>
      </c>
      <c r="AQ26" s="23">
        <v>1</v>
      </c>
      <c r="AR26" s="23">
        <v>1</v>
      </c>
      <c r="AS26" s="23">
        <v>5</v>
      </c>
      <c r="AT26" s="29">
        <f t="shared" si="4"/>
        <v>-12</v>
      </c>
      <c r="AU26" s="23">
        <v>0</v>
      </c>
      <c r="AV26" s="23">
        <v>0</v>
      </c>
      <c r="AW26" s="23">
        <v>0</v>
      </c>
      <c r="AX26" s="23">
        <v>0</v>
      </c>
      <c r="AY26" s="23">
        <v>0</v>
      </c>
      <c r="AZ26" s="29">
        <f t="shared" si="5"/>
        <v>0</v>
      </c>
      <c r="BA26" s="23">
        <v>0</v>
      </c>
      <c r="BB26" s="23">
        <v>0</v>
      </c>
      <c r="BC26" s="23">
        <v>0</v>
      </c>
      <c r="BD26" s="23">
        <v>0</v>
      </c>
      <c r="BE26" s="23">
        <v>0</v>
      </c>
      <c r="BF26" s="23">
        <f t="shared" si="6"/>
        <v>0</v>
      </c>
      <c r="BG26" s="23">
        <v>0</v>
      </c>
      <c r="BH26" s="23">
        <v>0</v>
      </c>
      <c r="BI26" s="23">
        <v>0</v>
      </c>
      <c r="BJ26" s="23">
        <v>0</v>
      </c>
      <c r="BK26" s="23">
        <v>0</v>
      </c>
      <c r="BL26" s="23">
        <f t="shared" si="7"/>
        <v>0</v>
      </c>
      <c r="BM26" s="23">
        <v>0</v>
      </c>
      <c r="BN26" s="23">
        <v>0</v>
      </c>
      <c r="BO26" s="23">
        <v>0</v>
      </c>
      <c r="BP26" s="23">
        <v>0</v>
      </c>
      <c r="BQ26" s="23">
        <v>0</v>
      </c>
      <c r="BR26" s="23">
        <f t="shared" si="8"/>
        <v>0</v>
      </c>
      <c r="BS26" s="23">
        <v>0</v>
      </c>
      <c r="BT26" s="23">
        <v>0</v>
      </c>
      <c r="BU26" s="23">
        <v>0</v>
      </c>
      <c r="BV26" s="23">
        <v>0</v>
      </c>
      <c r="BW26" s="23">
        <v>0</v>
      </c>
      <c r="BX26" s="83">
        <f t="shared" si="9"/>
        <v>0</v>
      </c>
      <c r="BY26" s="23">
        <v>0</v>
      </c>
      <c r="BZ26" s="23">
        <v>0</v>
      </c>
      <c r="CA26" s="23">
        <v>0</v>
      </c>
      <c r="CB26" s="23">
        <v>0</v>
      </c>
      <c r="CC26" s="23">
        <v>0</v>
      </c>
      <c r="CD26" s="29">
        <f t="shared" si="10"/>
        <v>0</v>
      </c>
      <c r="CE26" s="23">
        <v>0</v>
      </c>
      <c r="CF26" s="23">
        <v>0</v>
      </c>
      <c r="CG26" s="23">
        <v>0</v>
      </c>
      <c r="CH26" s="23">
        <v>0</v>
      </c>
      <c r="CI26" s="23">
        <v>0</v>
      </c>
      <c r="CJ26" s="29">
        <f t="shared" si="11"/>
        <v>0</v>
      </c>
      <c r="CK26" s="23">
        <v>0</v>
      </c>
      <c r="CL26" s="23">
        <v>0</v>
      </c>
      <c r="CM26" s="23">
        <v>0</v>
      </c>
      <c r="CN26" s="23">
        <v>0</v>
      </c>
      <c r="CO26" s="23">
        <v>0</v>
      </c>
      <c r="CP26" s="29">
        <f t="shared" si="12"/>
        <v>0</v>
      </c>
      <c r="CQ26" s="23">
        <v>-10</v>
      </c>
      <c r="CR26" s="23">
        <v>10</v>
      </c>
      <c r="CS26" s="23">
        <v>5</v>
      </c>
      <c r="CT26" s="23">
        <v>1</v>
      </c>
      <c r="CU26" s="23">
        <v>5</v>
      </c>
      <c r="CV26" s="29">
        <f t="shared" si="13"/>
        <v>-210</v>
      </c>
      <c r="CW26" s="23">
        <v>-10</v>
      </c>
      <c r="CX26" s="23">
        <v>10</v>
      </c>
      <c r="CY26" s="23">
        <v>5</v>
      </c>
      <c r="CZ26" s="23">
        <v>1</v>
      </c>
      <c r="DA26" s="23">
        <v>5</v>
      </c>
      <c r="DB26" s="29">
        <f t="shared" si="14"/>
        <v>-210</v>
      </c>
      <c r="DC26" s="23">
        <v>0</v>
      </c>
      <c r="DD26" s="23">
        <v>0</v>
      </c>
      <c r="DE26" s="23">
        <v>0</v>
      </c>
      <c r="DF26" s="23">
        <v>0</v>
      </c>
      <c r="DG26" s="23">
        <v>0</v>
      </c>
      <c r="DH26" s="29">
        <f t="shared" si="15"/>
        <v>0</v>
      </c>
      <c r="DI26" s="23">
        <v>0</v>
      </c>
      <c r="DJ26" s="23">
        <v>0</v>
      </c>
      <c r="DK26" s="23">
        <v>0</v>
      </c>
      <c r="DL26" s="23">
        <v>0</v>
      </c>
      <c r="DM26" s="23">
        <v>0</v>
      </c>
      <c r="DN26" s="29">
        <f t="shared" si="16"/>
        <v>0</v>
      </c>
      <c r="DO26" s="133">
        <f t="shared" si="17"/>
        <v>-440</v>
      </c>
      <c r="DS26" s="14" t="s">
        <v>142</v>
      </c>
      <c r="DT26" s="31">
        <f>MIN(L63:DN63)</f>
        <v>-948</v>
      </c>
      <c r="DU26" s="31">
        <v>0</v>
      </c>
      <c r="DV26" s="129">
        <f>(DT26-DU26)/3</f>
        <v>-316</v>
      </c>
      <c r="DW26" s="130">
        <v>0</v>
      </c>
      <c r="DX26" s="130">
        <f>DU26+DV26</f>
        <v>-316</v>
      </c>
      <c r="DY26" s="130">
        <f>DX26-1</f>
        <v>-317</v>
      </c>
      <c r="DZ26" s="130">
        <f>DV26+DX26</f>
        <v>-632</v>
      </c>
      <c r="EA26" s="130">
        <f>DZ26-1</f>
        <v>-633</v>
      </c>
      <c r="EB26" s="130">
        <f>DV26+DZ26</f>
        <v>-948</v>
      </c>
    </row>
    <row r="27" spans="1:132" ht="19.5" customHeight="1" x14ac:dyDescent="0.25">
      <c r="G27" s="50"/>
      <c r="H27" s="54"/>
      <c r="I27" s="53" t="s">
        <v>102</v>
      </c>
      <c r="J27" s="102" t="s">
        <v>103</v>
      </c>
      <c r="K27" s="22">
        <v>0</v>
      </c>
      <c r="L27" s="22">
        <v>0</v>
      </c>
      <c r="M27" s="22">
        <v>0</v>
      </c>
      <c r="N27" s="21">
        <v>0</v>
      </c>
      <c r="O27" s="21">
        <v>0</v>
      </c>
      <c r="P27" s="14">
        <f t="shared" si="0"/>
        <v>0</v>
      </c>
      <c r="Q27" s="21">
        <v>0</v>
      </c>
      <c r="R27" s="21">
        <v>0</v>
      </c>
      <c r="S27" s="23">
        <v>0</v>
      </c>
      <c r="T27" s="23">
        <v>0</v>
      </c>
      <c r="U27" s="23">
        <v>0</v>
      </c>
      <c r="V27" s="23">
        <f t="shared" si="1"/>
        <v>0</v>
      </c>
      <c r="W27" s="23">
        <v>0</v>
      </c>
      <c r="X27" s="28">
        <v>0</v>
      </c>
      <c r="Y27" s="28">
        <v>0</v>
      </c>
      <c r="Z27" s="23">
        <v>0</v>
      </c>
      <c r="AA27" s="23">
        <v>0</v>
      </c>
      <c r="AB27" s="23">
        <f t="shared" si="2"/>
        <v>0</v>
      </c>
      <c r="AC27" s="23">
        <v>-5</v>
      </c>
      <c r="AD27" s="23">
        <v>5</v>
      </c>
      <c r="AE27" s="23">
        <v>1</v>
      </c>
      <c r="AF27" s="23">
        <v>1</v>
      </c>
      <c r="AG27" s="23">
        <v>5</v>
      </c>
      <c r="AH27" s="29">
        <f t="shared" si="18"/>
        <v>-60</v>
      </c>
      <c r="AI27" s="23">
        <v>0</v>
      </c>
      <c r="AJ27" s="23">
        <v>0</v>
      </c>
      <c r="AK27" s="23">
        <v>0</v>
      </c>
      <c r="AL27" s="23">
        <v>0</v>
      </c>
      <c r="AM27" s="23">
        <v>0</v>
      </c>
      <c r="AN27" s="29">
        <f t="shared" si="3"/>
        <v>0</v>
      </c>
      <c r="AO27" s="23">
        <v>-1</v>
      </c>
      <c r="AP27" s="23">
        <v>1</v>
      </c>
      <c r="AQ27" s="23">
        <v>1</v>
      </c>
      <c r="AR27" s="23">
        <v>1</v>
      </c>
      <c r="AS27" s="23">
        <v>1</v>
      </c>
      <c r="AT27" s="29">
        <f t="shared" si="4"/>
        <v>-4</v>
      </c>
      <c r="AU27" s="23">
        <v>-1</v>
      </c>
      <c r="AV27" s="23">
        <v>1</v>
      </c>
      <c r="AW27" s="23">
        <v>1</v>
      </c>
      <c r="AX27" s="23">
        <v>1</v>
      </c>
      <c r="AY27" s="23">
        <v>5</v>
      </c>
      <c r="AZ27" s="29">
        <f t="shared" si="5"/>
        <v>-8</v>
      </c>
      <c r="BA27" s="23">
        <v>-5</v>
      </c>
      <c r="BB27" s="23">
        <v>5</v>
      </c>
      <c r="BC27" s="23">
        <v>1</v>
      </c>
      <c r="BD27" s="23">
        <v>1</v>
      </c>
      <c r="BE27" s="23">
        <v>5</v>
      </c>
      <c r="BF27" s="23">
        <f t="shared" si="6"/>
        <v>-60</v>
      </c>
      <c r="BG27" s="23">
        <v>-5</v>
      </c>
      <c r="BH27" s="23">
        <v>1</v>
      </c>
      <c r="BI27" s="23">
        <v>1</v>
      </c>
      <c r="BJ27" s="23">
        <v>1</v>
      </c>
      <c r="BK27" s="23"/>
      <c r="BL27" s="23">
        <f t="shared" si="7"/>
        <v>-15</v>
      </c>
      <c r="BM27" s="23">
        <v>0</v>
      </c>
      <c r="BN27" s="23">
        <v>0</v>
      </c>
      <c r="BO27" s="23">
        <v>0</v>
      </c>
      <c r="BP27" s="23">
        <v>0</v>
      </c>
      <c r="BQ27" s="23">
        <v>0</v>
      </c>
      <c r="BR27" s="23">
        <f t="shared" si="8"/>
        <v>0</v>
      </c>
      <c r="BS27" s="23">
        <v>-5</v>
      </c>
      <c r="BT27" s="23">
        <v>1</v>
      </c>
      <c r="BU27" s="23">
        <v>5</v>
      </c>
      <c r="BV27" s="23">
        <v>1</v>
      </c>
      <c r="BW27" s="23">
        <v>5</v>
      </c>
      <c r="BX27" s="83">
        <f t="shared" si="9"/>
        <v>-60</v>
      </c>
      <c r="BY27" s="23">
        <v>-5</v>
      </c>
      <c r="BZ27" s="23">
        <v>5</v>
      </c>
      <c r="CA27" s="23">
        <v>5</v>
      </c>
      <c r="CB27" s="23">
        <v>1</v>
      </c>
      <c r="CC27" s="23">
        <v>5</v>
      </c>
      <c r="CD27" s="29">
        <f t="shared" si="10"/>
        <v>-80</v>
      </c>
      <c r="CE27" s="23">
        <v>-5</v>
      </c>
      <c r="CF27" s="23">
        <v>5</v>
      </c>
      <c r="CG27" s="23">
        <v>5</v>
      </c>
      <c r="CH27" s="23">
        <v>1</v>
      </c>
      <c r="CI27" s="23">
        <v>5</v>
      </c>
      <c r="CJ27" s="29">
        <f t="shared" si="11"/>
        <v>-80</v>
      </c>
      <c r="CK27" s="23">
        <v>0</v>
      </c>
      <c r="CL27" s="23">
        <v>0</v>
      </c>
      <c r="CM27" s="23">
        <v>0</v>
      </c>
      <c r="CN27" s="23">
        <v>0</v>
      </c>
      <c r="CO27" s="23">
        <v>0</v>
      </c>
      <c r="CP27" s="29">
        <f t="shared" si="12"/>
        <v>0</v>
      </c>
      <c r="CQ27" s="23">
        <v>0</v>
      </c>
      <c r="CR27" s="23">
        <v>0</v>
      </c>
      <c r="CS27" s="23">
        <v>0</v>
      </c>
      <c r="CT27" s="23">
        <v>0</v>
      </c>
      <c r="CU27" s="23">
        <v>0</v>
      </c>
      <c r="CV27" s="29">
        <f t="shared" si="13"/>
        <v>0</v>
      </c>
      <c r="CW27" s="23">
        <v>-5</v>
      </c>
      <c r="CX27" s="23">
        <v>5</v>
      </c>
      <c r="CY27" s="23">
        <v>1</v>
      </c>
      <c r="CZ27" s="23">
        <v>5</v>
      </c>
      <c r="DA27" s="23">
        <v>5</v>
      </c>
      <c r="DB27" s="29">
        <f t="shared" si="14"/>
        <v>-80</v>
      </c>
      <c r="DC27" s="23">
        <v>0</v>
      </c>
      <c r="DD27" s="23">
        <v>0</v>
      </c>
      <c r="DE27" s="23">
        <v>0</v>
      </c>
      <c r="DF27" s="23">
        <v>0</v>
      </c>
      <c r="DG27" s="23">
        <v>0</v>
      </c>
      <c r="DH27" s="29">
        <f t="shared" si="15"/>
        <v>0</v>
      </c>
      <c r="DI27" s="23">
        <v>-5</v>
      </c>
      <c r="DJ27" s="23">
        <v>1</v>
      </c>
      <c r="DK27" s="23">
        <v>1</v>
      </c>
      <c r="DL27" s="23">
        <v>1</v>
      </c>
      <c r="DM27" s="23">
        <v>1</v>
      </c>
      <c r="DN27" s="29">
        <f t="shared" si="16"/>
        <v>-20</v>
      </c>
      <c r="DO27" s="133">
        <f t="shared" si="17"/>
        <v>-467</v>
      </c>
    </row>
    <row r="28" spans="1:132" s="1" customFormat="1" ht="18" customHeight="1" x14ac:dyDescent="0.25">
      <c r="A28" s="11"/>
      <c r="B28" s="11"/>
      <c r="C28" s="11"/>
      <c r="D28" s="11"/>
      <c r="E28" s="11"/>
      <c r="G28" s="50"/>
      <c r="H28" s="54"/>
      <c r="I28" s="53"/>
      <c r="J28" s="4" t="s">
        <v>26</v>
      </c>
      <c r="K28" s="22">
        <v>0</v>
      </c>
      <c r="L28" s="22">
        <v>0</v>
      </c>
      <c r="M28" s="22">
        <v>0</v>
      </c>
      <c r="N28" s="21">
        <v>0</v>
      </c>
      <c r="O28" s="21">
        <v>0</v>
      </c>
      <c r="P28" s="14">
        <f t="shared" si="0"/>
        <v>0</v>
      </c>
      <c r="Q28" s="21">
        <v>0</v>
      </c>
      <c r="R28" s="21">
        <v>0</v>
      </c>
      <c r="S28" s="23">
        <v>0</v>
      </c>
      <c r="T28" s="23">
        <v>0</v>
      </c>
      <c r="U28" s="23">
        <v>0</v>
      </c>
      <c r="V28" s="23">
        <f t="shared" si="1"/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f t="shared" si="2"/>
        <v>0</v>
      </c>
      <c r="AC28" s="23">
        <v>0</v>
      </c>
      <c r="AD28" s="23">
        <v>0</v>
      </c>
      <c r="AE28" s="23">
        <v>0</v>
      </c>
      <c r="AF28" s="23">
        <v>0</v>
      </c>
      <c r="AG28" s="23">
        <v>0</v>
      </c>
      <c r="AH28" s="29">
        <f t="shared" si="18"/>
        <v>0</v>
      </c>
      <c r="AI28" s="23">
        <v>0</v>
      </c>
      <c r="AJ28" s="23">
        <v>0</v>
      </c>
      <c r="AK28" s="23">
        <v>0</v>
      </c>
      <c r="AL28" s="23">
        <v>0</v>
      </c>
      <c r="AM28" s="23">
        <v>0</v>
      </c>
      <c r="AN28" s="29">
        <f t="shared" si="3"/>
        <v>0</v>
      </c>
      <c r="AO28" s="23">
        <v>-1</v>
      </c>
      <c r="AP28" s="23">
        <v>1</v>
      </c>
      <c r="AQ28" s="23">
        <v>5</v>
      </c>
      <c r="AR28" s="23">
        <v>1</v>
      </c>
      <c r="AS28" s="23">
        <v>5</v>
      </c>
      <c r="AT28" s="29">
        <f t="shared" si="4"/>
        <v>-12</v>
      </c>
      <c r="AU28" s="23">
        <v>0</v>
      </c>
      <c r="AV28" s="23">
        <v>0</v>
      </c>
      <c r="AW28" s="23">
        <v>0</v>
      </c>
      <c r="AX28" s="23">
        <v>0</v>
      </c>
      <c r="AY28" s="23">
        <v>0</v>
      </c>
      <c r="AZ28" s="29">
        <f t="shared" si="5"/>
        <v>0</v>
      </c>
      <c r="BA28" s="23">
        <v>0</v>
      </c>
      <c r="BB28" s="23">
        <v>0</v>
      </c>
      <c r="BC28" s="23">
        <v>0</v>
      </c>
      <c r="BD28" s="23">
        <v>0</v>
      </c>
      <c r="BE28" s="23">
        <v>0</v>
      </c>
      <c r="BF28" s="23">
        <f t="shared" si="6"/>
        <v>0</v>
      </c>
      <c r="BG28" s="23">
        <v>0</v>
      </c>
      <c r="BH28" s="23">
        <v>0</v>
      </c>
      <c r="BI28" s="23">
        <v>0</v>
      </c>
      <c r="BJ28" s="23">
        <v>0</v>
      </c>
      <c r="BK28" s="23">
        <v>0</v>
      </c>
      <c r="BL28" s="23">
        <f t="shared" si="7"/>
        <v>0</v>
      </c>
      <c r="BM28" s="23">
        <v>0</v>
      </c>
      <c r="BN28" s="23">
        <v>0</v>
      </c>
      <c r="BO28" s="23">
        <v>0</v>
      </c>
      <c r="BP28" s="23">
        <v>0</v>
      </c>
      <c r="BQ28" s="23">
        <v>0</v>
      </c>
      <c r="BR28" s="23">
        <f t="shared" si="8"/>
        <v>0</v>
      </c>
      <c r="BS28" s="23">
        <v>0</v>
      </c>
      <c r="BT28" s="23">
        <v>0</v>
      </c>
      <c r="BU28" s="23">
        <v>0</v>
      </c>
      <c r="BV28" s="23">
        <v>0</v>
      </c>
      <c r="BW28" s="23">
        <v>0</v>
      </c>
      <c r="BX28" s="83">
        <f t="shared" si="9"/>
        <v>0</v>
      </c>
      <c r="BY28" s="23">
        <v>0</v>
      </c>
      <c r="BZ28" s="23">
        <v>0</v>
      </c>
      <c r="CA28" s="23">
        <v>0</v>
      </c>
      <c r="CB28" s="23">
        <v>0</v>
      </c>
      <c r="CC28" s="23">
        <v>0</v>
      </c>
      <c r="CD28" s="29">
        <f t="shared" si="10"/>
        <v>0</v>
      </c>
      <c r="CE28" s="23">
        <v>0</v>
      </c>
      <c r="CF28" s="23">
        <v>0</v>
      </c>
      <c r="CG28" s="23">
        <v>0</v>
      </c>
      <c r="CH28" s="23">
        <v>0</v>
      </c>
      <c r="CI28" s="23">
        <v>0</v>
      </c>
      <c r="CJ28" s="29">
        <f t="shared" si="11"/>
        <v>0</v>
      </c>
      <c r="CK28" s="23">
        <v>0</v>
      </c>
      <c r="CL28" s="23">
        <v>0</v>
      </c>
      <c r="CM28" s="23">
        <v>0</v>
      </c>
      <c r="CN28" s="23">
        <v>0</v>
      </c>
      <c r="CO28" s="23">
        <v>0</v>
      </c>
      <c r="CP28" s="29">
        <f t="shared" si="12"/>
        <v>0</v>
      </c>
      <c r="CQ28" s="23">
        <v>0</v>
      </c>
      <c r="CR28" s="23">
        <v>0</v>
      </c>
      <c r="CS28" s="23">
        <v>0</v>
      </c>
      <c r="CT28" s="23">
        <v>0</v>
      </c>
      <c r="CU28" s="23">
        <v>0</v>
      </c>
      <c r="CV28" s="29">
        <f t="shared" si="13"/>
        <v>0</v>
      </c>
      <c r="CW28" s="23">
        <v>-5</v>
      </c>
      <c r="CX28" s="23">
        <v>5</v>
      </c>
      <c r="CY28" s="23">
        <v>1</v>
      </c>
      <c r="CZ28" s="23">
        <v>1</v>
      </c>
      <c r="DA28" s="23">
        <v>1</v>
      </c>
      <c r="DB28" s="29">
        <f t="shared" si="14"/>
        <v>-40</v>
      </c>
      <c r="DC28" s="23">
        <v>0</v>
      </c>
      <c r="DD28" s="23">
        <v>0</v>
      </c>
      <c r="DE28" s="23">
        <v>0</v>
      </c>
      <c r="DF28" s="23">
        <v>0</v>
      </c>
      <c r="DG28" s="23">
        <v>0</v>
      </c>
      <c r="DH28" s="29">
        <f t="shared" si="15"/>
        <v>0</v>
      </c>
      <c r="DI28" s="23">
        <v>0</v>
      </c>
      <c r="DJ28" s="23">
        <v>0</v>
      </c>
      <c r="DK28" s="23">
        <v>0</v>
      </c>
      <c r="DL28" s="23">
        <v>0</v>
      </c>
      <c r="DM28" s="23">
        <v>0</v>
      </c>
      <c r="DN28" s="29">
        <f t="shared" si="16"/>
        <v>0</v>
      </c>
      <c r="DO28" s="131">
        <f t="shared" si="17"/>
        <v>-52</v>
      </c>
      <c r="DW28" s="11"/>
      <c r="DY28" s="11"/>
      <c r="EA28" s="11"/>
    </row>
    <row r="29" spans="1:132" s="1" customFormat="1" ht="18" customHeight="1" x14ac:dyDescent="0.25">
      <c r="A29" s="11"/>
      <c r="B29" s="11"/>
      <c r="C29" s="11"/>
      <c r="D29" s="11"/>
      <c r="E29" s="11"/>
      <c r="G29" s="50"/>
      <c r="H29" s="54"/>
      <c r="I29" s="53" t="s">
        <v>11</v>
      </c>
      <c r="J29" s="4" t="s">
        <v>27</v>
      </c>
      <c r="K29" s="22">
        <v>0</v>
      </c>
      <c r="L29" s="22">
        <v>0</v>
      </c>
      <c r="M29" s="22">
        <v>0</v>
      </c>
      <c r="N29" s="21">
        <v>0</v>
      </c>
      <c r="O29" s="21">
        <v>0</v>
      </c>
      <c r="P29" s="14">
        <f t="shared" si="0"/>
        <v>0</v>
      </c>
      <c r="Q29" s="21">
        <v>0</v>
      </c>
      <c r="R29" s="21">
        <v>0</v>
      </c>
      <c r="S29" s="23">
        <v>0</v>
      </c>
      <c r="T29" s="23">
        <v>0</v>
      </c>
      <c r="U29" s="23">
        <v>0</v>
      </c>
      <c r="V29" s="23">
        <f t="shared" si="1"/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f t="shared" si="2"/>
        <v>0</v>
      </c>
      <c r="AC29" s="23">
        <v>0</v>
      </c>
      <c r="AD29" s="23">
        <v>0</v>
      </c>
      <c r="AE29" s="23">
        <v>0</v>
      </c>
      <c r="AF29" s="23">
        <v>0</v>
      </c>
      <c r="AG29" s="23">
        <v>0</v>
      </c>
      <c r="AH29" s="29">
        <f t="shared" si="18"/>
        <v>0</v>
      </c>
      <c r="AI29" s="23">
        <v>0</v>
      </c>
      <c r="AJ29" s="23">
        <v>0</v>
      </c>
      <c r="AK29" s="23">
        <v>0</v>
      </c>
      <c r="AL29" s="23">
        <v>0</v>
      </c>
      <c r="AM29" s="23">
        <v>0</v>
      </c>
      <c r="AN29" s="29">
        <f t="shared" si="3"/>
        <v>0</v>
      </c>
      <c r="AO29" s="23">
        <v>0</v>
      </c>
      <c r="AP29" s="23">
        <v>0</v>
      </c>
      <c r="AQ29" s="23">
        <v>0</v>
      </c>
      <c r="AR29" s="23">
        <v>0</v>
      </c>
      <c r="AS29" s="23">
        <v>0</v>
      </c>
      <c r="AT29" s="29">
        <f t="shared" si="4"/>
        <v>0</v>
      </c>
      <c r="AU29" s="23">
        <v>0</v>
      </c>
      <c r="AV29" s="23">
        <v>0</v>
      </c>
      <c r="AW29" s="23">
        <v>0</v>
      </c>
      <c r="AX29" s="23">
        <v>0</v>
      </c>
      <c r="AY29" s="23">
        <v>0</v>
      </c>
      <c r="AZ29" s="29">
        <f t="shared" si="5"/>
        <v>0</v>
      </c>
      <c r="BA29" s="23">
        <v>0</v>
      </c>
      <c r="BB29" s="23">
        <v>0</v>
      </c>
      <c r="BC29" s="23">
        <v>0</v>
      </c>
      <c r="BD29" s="23">
        <v>0</v>
      </c>
      <c r="BE29" s="23">
        <v>0</v>
      </c>
      <c r="BF29" s="23">
        <f t="shared" si="6"/>
        <v>0</v>
      </c>
      <c r="BG29" s="23">
        <v>0</v>
      </c>
      <c r="BH29" s="23">
        <v>0</v>
      </c>
      <c r="BI29" s="23">
        <v>0</v>
      </c>
      <c r="BJ29" s="23">
        <v>0</v>
      </c>
      <c r="BK29" s="23">
        <v>0</v>
      </c>
      <c r="BL29" s="23">
        <f t="shared" si="7"/>
        <v>0</v>
      </c>
      <c r="BM29" s="23">
        <v>0</v>
      </c>
      <c r="BN29" s="23">
        <v>0</v>
      </c>
      <c r="BO29" s="23">
        <v>0</v>
      </c>
      <c r="BP29" s="23">
        <v>0</v>
      </c>
      <c r="BQ29" s="23">
        <v>0</v>
      </c>
      <c r="BR29" s="23">
        <f t="shared" si="8"/>
        <v>0</v>
      </c>
      <c r="BS29" s="23">
        <v>0</v>
      </c>
      <c r="BT29" s="23">
        <v>0</v>
      </c>
      <c r="BU29" s="23">
        <v>0</v>
      </c>
      <c r="BV29" s="23">
        <v>0</v>
      </c>
      <c r="BW29" s="23">
        <v>0</v>
      </c>
      <c r="BX29" s="83">
        <f t="shared" si="9"/>
        <v>0</v>
      </c>
      <c r="BY29" s="23">
        <v>0</v>
      </c>
      <c r="BZ29" s="23">
        <v>0</v>
      </c>
      <c r="CA29" s="23">
        <v>0</v>
      </c>
      <c r="CB29" s="23">
        <v>0</v>
      </c>
      <c r="CC29" s="23">
        <v>0</v>
      </c>
      <c r="CD29" s="29">
        <f t="shared" si="10"/>
        <v>0</v>
      </c>
      <c r="CE29" s="23">
        <v>0</v>
      </c>
      <c r="CF29" s="23">
        <v>0</v>
      </c>
      <c r="CG29" s="23">
        <v>0</v>
      </c>
      <c r="CH29" s="23">
        <v>0</v>
      </c>
      <c r="CI29" s="23">
        <v>0</v>
      </c>
      <c r="CJ29" s="29">
        <f t="shared" si="11"/>
        <v>0</v>
      </c>
      <c r="CK29" s="23">
        <v>0</v>
      </c>
      <c r="CL29" s="23">
        <v>0</v>
      </c>
      <c r="CM29" s="23">
        <v>0</v>
      </c>
      <c r="CN29" s="23">
        <v>0</v>
      </c>
      <c r="CO29" s="23">
        <v>0</v>
      </c>
      <c r="CP29" s="29">
        <f t="shared" si="12"/>
        <v>0</v>
      </c>
      <c r="CQ29" s="23">
        <v>0</v>
      </c>
      <c r="CR29" s="23">
        <v>0</v>
      </c>
      <c r="CS29" s="23">
        <v>0</v>
      </c>
      <c r="CT29" s="23">
        <v>0</v>
      </c>
      <c r="CU29" s="23">
        <v>0</v>
      </c>
      <c r="CV29" s="29">
        <f t="shared" si="13"/>
        <v>0</v>
      </c>
      <c r="CW29" s="23">
        <v>0</v>
      </c>
      <c r="CX29" s="23">
        <v>0</v>
      </c>
      <c r="CY29" s="23">
        <v>0</v>
      </c>
      <c r="CZ29" s="23">
        <v>0</v>
      </c>
      <c r="DA29" s="23">
        <v>0</v>
      </c>
      <c r="DB29" s="29">
        <f t="shared" si="14"/>
        <v>0</v>
      </c>
      <c r="DC29" s="23">
        <v>10</v>
      </c>
      <c r="DD29" s="23">
        <v>10</v>
      </c>
      <c r="DE29" s="23">
        <v>5</v>
      </c>
      <c r="DF29" s="23">
        <v>1</v>
      </c>
      <c r="DG29" s="23">
        <v>5</v>
      </c>
      <c r="DH29" s="29">
        <f t="shared" si="15"/>
        <v>210</v>
      </c>
      <c r="DI29" s="23">
        <v>0</v>
      </c>
      <c r="DJ29" s="23">
        <v>0</v>
      </c>
      <c r="DK29" s="23">
        <v>0</v>
      </c>
      <c r="DL29" s="23">
        <v>0</v>
      </c>
      <c r="DM29" s="23">
        <v>0</v>
      </c>
      <c r="DN29" s="29">
        <f t="shared" si="16"/>
        <v>0</v>
      </c>
      <c r="DO29" s="131">
        <f t="shared" si="17"/>
        <v>210</v>
      </c>
      <c r="DS29" s="132"/>
      <c r="DW29" s="11"/>
      <c r="DY29" s="11"/>
      <c r="EA29" s="11"/>
    </row>
    <row r="30" spans="1:132" ht="17.25" customHeight="1" x14ac:dyDescent="0.25">
      <c r="G30" s="50"/>
      <c r="H30" s="54"/>
      <c r="I30" s="53"/>
      <c r="J30" s="102" t="s">
        <v>104</v>
      </c>
      <c r="K30" s="22">
        <v>0</v>
      </c>
      <c r="L30" s="22">
        <v>0</v>
      </c>
      <c r="M30" s="22">
        <v>0</v>
      </c>
      <c r="N30" s="21">
        <v>0</v>
      </c>
      <c r="O30" s="21">
        <v>0</v>
      </c>
      <c r="P30" s="14">
        <f t="shared" si="0"/>
        <v>0</v>
      </c>
      <c r="Q30" s="21">
        <v>0</v>
      </c>
      <c r="R30" s="21">
        <v>0</v>
      </c>
      <c r="S30" s="23">
        <v>0</v>
      </c>
      <c r="T30" s="23">
        <v>0</v>
      </c>
      <c r="U30" s="23">
        <v>0</v>
      </c>
      <c r="V30" s="23">
        <f t="shared" si="1"/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f t="shared" si="2"/>
        <v>0</v>
      </c>
      <c r="AC30" s="23">
        <v>0</v>
      </c>
      <c r="AD30" s="23">
        <v>0</v>
      </c>
      <c r="AE30" s="23">
        <v>0</v>
      </c>
      <c r="AF30" s="23">
        <v>0</v>
      </c>
      <c r="AG30" s="23">
        <v>0</v>
      </c>
      <c r="AH30" s="29">
        <f t="shared" si="18"/>
        <v>0</v>
      </c>
      <c r="AI30" s="23">
        <v>0</v>
      </c>
      <c r="AJ30" s="23">
        <v>0</v>
      </c>
      <c r="AK30" s="23">
        <v>0</v>
      </c>
      <c r="AL30" s="23">
        <v>0</v>
      </c>
      <c r="AM30" s="23">
        <v>0</v>
      </c>
      <c r="AN30" s="29">
        <f t="shared" si="3"/>
        <v>0</v>
      </c>
      <c r="AO30" s="23">
        <v>0</v>
      </c>
      <c r="AP30" s="23">
        <v>0</v>
      </c>
      <c r="AQ30" s="23">
        <v>0</v>
      </c>
      <c r="AR30" s="23">
        <v>0</v>
      </c>
      <c r="AS30" s="23">
        <v>0</v>
      </c>
      <c r="AT30" s="29">
        <f t="shared" si="4"/>
        <v>0</v>
      </c>
      <c r="AU30" s="23">
        <v>0</v>
      </c>
      <c r="AV30" s="23">
        <v>0</v>
      </c>
      <c r="AW30" s="23">
        <v>0</v>
      </c>
      <c r="AX30" s="23">
        <v>0</v>
      </c>
      <c r="AY30" s="23">
        <v>0</v>
      </c>
      <c r="AZ30" s="29">
        <f t="shared" si="5"/>
        <v>0</v>
      </c>
      <c r="BA30" s="23">
        <v>0</v>
      </c>
      <c r="BB30" s="23">
        <v>0</v>
      </c>
      <c r="BC30" s="23">
        <v>0</v>
      </c>
      <c r="BD30" s="23">
        <v>0</v>
      </c>
      <c r="BE30" s="23">
        <v>0</v>
      </c>
      <c r="BF30" s="23">
        <f t="shared" si="6"/>
        <v>0</v>
      </c>
      <c r="BG30" s="23">
        <v>0</v>
      </c>
      <c r="BH30" s="23">
        <v>0</v>
      </c>
      <c r="BI30" s="23">
        <v>0</v>
      </c>
      <c r="BJ30" s="23">
        <v>0</v>
      </c>
      <c r="BK30" s="23">
        <v>0</v>
      </c>
      <c r="BL30" s="23">
        <f t="shared" si="7"/>
        <v>0</v>
      </c>
      <c r="BM30" s="23">
        <v>0</v>
      </c>
      <c r="BN30" s="23">
        <v>0</v>
      </c>
      <c r="BO30" s="23">
        <v>0</v>
      </c>
      <c r="BP30" s="23">
        <v>0</v>
      </c>
      <c r="BQ30" s="23">
        <v>0</v>
      </c>
      <c r="BR30" s="23">
        <f t="shared" si="8"/>
        <v>0</v>
      </c>
      <c r="BS30" s="23">
        <v>0</v>
      </c>
      <c r="BT30" s="23">
        <v>0</v>
      </c>
      <c r="BU30" s="23">
        <v>0</v>
      </c>
      <c r="BV30" s="23">
        <v>0</v>
      </c>
      <c r="BW30" s="23">
        <v>0</v>
      </c>
      <c r="BX30" s="83">
        <f t="shared" si="9"/>
        <v>0</v>
      </c>
      <c r="BY30" s="23">
        <v>0</v>
      </c>
      <c r="BZ30" s="23">
        <v>0</v>
      </c>
      <c r="CA30" s="23">
        <v>0</v>
      </c>
      <c r="CB30" s="23">
        <v>0</v>
      </c>
      <c r="CC30" s="23">
        <v>0</v>
      </c>
      <c r="CD30" s="29">
        <f t="shared" si="10"/>
        <v>0</v>
      </c>
      <c r="CE30" s="23">
        <v>0</v>
      </c>
      <c r="CF30" s="23">
        <v>0</v>
      </c>
      <c r="CG30" s="23">
        <v>0</v>
      </c>
      <c r="CH30" s="23">
        <v>0</v>
      </c>
      <c r="CI30" s="23">
        <v>0</v>
      </c>
      <c r="CJ30" s="29">
        <f t="shared" si="11"/>
        <v>0</v>
      </c>
      <c r="CK30" s="23">
        <v>0</v>
      </c>
      <c r="CL30" s="23">
        <v>0</v>
      </c>
      <c r="CM30" s="23">
        <v>0</v>
      </c>
      <c r="CN30" s="23">
        <v>0</v>
      </c>
      <c r="CO30" s="23">
        <v>0</v>
      </c>
      <c r="CP30" s="29">
        <f t="shared" si="12"/>
        <v>0</v>
      </c>
      <c r="CQ30" s="23">
        <v>0</v>
      </c>
      <c r="CR30" s="23">
        <v>0</v>
      </c>
      <c r="CS30" s="23">
        <v>0</v>
      </c>
      <c r="CT30" s="23">
        <v>0</v>
      </c>
      <c r="CU30" s="23">
        <v>0</v>
      </c>
      <c r="CV30" s="29">
        <f t="shared" si="13"/>
        <v>0</v>
      </c>
      <c r="CW30" s="23">
        <v>-1</v>
      </c>
      <c r="CX30" s="23">
        <v>1</v>
      </c>
      <c r="CY30" s="23">
        <v>1</v>
      </c>
      <c r="CZ30" s="23">
        <v>1</v>
      </c>
      <c r="DA30" s="23">
        <v>1</v>
      </c>
      <c r="DB30" s="29">
        <f t="shared" si="14"/>
        <v>-4</v>
      </c>
      <c r="DC30" s="23">
        <v>0</v>
      </c>
      <c r="DD30" s="23">
        <v>0</v>
      </c>
      <c r="DE30" s="23">
        <v>0</v>
      </c>
      <c r="DF30" s="23">
        <v>0</v>
      </c>
      <c r="DG30" s="23">
        <v>0</v>
      </c>
      <c r="DH30" s="29">
        <f t="shared" si="15"/>
        <v>0</v>
      </c>
      <c r="DI30" s="23">
        <v>0</v>
      </c>
      <c r="DJ30" s="23">
        <v>0</v>
      </c>
      <c r="DK30" s="23">
        <v>0</v>
      </c>
      <c r="DL30" s="23">
        <v>0</v>
      </c>
      <c r="DM30" s="23">
        <v>0</v>
      </c>
      <c r="DN30" s="29">
        <f t="shared" si="16"/>
        <v>0</v>
      </c>
      <c r="DO30" s="131">
        <f t="shared" si="17"/>
        <v>-4</v>
      </c>
    </row>
    <row r="31" spans="1:132" s="1" customFormat="1" ht="18.75" customHeight="1" x14ac:dyDescent="0.25">
      <c r="A31" s="11"/>
      <c r="B31" s="11"/>
      <c r="C31" s="11"/>
      <c r="D31" s="11"/>
      <c r="E31" s="11"/>
      <c r="G31" s="50"/>
      <c r="H31" s="54"/>
      <c r="I31" s="53" t="s">
        <v>12</v>
      </c>
      <c r="J31" s="102" t="s">
        <v>105</v>
      </c>
      <c r="K31" s="22">
        <v>0</v>
      </c>
      <c r="L31" s="22">
        <v>0</v>
      </c>
      <c r="M31" s="22">
        <v>0</v>
      </c>
      <c r="N31" s="21">
        <v>0</v>
      </c>
      <c r="O31" s="21">
        <v>0</v>
      </c>
      <c r="P31" s="14">
        <f t="shared" si="0"/>
        <v>0</v>
      </c>
      <c r="Q31" s="21">
        <v>0</v>
      </c>
      <c r="R31" s="21">
        <v>0</v>
      </c>
      <c r="S31" s="23">
        <v>0</v>
      </c>
      <c r="T31" s="23">
        <v>0</v>
      </c>
      <c r="U31" s="23">
        <v>0</v>
      </c>
      <c r="V31" s="23">
        <f t="shared" si="1"/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f t="shared" si="2"/>
        <v>0</v>
      </c>
      <c r="AC31" s="23">
        <v>0</v>
      </c>
      <c r="AD31" s="23">
        <v>0</v>
      </c>
      <c r="AE31" s="23">
        <v>0</v>
      </c>
      <c r="AF31" s="23">
        <v>0</v>
      </c>
      <c r="AG31" s="23">
        <v>0</v>
      </c>
      <c r="AH31" s="29">
        <f t="shared" si="18"/>
        <v>0</v>
      </c>
      <c r="AI31" s="23">
        <v>0</v>
      </c>
      <c r="AJ31" s="23">
        <v>0</v>
      </c>
      <c r="AK31" s="23">
        <v>0</v>
      </c>
      <c r="AL31" s="23">
        <v>0</v>
      </c>
      <c r="AM31" s="23">
        <v>0</v>
      </c>
      <c r="AN31" s="29">
        <f t="shared" si="3"/>
        <v>0</v>
      </c>
      <c r="AO31" s="23">
        <v>-1</v>
      </c>
      <c r="AP31" s="23">
        <v>5</v>
      </c>
      <c r="AQ31" s="23">
        <v>5</v>
      </c>
      <c r="AR31" s="23">
        <v>1</v>
      </c>
      <c r="AS31" s="23">
        <v>1</v>
      </c>
      <c r="AT31" s="29">
        <f t="shared" si="4"/>
        <v>-12</v>
      </c>
      <c r="AU31" s="23">
        <v>0</v>
      </c>
      <c r="AV31" s="23">
        <v>0</v>
      </c>
      <c r="AW31" s="23">
        <v>0</v>
      </c>
      <c r="AX31" s="23">
        <v>0</v>
      </c>
      <c r="AY31" s="23">
        <v>0</v>
      </c>
      <c r="AZ31" s="29">
        <f t="shared" si="5"/>
        <v>0</v>
      </c>
      <c r="BA31" s="23">
        <v>0</v>
      </c>
      <c r="BB31" s="23">
        <v>0</v>
      </c>
      <c r="BC31" s="23">
        <v>0</v>
      </c>
      <c r="BD31" s="23">
        <v>0</v>
      </c>
      <c r="BE31" s="23">
        <v>0</v>
      </c>
      <c r="BF31" s="23">
        <f t="shared" si="6"/>
        <v>0</v>
      </c>
      <c r="BG31" s="23">
        <v>0</v>
      </c>
      <c r="BH31" s="23">
        <v>0</v>
      </c>
      <c r="BI31" s="23">
        <v>0</v>
      </c>
      <c r="BJ31" s="23">
        <v>0</v>
      </c>
      <c r="BK31" s="23">
        <v>0</v>
      </c>
      <c r="BL31" s="23">
        <f t="shared" si="7"/>
        <v>0</v>
      </c>
      <c r="BM31" s="23">
        <v>0</v>
      </c>
      <c r="BN31" s="23">
        <v>0</v>
      </c>
      <c r="BO31" s="23">
        <v>0</v>
      </c>
      <c r="BP31" s="23">
        <v>0</v>
      </c>
      <c r="BQ31" s="23">
        <v>0</v>
      </c>
      <c r="BR31" s="23">
        <f t="shared" si="8"/>
        <v>0</v>
      </c>
      <c r="BS31" s="23">
        <v>0</v>
      </c>
      <c r="BT31" s="23">
        <v>0</v>
      </c>
      <c r="BU31" s="23">
        <v>0</v>
      </c>
      <c r="BV31" s="23">
        <v>0</v>
      </c>
      <c r="BW31" s="23">
        <v>0</v>
      </c>
      <c r="BX31" s="83">
        <f t="shared" si="9"/>
        <v>0</v>
      </c>
      <c r="BY31" s="23">
        <v>0</v>
      </c>
      <c r="BZ31" s="23">
        <v>0</v>
      </c>
      <c r="CA31" s="23">
        <v>0</v>
      </c>
      <c r="CB31" s="23">
        <v>0</v>
      </c>
      <c r="CC31" s="23">
        <v>0</v>
      </c>
      <c r="CD31" s="29">
        <f t="shared" si="10"/>
        <v>0</v>
      </c>
      <c r="CE31" s="23">
        <v>0</v>
      </c>
      <c r="CF31" s="23">
        <v>0</v>
      </c>
      <c r="CG31" s="23">
        <v>0</v>
      </c>
      <c r="CH31" s="23">
        <v>0</v>
      </c>
      <c r="CI31" s="23">
        <v>0</v>
      </c>
      <c r="CJ31" s="29">
        <f t="shared" si="11"/>
        <v>0</v>
      </c>
      <c r="CK31" s="23">
        <v>0</v>
      </c>
      <c r="CL31" s="23">
        <v>0</v>
      </c>
      <c r="CM31" s="23">
        <v>0</v>
      </c>
      <c r="CN31" s="23">
        <v>0</v>
      </c>
      <c r="CO31" s="23">
        <v>0</v>
      </c>
      <c r="CP31" s="29">
        <f t="shared" si="12"/>
        <v>0</v>
      </c>
      <c r="CQ31" s="23">
        <v>0</v>
      </c>
      <c r="CR31" s="23">
        <v>0</v>
      </c>
      <c r="CS31" s="23">
        <v>0</v>
      </c>
      <c r="CT31" s="23">
        <v>0</v>
      </c>
      <c r="CU31" s="23">
        <v>0</v>
      </c>
      <c r="CV31" s="29">
        <f t="shared" si="13"/>
        <v>0</v>
      </c>
      <c r="CW31" s="23">
        <v>-1</v>
      </c>
      <c r="CX31" s="23">
        <v>1</v>
      </c>
      <c r="CY31" s="23">
        <v>1</v>
      </c>
      <c r="CZ31" s="23">
        <v>1</v>
      </c>
      <c r="DA31" s="23">
        <v>1</v>
      </c>
      <c r="DB31" s="29">
        <f t="shared" si="14"/>
        <v>-4</v>
      </c>
      <c r="DC31" s="23">
        <v>0</v>
      </c>
      <c r="DD31" s="23">
        <v>0</v>
      </c>
      <c r="DE31" s="23">
        <v>0</v>
      </c>
      <c r="DF31" s="23">
        <v>0</v>
      </c>
      <c r="DG31" s="23">
        <v>0</v>
      </c>
      <c r="DH31" s="29">
        <f t="shared" si="15"/>
        <v>0</v>
      </c>
      <c r="DI31" s="23">
        <v>0</v>
      </c>
      <c r="DJ31" s="23">
        <v>0</v>
      </c>
      <c r="DK31" s="23">
        <v>0</v>
      </c>
      <c r="DL31" s="23">
        <v>0</v>
      </c>
      <c r="DM31" s="23">
        <v>0</v>
      </c>
      <c r="DN31" s="29">
        <f t="shared" si="16"/>
        <v>0</v>
      </c>
      <c r="DO31" s="131">
        <f t="shared" si="17"/>
        <v>-16</v>
      </c>
      <c r="DW31" s="11"/>
      <c r="DY31" s="11"/>
      <c r="EA31" s="11"/>
    </row>
    <row r="32" spans="1:132" x14ac:dyDescent="0.25">
      <c r="G32" s="50"/>
      <c r="H32" s="54"/>
      <c r="I32" s="53"/>
      <c r="J32" s="4" t="s">
        <v>24</v>
      </c>
      <c r="K32" s="22">
        <v>0</v>
      </c>
      <c r="L32" s="22">
        <v>0</v>
      </c>
      <c r="M32" s="22">
        <v>0</v>
      </c>
      <c r="N32" s="21">
        <v>0</v>
      </c>
      <c r="O32" s="21">
        <v>0</v>
      </c>
      <c r="P32" s="14">
        <f t="shared" si="0"/>
        <v>0</v>
      </c>
      <c r="Q32" s="21">
        <v>0</v>
      </c>
      <c r="R32" s="21">
        <v>0</v>
      </c>
      <c r="S32" s="23">
        <v>0</v>
      </c>
      <c r="T32" s="23">
        <v>0</v>
      </c>
      <c r="U32" s="23">
        <v>0</v>
      </c>
      <c r="V32" s="23">
        <f t="shared" si="1"/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f t="shared" si="2"/>
        <v>0</v>
      </c>
      <c r="AC32" s="23">
        <v>10</v>
      </c>
      <c r="AD32" s="23">
        <v>5</v>
      </c>
      <c r="AE32" s="23">
        <v>5</v>
      </c>
      <c r="AF32" s="23">
        <v>1</v>
      </c>
      <c r="AG32" s="23">
        <v>10</v>
      </c>
      <c r="AH32" s="29">
        <f t="shared" si="18"/>
        <v>210</v>
      </c>
      <c r="AI32" s="23">
        <v>0</v>
      </c>
      <c r="AJ32" s="23">
        <v>0</v>
      </c>
      <c r="AK32" s="23">
        <v>0</v>
      </c>
      <c r="AL32" s="23">
        <v>0</v>
      </c>
      <c r="AM32" s="23">
        <v>0</v>
      </c>
      <c r="AN32" s="29">
        <f t="shared" si="3"/>
        <v>0</v>
      </c>
      <c r="AO32" s="23">
        <v>0</v>
      </c>
      <c r="AP32" s="23">
        <v>0</v>
      </c>
      <c r="AQ32" s="23">
        <v>0</v>
      </c>
      <c r="AR32" s="23">
        <v>0</v>
      </c>
      <c r="AS32" s="23">
        <v>0</v>
      </c>
      <c r="AT32" s="29">
        <f t="shared" si="4"/>
        <v>0</v>
      </c>
      <c r="AU32" s="23">
        <v>5</v>
      </c>
      <c r="AV32" s="23">
        <v>5</v>
      </c>
      <c r="AW32" s="23">
        <v>1</v>
      </c>
      <c r="AX32" s="23">
        <v>1</v>
      </c>
      <c r="AY32" s="23">
        <v>5</v>
      </c>
      <c r="AZ32" s="29">
        <f t="shared" si="5"/>
        <v>60</v>
      </c>
      <c r="BA32" s="23">
        <v>5</v>
      </c>
      <c r="BB32" s="23">
        <v>5</v>
      </c>
      <c r="BC32" s="23">
        <v>1</v>
      </c>
      <c r="BD32" s="23">
        <v>1</v>
      </c>
      <c r="BE32" s="23">
        <v>1</v>
      </c>
      <c r="BF32" s="23">
        <f t="shared" si="6"/>
        <v>40</v>
      </c>
      <c r="BG32" s="23">
        <v>5</v>
      </c>
      <c r="BH32" s="23">
        <v>5</v>
      </c>
      <c r="BI32" s="23">
        <v>5</v>
      </c>
      <c r="BJ32" s="23">
        <v>1</v>
      </c>
      <c r="BK32" s="23">
        <v>5</v>
      </c>
      <c r="BL32" s="23">
        <f t="shared" si="7"/>
        <v>80</v>
      </c>
      <c r="BM32" s="23">
        <v>5</v>
      </c>
      <c r="BN32" s="23">
        <v>5</v>
      </c>
      <c r="BO32" s="23">
        <v>5</v>
      </c>
      <c r="BP32" s="23">
        <v>1</v>
      </c>
      <c r="BQ32" s="23">
        <v>5</v>
      </c>
      <c r="BR32" s="23">
        <f t="shared" si="8"/>
        <v>80</v>
      </c>
      <c r="BS32" s="23">
        <v>0</v>
      </c>
      <c r="BT32" s="23">
        <v>0</v>
      </c>
      <c r="BU32" s="23">
        <v>0</v>
      </c>
      <c r="BV32" s="23">
        <v>0</v>
      </c>
      <c r="BW32" s="23">
        <v>0</v>
      </c>
      <c r="BX32" s="83">
        <f t="shared" si="9"/>
        <v>0</v>
      </c>
      <c r="BY32" s="23">
        <v>5</v>
      </c>
      <c r="BZ32" s="23">
        <v>5</v>
      </c>
      <c r="CA32" s="23">
        <v>5</v>
      </c>
      <c r="CB32" s="23">
        <v>1</v>
      </c>
      <c r="CC32" s="23">
        <v>5</v>
      </c>
      <c r="CD32" s="29">
        <f t="shared" si="10"/>
        <v>80</v>
      </c>
      <c r="CE32" s="23">
        <v>0</v>
      </c>
      <c r="CF32" s="23">
        <v>0</v>
      </c>
      <c r="CG32" s="23">
        <v>0</v>
      </c>
      <c r="CH32" s="23">
        <v>0</v>
      </c>
      <c r="CI32" s="23">
        <v>0</v>
      </c>
      <c r="CJ32" s="29">
        <f t="shared" si="11"/>
        <v>0</v>
      </c>
      <c r="CK32" s="23">
        <v>0</v>
      </c>
      <c r="CL32" s="23">
        <v>0</v>
      </c>
      <c r="CM32" s="23">
        <v>0</v>
      </c>
      <c r="CN32" s="23">
        <v>0</v>
      </c>
      <c r="CO32" s="23">
        <v>0</v>
      </c>
      <c r="CP32" s="29">
        <f t="shared" si="12"/>
        <v>0</v>
      </c>
      <c r="CQ32" s="23">
        <v>0</v>
      </c>
      <c r="CR32" s="23">
        <v>0</v>
      </c>
      <c r="CS32" s="23">
        <v>0</v>
      </c>
      <c r="CT32" s="23">
        <v>0</v>
      </c>
      <c r="CU32" s="23">
        <v>0</v>
      </c>
      <c r="CV32" s="29">
        <f t="shared" si="13"/>
        <v>0</v>
      </c>
      <c r="CW32" s="23">
        <v>10</v>
      </c>
      <c r="CX32" s="23">
        <v>5</v>
      </c>
      <c r="CY32" s="23">
        <v>1</v>
      </c>
      <c r="CZ32" s="23">
        <v>1</v>
      </c>
      <c r="DA32" s="23">
        <v>5</v>
      </c>
      <c r="DB32" s="29">
        <f t="shared" si="14"/>
        <v>120</v>
      </c>
      <c r="DC32" s="23">
        <v>10</v>
      </c>
      <c r="DD32" s="23">
        <v>10</v>
      </c>
      <c r="DE32" s="23">
        <v>5</v>
      </c>
      <c r="DF32" s="23">
        <v>1</v>
      </c>
      <c r="DG32" s="23">
        <v>5</v>
      </c>
      <c r="DH32" s="29">
        <f t="shared" si="15"/>
        <v>210</v>
      </c>
      <c r="DI32" s="23">
        <v>0</v>
      </c>
      <c r="DJ32" s="23">
        <v>0</v>
      </c>
      <c r="DK32" s="23">
        <v>0</v>
      </c>
      <c r="DL32" s="23">
        <v>0</v>
      </c>
      <c r="DM32" s="23">
        <v>0</v>
      </c>
      <c r="DN32" s="29">
        <f t="shared" si="16"/>
        <v>0</v>
      </c>
      <c r="DO32" s="131">
        <f t="shared" si="17"/>
        <v>880</v>
      </c>
    </row>
    <row r="33" spans="1:131" x14ac:dyDescent="0.25">
      <c r="G33" s="50"/>
      <c r="H33" s="55" t="s">
        <v>13</v>
      </c>
      <c r="I33" s="53" t="s">
        <v>14</v>
      </c>
      <c r="J33" s="103" t="s">
        <v>106</v>
      </c>
      <c r="K33" s="22">
        <v>0</v>
      </c>
      <c r="L33" s="22">
        <v>0</v>
      </c>
      <c r="M33" s="22">
        <v>0</v>
      </c>
      <c r="N33" s="21">
        <v>0</v>
      </c>
      <c r="O33" s="21">
        <v>0</v>
      </c>
      <c r="P33" s="14">
        <f t="shared" si="0"/>
        <v>0</v>
      </c>
      <c r="Q33" s="21">
        <v>0</v>
      </c>
      <c r="R33" s="21">
        <v>0</v>
      </c>
      <c r="S33" s="23">
        <v>0</v>
      </c>
      <c r="T33" s="23">
        <v>0</v>
      </c>
      <c r="U33" s="23">
        <v>0</v>
      </c>
      <c r="V33" s="23">
        <f t="shared" si="1"/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f t="shared" si="2"/>
        <v>0</v>
      </c>
      <c r="AC33" s="23">
        <v>-1</v>
      </c>
      <c r="AD33" s="23">
        <v>1</v>
      </c>
      <c r="AE33" s="23">
        <v>1</v>
      </c>
      <c r="AF33" s="23">
        <v>1</v>
      </c>
      <c r="AG33" s="23">
        <v>1</v>
      </c>
      <c r="AH33" s="29">
        <f t="shared" si="18"/>
        <v>-4</v>
      </c>
      <c r="AI33" s="23">
        <v>0</v>
      </c>
      <c r="AJ33" s="23">
        <v>0</v>
      </c>
      <c r="AK33" s="23">
        <v>0</v>
      </c>
      <c r="AL33" s="23">
        <v>0</v>
      </c>
      <c r="AM33" s="23">
        <v>0</v>
      </c>
      <c r="AN33" s="29">
        <f t="shared" si="3"/>
        <v>0</v>
      </c>
      <c r="AO33" s="23">
        <v>0</v>
      </c>
      <c r="AP33" s="23">
        <v>0</v>
      </c>
      <c r="AQ33" s="23">
        <v>0</v>
      </c>
      <c r="AR33" s="23">
        <v>0</v>
      </c>
      <c r="AS33" s="23">
        <v>0</v>
      </c>
      <c r="AT33" s="29">
        <f t="shared" si="4"/>
        <v>0</v>
      </c>
      <c r="AU33" s="23">
        <v>0</v>
      </c>
      <c r="AV33" s="23">
        <v>0</v>
      </c>
      <c r="AW33" s="23">
        <v>0</v>
      </c>
      <c r="AX33" s="23"/>
      <c r="AY33" s="23">
        <v>0</v>
      </c>
      <c r="AZ33" s="29">
        <f t="shared" si="5"/>
        <v>0</v>
      </c>
      <c r="BA33" s="23">
        <v>0</v>
      </c>
      <c r="BB33" s="23">
        <v>0</v>
      </c>
      <c r="BC33" s="23">
        <v>0</v>
      </c>
      <c r="BD33" s="23">
        <v>0</v>
      </c>
      <c r="BE33" s="23">
        <v>0</v>
      </c>
      <c r="BF33" s="23">
        <f t="shared" si="6"/>
        <v>0</v>
      </c>
      <c r="BG33" s="23">
        <v>0</v>
      </c>
      <c r="BH33" s="23">
        <v>0</v>
      </c>
      <c r="BI33" s="23">
        <v>0</v>
      </c>
      <c r="BJ33" s="23">
        <v>0</v>
      </c>
      <c r="BK33" s="23">
        <v>0</v>
      </c>
      <c r="BL33" s="23">
        <f t="shared" si="7"/>
        <v>0</v>
      </c>
      <c r="BM33" s="23">
        <v>0</v>
      </c>
      <c r="BN33" s="23">
        <v>0</v>
      </c>
      <c r="BO33" s="23">
        <v>0</v>
      </c>
      <c r="BP33" s="23">
        <v>0</v>
      </c>
      <c r="BQ33" s="23">
        <v>0</v>
      </c>
      <c r="BR33" s="23">
        <f t="shared" si="8"/>
        <v>0</v>
      </c>
      <c r="BS33" s="23">
        <v>0</v>
      </c>
      <c r="BT33" s="23">
        <v>0</v>
      </c>
      <c r="BU33" s="23">
        <v>0</v>
      </c>
      <c r="BV33" s="23">
        <v>0</v>
      </c>
      <c r="BW33" s="23">
        <v>0</v>
      </c>
      <c r="BX33" s="83">
        <f t="shared" si="9"/>
        <v>0</v>
      </c>
      <c r="BY33" s="23">
        <v>0</v>
      </c>
      <c r="BZ33" s="23">
        <v>0</v>
      </c>
      <c r="CA33" s="23">
        <v>0</v>
      </c>
      <c r="CB33" s="23">
        <v>0</v>
      </c>
      <c r="CC33" s="23">
        <v>0</v>
      </c>
      <c r="CD33" s="29">
        <f t="shared" si="10"/>
        <v>0</v>
      </c>
      <c r="CE33" s="23">
        <v>0</v>
      </c>
      <c r="CF33" s="23">
        <v>0</v>
      </c>
      <c r="CG33" s="23">
        <v>0</v>
      </c>
      <c r="CH33" s="23">
        <v>0</v>
      </c>
      <c r="CI33" s="23">
        <v>0</v>
      </c>
      <c r="CJ33" s="29">
        <f t="shared" si="11"/>
        <v>0</v>
      </c>
      <c r="CK33" s="23">
        <v>0</v>
      </c>
      <c r="CL33" s="23">
        <v>0</v>
      </c>
      <c r="CM33" s="23">
        <v>0</v>
      </c>
      <c r="CN33" s="23">
        <v>0</v>
      </c>
      <c r="CO33" s="23">
        <v>0</v>
      </c>
      <c r="CP33" s="29">
        <f t="shared" si="12"/>
        <v>0</v>
      </c>
      <c r="CQ33" s="23">
        <v>-1</v>
      </c>
      <c r="CR33" s="23">
        <v>5</v>
      </c>
      <c r="CS33" s="23">
        <v>1</v>
      </c>
      <c r="CT33" s="23">
        <v>5</v>
      </c>
      <c r="CU33" s="23">
        <v>5</v>
      </c>
      <c r="CV33" s="29">
        <f t="shared" si="13"/>
        <v>-16</v>
      </c>
      <c r="CW33" s="23">
        <v>0</v>
      </c>
      <c r="CX33" s="23">
        <v>0</v>
      </c>
      <c r="CY33" s="23">
        <v>0</v>
      </c>
      <c r="CZ33" s="23">
        <v>0</v>
      </c>
      <c r="DA33" s="23">
        <v>0</v>
      </c>
      <c r="DB33" s="29">
        <f t="shared" si="14"/>
        <v>0</v>
      </c>
      <c r="DC33" s="23">
        <v>0</v>
      </c>
      <c r="DD33" s="23">
        <v>0</v>
      </c>
      <c r="DE33" s="23">
        <v>0</v>
      </c>
      <c r="DF33" s="23">
        <v>0</v>
      </c>
      <c r="DG33" s="23">
        <v>0</v>
      </c>
      <c r="DH33" s="29">
        <f t="shared" si="15"/>
        <v>0</v>
      </c>
      <c r="DI33" s="23">
        <v>0</v>
      </c>
      <c r="DJ33" s="23">
        <v>0</v>
      </c>
      <c r="DK33" s="23">
        <v>0</v>
      </c>
      <c r="DL33" s="23">
        <v>0</v>
      </c>
      <c r="DM33" s="23">
        <v>0</v>
      </c>
      <c r="DN33" s="29">
        <f t="shared" si="16"/>
        <v>0</v>
      </c>
      <c r="DO33" s="131">
        <f t="shared" si="17"/>
        <v>-20</v>
      </c>
    </row>
    <row r="34" spans="1:131" ht="15" customHeight="1" x14ac:dyDescent="0.25">
      <c r="G34" s="50"/>
      <c r="H34" s="55"/>
      <c r="I34" s="53"/>
      <c r="J34" s="102" t="s">
        <v>107</v>
      </c>
      <c r="K34" s="26">
        <v>0</v>
      </c>
      <c r="L34" s="26">
        <v>0</v>
      </c>
      <c r="M34" s="26">
        <v>0</v>
      </c>
      <c r="N34" s="21">
        <v>0</v>
      </c>
      <c r="O34" s="21">
        <v>0</v>
      </c>
      <c r="P34" s="14">
        <f t="shared" si="0"/>
        <v>0</v>
      </c>
      <c r="Q34" s="21">
        <v>0</v>
      </c>
      <c r="R34" s="21">
        <v>0</v>
      </c>
      <c r="S34" s="23">
        <v>0</v>
      </c>
      <c r="T34" s="23">
        <v>0</v>
      </c>
      <c r="U34" s="23">
        <v>0</v>
      </c>
      <c r="V34" s="23">
        <f t="shared" si="1"/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f t="shared" si="2"/>
        <v>0</v>
      </c>
      <c r="AC34" s="23">
        <v>-1</v>
      </c>
      <c r="AD34" s="23">
        <v>1</v>
      </c>
      <c r="AE34" s="23">
        <v>1</v>
      </c>
      <c r="AF34" s="23">
        <v>1</v>
      </c>
      <c r="AG34" s="23">
        <v>1</v>
      </c>
      <c r="AH34" s="29">
        <f t="shared" si="18"/>
        <v>-4</v>
      </c>
      <c r="AI34" s="23">
        <v>0</v>
      </c>
      <c r="AJ34" s="23">
        <v>0</v>
      </c>
      <c r="AK34" s="23">
        <v>0</v>
      </c>
      <c r="AL34" s="23">
        <v>0</v>
      </c>
      <c r="AM34" s="23">
        <v>0</v>
      </c>
      <c r="AN34" s="29">
        <f t="shared" si="3"/>
        <v>0</v>
      </c>
      <c r="AO34" s="23">
        <v>0</v>
      </c>
      <c r="AP34" s="23">
        <v>0</v>
      </c>
      <c r="AQ34" s="23">
        <v>0</v>
      </c>
      <c r="AR34" s="23">
        <v>0</v>
      </c>
      <c r="AS34" s="23">
        <v>0</v>
      </c>
      <c r="AT34" s="29">
        <f t="shared" si="4"/>
        <v>0</v>
      </c>
      <c r="AU34" s="23">
        <v>0</v>
      </c>
      <c r="AV34" s="23">
        <v>0</v>
      </c>
      <c r="AW34" s="23">
        <v>0</v>
      </c>
      <c r="AX34" s="23">
        <v>0</v>
      </c>
      <c r="AY34" s="23">
        <v>0</v>
      </c>
      <c r="AZ34" s="29">
        <f t="shared" si="5"/>
        <v>0</v>
      </c>
      <c r="BA34" s="23">
        <v>0</v>
      </c>
      <c r="BB34" s="23">
        <v>0</v>
      </c>
      <c r="BC34" s="23">
        <v>0</v>
      </c>
      <c r="BD34" s="23">
        <v>0</v>
      </c>
      <c r="BE34" s="23">
        <v>0</v>
      </c>
      <c r="BF34" s="23">
        <f t="shared" si="6"/>
        <v>0</v>
      </c>
      <c r="BG34" s="23">
        <v>0</v>
      </c>
      <c r="BH34" s="23">
        <v>0</v>
      </c>
      <c r="BI34" s="23">
        <v>0</v>
      </c>
      <c r="BJ34" s="23">
        <v>0</v>
      </c>
      <c r="BK34" s="23">
        <v>0</v>
      </c>
      <c r="BL34" s="23">
        <f t="shared" si="7"/>
        <v>0</v>
      </c>
      <c r="BM34" s="23">
        <v>-1</v>
      </c>
      <c r="BN34" s="23">
        <v>1</v>
      </c>
      <c r="BO34" s="23">
        <v>1</v>
      </c>
      <c r="BP34" s="23">
        <v>1</v>
      </c>
      <c r="BQ34" s="23">
        <v>1</v>
      </c>
      <c r="BR34" s="23">
        <f t="shared" si="8"/>
        <v>-4</v>
      </c>
      <c r="BS34" s="23">
        <v>0</v>
      </c>
      <c r="BT34" s="23">
        <v>0</v>
      </c>
      <c r="BU34" s="23">
        <v>0</v>
      </c>
      <c r="BV34" s="23">
        <v>0</v>
      </c>
      <c r="BW34" s="23">
        <v>0</v>
      </c>
      <c r="BX34" s="83">
        <f t="shared" si="9"/>
        <v>0</v>
      </c>
      <c r="BY34" s="23">
        <v>0</v>
      </c>
      <c r="BZ34" s="23">
        <v>0</v>
      </c>
      <c r="CA34" s="23">
        <v>0</v>
      </c>
      <c r="CB34" s="23">
        <v>0</v>
      </c>
      <c r="CC34" s="23">
        <v>0</v>
      </c>
      <c r="CD34" s="29">
        <f t="shared" si="10"/>
        <v>0</v>
      </c>
      <c r="CE34" s="23">
        <v>0</v>
      </c>
      <c r="CF34" s="23">
        <v>0</v>
      </c>
      <c r="CG34" s="23">
        <v>0</v>
      </c>
      <c r="CH34" s="23">
        <v>0</v>
      </c>
      <c r="CI34" s="23">
        <v>0</v>
      </c>
      <c r="CJ34" s="29">
        <f t="shared" si="11"/>
        <v>0</v>
      </c>
      <c r="CK34" s="23">
        <v>0</v>
      </c>
      <c r="CL34" s="23">
        <v>0</v>
      </c>
      <c r="CM34" s="23">
        <v>0</v>
      </c>
      <c r="CN34" s="23">
        <v>0</v>
      </c>
      <c r="CO34" s="23">
        <v>0</v>
      </c>
      <c r="CP34" s="29">
        <f t="shared" si="12"/>
        <v>0</v>
      </c>
      <c r="CQ34" s="23">
        <v>-5</v>
      </c>
      <c r="CR34" s="23">
        <v>5</v>
      </c>
      <c r="CS34" s="23">
        <v>1</v>
      </c>
      <c r="CT34" s="23">
        <v>5</v>
      </c>
      <c r="CU34" s="23">
        <v>5</v>
      </c>
      <c r="CV34" s="29">
        <f t="shared" si="13"/>
        <v>-80</v>
      </c>
      <c r="CW34" s="23">
        <v>0</v>
      </c>
      <c r="CX34" s="23">
        <v>0</v>
      </c>
      <c r="CY34" s="23">
        <v>0</v>
      </c>
      <c r="CZ34" s="23">
        <v>0</v>
      </c>
      <c r="DA34" s="23">
        <v>0</v>
      </c>
      <c r="DB34" s="29">
        <f t="shared" si="14"/>
        <v>0</v>
      </c>
      <c r="DC34" s="23">
        <v>0</v>
      </c>
      <c r="DD34" s="23">
        <v>0</v>
      </c>
      <c r="DE34" s="23">
        <v>0</v>
      </c>
      <c r="DF34" s="23">
        <v>0</v>
      </c>
      <c r="DG34" s="23">
        <v>0</v>
      </c>
      <c r="DH34" s="29">
        <f t="shared" si="15"/>
        <v>0</v>
      </c>
      <c r="DI34" s="23">
        <v>-5</v>
      </c>
      <c r="DJ34" s="23">
        <v>1</v>
      </c>
      <c r="DK34" s="23">
        <v>1</v>
      </c>
      <c r="DL34" s="23">
        <v>1</v>
      </c>
      <c r="DM34" s="23">
        <v>1</v>
      </c>
      <c r="DN34" s="29">
        <f t="shared" si="16"/>
        <v>-20</v>
      </c>
      <c r="DO34" s="131">
        <f t="shared" si="17"/>
        <v>-108</v>
      </c>
    </row>
    <row r="35" spans="1:131" x14ac:dyDescent="0.25">
      <c r="G35" s="50"/>
      <c r="H35" s="55"/>
      <c r="I35" s="53"/>
      <c r="J35" s="102" t="s">
        <v>108</v>
      </c>
      <c r="K35" s="22">
        <v>0</v>
      </c>
      <c r="L35" s="22">
        <v>0</v>
      </c>
      <c r="M35" s="22">
        <v>0</v>
      </c>
      <c r="N35" s="21">
        <v>0</v>
      </c>
      <c r="O35" s="21">
        <v>0</v>
      </c>
      <c r="P35" s="14">
        <f t="shared" si="0"/>
        <v>0</v>
      </c>
      <c r="Q35" s="21">
        <v>0</v>
      </c>
      <c r="R35" s="21">
        <v>0</v>
      </c>
      <c r="S35" s="23">
        <v>0</v>
      </c>
      <c r="T35" s="23">
        <v>0</v>
      </c>
      <c r="U35" s="23">
        <v>0</v>
      </c>
      <c r="V35" s="23">
        <f t="shared" si="1"/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f t="shared" si="2"/>
        <v>0</v>
      </c>
      <c r="AC35" s="23">
        <v>0</v>
      </c>
      <c r="AD35" s="23">
        <v>0</v>
      </c>
      <c r="AE35" s="23">
        <v>0</v>
      </c>
      <c r="AF35" s="23">
        <v>0</v>
      </c>
      <c r="AG35" s="23">
        <v>0</v>
      </c>
      <c r="AH35" s="29">
        <f t="shared" si="18"/>
        <v>0</v>
      </c>
      <c r="AI35" s="23">
        <v>-10</v>
      </c>
      <c r="AJ35" s="23">
        <v>5</v>
      </c>
      <c r="AK35" s="23">
        <v>5</v>
      </c>
      <c r="AL35" s="23">
        <v>1</v>
      </c>
      <c r="AM35" s="23">
        <v>5</v>
      </c>
      <c r="AN35" s="29">
        <f t="shared" si="3"/>
        <v>-160</v>
      </c>
      <c r="AO35" s="23">
        <v>0</v>
      </c>
      <c r="AP35" s="23">
        <v>0</v>
      </c>
      <c r="AQ35" s="23">
        <v>0</v>
      </c>
      <c r="AR35" s="23">
        <v>0</v>
      </c>
      <c r="AS35" s="23">
        <v>0</v>
      </c>
      <c r="AT35" s="29">
        <f t="shared" si="4"/>
        <v>0</v>
      </c>
      <c r="AU35" s="23">
        <v>0</v>
      </c>
      <c r="AV35" s="23">
        <v>0</v>
      </c>
      <c r="AW35" s="23">
        <v>0</v>
      </c>
      <c r="AX35" s="23">
        <v>0</v>
      </c>
      <c r="AY35" s="23">
        <v>0</v>
      </c>
      <c r="AZ35" s="29">
        <f t="shared" si="5"/>
        <v>0</v>
      </c>
      <c r="BA35" s="23">
        <v>0</v>
      </c>
      <c r="BB35" s="23">
        <v>0</v>
      </c>
      <c r="BC35" s="23">
        <v>0</v>
      </c>
      <c r="BD35" s="23">
        <v>0</v>
      </c>
      <c r="BE35" s="23">
        <v>0</v>
      </c>
      <c r="BF35" s="23">
        <f t="shared" si="6"/>
        <v>0</v>
      </c>
      <c r="BG35" s="23">
        <v>0</v>
      </c>
      <c r="BH35" s="23">
        <v>0</v>
      </c>
      <c r="BI35" s="23">
        <v>0</v>
      </c>
      <c r="BJ35" s="23">
        <v>0</v>
      </c>
      <c r="BK35" s="23">
        <v>0</v>
      </c>
      <c r="BL35" s="23">
        <f t="shared" si="7"/>
        <v>0</v>
      </c>
      <c r="BM35" s="23">
        <v>0</v>
      </c>
      <c r="BN35" s="23">
        <v>0</v>
      </c>
      <c r="BO35" s="23">
        <v>0</v>
      </c>
      <c r="BP35" s="23">
        <v>0</v>
      </c>
      <c r="BQ35" s="23">
        <v>0</v>
      </c>
      <c r="BR35" s="23">
        <f t="shared" si="8"/>
        <v>0</v>
      </c>
      <c r="BS35" s="23">
        <v>0</v>
      </c>
      <c r="BT35" s="23">
        <v>0</v>
      </c>
      <c r="BU35" s="23">
        <v>0</v>
      </c>
      <c r="BV35" s="23">
        <v>0</v>
      </c>
      <c r="BW35" s="23">
        <v>0</v>
      </c>
      <c r="BX35" s="83">
        <f t="shared" si="9"/>
        <v>0</v>
      </c>
      <c r="BY35" s="23">
        <v>0</v>
      </c>
      <c r="BZ35" s="23">
        <v>0</v>
      </c>
      <c r="CA35" s="23">
        <v>0</v>
      </c>
      <c r="CB35" s="23">
        <v>0</v>
      </c>
      <c r="CC35" s="23">
        <v>0</v>
      </c>
      <c r="CD35" s="29">
        <f t="shared" si="10"/>
        <v>0</v>
      </c>
      <c r="CE35" s="23">
        <v>-1</v>
      </c>
      <c r="CF35" s="23">
        <v>1</v>
      </c>
      <c r="CG35" s="23">
        <v>1</v>
      </c>
      <c r="CH35" s="23">
        <v>5</v>
      </c>
      <c r="CI35" s="23">
        <v>5</v>
      </c>
      <c r="CJ35" s="29">
        <f t="shared" si="11"/>
        <v>-12</v>
      </c>
      <c r="CK35" s="23">
        <v>-5</v>
      </c>
      <c r="CL35" s="23">
        <v>5</v>
      </c>
      <c r="CM35" s="23">
        <v>1</v>
      </c>
      <c r="CN35" s="23">
        <v>5</v>
      </c>
      <c r="CO35" s="23">
        <v>5</v>
      </c>
      <c r="CP35" s="29">
        <f t="shared" si="12"/>
        <v>-80</v>
      </c>
      <c r="CQ35" s="23">
        <v>0</v>
      </c>
      <c r="CR35" s="23">
        <v>0</v>
      </c>
      <c r="CS35" s="23">
        <v>0</v>
      </c>
      <c r="CT35" s="23">
        <v>0</v>
      </c>
      <c r="CU35" s="23">
        <v>0</v>
      </c>
      <c r="CV35" s="29">
        <f t="shared" si="13"/>
        <v>0</v>
      </c>
      <c r="CW35" s="23">
        <v>0</v>
      </c>
      <c r="CX35" s="23">
        <v>0</v>
      </c>
      <c r="CY35" s="23">
        <v>0</v>
      </c>
      <c r="CZ35" s="23">
        <v>0</v>
      </c>
      <c r="DA35" s="23">
        <v>0</v>
      </c>
      <c r="DB35" s="29">
        <f t="shared" si="14"/>
        <v>0</v>
      </c>
      <c r="DC35" s="23">
        <v>5</v>
      </c>
      <c r="DD35" s="23">
        <v>5</v>
      </c>
      <c r="DE35" s="23">
        <v>1</v>
      </c>
      <c r="DF35" s="23">
        <v>5</v>
      </c>
      <c r="DG35" s="23">
        <v>1</v>
      </c>
      <c r="DH35" s="29">
        <f t="shared" si="15"/>
        <v>60</v>
      </c>
      <c r="DI35" s="23">
        <v>0</v>
      </c>
      <c r="DJ35" s="23">
        <v>0</v>
      </c>
      <c r="DK35" s="23">
        <v>0</v>
      </c>
      <c r="DL35" s="23">
        <v>0</v>
      </c>
      <c r="DM35" s="23">
        <v>0</v>
      </c>
      <c r="DN35" s="29">
        <f t="shared" si="16"/>
        <v>0</v>
      </c>
      <c r="DO35" s="131">
        <f t="shared" si="17"/>
        <v>-192</v>
      </c>
    </row>
    <row r="36" spans="1:131" x14ac:dyDescent="0.25">
      <c r="G36" s="50"/>
      <c r="H36" s="55"/>
      <c r="I36" s="53"/>
      <c r="J36" s="102" t="s">
        <v>109</v>
      </c>
      <c r="K36" s="22">
        <v>0</v>
      </c>
      <c r="L36" s="22">
        <v>0</v>
      </c>
      <c r="M36" s="22">
        <v>0</v>
      </c>
      <c r="N36" s="21">
        <v>0</v>
      </c>
      <c r="O36" s="21">
        <v>0</v>
      </c>
      <c r="P36" s="14">
        <f t="shared" si="0"/>
        <v>0</v>
      </c>
      <c r="Q36" s="21">
        <v>0</v>
      </c>
      <c r="R36" s="21">
        <v>0</v>
      </c>
      <c r="S36" s="23">
        <v>0</v>
      </c>
      <c r="T36" s="23">
        <v>0</v>
      </c>
      <c r="U36" s="23">
        <v>0</v>
      </c>
      <c r="V36" s="23">
        <f t="shared" si="1"/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f t="shared" si="2"/>
        <v>0</v>
      </c>
      <c r="AC36" s="23">
        <v>0</v>
      </c>
      <c r="AD36" s="23">
        <v>0</v>
      </c>
      <c r="AE36" s="23">
        <v>0</v>
      </c>
      <c r="AF36" s="23">
        <v>0</v>
      </c>
      <c r="AG36" s="23">
        <v>0</v>
      </c>
      <c r="AH36" s="29">
        <f t="shared" si="18"/>
        <v>0</v>
      </c>
      <c r="AI36" s="23">
        <v>-5</v>
      </c>
      <c r="AJ36" s="23">
        <v>5</v>
      </c>
      <c r="AK36" s="23">
        <v>5</v>
      </c>
      <c r="AL36" s="23">
        <v>5</v>
      </c>
      <c r="AM36" s="23">
        <v>1</v>
      </c>
      <c r="AN36" s="29">
        <f t="shared" si="3"/>
        <v>-80</v>
      </c>
      <c r="AO36" s="23">
        <v>0</v>
      </c>
      <c r="AP36" s="23">
        <v>0</v>
      </c>
      <c r="AQ36" s="23">
        <v>0</v>
      </c>
      <c r="AR36" s="23">
        <v>0</v>
      </c>
      <c r="AS36" s="23">
        <v>0</v>
      </c>
      <c r="AT36" s="29">
        <f t="shared" si="4"/>
        <v>0</v>
      </c>
      <c r="AU36" s="23">
        <v>0</v>
      </c>
      <c r="AV36" s="23">
        <v>0</v>
      </c>
      <c r="AW36" s="23">
        <v>0</v>
      </c>
      <c r="AX36" s="23">
        <v>0</v>
      </c>
      <c r="AY36" s="23">
        <v>0</v>
      </c>
      <c r="AZ36" s="29">
        <f t="shared" si="5"/>
        <v>0</v>
      </c>
      <c r="BA36" s="23">
        <v>0</v>
      </c>
      <c r="BB36" s="23">
        <v>0</v>
      </c>
      <c r="BC36" s="23">
        <v>0</v>
      </c>
      <c r="BD36" s="23">
        <v>0</v>
      </c>
      <c r="BE36" s="23">
        <v>0</v>
      </c>
      <c r="BF36" s="23">
        <f t="shared" si="6"/>
        <v>0</v>
      </c>
      <c r="BG36" s="23">
        <v>0</v>
      </c>
      <c r="BH36" s="23">
        <v>0</v>
      </c>
      <c r="BI36" s="23">
        <v>0</v>
      </c>
      <c r="BJ36" s="23">
        <v>0</v>
      </c>
      <c r="BK36" s="23">
        <v>0</v>
      </c>
      <c r="BL36" s="23">
        <f t="shared" si="7"/>
        <v>0</v>
      </c>
      <c r="BM36" s="23">
        <v>0</v>
      </c>
      <c r="BN36" s="23">
        <v>0</v>
      </c>
      <c r="BO36" s="23">
        <v>0</v>
      </c>
      <c r="BP36" s="23">
        <v>0</v>
      </c>
      <c r="BQ36" s="23">
        <v>0</v>
      </c>
      <c r="BR36" s="23">
        <f t="shared" si="8"/>
        <v>0</v>
      </c>
      <c r="BS36" s="23">
        <v>0</v>
      </c>
      <c r="BT36" s="23">
        <v>0</v>
      </c>
      <c r="BU36" s="23">
        <v>0</v>
      </c>
      <c r="BV36" s="23">
        <v>0</v>
      </c>
      <c r="BW36" s="23">
        <v>0</v>
      </c>
      <c r="BX36" s="83">
        <f t="shared" si="9"/>
        <v>0</v>
      </c>
      <c r="BY36" s="23">
        <v>0</v>
      </c>
      <c r="BZ36" s="23">
        <v>0</v>
      </c>
      <c r="CA36" s="23">
        <v>0</v>
      </c>
      <c r="CB36" s="23">
        <v>0</v>
      </c>
      <c r="CC36" s="23">
        <v>0</v>
      </c>
      <c r="CD36" s="29">
        <f t="shared" si="10"/>
        <v>0</v>
      </c>
      <c r="CE36" s="23">
        <v>0</v>
      </c>
      <c r="CF36" s="23">
        <v>0</v>
      </c>
      <c r="CG36" s="23">
        <v>0</v>
      </c>
      <c r="CH36" s="23">
        <v>0</v>
      </c>
      <c r="CI36" s="23">
        <v>0</v>
      </c>
      <c r="CJ36" s="29">
        <f t="shared" si="11"/>
        <v>0</v>
      </c>
      <c r="CK36" s="23">
        <v>-1</v>
      </c>
      <c r="CL36" s="23">
        <v>5</v>
      </c>
      <c r="CM36" s="23">
        <v>1</v>
      </c>
      <c r="CN36" s="23">
        <v>5</v>
      </c>
      <c r="CO36" s="23">
        <v>5</v>
      </c>
      <c r="CP36" s="29">
        <f t="shared" si="12"/>
        <v>-16</v>
      </c>
      <c r="CQ36" s="23">
        <v>0</v>
      </c>
      <c r="CR36" s="23">
        <v>0</v>
      </c>
      <c r="CS36" s="23">
        <v>0</v>
      </c>
      <c r="CT36" s="23">
        <v>0</v>
      </c>
      <c r="CU36" s="23">
        <v>0</v>
      </c>
      <c r="CV36" s="29">
        <f t="shared" si="13"/>
        <v>0</v>
      </c>
      <c r="CW36" s="23">
        <v>0</v>
      </c>
      <c r="CX36" s="23">
        <v>0</v>
      </c>
      <c r="CY36" s="23">
        <v>0</v>
      </c>
      <c r="CZ36" s="23">
        <v>0</v>
      </c>
      <c r="DA36" s="23">
        <v>0</v>
      </c>
      <c r="DB36" s="29">
        <f t="shared" si="14"/>
        <v>0</v>
      </c>
      <c r="DC36" s="23">
        <v>0</v>
      </c>
      <c r="DD36" s="23">
        <v>0</v>
      </c>
      <c r="DE36" s="23">
        <v>0</v>
      </c>
      <c r="DF36" s="23">
        <v>0</v>
      </c>
      <c r="DG36" s="23">
        <v>0</v>
      </c>
      <c r="DH36" s="29">
        <f t="shared" si="15"/>
        <v>0</v>
      </c>
      <c r="DI36" s="23">
        <v>0</v>
      </c>
      <c r="DJ36" s="23">
        <v>0</v>
      </c>
      <c r="DK36" s="23">
        <v>0</v>
      </c>
      <c r="DL36" s="23">
        <v>0</v>
      </c>
      <c r="DM36" s="23">
        <v>0</v>
      </c>
      <c r="DN36" s="29">
        <f t="shared" si="16"/>
        <v>0</v>
      </c>
      <c r="DO36" s="131">
        <f t="shared" si="17"/>
        <v>-96</v>
      </c>
    </row>
    <row r="37" spans="1:131" s="1" customFormat="1" ht="24" customHeight="1" x14ac:dyDescent="0.25">
      <c r="A37" s="11"/>
      <c r="B37" s="11"/>
      <c r="C37" s="11"/>
      <c r="D37" s="11"/>
      <c r="E37" s="11"/>
      <c r="G37" s="50"/>
      <c r="H37" s="55"/>
      <c r="I37" s="5" t="s">
        <v>110</v>
      </c>
      <c r="J37" s="102" t="s">
        <v>111</v>
      </c>
      <c r="K37" s="22">
        <v>0</v>
      </c>
      <c r="L37" s="22">
        <v>0</v>
      </c>
      <c r="M37" s="22">
        <v>0</v>
      </c>
      <c r="N37" s="21">
        <v>0</v>
      </c>
      <c r="O37" s="21">
        <v>0</v>
      </c>
      <c r="P37" s="14">
        <f t="shared" si="0"/>
        <v>0</v>
      </c>
      <c r="Q37" s="21">
        <v>0</v>
      </c>
      <c r="R37" s="21">
        <v>0</v>
      </c>
      <c r="S37" s="23">
        <v>0</v>
      </c>
      <c r="T37" s="23">
        <v>0</v>
      </c>
      <c r="U37" s="23">
        <v>0</v>
      </c>
      <c r="V37" s="23">
        <f t="shared" si="1"/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f t="shared" si="2"/>
        <v>0</v>
      </c>
      <c r="AC37" s="23">
        <v>0</v>
      </c>
      <c r="AD37" s="23">
        <v>0</v>
      </c>
      <c r="AE37" s="23">
        <v>0</v>
      </c>
      <c r="AF37" s="23">
        <v>0</v>
      </c>
      <c r="AG37" s="23">
        <v>0</v>
      </c>
      <c r="AH37" s="29">
        <f t="shared" si="18"/>
        <v>0</v>
      </c>
      <c r="AI37" s="23">
        <v>-5</v>
      </c>
      <c r="AJ37" s="23">
        <v>5</v>
      </c>
      <c r="AK37" s="23">
        <v>1</v>
      </c>
      <c r="AL37" s="23">
        <v>1</v>
      </c>
      <c r="AM37" s="23">
        <v>1</v>
      </c>
      <c r="AN37" s="29">
        <f t="shared" si="3"/>
        <v>-40</v>
      </c>
      <c r="AO37" s="23">
        <v>0</v>
      </c>
      <c r="AP37" s="23">
        <v>0</v>
      </c>
      <c r="AQ37" s="23">
        <v>0</v>
      </c>
      <c r="AR37" s="23">
        <v>0</v>
      </c>
      <c r="AS37" s="23">
        <v>0</v>
      </c>
      <c r="AT37" s="29">
        <f t="shared" si="4"/>
        <v>0</v>
      </c>
      <c r="AU37" s="23">
        <v>0</v>
      </c>
      <c r="AV37" s="23">
        <v>0</v>
      </c>
      <c r="AW37" s="23">
        <v>0</v>
      </c>
      <c r="AX37" s="23">
        <v>0</v>
      </c>
      <c r="AY37" s="23">
        <v>0</v>
      </c>
      <c r="AZ37" s="29">
        <f t="shared" si="5"/>
        <v>0</v>
      </c>
      <c r="BA37" s="23">
        <v>0</v>
      </c>
      <c r="BB37" s="23">
        <v>0</v>
      </c>
      <c r="BC37" s="23">
        <v>0</v>
      </c>
      <c r="BD37" s="23">
        <v>0</v>
      </c>
      <c r="BE37" s="23">
        <v>0</v>
      </c>
      <c r="BF37" s="23">
        <f t="shared" si="6"/>
        <v>0</v>
      </c>
      <c r="BG37" s="23">
        <v>0</v>
      </c>
      <c r="BH37" s="23">
        <v>0</v>
      </c>
      <c r="BI37" s="23">
        <v>0</v>
      </c>
      <c r="BJ37" s="23">
        <v>0</v>
      </c>
      <c r="BK37" s="23">
        <v>0</v>
      </c>
      <c r="BL37" s="23">
        <f t="shared" si="7"/>
        <v>0</v>
      </c>
      <c r="BM37" s="23">
        <v>0</v>
      </c>
      <c r="BN37" s="23">
        <v>0</v>
      </c>
      <c r="BO37" s="23">
        <v>0</v>
      </c>
      <c r="BP37" s="23">
        <v>0</v>
      </c>
      <c r="BQ37" s="23">
        <v>0</v>
      </c>
      <c r="BR37" s="23">
        <f t="shared" si="8"/>
        <v>0</v>
      </c>
      <c r="BS37" s="23">
        <v>0</v>
      </c>
      <c r="BT37" s="23">
        <v>0</v>
      </c>
      <c r="BU37" s="23">
        <v>0</v>
      </c>
      <c r="BV37" s="23">
        <v>0</v>
      </c>
      <c r="BW37" s="23">
        <v>0</v>
      </c>
      <c r="BX37" s="83">
        <f t="shared" si="9"/>
        <v>0</v>
      </c>
      <c r="BY37" s="23">
        <v>0</v>
      </c>
      <c r="BZ37" s="23">
        <v>0</v>
      </c>
      <c r="CA37" s="23">
        <v>0</v>
      </c>
      <c r="CB37" s="23">
        <v>0</v>
      </c>
      <c r="CC37" s="23">
        <v>0</v>
      </c>
      <c r="CD37" s="29">
        <f t="shared" si="10"/>
        <v>0</v>
      </c>
      <c r="CE37" s="23">
        <v>-5</v>
      </c>
      <c r="CF37" s="23">
        <v>5</v>
      </c>
      <c r="CG37" s="23">
        <v>5</v>
      </c>
      <c r="CH37" s="23">
        <v>5</v>
      </c>
      <c r="CI37" s="23">
        <v>5</v>
      </c>
      <c r="CJ37" s="29">
        <f t="shared" si="11"/>
        <v>-100</v>
      </c>
      <c r="CK37" s="23">
        <v>-5</v>
      </c>
      <c r="CL37" s="23">
        <v>5</v>
      </c>
      <c r="CM37" s="23">
        <v>5</v>
      </c>
      <c r="CN37" s="23">
        <v>5</v>
      </c>
      <c r="CO37" s="23">
        <v>5</v>
      </c>
      <c r="CP37" s="29">
        <f t="shared" si="12"/>
        <v>-100</v>
      </c>
      <c r="CQ37" s="23">
        <v>0</v>
      </c>
      <c r="CR37" s="23">
        <v>0</v>
      </c>
      <c r="CS37" s="23">
        <v>0</v>
      </c>
      <c r="CT37" s="23">
        <v>0</v>
      </c>
      <c r="CU37" s="23">
        <v>0</v>
      </c>
      <c r="CV37" s="29">
        <f t="shared" si="13"/>
        <v>0</v>
      </c>
      <c r="CW37" s="23">
        <v>0</v>
      </c>
      <c r="CX37" s="23">
        <v>0</v>
      </c>
      <c r="CY37" s="23">
        <v>0</v>
      </c>
      <c r="CZ37" s="23">
        <v>0</v>
      </c>
      <c r="DA37" s="23">
        <v>0</v>
      </c>
      <c r="DB37" s="29">
        <f t="shared" si="14"/>
        <v>0</v>
      </c>
      <c r="DC37" s="23">
        <v>0</v>
      </c>
      <c r="DD37" s="23">
        <v>0</v>
      </c>
      <c r="DE37" s="23">
        <v>0</v>
      </c>
      <c r="DF37" s="23">
        <v>0</v>
      </c>
      <c r="DG37" s="23">
        <v>0</v>
      </c>
      <c r="DH37" s="29">
        <f t="shared" si="15"/>
        <v>0</v>
      </c>
      <c r="DI37" s="23">
        <v>0</v>
      </c>
      <c r="DJ37" s="23">
        <v>0</v>
      </c>
      <c r="DK37" s="23">
        <v>0</v>
      </c>
      <c r="DL37" s="23">
        <v>0</v>
      </c>
      <c r="DM37" s="23">
        <v>0</v>
      </c>
      <c r="DN37" s="29">
        <f t="shared" si="16"/>
        <v>0</v>
      </c>
      <c r="DO37" s="131">
        <f t="shared" si="17"/>
        <v>-240</v>
      </c>
      <c r="DW37" s="11"/>
      <c r="DY37" s="11"/>
      <c r="EA37" s="11"/>
    </row>
    <row r="38" spans="1:131" ht="15" customHeight="1" x14ac:dyDescent="0.25">
      <c r="G38" s="50"/>
      <c r="H38" s="55"/>
      <c r="I38" s="53" t="s">
        <v>15</v>
      </c>
      <c r="J38" s="102" t="s">
        <v>112</v>
      </c>
      <c r="K38" s="22">
        <v>0</v>
      </c>
      <c r="L38" s="22">
        <v>0</v>
      </c>
      <c r="M38" s="22">
        <v>0</v>
      </c>
      <c r="N38" s="21">
        <v>0</v>
      </c>
      <c r="O38" s="21">
        <v>0</v>
      </c>
      <c r="P38" s="14">
        <f t="shared" si="0"/>
        <v>0</v>
      </c>
      <c r="Q38" s="21">
        <v>0</v>
      </c>
      <c r="R38" s="21">
        <v>0</v>
      </c>
      <c r="S38" s="23">
        <v>0</v>
      </c>
      <c r="T38" s="23">
        <v>0</v>
      </c>
      <c r="U38" s="23">
        <v>0</v>
      </c>
      <c r="V38" s="23">
        <f t="shared" si="1"/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f t="shared" si="2"/>
        <v>0</v>
      </c>
      <c r="AC38" s="23">
        <v>0</v>
      </c>
      <c r="AD38" s="23">
        <v>0</v>
      </c>
      <c r="AE38" s="23">
        <v>0</v>
      </c>
      <c r="AF38" s="23">
        <v>0</v>
      </c>
      <c r="AG38" s="23">
        <v>0</v>
      </c>
      <c r="AH38" s="29">
        <f t="shared" si="18"/>
        <v>0</v>
      </c>
      <c r="AI38" s="23">
        <v>-5</v>
      </c>
      <c r="AJ38" s="23">
        <v>1</v>
      </c>
      <c r="AK38" s="23">
        <v>1</v>
      </c>
      <c r="AL38" s="23">
        <v>1</v>
      </c>
      <c r="AM38" s="23">
        <v>1</v>
      </c>
      <c r="AN38" s="29">
        <f t="shared" si="3"/>
        <v>-20</v>
      </c>
      <c r="AO38" s="23">
        <v>0</v>
      </c>
      <c r="AP38" s="23">
        <v>0</v>
      </c>
      <c r="AQ38" s="23">
        <v>0</v>
      </c>
      <c r="AR38" s="23">
        <v>0</v>
      </c>
      <c r="AS38" s="23">
        <v>0</v>
      </c>
      <c r="AT38" s="29">
        <f t="shared" si="4"/>
        <v>0</v>
      </c>
      <c r="AU38" s="23">
        <v>0</v>
      </c>
      <c r="AV38" s="23">
        <v>0</v>
      </c>
      <c r="AW38" s="23">
        <v>0</v>
      </c>
      <c r="AX38" s="23">
        <v>0</v>
      </c>
      <c r="AY38" s="23">
        <v>0</v>
      </c>
      <c r="AZ38" s="29">
        <f t="shared" si="5"/>
        <v>0</v>
      </c>
      <c r="BA38" s="23">
        <v>0</v>
      </c>
      <c r="BB38" s="23">
        <v>0</v>
      </c>
      <c r="BC38" s="23">
        <v>0</v>
      </c>
      <c r="BD38" s="23">
        <v>0</v>
      </c>
      <c r="BE38" s="23">
        <v>0</v>
      </c>
      <c r="BF38" s="23">
        <f t="shared" si="6"/>
        <v>0</v>
      </c>
      <c r="BG38" s="23">
        <v>0</v>
      </c>
      <c r="BH38" s="23">
        <v>0</v>
      </c>
      <c r="BI38" s="23">
        <v>0</v>
      </c>
      <c r="BJ38" s="23">
        <v>0</v>
      </c>
      <c r="BK38" s="23">
        <v>0</v>
      </c>
      <c r="BL38" s="23">
        <f t="shared" si="7"/>
        <v>0</v>
      </c>
      <c r="BM38" s="23">
        <v>0</v>
      </c>
      <c r="BN38" s="23">
        <v>0</v>
      </c>
      <c r="BO38" s="23">
        <v>0</v>
      </c>
      <c r="BP38" s="23">
        <v>0</v>
      </c>
      <c r="BQ38" s="23">
        <v>0</v>
      </c>
      <c r="BR38" s="23">
        <f t="shared" si="8"/>
        <v>0</v>
      </c>
      <c r="BS38" s="23">
        <v>0</v>
      </c>
      <c r="BT38" s="23">
        <v>0</v>
      </c>
      <c r="BU38" s="23">
        <v>0</v>
      </c>
      <c r="BV38" s="23">
        <v>0</v>
      </c>
      <c r="BW38" s="23">
        <v>0</v>
      </c>
      <c r="BX38" s="83">
        <f t="shared" si="9"/>
        <v>0</v>
      </c>
      <c r="BY38" s="23">
        <v>0</v>
      </c>
      <c r="BZ38" s="23">
        <v>0</v>
      </c>
      <c r="CA38" s="23">
        <v>0</v>
      </c>
      <c r="CB38" s="23">
        <v>0</v>
      </c>
      <c r="CC38" s="23">
        <v>0</v>
      </c>
      <c r="CD38" s="29">
        <f t="shared" si="10"/>
        <v>0</v>
      </c>
      <c r="CE38" s="23">
        <v>-1</v>
      </c>
      <c r="CF38" s="23">
        <v>1</v>
      </c>
      <c r="CG38" s="23">
        <v>5</v>
      </c>
      <c r="CH38" s="23">
        <v>5</v>
      </c>
      <c r="CI38" s="23">
        <v>5</v>
      </c>
      <c r="CJ38" s="29">
        <f t="shared" si="11"/>
        <v>-16</v>
      </c>
      <c r="CK38" s="23">
        <v>-5</v>
      </c>
      <c r="CL38" s="23">
        <v>1</v>
      </c>
      <c r="CM38" s="23">
        <v>1</v>
      </c>
      <c r="CN38" s="23">
        <v>1</v>
      </c>
      <c r="CO38" s="23">
        <v>1</v>
      </c>
      <c r="CP38" s="29">
        <f t="shared" si="12"/>
        <v>-20</v>
      </c>
      <c r="CQ38" s="23">
        <v>0</v>
      </c>
      <c r="CR38" s="23">
        <v>0</v>
      </c>
      <c r="CS38" s="23">
        <v>0</v>
      </c>
      <c r="CT38" s="23">
        <v>0</v>
      </c>
      <c r="CU38" s="23">
        <v>0</v>
      </c>
      <c r="CV38" s="29">
        <f t="shared" si="13"/>
        <v>0</v>
      </c>
      <c r="CW38" s="23">
        <v>0</v>
      </c>
      <c r="CX38" s="23">
        <v>0</v>
      </c>
      <c r="CY38" s="23">
        <v>0</v>
      </c>
      <c r="CZ38" s="23">
        <v>0</v>
      </c>
      <c r="DA38" s="23">
        <v>0</v>
      </c>
      <c r="DB38" s="29">
        <f t="shared" si="14"/>
        <v>0</v>
      </c>
      <c r="DC38" s="23">
        <v>0</v>
      </c>
      <c r="DD38" s="23">
        <v>0</v>
      </c>
      <c r="DE38" s="23">
        <v>0</v>
      </c>
      <c r="DF38" s="23">
        <v>0</v>
      </c>
      <c r="DG38" s="23">
        <v>0</v>
      </c>
      <c r="DH38" s="29">
        <f t="shared" si="15"/>
        <v>0</v>
      </c>
      <c r="DI38" s="23">
        <v>0</v>
      </c>
      <c r="DJ38" s="23">
        <v>0</v>
      </c>
      <c r="DK38" s="23">
        <v>0</v>
      </c>
      <c r="DL38" s="23">
        <v>0</v>
      </c>
      <c r="DM38" s="23">
        <v>0</v>
      </c>
      <c r="DN38" s="29">
        <f t="shared" si="16"/>
        <v>0</v>
      </c>
      <c r="DO38" s="131">
        <f t="shared" si="17"/>
        <v>-56</v>
      </c>
    </row>
    <row r="39" spans="1:131" x14ac:dyDescent="0.25">
      <c r="G39" s="50"/>
      <c r="H39" s="55"/>
      <c r="I39" s="53"/>
      <c r="J39" s="102" t="s">
        <v>113</v>
      </c>
      <c r="K39" s="22">
        <v>0</v>
      </c>
      <c r="L39" s="22">
        <v>0</v>
      </c>
      <c r="M39" s="22">
        <v>0</v>
      </c>
      <c r="N39" s="21">
        <v>0</v>
      </c>
      <c r="O39" s="21">
        <v>0</v>
      </c>
      <c r="P39" s="14">
        <f t="shared" si="0"/>
        <v>0</v>
      </c>
      <c r="Q39" s="21">
        <v>0</v>
      </c>
      <c r="R39" s="21">
        <v>0</v>
      </c>
      <c r="S39" s="23">
        <v>0</v>
      </c>
      <c r="T39" s="23">
        <v>0</v>
      </c>
      <c r="U39" s="23">
        <v>0</v>
      </c>
      <c r="V39" s="23">
        <f t="shared" si="1"/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f t="shared" si="2"/>
        <v>0</v>
      </c>
      <c r="AC39" s="23">
        <v>-5</v>
      </c>
      <c r="AD39" s="23">
        <v>1</v>
      </c>
      <c r="AE39" s="23">
        <v>1</v>
      </c>
      <c r="AF39" s="23"/>
      <c r="AG39" s="23">
        <v>1</v>
      </c>
      <c r="AH39" s="29">
        <f t="shared" si="18"/>
        <v>-15</v>
      </c>
      <c r="AI39" s="23">
        <v>-5</v>
      </c>
      <c r="AJ39" s="23">
        <v>5</v>
      </c>
      <c r="AK39" s="23">
        <v>5</v>
      </c>
      <c r="AL39" s="23">
        <v>5</v>
      </c>
      <c r="AM39" s="23">
        <v>1</v>
      </c>
      <c r="AN39" s="29">
        <f t="shared" si="3"/>
        <v>-80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  <c r="AT39" s="29">
        <f t="shared" si="4"/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9">
        <f t="shared" si="5"/>
        <v>0</v>
      </c>
      <c r="BA39" s="23">
        <v>0</v>
      </c>
      <c r="BB39" s="23">
        <v>0</v>
      </c>
      <c r="BC39" s="23">
        <v>0</v>
      </c>
      <c r="BD39" s="23">
        <v>0</v>
      </c>
      <c r="BE39" s="23">
        <v>0</v>
      </c>
      <c r="BF39" s="23">
        <f t="shared" si="6"/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f t="shared" si="7"/>
        <v>0</v>
      </c>
      <c r="BM39" s="23">
        <v>0</v>
      </c>
      <c r="BN39" s="23">
        <v>0</v>
      </c>
      <c r="BO39" s="23">
        <v>0</v>
      </c>
      <c r="BP39" s="23">
        <v>0</v>
      </c>
      <c r="BQ39" s="23">
        <v>0</v>
      </c>
      <c r="BR39" s="23">
        <f t="shared" si="8"/>
        <v>0</v>
      </c>
      <c r="BS39" s="23">
        <v>0</v>
      </c>
      <c r="BT39" s="23">
        <v>0</v>
      </c>
      <c r="BU39" s="23">
        <v>0</v>
      </c>
      <c r="BV39" s="23">
        <v>0</v>
      </c>
      <c r="BW39" s="23">
        <v>0</v>
      </c>
      <c r="BX39" s="83">
        <f t="shared" si="9"/>
        <v>0</v>
      </c>
      <c r="BY39" s="23">
        <v>0</v>
      </c>
      <c r="BZ39" s="23">
        <v>0</v>
      </c>
      <c r="CA39" s="23">
        <v>0</v>
      </c>
      <c r="CB39" s="23">
        <v>0</v>
      </c>
      <c r="CC39" s="23">
        <v>0</v>
      </c>
      <c r="CD39" s="29">
        <f t="shared" si="10"/>
        <v>0</v>
      </c>
      <c r="CE39" s="23">
        <v>-5</v>
      </c>
      <c r="CF39" s="23">
        <v>5</v>
      </c>
      <c r="CG39" s="23">
        <v>5</v>
      </c>
      <c r="CH39" s="23">
        <v>5</v>
      </c>
      <c r="CI39" s="23">
        <v>5</v>
      </c>
      <c r="CJ39" s="29">
        <f t="shared" si="11"/>
        <v>-100</v>
      </c>
      <c r="CK39" s="23">
        <v>-5</v>
      </c>
      <c r="CL39" s="23">
        <v>5</v>
      </c>
      <c r="CM39" s="23">
        <v>5</v>
      </c>
      <c r="CN39" s="23">
        <v>5</v>
      </c>
      <c r="CO39" s="23">
        <v>5</v>
      </c>
      <c r="CP39" s="29">
        <f t="shared" si="12"/>
        <v>-100</v>
      </c>
      <c r="CQ39" s="23">
        <v>0</v>
      </c>
      <c r="CR39" s="23">
        <v>0</v>
      </c>
      <c r="CS39" s="23">
        <v>0</v>
      </c>
      <c r="CT39" s="23">
        <v>0</v>
      </c>
      <c r="CU39" s="23">
        <v>0</v>
      </c>
      <c r="CV39" s="29">
        <f t="shared" si="13"/>
        <v>0</v>
      </c>
      <c r="CW39" s="23">
        <v>0</v>
      </c>
      <c r="CX39" s="23">
        <v>0</v>
      </c>
      <c r="CY39" s="23">
        <v>0</v>
      </c>
      <c r="CZ39" s="23">
        <v>0</v>
      </c>
      <c r="DA39" s="23">
        <v>0</v>
      </c>
      <c r="DB39" s="29">
        <f t="shared" si="14"/>
        <v>0</v>
      </c>
      <c r="DC39" s="23">
        <v>5</v>
      </c>
      <c r="DD39" s="23">
        <v>1</v>
      </c>
      <c r="DE39" s="23">
        <v>1</v>
      </c>
      <c r="DF39" s="23">
        <v>5</v>
      </c>
      <c r="DG39" s="23">
        <v>1</v>
      </c>
      <c r="DH39" s="29">
        <f t="shared" si="15"/>
        <v>40</v>
      </c>
      <c r="DI39" s="23">
        <v>0</v>
      </c>
      <c r="DJ39" s="23">
        <v>0</v>
      </c>
      <c r="DK39" s="23">
        <v>0</v>
      </c>
      <c r="DL39" s="23">
        <v>0</v>
      </c>
      <c r="DM39" s="23">
        <v>0</v>
      </c>
      <c r="DN39" s="29">
        <f t="shared" si="16"/>
        <v>0</v>
      </c>
      <c r="DO39" s="131">
        <f t="shared" si="17"/>
        <v>-255</v>
      </c>
    </row>
    <row r="40" spans="1:131" x14ac:dyDescent="0.25">
      <c r="G40" s="50"/>
      <c r="H40" s="78" t="s">
        <v>28</v>
      </c>
      <c r="I40" s="5" t="s">
        <v>16</v>
      </c>
      <c r="J40" s="102" t="s">
        <v>114</v>
      </c>
      <c r="K40" s="22">
        <v>0</v>
      </c>
      <c r="L40" s="22">
        <v>0</v>
      </c>
      <c r="M40" s="22">
        <v>0</v>
      </c>
      <c r="N40" s="21">
        <v>0</v>
      </c>
      <c r="O40" s="21">
        <v>0</v>
      </c>
      <c r="P40" s="14">
        <f t="shared" si="0"/>
        <v>0</v>
      </c>
      <c r="Q40" s="21">
        <v>0</v>
      </c>
      <c r="R40" s="21">
        <v>0</v>
      </c>
      <c r="S40" s="23">
        <v>0</v>
      </c>
      <c r="T40" s="23">
        <v>0</v>
      </c>
      <c r="U40" s="23">
        <v>0</v>
      </c>
      <c r="V40" s="23">
        <f t="shared" si="1"/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f t="shared" si="2"/>
        <v>0</v>
      </c>
      <c r="AC40" s="23">
        <v>-5</v>
      </c>
      <c r="AD40" s="23">
        <v>1</v>
      </c>
      <c r="AE40" s="23">
        <v>1</v>
      </c>
      <c r="AF40" s="23">
        <v>1</v>
      </c>
      <c r="AG40" s="23">
        <v>5</v>
      </c>
      <c r="AH40" s="29">
        <f t="shared" si="18"/>
        <v>-40</v>
      </c>
      <c r="AI40" s="23">
        <v>-5</v>
      </c>
      <c r="AJ40" s="23">
        <v>5</v>
      </c>
      <c r="AK40" s="23">
        <v>5</v>
      </c>
      <c r="AL40" s="23">
        <v>5</v>
      </c>
      <c r="AM40" s="23"/>
      <c r="AN40" s="29">
        <f t="shared" si="3"/>
        <v>-75</v>
      </c>
      <c r="AO40" s="23">
        <v>0</v>
      </c>
      <c r="AP40" s="23">
        <v>0</v>
      </c>
      <c r="AQ40" s="23">
        <v>0</v>
      </c>
      <c r="AR40" s="23">
        <v>0</v>
      </c>
      <c r="AS40" s="23">
        <v>0</v>
      </c>
      <c r="AT40" s="29">
        <f t="shared" si="4"/>
        <v>0</v>
      </c>
      <c r="AU40" s="23">
        <v>0</v>
      </c>
      <c r="AV40" s="23">
        <v>0</v>
      </c>
      <c r="AW40" s="23">
        <v>0</v>
      </c>
      <c r="AX40" s="23">
        <v>0</v>
      </c>
      <c r="AY40" s="23">
        <v>0</v>
      </c>
      <c r="AZ40" s="29">
        <f t="shared" si="5"/>
        <v>0</v>
      </c>
      <c r="BA40" s="23">
        <v>0</v>
      </c>
      <c r="BB40" s="23">
        <v>0</v>
      </c>
      <c r="BC40" s="23">
        <v>0</v>
      </c>
      <c r="BD40" s="23">
        <v>0</v>
      </c>
      <c r="BE40" s="23">
        <v>0</v>
      </c>
      <c r="BF40" s="23">
        <f t="shared" si="6"/>
        <v>0</v>
      </c>
      <c r="BG40" s="23">
        <v>-1</v>
      </c>
      <c r="BH40" s="23">
        <v>1</v>
      </c>
      <c r="BI40" s="23">
        <v>1</v>
      </c>
      <c r="BJ40" s="23">
        <v>1</v>
      </c>
      <c r="BK40" s="23">
        <v>1</v>
      </c>
      <c r="BL40" s="23">
        <f t="shared" si="7"/>
        <v>-4</v>
      </c>
      <c r="BM40" s="23">
        <v>0</v>
      </c>
      <c r="BN40" s="23">
        <v>0</v>
      </c>
      <c r="BO40" s="23">
        <v>0</v>
      </c>
      <c r="BP40" s="23">
        <v>0</v>
      </c>
      <c r="BQ40" s="23">
        <v>0</v>
      </c>
      <c r="BR40" s="23">
        <f t="shared" si="8"/>
        <v>0</v>
      </c>
      <c r="BS40" s="23">
        <v>0</v>
      </c>
      <c r="BT40" s="23">
        <v>0</v>
      </c>
      <c r="BU40" s="23">
        <v>0</v>
      </c>
      <c r="BV40" s="23">
        <v>0</v>
      </c>
      <c r="BW40" s="23">
        <v>0</v>
      </c>
      <c r="BX40" s="83">
        <f t="shared" si="9"/>
        <v>0</v>
      </c>
      <c r="BY40" s="23">
        <v>0</v>
      </c>
      <c r="BZ40" s="23">
        <v>0</v>
      </c>
      <c r="CA40" s="23">
        <v>0</v>
      </c>
      <c r="CB40" s="23">
        <v>0</v>
      </c>
      <c r="CC40" s="23">
        <v>0</v>
      </c>
      <c r="CD40" s="29">
        <f t="shared" si="10"/>
        <v>0</v>
      </c>
      <c r="CE40" s="23">
        <v>0</v>
      </c>
      <c r="CF40" s="23">
        <v>0</v>
      </c>
      <c r="CG40" s="23">
        <v>0</v>
      </c>
      <c r="CH40" s="23">
        <v>0</v>
      </c>
      <c r="CI40" s="23">
        <v>0</v>
      </c>
      <c r="CJ40" s="29">
        <f t="shared" si="11"/>
        <v>0</v>
      </c>
      <c r="CK40" s="23">
        <v>0</v>
      </c>
      <c r="CL40" s="23">
        <v>0</v>
      </c>
      <c r="CM40" s="23">
        <v>0</v>
      </c>
      <c r="CN40" s="23">
        <v>0</v>
      </c>
      <c r="CO40" s="23">
        <v>0</v>
      </c>
      <c r="CP40" s="29">
        <f t="shared" si="12"/>
        <v>0</v>
      </c>
      <c r="CQ40" s="23">
        <v>0</v>
      </c>
      <c r="CR40" s="23">
        <v>0</v>
      </c>
      <c r="CS40" s="23">
        <v>0</v>
      </c>
      <c r="CT40" s="23">
        <v>0</v>
      </c>
      <c r="CU40" s="23">
        <v>0</v>
      </c>
      <c r="CV40" s="29">
        <f t="shared" si="13"/>
        <v>0</v>
      </c>
      <c r="CW40" s="23">
        <v>-1</v>
      </c>
      <c r="CX40" s="23">
        <v>1</v>
      </c>
      <c r="CY40" s="23">
        <v>1</v>
      </c>
      <c r="CZ40" s="23">
        <v>1</v>
      </c>
      <c r="DA40" s="23">
        <v>1</v>
      </c>
      <c r="DB40" s="29">
        <f t="shared" si="14"/>
        <v>-4</v>
      </c>
      <c r="DC40" s="23">
        <v>5</v>
      </c>
      <c r="DD40" s="23">
        <v>5</v>
      </c>
      <c r="DE40" s="23">
        <v>1</v>
      </c>
      <c r="DF40" s="23">
        <v>1</v>
      </c>
      <c r="DG40" s="23">
        <v>1</v>
      </c>
      <c r="DH40" s="29">
        <f t="shared" si="15"/>
        <v>40</v>
      </c>
      <c r="DI40" s="23">
        <v>0</v>
      </c>
      <c r="DJ40" s="23">
        <v>0</v>
      </c>
      <c r="DK40" s="23">
        <v>0</v>
      </c>
      <c r="DL40" s="23">
        <v>0</v>
      </c>
      <c r="DM40" s="23">
        <v>0</v>
      </c>
      <c r="DN40" s="29">
        <f t="shared" si="16"/>
        <v>0</v>
      </c>
      <c r="DO40" s="131">
        <f t="shared" si="17"/>
        <v>-83</v>
      </c>
    </row>
    <row r="41" spans="1:131" ht="18.75" customHeight="1" x14ac:dyDescent="0.25">
      <c r="G41" s="50"/>
      <c r="H41" s="78"/>
      <c r="I41" s="53" t="s">
        <v>29</v>
      </c>
      <c r="J41" s="102" t="s">
        <v>115</v>
      </c>
      <c r="K41" s="22">
        <v>0</v>
      </c>
      <c r="L41" s="22">
        <v>0</v>
      </c>
      <c r="M41" s="22">
        <v>0</v>
      </c>
      <c r="N41" s="21">
        <v>0</v>
      </c>
      <c r="O41" s="21">
        <v>0</v>
      </c>
      <c r="P41" s="14">
        <f t="shared" si="0"/>
        <v>0</v>
      </c>
      <c r="Q41" s="21">
        <v>0</v>
      </c>
      <c r="R41" s="21">
        <v>0</v>
      </c>
      <c r="S41" s="23">
        <v>0</v>
      </c>
      <c r="T41" s="23">
        <v>0</v>
      </c>
      <c r="U41" s="23">
        <v>0</v>
      </c>
      <c r="V41" s="23">
        <f t="shared" si="1"/>
        <v>0</v>
      </c>
      <c r="W41" s="23">
        <v>-1</v>
      </c>
      <c r="X41" s="23">
        <v>0</v>
      </c>
      <c r="Y41" s="23">
        <v>0</v>
      </c>
      <c r="Z41" s="23">
        <v>0</v>
      </c>
      <c r="AA41" s="23">
        <v>0</v>
      </c>
      <c r="AB41" s="23">
        <f t="shared" si="2"/>
        <v>0</v>
      </c>
      <c r="AC41" s="23">
        <v>-5</v>
      </c>
      <c r="AD41" s="23">
        <v>1</v>
      </c>
      <c r="AE41" s="23">
        <v>1</v>
      </c>
      <c r="AF41" s="23">
        <v>1</v>
      </c>
      <c r="AG41" s="23">
        <v>1</v>
      </c>
      <c r="AH41" s="29">
        <f t="shared" si="18"/>
        <v>-20</v>
      </c>
      <c r="AI41" s="23">
        <v>0</v>
      </c>
      <c r="AJ41" s="23">
        <v>0</v>
      </c>
      <c r="AK41" s="23">
        <v>0</v>
      </c>
      <c r="AL41" s="23">
        <v>0</v>
      </c>
      <c r="AM41" s="23">
        <v>0</v>
      </c>
      <c r="AN41" s="29">
        <f t="shared" si="3"/>
        <v>0</v>
      </c>
      <c r="AO41" s="23">
        <v>-5</v>
      </c>
      <c r="AP41" s="23">
        <v>5</v>
      </c>
      <c r="AQ41" s="23">
        <v>5</v>
      </c>
      <c r="AR41" s="23">
        <v>1</v>
      </c>
      <c r="AS41" s="23">
        <v>5</v>
      </c>
      <c r="AT41" s="29">
        <f t="shared" si="4"/>
        <v>-80</v>
      </c>
      <c r="AU41" s="23">
        <v>-1</v>
      </c>
      <c r="AV41" s="23">
        <v>5</v>
      </c>
      <c r="AW41" s="23">
        <v>5</v>
      </c>
      <c r="AX41" s="23">
        <v>1</v>
      </c>
      <c r="AY41" s="23">
        <v>5</v>
      </c>
      <c r="AZ41" s="29">
        <f t="shared" si="5"/>
        <v>-16</v>
      </c>
      <c r="BA41" s="23">
        <v>-5</v>
      </c>
      <c r="BB41" s="23">
        <v>5</v>
      </c>
      <c r="BC41" s="23">
        <v>1</v>
      </c>
      <c r="BD41" s="23">
        <v>1</v>
      </c>
      <c r="BE41" s="23">
        <v>5</v>
      </c>
      <c r="BF41" s="23">
        <f t="shared" si="6"/>
        <v>-60</v>
      </c>
      <c r="BG41" s="23">
        <v>-5</v>
      </c>
      <c r="BH41" s="23">
        <v>5</v>
      </c>
      <c r="BI41" s="23">
        <v>5</v>
      </c>
      <c r="BJ41" s="23">
        <v>1</v>
      </c>
      <c r="BK41" s="23">
        <v>1</v>
      </c>
      <c r="BL41" s="23">
        <f t="shared" si="7"/>
        <v>-60</v>
      </c>
      <c r="BM41" s="23">
        <v>-5</v>
      </c>
      <c r="BN41" s="23">
        <v>5</v>
      </c>
      <c r="BO41" s="23">
        <v>5</v>
      </c>
      <c r="BP41" s="23">
        <v>1</v>
      </c>
      <c r="BQ41" s="23">
        <v>5</v>
      </c>
      <c r="BR41" s="23">
        <f t="shared" si="8"/>
        <v>-80</v>
      </c>
      <c r="BS41" s="23">
        <v>0</v>
      </c>
      <c r="BT41" s="23">
        <v>0</v>
      </c>
      <c r="BU41" s="23">
        <v>0</v>
      </c>
      <c r="BV41" s="23">
        <v>0</v>
      </c>
      <c r="BW41" s="23">
        <v>0</v>
      </c>
      <c r="BX41" s="83">
        <f t="shared" si="9"/>
        <v>0</v>
      </c>
      <c r="BY41" s="23">
        <v>-1</v>
      </c>
      <c r="BZ41" s="23">
        <v>5</v>
      </c>
      <c r="CA41" s="23">
        <v>1</v>
      </c>
      <c r="CB41" s="23">
        <v>1</v>
      </c>
      <c r="CC41" s="23">
        <v>1</v>
      </c>
      <c r="CD41" s="29">
        <f t="shared" si="10"/>
        <v>-8</v>
      </c>
      <c r="CE41" s="23">
        <v>-1</v>
      </c>
      <c r="CF41" s="23">
        <v>5</v>
      </c>
      <c r="CG41" s="23">
        <v>1</v>
      </c>
      <c r="CH41" s="23">
        <v>1</v>
      </c>
      <c r="CI41" s="23">
        <v>5</v>
      </c>
      <c r="CJ41" s="29">
        <f t="shared" si="11"/>
        <v>-12</v>
      </c>
      <c r="CK41" s="23">
        <v>0</v>
      </c>
      <c r="CL41" s="23">
        <v>0</v>
      </c>
      <c r="CM41" s="23">
        <v>0</v>
      </c>
      <c r="CN41" s="23">
        <v>0</v>
      </c>
      <c r="CO41" s="23">
        <v>0</v>
      </c>
      <c r="CP41" s="29">
        <f t="shared" si="12"/>
        <v>0</v>
      </c>
      <c r="CQ41" s="23">
        <v>0</v>
      </c>
      <c r="CR41" s="23">
        <v>0</v>
      </c>
      <c r="CS41" s="23">
        <v>0</v>
      </c>
      <c r="CT41" s="23">
        <v>0</v>
      </c>
      <c r="CU41" s="23">
        <v>0</v>
      </c>
      <c r="CV41" s="29">
        <f t="shared" si="13"/>
        <v>0</v>
      </c>
      <c r="CW41" s="23">
        <v>-1</v>
      </c>
      <c r="CX41" s="23">
        <v>1</v>
      </c>
      <c r="CY41" s="23">
        <v>5</v>
      </c>
      <c r="CZ41" s="23">
        <v>1</v>
      </c>
      <c r="DA41" s="23">
        <v>5</v>
      </c>
      <c r="DB41" s="29">
        <f t="shared" si="14"/>
        <v>-12</v>
      </c>
      <c r="DC41" s="23">
        <v>0</v>
      </c>
      <c r="DD41" s="23">
        <v>0</v>
      </c>
      <c r="DE41" s="23">
        <v>0</v>
      </c>
      <c r="DF41" s="23">
        <v>0</v>
      </c>
      <c r="DG41" s="23">
        <v>0</v>
      </c>
      <c r="DH41" s="29">
        <f t="shared" si="15"/>
        <v>0</v>
      </c>
      <c r="DI41" s="23">
        <v>0</v>
      </c>
      <c r="DJ41" s="23">
        <v>0</v>
      </c>
      <c r="DK41" s="23">
        <v>0</v>
      </c>
      <c r="DL41" s="23">
        <v>0</v>
      </c>
      <c r="DM41" s="23">
        <v>0</v>
      </c>
      <c r="DN41" s="29">
        <f t="shared" si="16"/>
        <v>0</v>
      </c>
      <c r="DO41" s="133">
        <f t="shared" si="17"/>
        <v>-348</v>
      </c>
    </row>
    <row r="42" spans="1:131" x14ac:dyDescent="0.25">
      <c r="G42" s="50"/>
      <c r="H42" s="78"/>
      <c r="I42" s="53"/>
      <c r="J42" s="102" t="s">
        <v>116</v>
      </c>
      <c r="K42" s="22">
        <v>0</v>
      </c>
      <c r="L42" s="22">
        <v>0</v>
      </c>
      <c r="M42" s="22">
        <v>0</v>
      </c>
      <c r="N42" s="21">
        <v>0</v>
      </c>
      <c r="O42" s="21">
        <v>0</v>
      </c>
      <c r="P42" s="14">
        <f t="shared" si="0"/>
        <v>0</v>
      </c>
      <c r="Q42" s="21">
        <v>0</v>
      </c>
      <c r="R42" s="21">
        <v>0</v>
      </c>
      <c r="S42" s="23">
        <v>0</v>
      </c>
      <c r="T42" s="23">
        <v>0</v>
      </c>
      <c r="U42" s="23">
        <v>0</v>
      </c>
      <c r="V42" s="23">
        <f t="shared" si="1"/>
        <v>0</v>
      </c>
      <c r="W42" s="23">
        <v>-10</v>
      </c>
      <c r="X42" s="23">
        <v>0</v>
      </c>
      <c r="Y42" s="23">
        <v>0</v>
      </c>
      <c r="Z42" s="23">
        <v>0</v>
      </c>
      <c r="AA42" s="23">
        <v>0</v>
      </c>
      <c r="AB42" s="23">
        <f t="shared" si="2"/>
        <v>0</v>
      </c>
      <c r="AC42" s="23">
        <v>-5</v>
      </c>
      <c r="AD42" s="23">
        <v>5</v>
      </c>
      <c r="AE42" s="23">
        <v>5</v>
      </c>
      <c r="AF42" s="23">
        <v>1</v>
      </c>
      <c r="AG42" s="23">
        <v>5</v>
      </c>
      <c r="AH42" s="29">
        <f t="shared" si="18"/>
        <v>-80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9">
        <f t="shared" si="3"/>
        <v>0</v>
      </c>
      <c r="AO42" s="23">
        <v>-5</v>
      </c>
      <c r="AP42" s="23">
        <v>5</v>
      </c>
      <c r="AQ42" s="23">
        <v>5</v>
      </c>
      <c r="AR42" s="23">
        <v>5</v>
      </c>
      <c r="AS42" s="23">
        <v>5</v>
      </c>
      <c r="AT42" s="29">
        <f t="shared" si="4"/>
        <v>-100</v>
      </c>
      <c r="AU42" s="23">
        <v>-1</v>
      </c>
      <c r="AV42" s="23">
        <v>5</v>
      </c>
      <c r="AW42" s="23">
        <v>5</v>
      </c>
      <c r="AX42" s="23">
        <v>5</v>
      </c>
      <c r="AY42" s="23">
        <v>5</v>
      </c>
      <c r="AZ42" s="29">
        <f t="shared" si="5"/>
        <v>-20</v>
      </c>
      <c r="BA42" s="23">
        <v>-5</v>
      </c>
      <c r="BB42" s="23">
        <v>1</v>
      </c>
      <c r="BC42" s="23">
        <v>5</v>
      </c>
      <c r="BD42" s="23">
        <v>5</v>
      </c>
      <c r="BE42" s="23">
        <v>1</v>
      </c>
      <c r="BF42" s="23">
        <f t="shared" si="6"/>
        <v>-60</v>
      </c>
      <c r="BG42" s="23">
        <v>-5</v>
      </c>
      <c r="BH42" s="23">
        <v>5</v>
      </c>
      <c r="BI42" s="23">
        <v>5</v>
      </c>
      <c r="BJ42" s="23">
        <v>10</v>
      </c>
      <c r="BK42" s="23">
        <v>1</v>
      </c>
      <c r="BL42" s="23">
        <f t="shared" si="7"/>
        <v>-105</v>
      </c>
      <c r="BM42" s="23">
        <v>-5</v>
      </c>
      <c r="BN42" s="23">
        <v>5</v>
      </c>
      <c r="BO42" s="23">
        <v>5</v>
      </c>
      <c r="BP42" s="23">
        <v>3</v>
      </c>
      <c r="BQ42" s="23">
        <v>5</v>
      </c>
      <c r="BR42" s="23">
        <f t="shared" si="8"/>
        <v>-90</v>
      </c>
      <c r="BS42" s="23">
        <v>-5</v>
      </c>
      <c r="BT42" s="23">
        <v>1</v>
      </c>
      <c r="BU42" s="23">
        <v>5</v>
      </c>
      <c r="BV42" s="23">
        <v>5</v>
      </c>
      <c r="BW42" s="23">
        <v>5</v>
      </c>
      <c r="BX42" s="83">
        <f t="shared" si="9"/>
        <v>-80</v>
      </c>
      <c r="BY42" s="23">
        <v>-5</v>
      </c>
      <c r="BZ42" s="23">
        <v>5</v>
      </c>
      <c r="CA42" s="23">
        <v>5</v>
      </c>
      <c r="CB42" s="23">
        <v>5</v>
      </c>
      <c r="CC42" s="23">
        <v>5</v>
      </c>
      <c r="CD42" s="29">
        <f t="shared" si="10"/>
        <v>-100</v>
      </c>
      <c r="CE42" s="23">
        <v>-5</v>
      </c>
      <c r="CF42" s="23">
        <v>5</v>
      </c>
      <c r="CG42" s="23">
        <v>5</v>
      </c>
      <c r="CH42" s="23">
        <v>5</v>
      </c>
      <c r="CI42" s="23">
        <v>5</v>
      </c>
      <c r="CJ42" s="29">
        <f t="shared" si="11"/>
        <v>-100</v>
      </c>
      <c r="CK42" s="23">
        <v>0</v>
      </c>
      <c r="CL42" s="23">
        <v>0</v>
      </c>
      <c r="CM42" s="23">
        <v>0</v>
      </c>
      <c r="CN42" s="23">
        <v>0</v>
      </c>
      <c r="CO42" s="23">
        <v>0</v>
      </c>
      <c r="CP42" s="29">
        <f t="shared" si="12"/>
        <v>0</v>
      </c>
      <c r="CQ42" s="23">
        <v>0</v>
      </c>
      <c r="CR42" s="23">
        <v>0</v>
      </c>
      <c r="CS42" s="23">
        <v>0</v>
      </c>
      <c r="CT42" s="23">
        <v>0</v>
      </c>
      <c r="CU42" s="23">
        <v>0</v>
      </c>
      <c r="CV42" s="29">
        <f t="shared" si="13"/>
        <v>0</v>
      </c>
      <c r="CW42" s="23">
        <v>-5</v>
      </c>
      <c r="CX42" s="23">
        <v>5</v>
      </c>
      <c r="CY42" s="23">
        <v>5</v>
      </c>
      <c r="CZ42" s="23">
        <v>5</v>
      </c>
      <c r="DA42" s="23">
        <v>5</v>
      </c>
      <c r="DB42" s="29">
        <f t="shared" si="14"/>
        <v>-100</v>
      </c>
      <c r="DC42" s="23">
        <v>0</v>
      </c>
      <c r="DD42" s="23">
        <v>0</v>
      </c>
      <c r="DE42" s="23">
        <v>0</v>
      </c>
      <c r="DF42" s="23">
        <v>0</v>
      </c>
      <c r="DG42" s="23">
        <v>0</v>
      </c>
      <c r="DH42" s="29">
        <f t="shared" si="15"/>
        <v>0</v>
      </c>
      <c r="DI42" s="23">
        <v>-5</v>
      </c>
      <c r="DJ42" s="23">
        <v>1</v>
      </c>
      <c r="DK42" s="23">
        <v>1</v>
      </c>
      <c r="DL42" s="23">
        <v>1</v>
      </c>
      <c r="DM42" s="23">
        <v>1</v>
      </c>
      <c r="DN42" s="29">
        <f t="shared" si="16"/>
        <v>-20</v>
      </c>
      <c r="DO42" s="134">
        <f t="shared" si="17"/>
        <v>-855</v>
      </c>
    </row>
    <row r="43" spans="1:131" x14ac:dyDescent="0.25">
      <c r="G43" s="51"/>
      <c r="H43" s="78"/>
      <c r="I43" s="2" t="s">
        <v>30</v>
      </c>
      <c r="J43" s="27" t="s">
        <v>117</v>
      </c>
      <c r="K43" s="22">
        <v>0</v>
      </c>
      <c r="L43" s="22">
        <v>0</v>
      </c>
      <c r="M43" s="22">
        <v>0</v>
      </c>
      <c r="N43" s="21">
        <v>0</v>
      </c>
      <c r="O43" s="21">
        <v>0</v>
      </c>
      <c r="P43" s="14">
        <f t="shared" si="0"/>
        <v>0</v>
      </c>
      <c r="Q43" s="21">
        <v>0</v>
      </c>
      <c r="R43" s="21">
        <v>0</v>
      </c>
      <c r="S43" s="23">
        <v>0</v>
      </c>
      <c r="T43" s="23">
        <v>0</v>
      </c>
      <c r="U43" s="23">
        <v>0</v>
      </c>
      <c r="V43" s="23">
        <f t="shared" si="1"/>
        <v>0</v>
      </c>
      <c r="W43" s="23">
        <v>-5</v>
      </c>
      <c r="X43" s="23">
        <v>0</v>
      </c>
      <c r="Y43" s="23">
        <v>0</v>
      </c>
      <c r="Z43" s="23">
        <v>0</v>
      </c>
      <c r="AA43" s="23">
        <v>0</v>
      </c>
      <c r="AB43" s="23">
        <f t="shared" si="2"/>
        <v>0</v>
      </c>
      <c r="AC43" s="23">
        <v>-10</v>
      </c>
      <c r="AD43" s="23">
        <v>1</v>
      </c>
      <c r="AE43" s="23">
        <v>1</v>
      </c>
      <c r="AF43" s="23">
        <v>1</v>
      </c>
      <c r="AG43" s="23">
        <v>5</v>
      </c>
      <c r="AH43" s="29">
        <f t="shared" si="18"/>
        <v>-80</v>
      </c>
      <c r="AI43" s="23">
        <v>-1</v>
      </c>
      <c r="AJ43" s="23">
        <v>1</v>
      </c>
      <c r="AK43" s="23">
        <v>1</v>
      </c>
      <c r="AL43" s="23"/>
      <c r="AM43" s="23">
        <v>1</v>
      </c>
      <c r="AN43" s="29">
        <f t="shared" si="3"/>
        <v>-3</v>
      </c>
      <c r="AO43" s="23">
        <v>-5</v>
      </c>
      <c r="AP43" s="23">
        <v>1</v>
      </c>
      <c r="AQ43" s="23">
        <v>5</v>
      </c>
      <c r="AR43" s="23">
        <v>1</v>
      </c>
      <c r="AS43" s="23">
        <v>5</v>
      </c>
      <c r="AT43" s="29">
        <f t="shared" si="4"/>
        <v>-60</v>
      </c>
      <c r="AU43" s="23">
        <v>0</v>
      </c>
      <c r="AV43" s="23">
        <v>0</v>
      </c>
      <c r="AW43" s="23">
        <v>0</v>
      </c>
      <c r="AX43" s="23">
        <v>0</v>
      </c>
      <c r="AY43" s="23">
        <v>0</v>
      </c>
      <c r="AZ43" s="29">
        <f t="shared" si="5"/>
        <v>0</v>
      </c>
      <c r="BA43" s="23">
        <v>0</v>
      </c>
      <c r="BB43" s="23">
        <v>0</v>
      </c>
      <c r="BC43" s="23">
        <v>0</v>
      </c>
      <c r="BD43" s="23">
        <v>0</v>
      </c>
      <c r="BE43" s="23">
        <v>0</v>
      </c>
      <c r="BF43" s="23">
        <f t="shared" si="6"/>
        <v>0</v>
      </c>
      <c r="BG43" s="23">
        <v>0</v>
      </c>
      <c r="BH43" s="23">
        <v>0</v>
      </c>
      <c r="BI43" s="23">
        <v>0</v>
      </c>
      <c r="BJ43" s="23">
        <v>0</v>
      </c>
      <c r="BK43" s="23">
        <v>0</v>
      </c>
      <c r="BL43" s="23">
        <f t="shared" si="7"/>
        <v>0</v>
      </c>
      <c r="BM43" s="23">
        <v>0</v>
      </c>
      <c r="BN43" s="23">
        <v>0</v>
      </c>
      <c r="BO43" s="23">
        <v>0</v>
      </c>
      <c r="BP43" s="23">
        <v>0</v>
      </c>
      <c r="BQ43" s="23">
        <v>0</v>
      </c>
      <c r="BR43" s="23">
        <f t="shared" si="8"/>
        <v>0</v>
      </c>
      <c r="BS43" s="23">
        <v>-1</v>
      </c>
      <c r="BT43" s="23">
        <v>1</v>
      </c>
      <c r="BU43" s="23">
        <v>1</v>
      </c>
      <c r="BV43" s="23">
        <v>1</v>
      </c>
      <c r="BW43" s="23">
        <v>1</v>
      </c>
      <c r="BX43" s="83">
        <f t="shared" si="9"/>
        <v>-4</v>
      </c>
      <c r="BY43" s="23">
        <v>0</v>
      </c>
      <c r="BZ43" s="23">
        <v>0</v>
      </c>
      <c r="CA43" s="23">
        <v>0</v>
      </c>
      <c r="CB43" s="23">
        <v>0</v>
      </c>
      <c r="CC43" s="23">
        <v>0</v>
      </c>
      <c r="CD43" s="29">
        <f t="shared" si="10"/>
        <v>0</v>
      </c>
      <c r="CE43" s="23">
        <v>0</v>
      </c>
      <c r="CF43" s="23">
        <v>0</v>
      </c>
      <c r="CG43" s="23">
        <v>0</v>
      </c>
      <c r="CH43" s="23">
        <v>0</v>
      </c>
      <c r="CI43" s="23">
        <v>0</v>
      </c>
      <c r="CJ43" s="29">
        <f t="shared" si="11"/>
        <v>0</v>
      </c>
      <c r="CK43" s="23">
        <v>0</v>
      </c>
      <c r="CL43" s="23">
        <v>0</v>
      </c>
      <c r="CM43" s="23">
        <v>0</v>
      </c>
      <c r="CN43" s="23">
        <v>0</v>
      </c>
      <c r="CO43" s="23">
        <v>0</v>
      </c>
      <c r="CP43" s="29">
        <f t="shared" si="12"/>
        <v>0</v>
      </c>
      <c r="CQ43" s="23">
        <v>0</v>
      </c>
      <c r="CR43" s="23">
        <v>0</v>
      </c>
      <c r="CS43" s="23">
        <v>0</v>
      </c>
      <c r="CT43" s="23">
        <v>0</v>
      </c>
      <c r="CU43" s="23">
        <v>0</v>
      </c>
      <c r="CV43" s="29">
        <f t="shared" si="13"/>
        <v>0</v>
      </c>
      <c r="CW43" s="23">
        <v>-5</v>
      </c>
      <c r="CX43" s="23">
        <v>5</v>
      </c>
      <c r="CY43" s="23">
        <v>1</v>
      </c>
      <c r="CZ43" s="23">
        <v>1</v>
      </c>
      <c r="DA43" s="23">
        <v>5</v>
      </c>
      <c r="DB43" s="29">
        <f t="shared" si="14"/>
        <v>-60</v>
      </c>
      <c r="DC43" s="23">
        <v>0</v>
      </c>
      <c r="DD43" s="23">
        <v>0</v>
      </c>
      <c r="DE43" s="23">
        <v>0</v>
      </c>
      <c r="DF43" s="23">
        <v>0</v>
      </c>
      <c r="DG43" s="23">
        <v>0</v>
      </c>
      <c r="DH43" s="29">
        <f t="shared" si="15"/>
        <v>0</v>
      </c>
      <c r="DI43" s="23">
        <v>0</v>
      </c>
      <c r="DJ43" s="23">
        <v>0</v>
      </c>
      <c r="DK43" s="23">
        <v>0</v>
      </c>
      <c r="DL43" s="23">
        <v>0</v>
      </c>
      <c r="DM43" s="23">
        <v>0</v>
      </c>
      <c r="DN43" s="29">
        <f t="shared" si="16"/>
        <v>0</v>
      </c>
      <c r="DO43" s="131">
        <f t="shared" si="17"/>
        <v>-207</v>
      </c>
      <c r="DS43" s="132"/>
    </row>
    <row r="44" spans="1:131" s="1" customFormat="1" x14ac:dyDescent="0.25">
      <c r="A44" s="11"/>
      <c r="B44" s="11"/>
      <c r="C44" s="11"/>
      <c r="D44" s="11"/>
      <c r="E44" s="11"/>
      <c r="G44" s="61" t="s">
        <v>40</v>
      </c>
      <c r="H44" s="62"/>
      <c r="I44" s="62"/>
      <c r="J44" s="62"/>
      <c r="K44" s="90" t="e">
        <f>P15+P16+P17+#REF!+P18+P19+P20+P21+P22+P23+P24+P25+P26+P27+P28+P29+P30+P31+P32+P33+P34+P35+P36+P37+P38+P39+P40+P41+P42+P43</f>
        <v>#REF!</v>
      </c>
      <c r="L44" s="43">
        <f>SUM(P15:P43)</f>
        <v>0</v>
      </c>
      <c r="M44" s="43"/>
      <c r="N44" s="43"/>
      <c r="O44" s="43"/>
      <c r="P44" s="44"/>
      <c r="Q44" s="42">
        <f>SUM(V15:V43)</f>
        <v>0</v>
      </c>
      <c r="R44" s="43"/>
      <c r="S44" s="43"/>
      <c r="T44" s="43"/>
      <c r="U44" s="43"/>
      <c r="V44" s="44"/>
      <c r="W44" s="42">
        <f>SUM(AB15:AB43)</f>
        <v>-192</v>
      </c>
      <c r="X44" s="43"/>
      <c r="Y44" s="43"/>
      <c r="Z44" s="43"/>
      <c r="AA44" s="43"/>
      <c r="AB44" s="44"/>
      <c r="AC44" s="42">
        <f>SUM(AH15:AH43)</f>
        <v>-513</v>
      </c>
      <c r="AD44" s="43"/>
      <c r="AE44" s="43"/>
      <c r="AF44" s="43"/>
      <c r="AG44" s="43"/>
      <c r="AH44" s="44"/>
      <c r="AI44" s="32">
        <f>SUM(AN15:AN43)</f>
        <v>-490</v>
      </c>
      <c r="AJ44" s="33"/>
      <c r="AK44" s="33"/>
      <c r="AL44" s="33"/>
      <c r="AM44" s="33"/>
      <c r="AN44" s="34"/>
      <c r="AO44" s="32">
        <f>SUM(AT15:AT43)</f>
        <v>-436</v>
      </c>
      <c r="AP44" s="33"/>
      <c r="AQ44" s="33"/>
      <c r="AR44" s="33"/>
      <c r="AS44" s="33"/>
      <c r="AT44" s="34"/>
      <c r="AU44" s="32">
        <f>SUM(AZ15:AZ43)</f>
        <v>-232</v>
      </c>
      <c r="AV44" s="33"/>
      <c r="AW44" s="33"/>
      <c r="AX44" s="33"/>
      <c r="AY44" s="33"/>
      <c r="AZ44" s="34"/>
      <c r="BA44" s="32">
        <f>SUM(BF15:BF43)</f>
        <v>-296</v>
      </c>
      <c r="BB44" s="33"/>
      <c r="BC44" s="33"/>
      <c r="BD44" s="33"/>
      <c r="BE44" s="33"/>
      <c r="BF44" s="34"/>
      <c r="BG44" s="32">
        <f>SUM(BL15:BL43)</f>
        <v>-232</v>
      </c>
      <c r="BH44" s="33"/>
      <c r="BI44" s="33"/>
      <c r="BJ44" s="33"/>
      <c r="BK44" s="33"/>
      <c r="BL44" s="34"/>
      <c r="BM44" s="32">
        <f>SUM(BR15:BR43)</f>
        <v>-433</v>
      </c>
      <c r="BN44" s="33"/>
      <c r="BO44" s="33"/>
      <c r="BP44" s="33"/>
      <c r="BQ44" s="33"/>
      <c r="BR44" s="34"/>
      <c r="BS44" s="84">
        <f>SUM(BX15:BX43)</f>
        <v>-296</v>
      </c>
      <c r="BT44" s="85"/>
      <c r="BU44" s="85"/>
      <c r="BV44" s="85"/>
      <c r="BW44" s="85"/>
      <c r="BX44" s="86"/>
      <c r="BY44" s="40">
        <f>SUM(CD15:CD43)</f>
        <v>-348</v>
      </c>
      <c r="BZ44" s="40"/>
      <c r="CA44" s="40"/>
      <c r="CB44" s="40"/>
      <c r="CC44" s="40"/>
      <c r="CD44" s="40"/>
      <c r="CE44" s="40">
        <f>SUM(CJ15:CJ43)</f>
        <v>-726</v>
      </c>
      <c r="CF44" s="40"/>
      <c r="CG44" s="40"/>
      <c r="CH44" s="40"/>
      <c r="CI44" s="40"/>
      <c r="CJ44" s="40"/>
      <c r="CK44" s="40">
        <f>SUM(CP15:CP43)</f>
        <v>-316</v>
      </c>
      <c r="CL44" s="40"/>
      <c r="CM44" s="40"/>
      <c r="CN44" s="40"/>
      <c r="CO44" s="40"/>
      <c r="CP44" s="40"/>
      <c r="CQ44" s="40">
        <f>SUM(CV15:CV43)</f>
        <v>-426</v>
      </c>
      <c r="CR44" s="40"/>
      <c r="CS44" s="40"/>
      <c r="CT44" s="40"/>
      <c r="CU44" s="40"/>
      <c r="CV44" s="40"/>
      <c r="CW44" s="40">
        <f>SUM(DB15:DB43)</f>
        <v>-952</v>
      </c>
      <c r="CX44" s="40"/>
      <c r="CY44" s="40"/>
      <c r="CZ44" s="40"/>
      <c r="DA44" s="40"/>
      <c r="DB44" s="40"/>
      <c r="DC44" s="40">
        <f>SUM(DH15:DH43)</f>
        <v>910</v>
      </c>
      <c r="DD44" s="40"/>
      <c r="DE44" s="40"/>
      <c r="DF44" s="40"/>
      <c r="DG44" s="40"/>
      <c r="DH44" s="40"/>
      <c r="DI44" s="40">
        <f>SUM(DN15:DN43)</f>
        <v>-100</v>
      </c>
      <c r="DJ44" s="40"/>
      <c r="DK44" s="40"/>
      <c r="DL44" s="40"/>
      <c r="DM44" s="40"/>
      <c r="DN44" s="40"/>
      <c r="DO44" s="148"/>
      <c r="DS44" s="132"/>
      <c r="DW44" s="11"/>
      <c r="DY44" s="11"/>
      <c r="EA44" s="11"/>
    </row>
    <row r="45" spans="1:131" ht="15" customHeight="1" x14ac:dyDescent="0.25">
      <c r="G45" s="56" t="s">
        <v>118</v>
      </c>
      <c r="H45" s="69" t="s">
        <v>17</v>
      </c>
      <c r="I45" s="70" t="s">
        <v>19</v>
      </c>
      <c r="J45" s="102" t="s">
        <v>119</v>
      </c>
      <c r="K45" s="25">
        <v>0</v>
      </c>
      <c r="L45" s="21">
        <v>0</v>
      </c>
      <c r="M45" s="21">
        <v>0</v>
      </c>
      <c r="N45" s="21">
        <v>0</v>
      </c>
      <c r="O45" s="21">
        <v>0</v>
      </c>
      <c r="P45" s="21">
        <f>K45*(L45+M45+N45+O45)</f>
        <v>0</v>
      </c>
      <c r="Q45" s="21">
        <v>0</v>
      </c>
      <c r="R45" s="21">
        <v>0</v>
      </c>
      <c r="S45" s="23">
        <v>0</v>
      </c>
      <c r="T45" s="23">
        <v>0</v>
      </c>
      <c r="U45" s="23">
        <v>0</v>
      </c>
      <c r="V45" s="23">
        <f>Q45*(R45+S45+T45+U45)</f>
        <v>0</v>
      </c>
      <c r="W45" s="23">
        <v>-1</v>
      </c>
      <c r="X45" s="23">
        <v>1</v>
      </c>
      <c r="Y45" s="23">
        <v>1</v>
      </c>
      <c r="Z45" s="23">
        <v>1</v>
      </c>
      <c r="AA45" s="23">
        <v>1</v>
      </c>
      <c r="AB45" s="29">
        <f>W45*(X45+Y45+Z45+AA45)</f>
        <v>-4</v>
      </c>
      <c r="AC45" s="23">
        <v>-5</v>
      </c>
      <c r="AD45" s="23">
        <v>1</v>
      </c>
      <c r="AE45" s="23">
        <v>5</v>
      </c>
      <c r="AF45" s="23">
        <v>1</v>
      </c>
      <c r="AG45" s="23">
        <v>5</v>
      </c>
      <c r="AH45" s="29">
        <f>AC45*(AD45+AE45+AF45+AG45)</f>
        <v>-60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f>AI45*(AJ45-AK45+AL45+AM45)</f>
        <v>0</v>
      </c>
      <c r="AO45" s="23">
        <v>0</v>
      </c>
      <c r="AP45" s="23">
        <v>0</v>
      </c>
      <c r="AQ45" s="23">
        <v>0</v>
      </c>
      <c r="AR45" s="23">
        <v>0</v>
      </c>
      <c r="AS45" s="23">
        <v>0</v>
      </c>
      <c r="AT45" s="29">
        <f>AO45*(AP45+AQ45+AR45+AS45)</f>
        <v>0</v>
      </c>
      <c r="AU45" s="23">
        <v>-1</v>
      </c>
      <c r="AV45" s="23">
        <v>1</v>
      </c>
      <c r="AW45" s="23">
        <v>5</v>
      </c>
      <c r="AX45" s="23">
        <v>1</v>
      </c>
      <c r="AY45" s="23">
        <v>5</v>
      </c>
      <c r="AZ45" s="29">
        <f t="shared" si="5"/>
        <v>-12</v>
      </c>
      <c r="BA45" s="23">
        <v>0</v>
      </c>
      <c r="BB45" s="23">
        <v>0</v>
      </c>
      <c r="BC45" s="23">
        <v>0</v>
      </c>
      <c r="BD45" s="23">
        <v>0</v>
      </c>
      <c r="BE45" s="23">
        <v>0</v>
      </c>
      <c r="BF45" s="23">
        <f t="shared" si="6"/>
        <v>0</v>
      </c>
      <c r="BG45" s="23">
        <v>-1</v>
      </c>
      <c r="BH45" s="23">
        <v>1</v>
      </c>
      <c r="BI45" s="23">
        <v>5</v>
      </c>
      <c r="BJ45" s="23">
        <v>1</v>
      </c>
      <c r="BK45" s="23">
        <v>1</v>
      </c>
      <c r="BL45" s="23">
        <f t="shared" si="7"/>
        <v>-8</v>
      </c>
      <c r="BM45" s="23">
        <v>-5</v>
      </c>
      <c r="BN45" s="23">
        <v>5</v>
      </c>
      <c r="BO45" s="23">
        <v>5</v>
      </c>
      <c r="BP45" s="23">
        <v>1</v>
      </c>
      <c r="BQ45" s="23">
        <v>5</v>
      </c>
      <c r="BR45" s="23">
        <f>BM45*(BN45+BO45+BP45+BQ45)</f>
        <v>-80</v>
      </c>
      <c r="BS45" s="23">
        <v>0</v>
      </c>
      <c r="BT45" s="23">
        <v>0</v>
      </c>
      <c r="BU45" s="23">
        <v>0</v>
      </c>
      <c r="BV45" s="23">
        <v>0</v>
      </c>
      <c r="BW45" s="23">
        <v>0</v>
      </c>
      <c r="BX45" s="83">
        <f t="shared" si="9"/>
        <v>0</v>
      </c>
      <c r="BY45" s="88">
        <v>0</v>
      </c>
      <c r="BZ45" s="88">
        <v>0</v>
      </c>
      <c r="CA45" s="88">
        <v>0</v>
      </c>
      <c r="CB45" s="88">
        <v>0</v>
      </c>
      <c r="CC45" s="88">
        <v>0</v>
      </c>
      <c r="CD45" s="89">
        <f t="shared" si="10"/>
        <v>0</v>
      </c>
      <c r="CE45" s="88">
        <v>0</v>
      </c>
      <c r="CF45" s="88">
        <v>0</v>
      </c>
      <c r="CG45" s="88">
        <v>0</v>
      </c>
      <c r="CH45" s="88">
        <v>0</v>
      </c>
      <c r="CI45" s="88">
        <v>0</v>
      </c>
      <c r="CJ45" s="89">
        <f t="shared" si="11"/>
        <v>0</v>
      </c>
      <c r="CK45" s="88">
        <v>0</v>
      </c>
      <c r="CL45" s="88">
        <v>0</v>
      </c>
      <c r="CM45" s="88">
        <v>0</v>
      </c>
      <c r="CN45" s="88">
        <v>0</v>
      </c>
      <c r="CO45" s="88">
        <v>0</v>
      </c>
      <c r="CP45" s="89">
        <f t="shared" si="12"/>
        <v>0</v>
      </c>
      <c r="CQ45" s="88">
        <v>0</v>
      </c>
      <c r="CR45" s="88">
        <v>0</v>
      </c>
      <c r="CS45" s="88">
        <v>0</v>
      </c>
      <c r="CT45" s="88">
        <v>0</v>
      </c>
      <c r="CU45" s="88">
        <v>0</v>
      </c>
      <c r="CV45" s="89">
        <f t="shared" si="13"/>
        <v>0</v>
      </c>
      <c r="CW45" s="88">
        <v>-5</v>
      </c>
      <c r="CX45" s="88">
        <v>1</v>
      </c>
      <c r="CY45" s="88">
        <v>5</v>
      </c>
      <c r="CZ45" s="88">
        <v>5</v>
      </c>
      <c r="DA45" s="88">
        <v>5</v>
      </c>
      <c r="DB45" s="89">
        <f t="shared" si="14"/>
        <v>-80</v>
      </c>
      <c r="DC45" s="88">
        <v>0</v>
      </c>
      <c r="DD45" s="88">
        <v>0</v>
      </c>
      <c r="DE45" s="88">
        <v>0</v>
      </c>
      <c r="DF45" s="88">
        <v>0</v>
      </c>
      <c r="DG45" s="88">
        <v>0</v>
      </c>
      <c r="DH45" s="89">
        <f t="shared" si="15"/>
        <v>0</v>
      </c>
      <c r="DI45" s="88">
        <v>0</v>
      </c>
      <c r="DJ45" s="88">
        <v>0</v>
      </c>
      <c r="DK45" s="88">
        <v>0</v>
      </c>
      <c r="DL45" s="88">
        <v>0</v>
      </c>
      <c r="DM45" s="88">
        <v>0</v>
      </c>
      <c r="DN45" s="89">
        <f t="shared" si="16"/>
        <v>0</v>
      </c>
      <c r="DO45" s="131">
        <f t="shared" si="17"/>
        <v>-244</v>
      </c>
    </row>
    <row r="46" spans="1:131" ht="15" customHeight="1" x14ac:dyDescent="0.25">
      <c r="G46" s="57"/>
      <c r="H46" s="69"/>
      <c r="I46" s="70"/>
      <c r="J46" s="102" t="s">
        <v>120</v>
      </c>
      <c r="K46" s="22">
        <v>0</v>
      </c>
      <c r="L46" s="22">
        <v>0</v>
      </c>
      <c r="M46" s="22">
        <v>0</v>
      </c>
      <c r="N46" s="21">
        <v>0</v>
      </c>
      <c r="O46" s="21">
        <v>0</v>
      </c>
      <c r="P46" s="21">
        <f t="shared" ref="P46:P52" si="19">K46*(L46+M46+N46+O46)</f>
        <v>0</v>
      </c>
      <c r="Q46" s="21">
        <v>0</v>
      </c>
      <c r="R46" s="21">
        <v>0</v>
      </c>
      <c r="S46" s="23">
        <v>0</v>
      </c>
      <c r="T46" s="23">
        <v>0</v>
      </c>
      <c r="U46" s="23">
        <v>0</v>
      </c>
      <c r="V46" s="23">
        <f t="shared" ref="V46:V52" si="20">Q46*(R46+S46+T46+U46)</f>
        <v>0</v>
      </c>
      <c r="W46" s="23">
        <v>-5</v>
      </c>
      <c r="X46" s="23">
        <v>5</v>
      </c>
      <c r="Y46" s="23">
        <v>5</v>
      </c>
      <c r="Z46" s="23">
        <v>1</v>
      </c>
      <c r="AA46" s="23">
        <v>5</v>
      </c>
      <c r="AB46" s="29">
        <f t="shared" ref="AB46:AB52" si="21">W46*(X46+Y46+Z46+AA46)</f>
        <v>-80</v>
      </c>
      <c r="AC46" s="23">
        <v>-5</v>
      </c>
      <c r="AD46" s="23">
        <v>1</v>
      </c>
      <c r="AE46" s="23">
        <v>1</v>
      </c>
      <c r="AF46" s="23">
        <v>1</v>
      </c>
      <c r="AG46" s="23">
        <v>5</v>
      </c>
      <c r="AH46" s="29">
        <f t="shared" ref="AH46:AH52" si="22">AC46*(AD46+AE46+AF46+AG46)</f>
        <v>-40</v>
      </c>
      <c r="AI46" s="23">
        <v>0</v>
      </c>
      <c r="AJ46" s="23">
        <v>0</v>
      </c>
      <c r="AK46" s="23">
        <v>0</v>
      </c>
      <c r="AL46" s="23">
        <v>0</v>
      </c>
      <c r="AM46" s="23">
        <v>0</v>
      </c>
      <c r="AN46" s="23">
        <f t="shared" ref="AN46:AN52" si="23">AI46*(AJ46-AK46+AL46+AM46)</f>
        <v>0</v>
      </c>
      <c r="AO46" s="23">
        <v>-5</v>
      </c>
      <c r="AP46" s="23">
        <v>5</v>
      </c>
      <c r="AQ46" s="23">
        <v>5</v>
      </c>
      <c r="AR46" s="23">
        <v>1</v>
      </c>
      <c r="AS46" s="23"/>
      <c r="AT46" s="29">
        <f t="shared" ref="AT46:AT61" si="24">AO46*(AP46+AQ46+AR46+AS46)</f>
        <v>-55</v>
      </c>
      <c r="AU46" s="23">
        <v>-5</v>
      </c>
      <c r="AV46" s="23">
        <v>5</v>
      </c>
      <c r="AW46" s="23">
        <v>5</v>
      </c>
      <c r="AX46" s="23">
        <v>1</v>
      </c>
      <c r="AY46" s="23">
        <v>5</v>
      </c>
      <c r="AZ46" s="29">
        <f t="shared" si="5"/>
        <v>-80</v>
      </c>
      <c r="BA46" s="23">
        <v>0</v>
      </c>
      <c r="BB46" s="23">
        <v>0</v>
      </c>
      <c r="BC46" s="23">
        <v>0</v>
      </c>
      <c r="BD46" s="23">
        <v>0</v>
      </c>
      <c r="BE46" s="23">
        <v>0</v>
      </c>
      <c r="BF46" s="23">
        <f t="shared" si="6"/>
        <v>0</v>
      </c>
      <c r="BG46" s="23">
        <v>-5</v>
      </c>
      <c r="BH46" s="23">
        <v>5</v>
      </c>
      <c r="BI46" s="23">
        <v>5</v>
      </c>
      <c r="BJ46" s="23">
        <v>1</v>
      </c>
      <c r="BK46" s="23">
        <v>5</v>
      </c>
      <c r="BL46" s="23">
        <f t="shared" si="7"/>
        <v>-80</v>
      </c>
      <c r="BM46" s="23">
        <v>-5</v>
      </c>
      <c r="BN46" s="23">
        <v>5</v>
      </c>
      <c r="BO46" s="23">
        <v>5</v>
      </c>
      <c r="BP46" s="23">
        <v>1</v>
      </c>
      <c r="BQ46" s="23">
        <v>5</v>
      </c>
      <c r="BR46" s="23">
        <f t="shared" ref="BR46:BR61" si="25">BM46*(BN46+BO46+BP46+BQ46)</f>
        <v>-80</v>
      </c>
      <c r="BS46" s="23">
        <v>-1</v>
      </c>
      <c r="BT46" s="23">
        <v>1</v>
      </c>
      <c r="BU46" s="23"/>
      <c r="BV46" s="23">
        <v>1</v>
      </c>
      <c r="BW46" s="23">
        <v>1</v>
      </c>
      <c r="BX46" s="83">
        <f t="shared" si="9"/>
        <v>-3</v>
      </c>
      <c r="BY46" s="23">
        <v>-1</v>
      </c>
      <c r="BZ46" s="23">
        <v>1</v>
      </c>
      <c r="CA46" s="23">
        <v>1</v>
      </c>
      <c r="CB46" s="23">
        <v>1</v>
      </c>
      <c r="CC46" s="23">
        <v>1</v>
      </c>
      <c r="CD46" s="29">
        <f t="shared" si="10"/>
        <v>-4</v>
      </c>
      <c r="CE46" s="23">
        <v>0</v>
      </c>
      <c r="CF46" s="23">
        <v>0</v>
      </c>
      <c r="CG46" s="23">
        <v>0</v>
      </c>
      <c r="CH46" s="23">
        <v>0</v>
      </c>
      <c r="CI46" s="23">
        <v>0</v>
      </c>
      <c r="CJ46" s="29">
        <f t="shared" si="11"/>
        <v>0</v>
      </c>
      <c r="CK46" s="23">
        <v>0</v>
      </c>
      <c r="CL46" s="23">
        <v>0</v>
      </c>
      <c r="CM46" s="23">
        <v>0</v>
      </c>
      <c r="CN46" s="23">
        <v>0</v>
      </c>
      <c r="CO46" s="23">
        <v>0</v>
      </c>
      <c r="CP46" s="29">
        <f t="shared" si="12"/>
        <v>0</v>
      </c>
      <c r="CQ46" s="23">
        <v>-1</v>
      </c>
      <c r="CR46" s="23">
        <v>5</v>
      </c>
      <c r="CS46" s="23">
        <v>1</v>
      </c>
      <c r="CT46" s="23">
        <v>5</v>
      </c>
      <c r="CU46" s="23">
        <v>1</v>
      </c>
      <c r="CV46" s="29">
        <f t="shared" si="13"/>
        <v>-12</v>
      </c>
      <c r="CW46" s="23">
        <v>-5</v>
      </c>
      <c r="CX46" s="23">
        <v>5</v>
      </c>
      <c r="CY46" s="23">
        <v>5</v>
      </c>
      <c r="CZ46" s="23">
        <v>1</v>
      </c>
      <c r="DA46" s="23">
        <v>5</v>
      </c>
      <c r="DB46" s="29">
        <f t="shared" si="14"/>
        <v>-80</v>
      </c>
      <c r="DC46" s="23">
        <v>5</v>
      </c>
      <c r="DD46" s="23">
        <v>5</v>
      </c>
      <c r="DE46" s="23">
        <v>5</v>
      </c>
      <c r="DF46" s="23">
        <v>1</v>
      </c>
      <c r="DG46" s="23">
        <v>5</v>
      </c>
      <c r="DH46" s="29">
        <f t="shared" si="15"/>
        <v>80</v>
      </c>
      <c r="DI46" s="23">
        <v>0</v>
      </c>
      <c r="DJ46" s="23">
        <v>0</v>
      </c>
      <c r="DK46" s="23">
        <v>0</v>
      </c>
      <c r="DL46" s="23">
        <v>0</v>
      </c>
      <c r="DM46" s="23">
        <v>0</v>
      </c>
      <c r="DN46" s="29">
        <f t="shared" si="16"/>
        <v>0</v>
      </c>
      <c r="DO46" s="133">
        <f t="shared" si="17"/>
        <v>-434</v>
      </c>
    </row>
    <row r="47" spans="1:131" x14ac:dyDescent="0.25">
      <c r="G47" s="57"/>
      <c r="H47" s="69"/>
      <c r="I47" s="70"/>
      <c r="J47" s="102" t="s">
        <v>121</v>
      </c>
      <c r="K47" s="22">
        <v>0</v>
      </c>
      <c r="L47" s="22">
        <v>0</v>
      </c>
      <c r="M47" s="22">
        <v>0</v>
      </c>
      <c r="N47" s="21">
        <v>0</v>
      </c>
      <c r="O47" s="21">
        <v>0</v>
      </c>
      <c r="P47" s="21">
        <f t="shared" si="19"/>
        <v>0</v>
      </c>
      <c r="Q47" s="21">
        <v>0</v>
      </c>
      <c r="R47" s="21">
        <v>0</v>
      </c>
      <c r="S47" s="23">
        <v>0</v>
      </c>
      <c r="T47" s="23">
        <v>0</v>
      </c>
      <c r="U47" s="23">
        <v>0</v>
      </c>
      <c r="V47" s="23">
        <f t="shared" si="20"/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9">
        <f t="shared" si="21"/>
        <v>0</v>
      </c>
      <c r="AC47" s="23">
        <v>-5</v>
      </c>
      <c r="AD47" s="23">
        <v>1</v>
      </c>
      <c r="AE47" s="23">
        <v>5</v>
      </c>
      <c r="AF47" s="23">
        <v>1</v>
      </c>
      <c r="AG47" s="23">
        <v>5</v>
      </c>
      <c r="AH47" s="29">
        <f t="shared" si="22"/>
        <v>-60</v>
      </c>
      <c r="AI47" s="23">
        <v>-1</v>
      </c>
      <c r="AJ47" s="23">
        <v>5</v>
      </c>
      <c r="AK47" s="23">
        <v>1</v>
      </c>
      <c r="AL47" s="23">
        <v>1</v>
      </c>
      <c r="AM47" s="23">
        <v>5</v>
      </c>
      <c r="AN47" s="23">
        <f t="shared" si="23"/>
        <v>-10</v>
      </c>
      <c r="AO47" s="23">
        <v>0</v>
      </c>
      <c r="AP47" s="23">
        <v>0</v>
      </c>
      <c r="AQ47" s="23">
        <v>0</v>
      </c>
      <c r="AR47" s="23">
        <v>0</v>
      </c>
      <c r="AS47" s="23">
        <v>0</v>
      </c>
      <c r="AT47" s="29">
        <f t="shared" si="24"/>
        <v>0</v>
      </c>
      <c r="AU47" s="23">
        <v>-5</v>
      </c>
      <c r="AV47" s="23">
        <v>1</v>
      </c>
      <c r="AW47" s="23">
        <v>1</v>
      </c>
      <c r="AX47" s="23">
        <v>1</v>
      </c>
      <c r="AY47" s="23">
        <v>5</v>
      </c>
      <c r="AZ47" s="29">
        <f t="shared" si="5"/>
        <v>-40</v>
      </c>
      <c r="BA47" s="23">
        <v>0</v>
      </c>
      <c r="BB47" s="23">
        <v>0</v>
      </c>
      <c r="BC47" s="23">
        <v>0</v>
      </c>
      <c r="BD47" s="23">
        <v>0</v>
      </c>
      <c r="BE47" s="23">
        <v>0</v>
      </c>
      <c r="BF47" s="23">
        <f t="shared" si="6"/>
        <v>0</v>
      </c>
      <c r="BG47" s="23">
        <v>0</v>
      </c>
      <c r="BH47" s="23">
        <v>0</v>
      </c>
      <c r="BI47" s="23">
        <v>0</v>
      </c>
      <c r="BJ47" s="23">
        <v>0</v>
      </c>
      <c r="BK47" s="23">
        <v>0</v>
      </c>
      <c r="BL47" s="23">
        <f t="shared" si="7"/>
        <v>0</v>
      </c>
      <c r="BM47" s="23">
        <v>-1</v>
      </c>
      <c r="BN47" s="23">
        <v>1</v>
      </c>
      <c r="BO47" s="23">
        <v>1</v>
      </c>
      <c r="BP47" s="23">
        <v>1</v>
      </c>
      <c r="BQ47" s="23">
        <v>1</v>
      </c>
      <c r="BR47" s="23">
        <f t="shared" si="25"/>
        <v>-4</v>
      </c>
      <c r="BS47" s="23">
        <v>0</v>
      </c>
      <c r="BT47" s="23">
        <v>0</v>
      </c>
      <c r="BU47" s="23">
        <v>0</v>
      </c>
      <c r="BV47" s="23">
        <v>0</v>
      </c>
      <c r="BW47" s="23">
        <v>0</v>
      </c>
      <c r="BX47" s="83">
        <f t="shared" si="9"/>
        <v>0</v>
      </c>
      <c r="BY47" s="23">
        <v>0</v>
      </c>
      <c r="BZ47" s="23">
        <v>0</v>
      </c>
      <c r="CA47" s="23">
        <v>0</v>
      </c>
      <c r="CB47" s="23">
        <v>0</v>
      </c>
      <c r="CC47" s="23">
        <v>0</v>
      </c>
      <c r="CD47" s="29">
        <f t="shared" si="10"/>
        <v>0</v>
      </c>
      <c r="CE47" s="23">
        <v>0</v>
      </c>
      <c r="CF47" s="23">
        <v>0</v>
      </c>
      <c r="CG47" s="23">
        <v>0</v>
      </c>
      <c r="CH47" s="23">
        <v>0</v>
      </c>
      <c r="CI47" s="23">
        <v>0</v>
      </c>
      <c r="CJ47" s="29">
        <f t="shared" si="11"/>
        <v>0</v>
      </c>
      <c r="CK47" s="23">
        <v>0</v>
      </c>
      <c r="CL47" s="23">
        <v>0</v>
      </c>
      <c r="CM47" s="23">
        <v>0</v>
      </c>
      <c r="CN47" s="23">
        <v>0</v>
      </c>
      <c r="CO47" s="23">
        <v>0</v>
      </c>
      <c r="CP47" s="29">
        <f t="shared" si="12"/>
        <v>0</v>
      </c>
      <c r="CQ47" s="23">
        <v>-1</v>
      </c>
      <c r="CR47" s="23">
        <v>5</v>
      </c>
      <c r="CS47" s="23">
        <v>1</v>
      </c>
      <c r="CT47" s="23">
        <v>5</v>
      </c>
      <c r="CU47" s="23">
        <v>5</v>
      </c>
      <c r="CV47" s="29">
        <f t="shared" si="13"/>
        <v>-16</v>
      </c>
      <c r="CW47" s="23">
        <v>-5</v>
      </c>
      <c r="CX47" s="23">
        <v>5</v>
      </c>
      <c r="CY47" s="23">
        <v>5</v>
      </c>
      <c r="CZ47" s="23">
        <v>1</v>
      </c>
      <c r="DA47" s="23">
        <v>5</v>
      </c>
      <c r="DB47" s="29">
        <f t="shared" si="14"/>
        <v>-80</v>
      </c>
      <c r="DC47" s="23">
        <v>0</v>
      </c>
      <c r="DD47" s="23">
        <v>0</v>
      </c>
      <c r="DE47" s="23">
        <v>0</v>
      </c>
      <c r="DF47" s="23">
        <v>0</v>
      </c>
      <c r="DG47" s="23">
        <v>0</v>
      </c>
      <c r="DH47" s="29">
        <f t="shared" si="15"/>
        <v>0</v>
      </c>
      <c r="DI47" s="23">
        <v>0</v>
      </c>
      <c r="DJ47" s="23">
        <v>0</v>
      </c>
      <c r="DK47" s="23">
        <v>0</v>
      </c>
      <c r="DL47" s="23">
        <v>0</v>
      </c>
      <c r="DM47" s="23">
        <v>0</v>
      </c>
      <c r="DN47" s="29">
        <f t="shared" si="16"/>
        <v>0</v>
      </c>
      <c r="DO47" s="131">
        <f t="shared" si="17"/>
        <v>-210</v>
      </c>
    </row>
    <row r="48" spans="1:131" s="1" customFormat="1" x14ac:dyDescent="0.25">
      <c r="A48" s="11"/>
      <c r="B48" s="11"/>
      <c r="C48" s="11"/>
      <c r="D48" s="11"/>
      <c r="E48" s="11"/>
      <c r="G48" s="57"/>
      <c r="H48" s="69"/>
      <c r="I48" s="70"/>
      <c r="J48" s="102" t="s">
        <v>122</v>
      </c>
      <c r="K48" s="22">
        <v>0</v>
      </c>
      <c r="L48" s="22">
        <v>0</v>
      </c>
      <c r="M48" s="22">
        <v>0</v>
      </c>
      <c r="N48" s="21">
        <v>0</v>
      </c>
      <c r="O48" s="21">
        <v>0</v>
      </c>
      <c r="P48" s="21">
        <f t="shared" si="19"/>
        <v>0</v>
      </c>
      <c r="Q48" s="21">
        <v>0</v>
      </c>
      <c r="R48" s="21">
        <v>0</v>
      </c>
      <c r="S48" s="23">
        <v>0</v>
      </c>
      <c r="T48" s="23">
        <v>0</v>
      </c>
      <c r="U48" s="23">
        <v>0</v>
      </c>
      <c r="V48" s="23">
        <f t="shared" si="20"/>
        <v>0</v>
      </c>
      <c r="W48" s="23">
        <v>-1</v>
      </c>
      <c r="X48" s="23">
        <v>1</v>
      </c>
      <c r="Y48" s="23">
        <v>1</v>
      </c>
      <c r="Z48" s="23">
        <v>1</v>
      </c>
      <c r="AA48" s="23">
        <v>1</v>
      </c>
      <c r="AB48" s="29">
        <f t="shared" si="21"/>
        <v>-4</v>
      </c>
      <c r="AC48" s="23">
        <v>-5</v>
      </c>
      <c r="AD48" s="23">
        <v>5</v>
      </c>
      <c r="AE48" s="23">
        <v>5</v>
      </c>
      <c r="AF48" s="23">
        <v>1</v>
      </c>
      <c r="AG48" s="23">
        <v>5</v>
      </c>
      <c r="AH48" s="29">
        <f t="shared" si="22"/>
        <v>-80</v>
      </c>
      <c r="AI48" s="23">
        <v>-1</v>
      </c>
      <c r="AJ48" s="23">
        <v>5</v>
      </c>
      <c r="AK48" s="23">
        <v>1</v>
      </c>
      <c r="AL48" s="23">
        <v>1</v>
      </c>
      <c r="AM48" s="23">
        <v>5</v>
      </c>
      <c r="AN48" s="23">
        <f t="shared" si="23"/>
        <v>-10</v>
      </c>
      <c r="AO48" s="23">
        <v>-1</v>
      </c>
      <c r="AP48" s="23">
        <v>1</v>
      </c>
      <c r="AQ48" s="23">
        <v>1</v>
      </c>
      <c r="AR48" s="23">
        <v>1</v>
      </c>
      <c r="AS48" s="23">
        <v>1</v>
      </c>
      <c r="AT48" s="29">
        <f t="shared" si="24"/>
        <v>-4</v>
      </c>
      <c r="AU48" s="23">
        <v>-1</v>
      </c>
      <c r="AV48" s="23">
        <v>1</v>
      </c>
      <c r="AW48" s="23">
        <v>1</v>
      </c>
      <c r="AX48" s="23">
        <v>1</v>
      </c>
      <c r="AY48" s="23">
        <v>1</v>
      </c>
      <c r="AZ48" s="29">
        <f t="shared" si="5"/>
        <v>-4</v>
      </c>
      <c r="BA48" s="23">
        <v>0</v>
      </c>
      <c r="BB48" s="23">
        <v>0</v>
      </c>
      <c r="BC48" s="23">
        <v>0</v>
      </c>
      <c r="BD48" s="23">
        <v>0</v>
      </c>
      <c r="BE48" s="23">
        <v>0</v>
      </c>
      <c r="BF48" s="23">
        <f t="shared" si="6"/>
        <v>0</v>
      </c>
      <c r="BG48" s="23">
        <v>-1</v>
      </c>
      <c r="BH48" s="23">
        <v>1</v>
      </c>
      <c r="BI48" s="23">
        <v>1</v>
      </c>
      <c r="BJ48" s="23">
        <v>1</v>
      </c>
      <c r="BK48" s="23">
        <v>1</v>
      </c>
      <c r="BL48" s="23">
        <f t="shared" si="7"/>
        <v>-4</v>
      </c>
      <c r="BM48" s="23">
        <v>-5</v>
      </c>
      <c r="BN48" s="23">
        <v>1</v>
      </c>
      <c r="BO48" s="23">
        <v>1</v>
      </c>
      <c r="BP48" s="23">
        <v>1</v>
      </c>
      <c r="BQ48" s="23">
        <v>1</v>
      </c>
      <c r="BR48" s="23">
        <f t="shared" si="25"/>
        <v>-20</v>
      </c>
      <c r="BS48" s="23">
        <v>0</v>
      </c>
      <c r="BT48" s="23">
        <v>0</v>
      </c>
      <c r="BU48" s="23">
        <v>0</v>
      </c>
      <c r="BV48" s="23">
        <v>0</v>
      </c>
      <c r="BW48" s="23">
        <v>0</v>
      </c>
      <c r="BX48" s="83">
        <f t="shared" si="9"/>
        <v>0</v>
      </c>
      <c r="BY48" s="23">
        <v>0</v>
      </c>
      <c r="BZ48" s="23">
        <v>0</v>
      </c>
      <c r="CA48" s="23">
        <v>0</v>
      </c>
      <c r="CB48" s="23">
        <v>0</v>
      </c>
      <c r="CC48" s="23">
        <v>0</v>
      </c>
      <c r="CD48" s="29">
        <f t="shared" si="10"/>
        <v>0</v>
      </c>
      <c r="CE48" s="23">
        <v>0</v>
      </c>
      <c r="CF48" s="23">
        <v>0</v>
      </c>
      <c r="CG48" s="23">
        <v>0</v>
      </c>
      <c r="CH48" s="23">
        <v>0</v>
      </c>
      <c r="CI48" s="23">
        <v>0</v>
      </c>
      <c r="CJ48" s="29">
        <f t="shared" si="11"/>
        <v>0</v>
      </c>
      <c r="CK48" s="23">
        <v>0</v>
      </c>
      <c r="CL48" s="23">
        <v>0</v>
      </c>
      <c r="CM48" s="23">
        <v>0</v>
      </c>
      <c r="CN48" s="23">
        <v>0</v>
      </c>
      <c r="CO48" s="23">
        <v>0</v>
      </c>
      <c r="CP48" s="29">
        <f t="shared" si="12"/>
        <v>0</v>
      </c>
      <c r="CQ48" s="23">
        <v>0</v>
      </c>
      <c r="CR48" s="23">
        <v>0</v>
      </c>
      <c r="CS48" s="23">
        <v>0</v>
      </c>
      <c r="CT48" s="23">
        <v>0</v>
      </c>
      <c r="CU48" s="23">
        <v>0</v>
      </c>
      <c r="CV48" s="29">
        <f t="shared" si="13"/>
        <v>0</v>
      </c>
      <c r="CW48" s="23">
        <v>-5</v>
      </c>
      <c r="CX48" s="23">
        <v>5</v>
      </c>
      <c r="CY48" s="23">
        <v>1</v>
      </c>
      <c r="CZ48" s="23">
        <v>1</v>
      </c>
      <c r="DA48" s="23">
        <v>5</v>
      </c>
      <c r="DB48" s="29">
        <f t="shared" si="14"/>
        <v>-60</v>
      </c>
      <c r="DC48" s="23">
        <v>0</v>
      </c>
      <c r="DD48" s="23">
        <v>0</v>
      </c>
      <c r="DE48" s="23">
        <v>0</v>
      </c>
      <c r="DF48" s="23">
        <v>0</v>
      </c>
      <c r="DG48" s="23">
        <v>0</v>
      </c>
      <c r="DH48" s="29">
        <f t="shared" si="15"/>
        <v>0</v>
      </c>
      <c r="DI48" s="23">
        <v>0</v>
      </c>
      <c r="DJ48" s="23">
        <v>0</v>
      </c>
      <c r="DK48" s="23">
        <v>0</v>
      </c>
      <c r="DL48" s="23">
        <v>0</v>
      </c>
      <c r="DM48" s="23">
        <v>0</v>
      </c>
      <c r="DN48" s="29">
        <f t="shared" si="16"/>
        <v>0</v>
      </c>
      <c r="DO48" s="131">
        <f t="shared" si="17"/>
        <v>-186</v>
      </c>
      <c r="DW48" s="11"/>
      <c r="DY48" s="11"/>
      <c r="EA48" s="11"/>
    </row>
    <row r="49" spans="1:131" s="1" customFormat="1" x14ac:dyDescent="0.25">
      <c r="A49" s="11"/>
      <c r="B49" s="11"/>
      <c r="C49" s="11"/>
      <c r="D49" s="11"/>
      <c r="E49" s="11"/>
      <c r="G49" s="57"/>
      <c r="H49" s="69"/>
      <c r="I49" s="71" t="s">
        <v>123</v>
      </c>
      <c r="J49" s="4" t="s">
        <v>31</v>
      </c>
      <c r="K49" s="22">
        <v>0</v>
      </c>
      <c r="L49" s="22">
        <v>0</v>
      </c>
      <c r="M49" s="22">
        <v>0</v>
      </c>
      <c r="N49" s="21">
        <v>0</v>
      </c>
      <c r="O49" s="21">
        <v>0</v>
      </c>
      <c r="P49" s="21">
        <f t="shared" si="19"/>
        <v>0</v>
      </c>
      <c r="Q49" s="21">
        <v>0</v>
      </c>
      <c r="R49" s="21">
        <v>0</v>
      </c>
      <c r="S49" s="23">
        <v>0</v>
      </c>
      <c r="T49" s="23">
        <v>0</v>
      </c>
      <c r="U49" s="23">
        <v>0</v>
      </c>
      <c r="V49" s="23">
        <f t="shared" si="20"/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9">
        <f t="shared" si="21"/>
        <v>0</v>
      </c>
      <c r="AC49" s="23">
        <v>0</v>
      </c>
      <c r="AD49" s="23">
        <v>0</v>
      </c>
      <c r="AE49" s="23">
        <v>0</v>
      </c>
      <c r="AF49" s="23">
        <v>0</v>
      </c>
      <c r="AG49" s="23">
        <v>0</v>
      </c>
      <c r="AH49" s="29">
        <f t="shared" si="22"/>
        <v>0</v>
      </c>
      <c r="AI49" s="23">
        <v>0</v>
      </c>
      <c r="AJ49" s="23">
        <v>0</v>
      </c>
      <c r="AK49" s="23">
        <v>0</v>
      </c>
      <c r="AL49" s="23">
        <v>0</v>
      </c>
      <c r="AM49" s="23">
        <v>0</v>
      </c>
      <c r="AN49" s="23">
        <f t="shared" si="23"/>
        <v>0</v>
      </c>
      <c r="AO49" s="23">
        <v>0</v>
      </c>
      <c r="AP49" s="23">
        <v>0</v>
      </c>
      <c r="AQ49" s="23">
        <v>0</v>
      </c>
      <c r="AR49" s="23">
        <v>0</v>
      </c>
      <c r="AS49" s="23">
        <v>0</v>
      </c>
      <c r="AT49" s="29">
        <f t="shared" si="24"/>
        <v>0</v>
      </c>
      <c r="AU49" s="23">
        <v>0</v>
      </c>
      <c r="AV49" s="23">
        <v>0</v>
      </c>
      <c r="AW49" s="23">
        <v>0</v>
      </c>
      <c r="AX49" s="23">
        <v>0</v>
      </c>
      <c r="AY49" s="23">
        <v>0</v>
      </c>
      <c r="AZ49" s="29">
        <f t="shared" si="5"/>
        <v>0</v>
      </c>
      <c r="BA49" s="23">
        <v>0</v>
      </c>
      <c r="BB49" s="23">
        <v>0</v>
      </c>
      <c r="BC49" s="23">
        <v>0</v>
      </c>
      <c r="BD49" s="23">
        <v>0</v>
      </c>
      <c r="BE49" s="23">
        <v>0</v>
      </c>
      <c r="BF49" s="23">
        <f t="shared" si="6"/>
        <v>0</v>
      </c>
      <c r="BG49" s="23">
        <v>0</v>
      </c>
      <c r="BH49" s="23">
        <v>0</v>
      </c>
      <c r="BI49" s="23">
        <v>0</v>
      </c>
      <c r="BJ49" s="23">
        <v>0</v>
      </c>
      <c r="BK49" s="23">
        <v>0</v>
      </c>
      <c r="BL49" s="23">
        <f t="shared" si="7"/>
        <v>0</v>
      </c>
      <c r="BM49" s="23">
        <v>0</v>
      </c>
      <c r="BN49" s="23">
        <v>0</v>
      </c>
      <c r="BO49" s="23">
        <v>0</v>
      </c>
      <c r="BP49" s="23">
        <v>0</v>
      </c>
      <c r="BQ49" s="23">
        <v>0</v>
      </c>
      <c r="BR49" s="23">
        <f t="shared" si="25"/>
        <v>0</v>
      </c>
      <c r="BS49" s="23">
        <v>0</v>
      </c>
      <c r="BT49" s="23">
        <v>0</v>
      </c>
      <c r="BU49" s="23">
        <v>0</v>
      </c>
      <c r="BV49" s="23">
        <v>0</v>
      </c>
      <c r="BW49" s="23">
        <v>0</v>
      </c>
      <c r="BX49" s="83">
        <f t="shared" si="9"/>
        <v>0</v>
      </c>
      <c r="BY49" s="23">
        <v>0</v>
      </c>
      <c r="BZ49" s="23">
        <v>0</v>
      </c>
      <c r="CA49" s="23">
        <v>0</v>
      </c>
      <c r="CB49" s="23">
        <v>0</v>
      </c>
      <c r="CC49" s="23">
        <v>0</v>
      </c>
      <c r="CD49" s="29">
        <f t="shared" si="10"/>
        <v>0</v>
      </c>
      <c r="CE49" s="23">
        <v>0</v>
      </c>
      <c r="CF49" s="23">
        <v>0</v>
      </c>
      <c r="CG49" s="23">
        <v>0</v>
      </c>
      <c r="CH49" s="23">
        <v>0</v>
      </c>
      <c r="CI49" s="23">
        <v>0</v>
      </c>
      <c r="CJ49" s="29">
        <f t="shared" si="11"/>
        <v>0</v>
      </c>
      <c r="CK49" s="23">
        <v>0</v>
      </c>
      <c r="CL49" s="23">
        <v>0</v>
      </c>
      <c r="CM49" s="23">
        <v>0</v>
      </c>
      <c r="CN49" s="23">
        <v>0</v>
      </c>
      <c r="CO49" s="23">
        <v>0</v>
      </c>
      <c r="CP49" s="29">
        <f t="shared" si="12"/>
        <v>0</v>
      </c>
      <c r="CQ49" s="23">
        <v>0</v>
      </c>
      <c r="CR49" s="23">
        <v>0</v>
      </c>
      <c r="CS49" s="23">
        <v>0</v>
      </c>
      <c r="CT49" s="23">
        <v>0</v>
      </c>
      <c r="CU49" s="23">
        <v>0</v>
      </c>
      <c r="CV49" s="29">
        <f t="shared" si="13"/>
        <v>0</v>
      </c>
      <c r="CW49" s="23">
        <v>0</v>
      </c>
      <c r="CX49" s="23">
        <v>0</v>
      </c>
      <c r="CY49" s="23">
        <v>0</v>
      </c>
      <c r="CZ49" s="23">
        <v>0</v>
      </c>
      <c r="DA49" s="23">
        <v>0</v>
      </c>
      <c r="DB49" s="29">
        <f t="shared" si="14"/>
        <v>0</v>
      </c>
      <c r="DC49" s="23">
        <v>10</v>
      </c>
      <c r="DD49" s="23">
        <v>10</v>
      </c>
      <c r="DE49" s="23">
        <v>5</v>
      </c>
      <c r="DF49" s="23">
        <v>1</v>
      </c>
      <c r="DG49" s="23">
        <v>10</v>
      </c>
      <c r="DH49" s="29">
        <f t="shared" si="15"/>
        <v>260</v>
      </c>
      <c r="DI49" s="23">
        <v>0</v>
      </c>
      <c r="DJ49" s="23">
        <v>0</v>
      </c>
      <c r="DK49" s="23">
        <v>0</v>
      </c>
      <c r="DL49" s="23">
        <v>0</v>
      </c>
      <c r="DM49" s="23">
        <v>0</v>
      </c>
      <c r="DN49" s="29">
        <f t="shared" si="16"/>
        <v>0</v>
      </c>
      <c r="DO49" s="131">
        <f t="shared" si="17"/>
        <v>260</v>
      </c>
      <c r="DW49" s="11"/>
      <c r="DY49" s="11"/>
      <c r="EA49" s="11"/>
    </row>
    <row r="50" spans="1:131" x14ac:dyDescent="0.25">
      <c r="G50" s="57"/>
      <c r="H50" s="69"/>
      <c r="I50" s="72"/>
      <c r="J50" s="102" t="s">
        <v>124</v>
      </c>
      <c r="K50" s="22">
        <v>0</v>
      </c>
      <c r="L50" s="22">
        <v>0</v>
      </c>
      <c r="M50" s="22">
        <v>0</v>
      </c>
      <c r="N50" s="21">
        <v>0</v>
      </c>
      <c r="O50" s="21">
        <v>0</v>
      </c>
      <c r="P50" s="21">
        <f t="shared" si="19"/>
        <v>0</v>
      </c>
      <c r="Q50" s="21">
        <v>0</v>
      </c>
      <c r="R50" s="21">
        <v>0</v>
      </c>
      <c r="S50" s="23">
        <v>0</v>
      </c>
      <c r="T50" s="23">
        <v>0</v>
      </c>
      <c r="U50" s="23">
        <v>0</v>
      </c>
      <c r="V50" s="23">
        <f t="shared" si="20"/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9">
        <f t="shared" si="21"/>
        <v>0</v>
      </c>
      <c r="AC50" s="23">
        <v>0</v>
      </c>
      <c r="AD50" s="23">
        <v>0</v>
      </c>
      <c r="AE50" s="23">
        <v>0</v>
      </c>
      <c r="AF50" s="23">
        <v>0</v>
      </c>
      <c r="AG50" s="23">
        <v>0</v>
      </c>
      <c r="AH50" s="29">
        <f t="shared" si="22"/>
        <v>0</v>
      </c>
      <c r="AI50" s="23">
        <v>0</v>
      </c>
      <c r="AJ50" s="23">
        <v>0</v>
      </c>
      <c r="AK50" s="23">
        <v>0</v>
      </c>
      <c r="AL50" s="23">
        <v>0</v>
      </c>
      <c r="AM50" s="23">
        <v>0</v>
      </c>
      <c r="AN50" s="23">
        <f t="shared" si="23"/>
        <v>0</v>
      </c>
      <c r="AO50" s="23">
        <v>0</v>
      </c>
      <c r="AP50" s="23">
        <v>0</v>
      </c>
      <c r="AQ50" s="23">
        <v>0</v>
      </c>
      <c r="AR50" s="23">
        <v>0</v>
      </c>
      <c r="AS50" s="23">
        <v>0</v>
      </c>
      <c r="AT50" s="29">
        <f t="shared" si="24"/>
        <v>0</v>
      </c>
      <c r="AU50" s="23">
        <v>0</v>
      </c>
      <c r="AV50" s="23">
        <v>0</v>
      </c>
      <c r="AW50" s="23">
        <v>0</v>
      </c>
      <c r="AX50" s="23">
        <v>0</v>
      </c>
      <c r="AY50" s="23">
        <v>0</v>
      </c>
      <c r="AZ50" s="29">
        <f t="shared" si="5"/>
        <v>0</v>
      </c>
      <c r="BA50" s="23">
        <v>0</v>
      </c>
      <c r="BB50" s="23">
        <v>0</v>
      </c>
      <c r="BC50" s="23">
        <v>0</v>
      </c>
      <c r="BD50" s="23">
        <v>0</v>
      </c>
      <c r="BE50" s="23">
        <v>0</v>
      </c>
      <c r="BF50" s="23">
        <f t="shared" si="6"/>
        <v>0</v>
      </c>
      <c r="BG50" s="23">
        <v>0</v>
      </c>
      <c r="BH50" s="23">
        <v>0</v>
      </c>
      <c r="BI50" s="23">
        <v>0</v>
      </c>
      <c r="BJ50" s="23">
        <v>0</v>
      </c>
      <c r="BK50" s="23">
        <v>0</v>
      </c>
      <c r="BL50" s="23">
        <f t="shared" si="7"/>
        <v>0</v>
      </c>
      <c r="BM50" s="23">
        <v>0</v>
      </c>
      <c r="BN50" s="23">
        <v>0</v>
      </c>
      <c r="BO50" s="23">
        <v>0</v>
      </c>
      <c r="BP50" s="23">
        <v>0</v>
      </c>
      <c r="BQ50" s="23">
        <v>0</v>
      </c>
      <c r="BR50" s="23">
        <f t="shared" si="25"/>
        <v>0</v>
      </c>
      <c r="BS50" s="23">
        <v>0</v>
      </c>
      <c r="BT50" s="23">
        <v>0</v>
      </c>
      <c r="BU50" s="23">
        <v>0</v>
      </c>
      <c r="BV50" s="23">
        <v>0</v>
      </c>
      <c r="BW50" s="23">
        <v>0</v>
      </c>
      <c r="BX50" s="83">
        <f t="shared" si="9"/>
        <v>0</v>
      </c>
      <c r="BY50" s="23">
        <v>0</v>
      </c>
      <c r="BZ50" s="23">
        <v>0</v>
      </c>
      <c r="CA50" s="23">
        <v>0</v>
      </c>
      <c r="CB50" s="23">
        <v>0</v>
      </c>
      <c r="CC50" s="23">
        <v>0</v>
      </c>
      <c r="CD50" s="29">
        <f t="shared" si="10"/>
        <v>0</v>
      </c>
      <c r="CE50" s="23">
        <v>0</v>
      </c>
      <c r="CF50" s="23">
        <v>0</v>
      </c>
      <c r="CG50" s="23">
        <v>0</v>
      </c>
      <c r="CH50" s="23">
        <v>0</v>
      </c>
      <c r="CI50" s="23">
        <v>0</v>
      </c>
      <c r="CJ50" s="29">
        <f t="shared" si="11"/>
        <v>0</v>
      </c>
      <c r="CK50" s="23">
        <v>0</v>
      </c>
      <c r="CL50" s="23">
        <v>0</v>
      </c>
      <c r="CM50" s="23">
        <v>0</v>
      </c>
      <c r="CN50" s="23">
        <v>0</v>
      </c>
      <c r="CO50" s="23">
        <v>0</v>
      </c>
      <c r="CP50" s="29">
        <f t="shared" si="12"/>
        <v>0</v>
      </c>
      <c r="CQ50" s="23">
        <v>0</v>
      </c>
      <c r="CR50" s="23">
        <v>0</v>
      </c>
      <c r="CS50" s="23">
        <v>0</v>
      </c>
      <c r="CT50" s="23">
        <v>0</v>
      </c>
      <c r="CU50" s="23">
        <v>0</v>
      </c>
      <c r="CV50" s="29">
        <f t="shared" si="13"/>
        <v>0</v>
      </c>
      <c r="CW50" s="23">
        <v>0</v>
      </c>
      <c r="CX50" s="23">
        <v>0</v>
      </c>
      <c r="CY50" s="23">
        <v>0</v>
      </c>
      <c r="CZ50" s="23">
        <v>0</v>
      </c>
      <c r="DA50" s="23">
        <v>0</v>
      </c>
      <c r="DB50" s="29">
        <f t="shared" si="14"/>
        <v>0</v>
      </c>
      <c r="DC50" s="23">
        <v>10</v>
      </c>
      <c r="DD50" s="23">
        <v>5</v>
      </c>
      <c r="DE50" s="23">
        <v>1</v>
      </c>
      <c r="DF50" s="23">
        <v>1</v>
      </c>
      <c r="DG50" s="23">
        <v>5</v>
      </c>
      <c r="DH50" s="29">
        <f t="shared" si="15"/>
        <v>120</v>
      </c>
      <c r="DI50" s="23">
        <v>0</v>
      </c>
      <c r="DJ50" s="23">
        <v>0</v>
      </c>
      <c r="DK50" s="23">
        <v>0</v>
      </c>
      <c r="DL50" s="23">
        <v>0</v>
      </c>
      <c r="DM50" s="23">
        <v>0</v>
      </c>
      <c r="DN50" s="29">
        <f t="shared" si="16"/>
        <v>0</v>
      </c>
      <c r="DO50" s="131">
        <f t="shared" si="17"/>
        <v>120</v>
      </c>
    </row>
    <row r="51" spans="1:131" x14ac:dyDescent="0.25">
      <c r="G51" s="57"/>
      <c r="H51" s="73" t="s">
        <v>18</v>
      </c>
      <c r="I51" s="77" t="s">
        <v>19</v>
      </c>
      <c r="J51" s="102" t="s">
        <v>125</v>
      </c>
      <c r="K51" s="22">
        <v>0</v>
      </c>
      <c r="L51" s="22">
        <v>0</v>
      </c>
      <c r="M51" s="22">
        <v>0</v>
      </c>
      <c r="N51" s="21">
        <v>0</v>
      </c>
      <c r="O51" s="21">
        <v>0</v>
      </c>
      <c r="P51" s="21">
        <f t="shared" si="19"/>
        <v>0</v>
      </c>
      <c r="Q51" s="21">
        <v>0</v>
      </c>
      <c r="R51" s="21">
        <v>0</v>
      </c>
      <c r="S51" s="23">
        <v>0</v>
      </c>
      <c r="T51" s="23">
        <v>0</v>
      </c>
      <c r="U51" s="23">
        <v>0</v>
      </c>
      <c r="V51" s="23">
        <f t="shared" si="20"/>
        <v>0</v>
      </c>
      <c r="W51" s="23">
        <v>-1</v>
      </c>
      <c r="X51" s="23">
        <v>1</v>
      </c>
      <c r="Y51" s="23">
        <v>1</v>
      </c>
      <c r="Z51" s="23">
        <v>1</v>
      </c>
      <c r="AA51" s="23">
        <v>1</v>
      </c>
      <c r="AB51" s="29">
        <f t="shared" si="21"/>
        <v>-4</v>
      </c>
      <c r="AC51" s="23">
        <v>-10</v>
      </c>
      <c r="AD51" s="23">
        <v>0</v>
      </c>
      <c r="AE51" s="23">
        <v>0</v>
      </c>
      <c r="AF51" s="23">
        <v>0</v>
      </c>
      <c r="AG51" s="23">
        <v>0</v>
      </c>
      <c r="AH51" s="29">
        <f t="shared" si="22"/>
        <v>0</v>
      </c>
      <c r="AI51" s="23">
        <v>-1</v>
      </c>
      <c r="AJ51" s="23"/>
      <c r="AK51" s="23"/>
      <c r="AL51" s="23"/>
      <c r="AM51" s="23"/>
      <c r="AN51" s="23">
        <f t="shared" si="23"/>
        <v>0</v>
      </c>
      <c r="AO51" s="23">
        <v>-1</v>
      </c>
      <c r="AP51" s="23">
        <v>1</v>
      </c>
      <c r="AQ51" s="23">
        <v>1</v>
      </c>
      <c r="AR51" s="23">
        <v>1</v>
      </c>
      <c r="AS51" s="23">
        <v>1</v>
      </c>
      <c r="AT51" s="29">
        <f t="shared" si="24"/>
        <v>-4</v>
      </c>
      <c r="AU51" s="23">
        <v>-1</v>
      </c>
      <c r="AV51" s="23">
        <v>5</v>
      </c>
      <c r="AW51" s="23">
        <v>5</v>
      </c>
      <c r="AX51" s="23">
        <v>1</v>
      </c>
      <c r="AY51" s="23">
        <v>5</v>
      </c>
      <c r="AZ51" s="29">
        <f t="shared" si="5"/>
        <v>-16</v>
      </c>
      <c r="BA51" s="23">
        <v>0</v>
      </c>
      <c r="BB51" s="23">
        <v>0</v>
      </c>
      <c r="BC51" s="23">
        <v>0</v>
      </c>
      <c r="BD51" s="23">
        <v>0</v>
      </c>
      <c r="BE51" s="23">
        <v>0</v>
      </c>
      <c r="BF51" s="23">
        <f t="shared" si="6"/>
        <v>0</v>
      </c>
      <c r="BG51" s="23">
        <v>-1</v>
      </c>
      <c r="BH51" s="23">
        <v>1</v>
      </c>
      <c r="BI51" s="23">
        <v>1</v>
      </c>
      <c r="BJ51" s="23">
        <v>1</v>
      </c>
      <c r="BK51" s="23">
        <v>1</v>
      </c>
      <c r="BL51" s="23">
        <f t="shared" si="7"/>
        <v>-4</v>
      </c>
      <c r="BM51" s="23">
        <v>0</v>
      </c>
      <c r="BN51" s="23">
        <v>0</v>
      </c>
      <c r="BO51" s="23">
        <v>0</v>
      </c>
      <c r="BP51" s="23">
        <v>0</v>
      </c>
      <c r="BQ51" s="23">
        <v>0</v>
      </c>
      <c r="BR51" s="23">
        <f t="shared" si="25"/>
        <v>0</v>
      </c>
      <c r="BS51" s="23">
        <v>0</v>
      </c>
      <c r="BT51" s="23">
        <v>0</v>
      </c>
      <c r="BU51" s="23">
        <v>0</v>
      </c>
      <c r="BV51" s="23">
        <v>0</v>
      </c>
      <c r="BW51" s="23">
        <v>0</v>
      </c>
      <c r="BX51" s="83">
        <f t="shared" si="9"/>
        <v>0</v>
      </c>
      <c r="BY51" s="23">
        <v>0</v>
      </c>
      <c r="BZ51" s="23">
        <v>0</v>
      </c>
      <c r="CA51" s="23">
        <v>0</v>
      </c>
      <c r="CB51" s="23">
        <v>0</v>
      </c>
      <c r="CC51" s="23">
        <v>0</v>
      </c>
      <c r="CD51" s="29">
        <f t="shared" si="10"/>
        <v>0</v>
      </c>
      <c r="CE51" s="23">
        <v>0</v>
      </c>
      <c r="CF51" s="23">
        <v>0</v>
      </c>
      <c r="CG51" s="23">
        <v>0</v>
      </c>
      <c r="CH51" s="23">
        <v>0</v>
      </c>
      <c r="CI51" s="23">
        <v>0</v>
      </c>
      <c r="CJ51" s="29">
        <f t="shared" si="11"/>
        <v>0</v>
      </c>
      <c r="CK51" s="23">
        <v>0</v>
      </c>
      <c r="CL51" s="23">
        <v>0</v>
      </c>
      <c r="CM51" s="23">
        <v>0</v>
      </c>
      <c r="CN51" s="23">
        <v>0</v>
      </c>
      <c r="CO51" s="23">
        <v>0</v>
      </c>
      <c r="CP51" s="29">
        <f t="shared" si="12"/>
        <v>0</v>
      </c>
      <c r="CQ51" s="23">
        <v>0</v>
      </c>
      <c r="CR51" s="23">
        <v>0</v>
      </c>
      <c r="CS51" s="23">
        <v>0</v>
      </c>
      <c r="CT51" s="23">
        <v>0</v>
      </c>
      <c r="CU51" s="23">
        <v>0</v>
      </c>
      <c r="CV51" s="29">
        <f t="shared" si="13"/>
        <v>0</v>
      </c>
      <c r="CW51" s="23">
        <v>-1</v>
      </c>
      <c r="CX51" s="23">
        <v>1</v>
      </c>
      <c r="CY51" s="23">
        <v>1</v>
      </c>
      <c r="CZ51" s="23">
        <v>1</v>
      </c>
      <c r="DA51" s="23">
        <v>1</v>
      </c>
      <c r="DB51" s="29">
        <f t="shared" si="14"/>
        <v>-4</v>
      </c>
      <c r="DC51" s="23">
        <v>0</v>
      </c>
      <c r="DD51" s="23">
        <v>0</v>
      </c>
      <c r="DE51" s="23">
        <v>0</v>
      </c>
      <c r="DF51" s="23">
        <v>0</v>
      </c>
      <c r="DG51" s="23">
        <v>0</v>
      </c>
      <c r="DH51" s="29">
        <f t="shared" si="15"/>
        <v>0</v>
      </c>
      <c r="DI51" s="23">
        <v>0</v>
      </c>
      <c r="DJ51" s="23">
        <v>0</v>
      </c>
      <c r="DK51" s="23"/>
      <c r="DL51" s="23">
        <v>0</v>
      </c>
      <c r="DM51" s="23">
        <v>0</v>
      </c>
      <c r="DN51" s="29">
        <f t="shared" si="16"/>
        <v>0</v>
      </c>
      <c r="DO51" s="131">
        <f t="shared" si="17"/>
        <v>-32</v>
      </c>
    </row>
    <row r="52" spans="1:131" x14ac:dyDescent="0.25">
      <c r="G52" s="57"/>
      <c r="H52" s="73"/>
      <c r="I52" s="71"/>
      <c r="J52" s="102" t="s">
        <v>126</v>
      </c>
      <c r="K52" s="22">
        <v>0</v>
      </c>
      <c r="L52" s="22">
        <v>0</v>
      </c>
      <c r="M52" s="22">
        <v>0</v>
      </c>
      <c r="N52" s="21">
        <v>0</v>
      </c>
      <c r="O52" s="21">
        <v>0</v>
      </c>
      <c r="P52" s="21">
        <f t="shared" si="19"/>
        <v>0</v>
      </c>
      <c r="Q52" s="21">
        <v>0</v>
      </c>
      <c r="R52" s="21">
        <v>0</v>
      </c>
      <c r="S52" s="23">
        <v>0</v>
      </c>
      <c r="T52" s="23">
        <v>0</v>
      </c>
      <c r="U52" s="23">
        <v>0</v>
      </c>
      <c r="V52" s="23">
        <f t="shared" si="20"/>
        <v>0</v>
      </c>
      <c r="W52" s="23">
        <v>-5</v>
      </c>
      <c r="X52" s="23">
        <v>1</v>
      </c>
      <c r="Y52" s="23">
        <v>5</v>
      </c>
      <c r="Z52" s="23">
        <v>1</v>
      </c>
      <c r="AA52" s="23">
        <v>5</v>
      </c>
      <c r="AB52" s="29">
        <f t="shared" si="21"/>
        <v>-60</v>
      </c>
      <c r="AC52" s="23">
        <v>-10</v>
      </c>
      <c r="AD52" s="23">
        <v>5</v>
      </c>
      <c r="AE52" s="23">
        <v>5</v>
      </c>
      <c r="AF52" s="23">
        <v>1</v>
      </c>
      <c r="AG52" s="23">
        <v>5</v>
      </c>
      <c r="AH52" s="29">
        <f t="shared" si="22"/>
        <v>-160</v>
      </c>
      <c r="AI52" s="23">
        <v>0</v>
      </c>
      <c r="AJ52" s="23">
        <v>0</v>
      </c>
      <c r="AK52" s="23">
        <v>0</v>
      </c>
      <c r="AL52" s="23">
        <v>0</v>
      </c>
      <c r="AM52" s="23">
        <v>0</v>
      </c>
      <c r="AN52" s="23">
        <f t="shared" si="23"/>
        <v>0</v>
      </c>
      <c r="AO52" s="23">
        <v>-5</v>
      </c>
      <c r="AP52" s="23">
        <v>5</v>
      </c>
      <c r="AQ52" s="23">
        <v>5</v>
      </c>
      <c r="AR52" s="23">
        <v>1</v>
      </c>
      <c r="AS52" s="23">
        <v>5</v>
      </c>
      <c r="AT52" s="29">
        <f t="shared" si="24"/>
        <v>-80</v>
      </c>
      <c r="AU52" s="23">
        <v>-5</v>
      </c>
      <c r="AV52" s="23">
        <v>5</v>
      </c>
      <c r="AW52" s="23">
        <v>5</v>
      </c>
      <c r="AX52" s="23">
        <v>1</v>
      </c>
      <c r="AY52" s="23">
        <v>5</v>
      </c>
      <c r="AZ52" s="29">
        <f t="shared" si="5"/>
        <v>-80</v>
      </c>
      <c r="BA52" s="23">
        <v>0</v>
      </c>
      <c r="BB52" s="23">
        <v>0</v>
      </c>
      <c r="BC52" s="23">
        <v>0</v>
      </c>
      <c r="BD52" s="23">
        <v>0</v>
      </c>
      <c r="BE52" s="23">
        <v>0</v>
      </c>
      <c r="BF52" s="23">
        <f t="shared" si="6"/>
        <v>0</v>
      </c>
      <c r="BG52" s="23">
        <v>-5</v>
      </c>
      <c r="BH52" s="23">
        <v>5</v>
      </c>
      <c r="BI52" s="23">
        <v>5</v>
      </c>
      <c r="BJ52" s="23">
        <v>1</v>
      </c>
      <c r="BK52" s="23">
        <v>5</v>
      </c>
      <c r="BL52" s="23">
        <f t="shared" si="7"/>
        <v>-80</v>
      </c>
      <c r="BM52" s="23">
        <v>0</v>
      </c>
      <c r="BN52" s="23">
        <v>0</v>
      </c>
      <c r="BO52" s="23">
        <v>0</v>
      </c>
      <c r="BP52" s="23">
        <v>0</v>
      </c>
      <c r="BQ52" s="23">
        <v>0</v>
      </c>
      <c r="BR52" s="23">
        <f t="shared" si="25"/>
        <v>0</v>
      </c>
      <c r="BS52" s="23">
        <v>-1</v>
      </c>
      <c r="BT52" s="23">
        <v>1</v>
      </c>
      <c r="BU52" s="23"/>
      <c r="BV52" s="23">
        <v>1</v>
      </c>
      <c r="BW52" s="23">
        <v>1</v>
      </c>
      <c r="BX52" s="83">
        <f t="shared" si="9"/>
        <v>-3</v>
      </c>
      <c r="BY52" s="23">
        <v>0</v>
      </c>
      <c r="BZ52" s="23">
        <v>0</v>
      </c>
      <c r="CA52" s="23">
        <v>0</v>
      </c>
      <c r="CB52" s="135">
        <v>0</v>
      </c>
      <c r="CC52" s="23">
        <v>0</v>
      </c>
      <c r="CD52" s="29">
        <f t="shared" si="10"/>
        <v>0</v>
      </c>
      <c r="CE52" s="23">
        <v>0</v>
      </c>
      <c r="CF52" s="23">
        <v>0</v>
      </c>
      <c r="CG52" s="23">
        <v>0</v>
      </c>
      <c r="CH52" s="23">
        <v>0</v>
      </c>
      <c r="CI52" s="23">
        <v>0</v>
      </c>
      <c r="CJ52" s="29">
        <f t="shared" si="11"/>
        <v>0</v>
      </c>
      <c r="CK52" s="23">
        <v>0</v>
      </c>
      <c r="CL52" s="23">
        <v>0</v>
      </c>
      <c r="CM52" s="23">
        <v>0</v>
      </c>
      <c r="CN52" s="23">
        <v>0</v>
      </c>
      <c r="CO52" s="23">
        <v>0</v>
      </c>
      <c r="CP52" s="29">
        <f t="shared" si="12"/>
        <v>0</v>
      </c>
      <c r="CQ52" s="23">
        <v>-1</v>
      </c>
      <c r="CR52" s="23">
        <v>5</v>
      </c>
      <c r="CS52" s="23">
        <v>1</v>
      </c>
      <c r="CT52" s="23">
        <v>1</v>
      </c>
      <c r="CU52" s="23">
        <v>1</v>
      </c>
      <c r="CV52" s="29">
        <f t="shared" si="13"/>
        <v>-8</v>
      </c>
      <c r="CW52" s="23">
        <v>-5</v>
      </c>
      <c r="CX52" s="23">
        <v>5</v>
      </c>
      <c r="CY52" s="23">
        <v>1</v>
      </c>
      <c r="CZ52" s="23">
        <v>1</v>
      </c>
      <c r="DA52" s="23">
        <v>1</v>
      </c>
      <c r="DB52" s="29">
        <f t="shared" si="14"/>
        <v>-40</v>
      </c>
      <c r="DC52" s="23">
        <v>10</v>
      </c>
      <c r="DD52" s="23">
        <v>10</v>
      </c>
      <c r="DE52" s="23">
        <v>5</v>
      </c>
      <c r="DF52" s="23">
        <v>1</v>
      </c>
      <c r="DG52" s="23">
        <v>5</v>
      </c>
      <c r="DH52" s="29">
        <f t="shared" si="15"/>
        <v>210</v>
      </c>
      <c r="DI52" s="23">
        <v>0</v>
      </c>
      <c r="DJ52" s="23">
        <v>0</v>
      </c>
      <c r="DK52" s="23">
        <v>0</v>
      </c>
      <c r="DL52" s="23">
        <v>0</v>
      </c>
      <c r="DM52" s="23">
        <v>0</v>
      </c>
      <c r="DN52" s="29">
        <f t="shared" si="16"/>
        <v>0</v>
      </c>
      <c r="DO52" s="133">
        <f t="shared" si="17"/>
        <v>-301</v>
      </c>
    </row>
    <row r="53" spans="1:131" x14ac:dyDescent="0.25">
      <c r="G53" s="58" t="s">
        <v>40</v>
      </c>
      <c r="H53" s="59"/>
      <c r="I53" s="59"/>
      <c r="J53" s="60"/>
      <c r="K53" s="91">
        <f>P45+P46+P47+P48+P49+P50+P51+P52</f>
        <v>0</v>
      </c>
      <c r="L53" s="45">
        <f>SUM(P45:P52)</f>
        <v>0</v>
      </c>
      <c r="M53" s="45"/>
      <c r="N53" s="45"/>
      <c r="O53" s="45"/>
      <c r="P53" s="46"/>
      <c r="Q53" s="42">
        <f>SUM(V45:V52)</f>
        <v>0</v>
      </c>
      <c r="R53" s="43"/>
      <c r="S53" s="43"/>
      <c r="T53" s="43"/>
      <c r="U53" s="43"/>
      <c r="V53" s="44"/>
      <c r="W53" s="42">
        <f>SUM(AB45:AB52)</f>
        <v>-152</v>
      </c>
      <c r="X53" s="43"/>
      <c r="Y53" s="43"/>
      <c r="Z53" s="43"/>
      <c r="AA53" s="43"/>
      <c r="AB53" s="44"/>
      <c r="AC53" s="42">
        <f>AH45+AH46+AH47+AH48+AH49+AH50+AH51+AH52</f>
        <v>-400</v>
      </c>
      <c r="AD53" s="43"/>
      <c r="AE53" s="43"/>
      <c r="AF53" s="43"/>
      <c r="AG53" s="43"/>
      <c r="AH53" s="44"/>
      <c r="AI53" s="40">
        <f>AN45+AN46+AN47+AN48+AN49+AN50+AN51+AN52</f>
        <v>-20</v>
      </c>
      <c r="AJ53" s="40"/>
      <c r="AK53" s="40"/>
      <c r="AL53" s="40"/>
      <c r="AM53" s="40"/>
      <c r="AN53" s="40"/>
      <c r="AO53" s="32">
        <f>SUM(AT45:AT52)</f>
        <v>-143</v>
      </c>
      <c r="AP53" s="33"/>
      <c r="AQ53" s="33"/>
      <c r="AR53" s="33"/>
      <c r="AS53" s="33"/>
      <c r="AT53" s="34"/>
      <c r="AU53" s="32">
        <f>SUM(AZ45:AZ52)</f>
        <v>-232</v>
      </c>
      <c r="AV53" s="33"/>
      <c r="AW53" s="33"/>
      <c r="AX53" s="33"/>
      <c r="AY53" s="33"/>
      <c r="AZ53" s="34"/>
      <c r="BA53" s="32">
        <f>SUM(BF45:BF52)</f>
        <v>0</v>
      </c>
      <c r="BB53" s="33"/>
      <c r="BC53" s="33"/>
      <c r="BD53" s="33"/>
      <c r="BE53" s="33"/>
      <c r="BF53" s="34"/>
      <c r="BG53" s="32">
        <f>SUM(BL45:BL52)</f>
        <v>-176</v>
      </c>
      <c r="BH53" s="33"/>
      <c r="BI53" s="33"/>
      <c r="BJ53" s="33"/>
      <c r="BK53" s="33"/>
      <c r="BL53" s="34"/>
      <c r="BM53" s="32">
        <f>SUM(BR45:BR52)</f>
        <v>-184</v>
      </c>
      <c r="BN53" s="33"/>
      <c r="BO53" s="33"/>
      <c r="BP53" s="33"/>
      <c r="BQ53" s="33"/>
      <c r="BR53" s="34"/>
      <c r="BS53" s="84">
        <f>SUM(BX45:BX52)</f>
        <v>-6</v>
      </c>
      <c r="BT53" s="85"/>
      <c r="BU53" s="85"/>
      <c r="BV53" s="85"/>
      <c r="BW53" s="85"/>
      <c r="BX53" s="86"/>
      <c r="BY53" s="40">
        <f>SUM(CD45:CD52)</f>
        <v>-4</v>
      </c>
      <c r="BZ53" s="40"/>
      <c r="CA53" s="40"/>
      <c r="CB53" s="40"/>
      <c r="CC53" s="40"/>
      <c r="CD53" s="40"/>
      <c r="CE53" s="40">
        <f>SUM(CJ45:CJ52)</f>
        <v>0</v>
      </c>
      <c r="CF53" s="40"/>
      <c r="CG53" s="40"/>
      <c r="CH53" s="40"/>
      <c r="CI53" s="40"/>
      <c r="CJ53" s="40"/>
      <c r="CK53" s="40">
        <f>SUM(CP45:CP52)</f>
        <v>0</v>
      </c>
      <c r="CL53" s="40"/>
      <c r="CM53" s="40"/>
      <c r="CN53" s="40"/>
      <c r="CO53" s="40"/>
      <c r="CP53" s="40"/>
      <c r="CQ53" s="40">
        <f>SUM(CV45:CV52)</f>
        <v>-36</v>
      </c>
      <c r="CR53" s="40"/>
      <c r="CS53" s="40"/>
      <c r="CT53" s="40"/>
      <c r="CU53" s="40"/>
      <c r="CV53" s="40"/>
      <c r="CW53" s="40">
        <f>SUM(DB45:DB52)</f>
        <v>-344</v>
      </c>
      <c r="CX53" s="40"/>
      <c r="CY53" s="40"/>
      <c r="CZ53" s="40"/>
      <c r="DA53" s="40"/>
      <c r="DB53" s="40"/>
      <c r="DC53" s="40">
        <f>SUM(DH45:DH52)</f>
        <v>670</v>
      </c>
      <c r="DD53" s="40"/>
      <c r="DE53" s="40"/>
      <c r="DF53" s="40"/>
      <c r="DG53" s="40"/>
      <c r="DH53" s="40"/>
      <c r="DI53" s="40">
        <f>SUM(DN45:DN52)</f>
        <v>0</v>
      </c>
      <c r="DJ53" s="40"/>
      <c r="DK53" s="40"/>
      <c r="DL53" s="40"/>
      <c r="DM53" s="40"/>
      <c r="DN53" s="40"/>
      <c r="DO53" s="148"/>
      <c r="DS53" s="132"/>
    </row>
    <row r="54" spans="1:131" s="1" customFormat="1" ht="21.75" customHeight="1" x14ac:dyDescent="0.25">
      <c r="A54" s="11"/>
      <c r="B54" s="11"/>
      <c r="C54" s="11"/>
      <c r="D54" s="11"/>
      <c r="E54" s="11"/>
      <c r="G54" s="63" t="s">
        <v>21</v>
      </c>
      <c r="H54" s="7" t="s">
        <v>32</v>
      </c>
      <c r="I54" s="8" t="s">
        <v>33</v>
      </c>
      <c r="J54" s="102" t="s">
        <v>41</v>
      </c>
      <c r="K54" s="22">
        <v>0</v>
      </c>
      <c r="L54" s="22">
        <v>0</v>
      </c>
      <c r="M54" s="22">
        <v>0</v>
      </c>
      <c r="N54" s="21">
        <v>0</v>
      </c>
      <c r="O54" s="21">
        <v>0</v>
      </c>
      <c r="P54" s="21">
        <f>K54*(L54+M54+N54+O54)</f>
        <v>0</v>
      </c>
      <c r="Q54" s="21">
        <v>0</v>
      </c>
      <c r="R54" s="21">
        <v>0</v>
      </c>
      <c r="S54" s="23">
        <v>0</v>
      </c>
      <c r="T54" s="23">
        <v>0</v>
      </c>
      <c r="U54" s="23">
        <v>0</v>
      </c>
      <c r="V54" s="23">
        <f>Q54*(R54+S54+T54+U54)</f>
        <v>0</v>
      </c>
      <c r="W54" s="23">
        <v>-10</v>
      </c>
      <c r="X54" s="23">
        <v>1</v>
      </c>
      <c r="Y54" s="23">
        <v>1</v>
      </c>
      <c r="Z54" s="23">
        <v>1</v>
      </c>
      <c r="AA54" s="23">
        <v>1</v>
      </c>
      <c r="AB54" s="23">
        <f>W54*(X54+Y54+Z54+AA54)</f>
        <v>-40</v>
      </c>
      <c r="AC54" s="23">
        <v>-5</v>
      </c>
      <c r="AD54" s="23">
        <v>5</v>
      </c>
      <c r="AE54" s="23">
        <v>10</v>
      </c>
      <c r="AF54" s="23">
        <v>1</v>
      </c>
      <c r="AG54" s="23">
        <v>10</v>
      </c>
      <c r="AH54" s="29">
        <f>AC54*(AD54+AE54+AF54+AG54)</f>
        <v>-130</v>
      </c>
      <c r="AI54" s="23">
        <v>-5</v>
      </c>
      <c r="AJ54" s="23">
        <v>5</v>
      </c>
      <c r="AK54" s="23">
        <v>5</v>
      </c>
      <c r="AL54" s="23">
        <v>1</v>
      </c>
      <c r="AM54" s="23">
        <v>1</v>
      </c>
      <c r="AN54" s="29">
        <f>AI54*(AJ54+AK54+AL54+AM54)</f>
        <v>-60</v>
      </c>
      <c r="AO54" s="23">
        <v>-5</v>
      </c>
      <c r="AP54" s="23">
        <v>5</v>
      </c>
      <c r="AQ54" s="23">
        <v>5</v>
      </c>
      <c r="AR54" s="23">
        <v>1</v>
      </c>
      <c r="AS54" s="23">
        <v>5</v>
      </c>
      <c r="AT54" s="29">
        <f t="shared" si="24"/>
        <v>-80</v>
      </c>
      <c r="AU54" s="23">
        <v>-5</v>
      </c>
      <c r="AV54" s="23">
        <v>5</v>
      </c>
      <c r="AW54" s="23">
        <v>5</v>
      </c>
      <c r="AX54" s="23">
        <v>1</v>
      </c>
      <c r="AY54" s="23">
        <v>5</v>
      </c>
      <c r="AZ54" s="29">
        <f t="shared" si="5"/>
        <v>-80</v>
      </c>
      <c r="BA54" s="23">
        <v>0</v>
      </c>
      <c r="BB54" s="23">
        <v>0</v>
      </c>
      <c r="BC54" s="23">
        <v>0</v>
      </c>
      <c r="BD54" s="23">
        <v>0</v>
      </c>
      <c r="BE54" s="23">
        <v>0</v>
      </c>
      <c r="BF54" s="23">
        <f t="shared" si="6"/>
        <v>0</v>
      </c>
      <c r="BG54" s="23">
        <v>0</v>
      </c>
      <c r="BH54" s="23">
        <v>0</v>
      </c>
      <c r="BI54" s="23">
        <v>0</v>
      </c>
      <c r="BJ54" s="23">
        <v>0</v>
      </c>
      <c r="BK54" s="23">
        <v>0</v>
      </c>
      <c r="BL54" s="23">
        <f t="shared" si="7"/>
        <v>0</v>
      </c>
      <c r="BM54" s="23">
        <v>0</v>
      </c>
      <c r="BN54" s="23">
        <v>0</v>
      </c>
      <c r="BO54" s="23">
        <v>0</v>
      </c>
      <c r="BP54" s="23">
        <v>0</v>
      </c>
      <c r="BQ54" s="23">
        <v>0</v>
      </c>
      <c r="BR54" s="23">
        <f t="shared" si="25"/>
        <v>0</v>
      </c>
      <c r="BS54" s="23">
        <v>-1</v>
      </c>
      <c r="BT54" s="23">
        <v>1</v>
      </c>
      <c r="BU54" s="23">
        <v>1</v>
      </c>
      <c r="BV54" s="23">
        <v>1</v>
      </c>
      <c r="BW54" s="23">
        <v>1</v>
      </c>
      <c r="BX54" s="83">
        <f t="shared" si="9"/>
        <v>-4</v>
      </c>
      <c r="BY54" s="88">
        <v>0</v>
      </c>
      <c r="BZ54" s="88">
        <v>0</v>
      </c>
      <c r="CA54" s="88">
        <v>0</v>
      </c>
      <c r="CB54" s="88">
        <v>0</v>
      </c>
      <c r="CC54" s="88">
        <v>0</v>
      </c>
      <c r="CD54" s="89">
        <f t="shared" si="10"/>
        <v>0</v>
      </c>
      <c r="CE54" s="88">
        <v>0</v>
      </c>
      <c r="CF54" s="88">
        <v>0</v>
      </c>
      <c r="CG54" s="88">
        <v>0</v>
      </c>
      <c r="CH54" s="88">
        <v>0</v>
      </c>
      <c r="CI54" s="88">
        <v>0</v>
      </c>
      <c r="CJ54" s="89">
        <f t="shared" si="11"/>
        <v>0</v>
      </c>
      <c r="CK54" s="88">
        <v>0</v>
      </c>
      <c r="CL54" s="88">
        <v>0</v>
      </c>
      <c r="CM54" s="88">
        <v>0</v>
      </c>
      <c r="CN54" s="88">
        <v>0</v>
      </c>
      <c r="CO54" s="88">
        <v>0</v>
      </c>
      <c r="CP54" s="89">
        <f t="shared" si="12"/>
        <v>0</v>
      </c>
      <c r="CQ54" s="88">
        <v>-1</v>
      </c>
      <c r="CR54" s="88">
        <v>1</v>
      </c>
      <c r="CS54" s="88">
        <v>1</v>
      </c>
      <c r="CT54" s="88">
        <v>1</v>
      </c>
      <c r="CU54" s="88">
        <v>5</v>
      </c>
      <c r="CV54" s="89">
        <f t="shared" si="13"/>
        <v>-8</v>
      </c>
      <c r="CW54" s="88">
        <v>-5</v>
      </c>
      <c r="CX54" s="88">
        <v>1</v>
      </c>
      <c r="CY54" s="88">
        <v>5</v>
      </c>
      <c r="CZ54" s="88">
        <v>1</v>
      </c>
      <c r="DA54" s="88">
        <v>5</v>
      </c>
      <c r="DB54" s="89">
        <f t="shared" si="14"/>
        <v>-60</v>
      </c>
      <c r="DC54" s="88">
        <v>5</v>
      </c>
      <c r="DD54" s="88">
        <v>10</v>
      </c>
      <c r="DE54" s="88">
        <v>5</v>
      </c>
      <c r="DF54" s="88">
        <v>1</v>
      </c>
      <c r="DG54" s="88">
        <v>5</v>
      </c>
      <c r="DH54" s="89">
        <f t="shared" si="15"/>
        <v>105</v>
      </c>
      <c r="DI54" s="88">
        <v>0</v>
      </c>
      <c r="DJ54" s="88">
        <v>0</v>
      </c>
      <c r="DK54" s="88">
        <v>0</v>
      </c>
      <c r="DL54" s="88">
        <v>0</v>
      </c>
      <c r="DM54" s="88">
        <v>0</v>
      </c>
      <c r="DN54" s="89">
        <f t="shared" si="16"/>
        <v>0</v>
      </c>
      <c r="DO54" s="133">
        <f t="shared" si="17"/>
        <v>-357</v>
      </c>
      <c r="DW54" s="11"/>
      <c r="DY54" s="11"/>
      <c r="EA54" s="11"/>
    </row>
    <row r="55" spans="1:131" x14ac:dyDescent="0.25">
      <c r="G55" s="64"/>
      <c r="H55" s="74" t="s">
        <v>34</v>
      </c>
      <c r="I55" s="53" t="s">
        <v>20</v>
      </c>
      <c r="J55" s="102" t="s">
        <v>127</v>
      </c>
      <c r="K55" s="22">
        <v>0</v>
      </c>
      <c r="L55" s="22">
        <v>0</v>
      </c>
      <c r="M55" s="24">
        <v>0</v>
      </c>
      <c r="N55" s="21">
        <v>0</v>
      </c>
      <c r="O55" s="21">
        <v>0</v>
      </c>
      <c r="P55" s="21">
        <f t="shared" ref="P55:P61" si="26">K55*(L55+M55+N55+O55)</f>
        <v>0</v>
      </c>
      <c r="Q55" s="21">
        <v>5</v>
      </c>
      <c r="R55" s="21">
        <v>5</v>
      </c>
      <c r="S55" s="23">
        <v>5</v>
      </c>
      <c r="T55" s="23">
        <v>5</v>
      </c>
      <c r="U55" s="23">
        <v>5</v>
      </c>
      <c r="V55" s="23">
        <f t="shared" ref="V55:V61" si="27">Q55*(R55+S55+T55+U55)</f>
        <v>100</v>
      </c>
      <c r="W55" s="23">
        <v>5</v>
      </c>
      <c r="X55" s="23">
        <v>1</v>
      </c>
      <c r="Y55" s="23">
        <v>1</v>
      </c>
      <c r="Z55" s="23">
        <v>5</v>
      </c>
      <c r="AA55" s="23">
        <v>1</v>
      </c>
      <c r="AB55" s="23">
        <f t="shared" ref="AB55:AB61" si="28">W55*(X55+Y55+Z55+AA55)</f>
        <v>40</v>
      </c>
      <c r="AC55" s="23">
        <v>10</v>
      </c>
      <c r="AD55" s="23">
        <v>5</v>
      </c>
      <c r="AE55" s="23">
        <v>10</v>
      </c>
      <c r="AF55" s="23">
        <v>5</v>
      </c>
      <c r="AG55" s="23">
        <v>10</v>
      </c>
      <c r="AH55" s="29">
        <f t="shared" ref="AH55:AH61" si="29">AC55*(AD55+AE55+AF55+AG55)</f>
        <v>300</v>
      </c>
      <c r="AI55" s="23">
        <v>5</v>
      </c>
      <c r="AJ55" s="23">
        <v>10</v>
      </c>
      <c r="AK55" s="23">
        <v>10</v>
      </c>
      <c r="AL55" s="23">
        <v>1</v>
      </c>
      <c r="AM55" s="23">
        <v>5</v>
      </c>
      <c r="AN55" s="29">
        <f t="shared" ref="AN55:AN61" si="30">AI55*(AJ55+AK55+AL55+AM55)</f>
        <v>130</v>
      </c>
      <c r="AO55" s="23">
        <v>10</v>
      </c>
      <c r="AP55" s="23">
        <v>5</v>
      </c>
      <c r="AQ55" s="23">
        <v>5</v>
      </c>
      <c r="AR55" s="23">
        <v>5</v>
      </c>
      <c r="AS55" s="23">
        <v>5</v>
      </c>
      <c r="AT55" s="29">
        <f t="shared" si="24"/>
        <v>200</v>
      </c>
      <c r="AU55" s="23">
        <v>10</v>
      </c>
      <c r="AV55" s="23">
        <v>5</v>
      </c>
      <c r="AW55" s="23">
        <v>5</v>
      </c>
      <c r="AX55" s="23">
        <v>5</v>
      </c>
      <c r="AY55" s="23">
        <v>5</v>
      </c>
      <c r="AZ55" s="29">
        <f t="shared" si="5"/>
        <v>200</v>
      </c>
      <c r="BA55" s="23">
        <v>5</v>
      </c>
      <c r="BB55" s="23">
        <v>5</v>
      </c>
      <c r="BC55" s="23">
        <v>5</v>
      </c>
      <c r="BD55" s="23">
        <v>1</v>
      </c>
      <c r="BE55" s="23">
        <v>5</v>
      </c>
      <c r="BF55" s="23">
        <f t="shared" si="6"/>
        <v>80</v>
      </c>
      <c r="BG55" s="23">
        <v>5</v>
      </c>
      <c r="BH55" s="23">
        <v>5</v>
      </c>
      <c r="BI55" s="23">
        <v>5</v>
      </c>
      <c r="BJ55" s="23">
        <v>5</v>
      </c>
      <c r="BK55" s="23">
        <v>5</v>
      </c>
      <c r="BL55" s="23">
        <f t="shared" si="7"/>
        <v>100</v>
      </c>
      <c r="BM55" s="23">
        <v>5</v>
      </c>
      <c r="BN55" s="23">
        <v>5</v>
      </c>
      <c r="BO55" s="23">
        <v>5</v>
      </c>
      <c r="BP55" s="23">
        <v>5</v>
      </c>
      <c r="BQ55" s="23">
        <v>5</v>
      </c>
      <c r="BR55" s="23">
        <f t="shared" si="25"/>
        <v>100</v>
      </c>
      <c r="BS55" s="23">
        <v>5</v>
      </c>
      <c r="BT55" s="23">
        <v>5</v>
      </c>
      <c r="BU55" s="23">
        <v>1</v>
      </c>
      <c r="BV55" s="23">
        <v>1</v>
      </c>
      <c r="BW55" s="23">
        <v>5</v>
      </c>
      <c r="BX55" s="83">
        <f t="shared" si="9"/>
        <v>60</v>
      </c>
      <c r="BY55" s="23">
        <v>10</v>
      </c>
      <c r="BZ55" s="23">
        <v>5</v>
      </c>
      <c r="CA55" s="23">
        <v>5</v>
      </c>
      <c r="CB55" s="23">
        <v>5</v>
      </c>
      <c r="CC55" s="23">
        <v>5</v>
      </c>
      <c r="CD55" s="29">
        <f t="shared" si="10"/>
        <v>200</v>
      </c>
      <c r="CE55" s="23">
        <v>10</v>
      </c>
      <c r="CF55" s="23">
        <v>10</v>
      </c>
      <c r="CG55" s="23">
        <v>10</v>
      </c>
      <c r="CH55" s="23">
        <v>5</v>
      </c>
      <c r="CI55" s="23">
        <v>5</v>
      </c>
      <c r="CJ55" s="29">
        <f t="shared" si="11"/>
        <v>300</v>
      </c>
      <c r="CK55" s="23">
        <v>5</v>
      </c>
      <c r="CL55" s="23">
        <v>5</v>
      </c>
      <c r="CM55" s="23">
        <v>1</v>
      </c>
      <c r="CN55" s="23">
        <v>1</v>
      </c>
      <c r="CO55" s="23">
        <v>5</v>
      </c>
      <c r="CP55" s="29">
        <f t="shared" si="12"/>
        <v>60</v>
      </c>
      <c r="CQ55" s="23">
        <v>5</v>
      </c>
      <c r="CR55" s="23">
        <v>5</v>
      </c>
      <c r="CS55" s="23">
        <v>1</v>
      </c>
      <c r="CT55" s="23">
        <v>5</v>
      </c>
      <c r="CU55" s="23">
        <v>1</v>
      </c>
      <c r="CV55" s="29">
        <f t="shared" si="13"/>
        <v>60</v>
      </c>
      <c r="CW55" s="23">
        <v>5</v>
      </c>
      <c r="CX55" s="23">
        <v>5</v>
      </c>
      <c r="CY55" s="23">
        <v>5</v>
      </c>
      <c r="CZ55" s="23">
        <v>1</v>
      </c>
      <c r="DA55" s="23">
        <v>5</v>
      </c>
      <c r="DB55" s="29">
        <f t="shared" si="14"/>
        <v>80</v>
      </c>
      <c r="DC55" s="23">
        <v>5</v>
      </c>
      <c r="DD55" s="23">
        <v>5</v>
      </c>
      <c r="DE55" s="23">
        <v>5</v>
      </c>
      <c r="DF55" s="23">
        <v>1</v>
      </c>
      <c r="DG55" s="23">
        <v>5</v>
      </c>
      <c r="DH55" s="29">
        <f t="shared" si="15"/>
        <v>80</v>
      </c>
      <c r="DI55" s="23">
        <v>5</v>
      </c>
      <c r="DJ55" s="23">
        <v>1</v>
      </c>
      <c r="DK55" s="23">
        <v>1</v>
      </c>
      <c r="DL55" s="23">
        <v>1</v>
      </c>
      <c r="DM55" s="23">
        <v>5</v>
      </c>
      <c r="DN55" s="29">
        <f t="shared" si="16"/>
        <v>40</v>
      </c>
      <c r="DO55" s="131">
        <f t="shared" si="17"/>
        <v>2130</v>
      </c>
    </row>
    <row r="56" spans="1:131" x14ac:dyDescent="0.25">
      <c r="G56" s="64"/>
      <c r="H56" s="74"/>
      <c r="I56" s="53"/>
      <c r="J56" s="4" t="s">
        <v>39</v>
      </c>
      <c r="K56" s="22">
        <v>5</v>
      </c>
      <c r="L56" s="22">
        <v>1</v>
      </c>
      <c r="M56" s="21">
        <v>0</v>
      </c>
      <c r="N56" s="21">
        <v>5</v>
      </c>
      <c r="O56" s="21">
        <v>5</v>
      </c>
      <c r="P56" s="21">
        <f t="shared" si="26"/>
        <v>55</v>
      </c>
      <c r="Q56" s="21">
        <v>0</v>
      </c>
      <c r="R56" s="21">
        <v>0</v>
      </c>
      <c r="S56" s="23">
        <v>0</v>
      </c>
      <c r="T56" s="23">
        <v>0</v>
      </c>
      <c r="U56" s="23">
        <v>0</v>
      </c>
      <c r="V56" s="23">
        <f t="shared" si="27"/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f t="shared" si="28"/>
        <v>0</v>
      </c>
      <c r="AC56" s="23">
        <v>10</v>
      </c>
      <c r="AD56" s="23">
        <v>5</v>
      </c>
      <c r="AE56" s="23">
        <v>5</v>
      </c>
      <c r="AF56" s="23">
        <v>1</v>
      </c>
      <c r="AG56" s="23">
        <v>5</v>
      </c>
      <c r="AH56" s="29">
        <f t="shared" si="29"/>
        <v>160</v>
      </c>
      <c r="AI56" s="23">
        <v>0</v>
      </c>
      <c r="AJ56" s="23">
        <v>0</v>
      </c>
      <c r="AK56" s="23">
        <v>0</v>
      </c>
      <c r="AL56" s="23">
        <v>0</v>
      </c>
      <c r="AM56" s="23">
        <v>0</v>
      </c>
      <c r="AN56" s="29">
        <f t="shared" si="30"/>
        <v>0</v>
      </c>
      <c r="AO56" s="23">
        <v>5</v>
      </c>
      <c r="AP56" s="23">
        <v>1</v>
      </c>
      <c r="AQ56" s="23">
        <v>1</v>
      </c>
      <c r="AR56" s="23">
        <v>2</v>
      </c>
      <c r="AS56" s="23">
        <v>5</v>
      </c>
      <c r="AT56" s="29">
        <f t="shared" si="24"/>
        <v>45</v>
      </c>
      <c r="AU56" s="23">
        <v>5</v>
      </c>
      <c r="AV56" s="23">
        <v>1</v>
      </c>
      <c r="AW56" s="23">
        <v>5</v>
      </c>
      <c r="AX56" s="23">
        <v>1</v>
      </c>
      <c r="AY56" s="23">
        <v>5</v>
      </c>
      <c r="AZ56" s="29">
        <f t="shared" si="5"/>
        <v>60</v>
      </c>
      <c r="BA56" s="23">
        <v>5</v>
      </c>
      <c r="BB56" s="23">
        <v>1</v>
      </c>
      <c r="BC56" s="23">
        <v>1</v>
      </c>
      <c r="BD56" s="23">
        <v>1</v>
      </c>
      <c r="BE56" s="23">
        <v>1</v>
      </c>
      <c r="BF56" s="23">
        <f t="shared" si="6"/>
        <v>20</v>
      </c>
      <c r="BG56" s="23">
        <v>5</v>
      </c>
      <c r="BH56" s="23">
        <v>1</v>
      </c>
      <c r="BI56" s="23">
        <v>2</v>
      </c>
      <c r="BJ56" s="23">
        <v>5</v>
      </c>
      <c r="BK56" s="23">
        <v>5</v>
      </c>
      <c r="BL56" s="23">
        <f t="shared" si="7"/>
        <v>65</v>
      </c>
      <c r="BM56" s="23">
        <v>5</v>
      </c>
      <c r="BN56" s="23">
        <v>1</v>
      </c>
      <c r="BO56" s="23">
        <v>5</v>
      </c>
      <c r="BP56" s="23">
        <v>5</v>
      </c>
      <c r="BQ56" s="23">
        <v>5</v>
      </c>
      <c r="BR56" s="23">
        <f t="shared" si="25"/>
        <v>80</v>
      </c>
      <c r="BS56" s="23">
        <v>5</v>
      </c>
      <c r="BT56" s="23">
        <v>5</v>
      </c>
      <c r="BU56" s="23">
        <v>1</v>
      </c>
      <c r="BV56" s="23">
        <v>1</v>
      </c>
      <c r="BW56" s="23">
        <v>5</v>
      </c>
      <c r="BX56" s="83">
        <f t="shared" si="9"/>
        <v>60</v>
      </c>
      <c r="BY56" s="23">
        <v>5</v>
      </c>
      <c r="BZ56" s="23">
        <v>1</v>
      </c>
      <c r="CA56" s="23">
        <v>1</v>
      </c>
      <c r="CB56" s="23">
        <v>5</v>
      </c>
      <c r="CC56" s="23">
        <v>1</v>
      </c>
      <c r="CD56" s="29">
        <f t="shared" si="10"/>
        <v>40</v>
      </c>
      <c r="CE56" s="23">
        <v>5</v>
      </c>
      <c r="CF56" s="23">
        <v>1</v>
      </c>
      <c r="CG56" s="23">
        <v>1</v>
      </c>
      <c r="CH56" s="23">
        <v>1</v>
      </c>
      <c r="CI56" s="23">
        <v>1</v>
      </c>
      <c r="CJ56" s="29">
        <f t="shared" si="11"/>
        <v>20</v>
      </c>
      <c r="CK56" s="23">
        <v>1</v>
      </c>
      <c r="CL56" s="23">
        <v>1</v>
      </c>
      <c r="CM56" s="23">
        <v>1</v>
      </c>
      <c r="CN56" s="23">
        <v>1</v>
      </c>
      <c r="CO56" s="23">
        <v>1</v>
      </c>
      <c r="CP56" s="29">
        <f t="shared" si="12"/>
        <v>4</v>
      </c>
      <c r="CQ56" s="23">
        <v>10</v>
      </c>
      <c r="CR56" s="23">
        <v>1</v>
      </c>
      <c r="CS56" s="23">
        <v>1</v>
      </c>
      <c r="CT56" s="23">
        <v>1</v>
      </c>
      <c r="CU56" s="23">
        <v>1</v>
      </c>
      <c r="CV56" s="29">
        <f t="shared" si="13"/>
        <v>40</v>
      </c>
      <c r="CW56" s="23">
        <v>1</v>
      </c>
      <c r="CX56" s="23">
        <v>1</v>
      </c>
      <c r="CY56" s="23">
        <v>1</v>
      </c>
      <c r="CZ56" s="23">
        <v>1</v>
      </c>
      <c r="DA56" s="23">
        <v>5</v>
      </c>
      <c r="DB56" s="29">
        <f t="shared" si="14"/>
        <v>8</v>
      </c>
      <c r="DC56" s="23">
        <v>1</v>
      </c>
      <c r="DD56" s="23">
        <v>5</v>
      </c>
      <c r="DE56" s="23">
        <v>1</v>
      </c>
      <c r="DF56" s="23">
        <v>1</v>
      </c>
      <c r="DG56" s="23">
        <v>1</v>
      </c>
      <c r="DH56" s="29">
        <f t="shared" si="15"/>
        <v>8</v>
      </c>
      <c r="DI56" s="23">
        <v>5</v>
      </c>
      <c r="DJ56" s="23">
        <v>1</v>
      </c>
      <c r="DK56" s="23">
        <v>1</v>
      </c>
      <c r="DL56" s="23">
        <v>1</v>
      </c>
      <c r="DM56" s="23">
        <v>1</v>
      </c>
      <c r="DN56" s="29">
        <f t="shared" si="16"/>
        <v>20</v>
      </c>
      <c r="DO56" s="131">
        <f t="shared" si="17"/>
        <v>685</v>
      </c>
    </row>
    <row r="57" spans="1:131" x14ac:dyDescent="0.25">
      <c r="G57" s="64"/>
      <c r="H57" s="75" t="s">
        <v>35</v>
      </c>
      <c r="I57" s="68" t="s">
        <v>36</v>
      </c>
      <c r="J57" s="6" t="s">
        <v>128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1">
        <f t="shared" si="26"/>
        <v>0</v>
      </c>
      <c r="Q57" s="21">
        <v>0</v>
      </c>
      <c r="R57" s="21">
        <v>0</v>
      </c>
      <c r="S57" s="23">
        <v>0</v>
      </c>
      <c r="T57" s="23">
        <v>0</v>
      </c>
      <c r="U57" s="23">
        <v>0</v>
      </c>
      <c r="V57" s="23">
        <f t="shared" si="27"/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f t="shared" si="28"/>
        <v>0</v>
      </c>
      <c r="AC57" s="23">
        <v>0</v>
      </c>
      <c r="AD57" s="23">
        <v>0</v>
      </c>
      <c r="AE57" s="23">
        <v>0</v>
      </c>
      <c r="AF57" s="23">
        <v>0</v>
      </c>
      <c r="AG57" s="23">
        <v>0</v>
      </c>
      <c r="AH57" s="29">
        <f t="shared" si="29"/>
        <v>0</v>
      </c>
      <c r="AI57" s="23">
        <v>0</v>
      </c>
      <c r="AJ57" s="23">
        <v>0</v>
      </c>
      <c r="AK57" s="23">
        <v>0</v>
      </c>
      <c r="AL57" s="23">
        <v>0</v>
      </c>
      <c r="AM57" s="23">
        <v>0</v>
      </c>
      <c r="AN57" s="29">
        <f t="shared" si="30"/>
        <v>0</v>
      </c>
      <c r="AO57" s="23">
        <v>0</v>
      </c>
      <c r="AP57" s="23">
        <v>0</v>
      </c>
      <c r="AQ57" s="23">
        <v>0</v>
      </c>
      <c r="AR57" s="23">
        <v>0</v>
      </c>
      <c r="AS57" s="23">
        <v>0</v>
      </c>
      <c r="AT57" s="29">
        <f t="shared" si="24"/>
        <v>0</v>
      </c>
      <c r="AU57" s="23">
        <v>0</v>
      </c>
      <c r="AV57" s="23">
        <v>0</v>
      </c>
      <c r="AW57" s="23">
        <v>0</v>
      </c>
      <c r="AX57" s="23">
        <v>0</v>
      </c>
      <c r="AY57" s="23">
        <v>0</v>
      </c>
      <c r="AZ57" s="29">
        <f t="shared" si="5"/>
        <v>0</v>
      </c>
      <c r="BA57" s="23">
        <v>0</v>
      </c>
      <c r="BB57" s="23">
        <v>0</v>
      </c>
      <c r="BC57" s="23">
        <v>0</v>
      </c>
      <c r="BD57" s="23">
        <v>0</v>
      </c>
      <c r="BE57" s="23">
        <v>0</v>
      </c>
      <c r="BF57" s="23">
        <f t="shared" si="6"/>
        <v>0</v>
      </c>
      <c r="BG57" s="23">
        <v>0</v>
      </c>
      <c r="BH57" s="23">
        <v>0</v>
      </c>
      <c r="BI57" s="23">
        <v>0</v>
      </c>
      <c r="BJ57" s="23">
        <v>0</v>
      </c>
      <c r="BK57" s="23">
        <v>0</v>
      </c>
      <c r="BL57" s="23">
        <f t="shared" si="7"/>
        <v>0</v>
      </c>
      <c r="BM57" s="23">
        <v>0</v>
      </c>
      <c r="BN57" s="23">
        <v>0</v>
      </c>
      <c r="BO57" s="23">
        <v>0</v>
      </c>
      <c r="BP57" s="23">
        <v>0</v>
      </c>
      <c r="BQ57" s="23">
        <v>0</v>
      </c>
      <c r="BR57" s="23">
        <f t="shared" si="25"/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83">
        <f t="shared" si="9"/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9">
        <f t="shared" si="10"/>
        <v>0</v>
      </c>
      <c r="CE57" s="23">
        <v>10</v>
      </c>
      <c r="CF57" s="23">
        <v>10</v>
      </c>
      <c r="CG57" s="23">
        <v>5</v>
      </c>
      <c r="CH57" s="23">
        <v>1</v>
      </c>
      <c r="CI57" s="23">
        <v>5</v>
      </c>
      <c r="CJ57" s="29">
        <f t="shared" si="11"/>
        <v>210</v>
      </c>
      <c r="CK57" s="23">
        <v>0</v>
      </c>
      <c r="CL57" s="23">
        <v>0</v>
      </c>
      <c r="CM57" s="23">
        <v>0</v>
      </c>
      <c r="CN57" s="23">
        <v>0</v>
      </c>
      <c r="CO57" s="23">
        <v>0</v>
      </c>
      <c r="CP57" s="29">
        <f t="shared" si="12"/>
        <v>0</v>
      </c>
      <c r="CQ57" s="23">
        <v>0</v>
      </c>
      <c r="CR57" s="23">
        <v>0</v>
      </c>
      <c r="CS57" s="23">
        <v>0</v>
      </c>
      <c r="CT57" s="23">
        <v>0</v>
      </c>
      <c r="CU57" s="23">
        <v>0</v>
      </c>
      <c r="CV57" s="29">
        <f t="shared" si="13"/>
        <v>0</v>
      </c>
      <c r="CW57" s="23">
        <v>0</v>
      </c>
      <c r="CX57" s="23">
        <v>0</v>
      </c>
      <c r="CY57" s="23">
        <v>0</v>
      </c>
      <c r="CZ57" s="23">
        <v>0</v>
      </c>
      <c r="DA57" s="23">
        <v>0</v>
      </c>
      <c r="DB57" s="29">
        <f t="shared" si="14"/>
        <v>0</v>
      </c>
      <c r="DC57" s="23">
        <v>0</v>
      </c>
      <c r="DD57" s="23">
        <v>0</v>
      </c>
      <c r="DE57" s="23">
        <v>0</v>
      </c>
      <c r="DF57" s="23">
        <v>0</v>
      </c>
      <c r="DG57" s="23">
        <v>0</v>
      </c>
      <c r="DH57" s="29">
        <f t="shared" si="15"/>
        <v>0</v>
      </c>
      <c r="DI57" s="23">
        <v>0</v>
      </c>
      <c r="DJ57" s="23">
        <v>0</v>
      </c>
      <c r="DK57" s="23">
        <v>0</v>
      </c>
      <c r="DL57" s="23">
        <v>0</v>
      </c>
      <c r="DM57" s="23">
        <v>0</v>
      </c>
      <c r="DN57" s="29">
        <f t="shared" si="16"/>
        <v>0</v>
      </c>
      <c r="DO57" s="131">
        <f t="shared" si="17"/>
        <v>210</v>
      </c>
    </row>
    <row r="58" spans="1:131" x14ac:dyDescent="0.25">
      <c r="G58" s="64"/>
      <c r="H58" s="75"/>
      <c r="I58" s="68"/>
      <c r="J58" s="6" t="s">
        <v>42</v>
      </c>
      <c r="K58" s="24">
        <v>0</v>
      </c>
      <c r="L58" s="24">
        <v>0</v>
      </c>
      <c r="M58" s="24">
        <v>0</v>
      </c>
      <c r="N58" s="21">
        <v>0</v>
      </c>
      <c r="O58" s="21">
        <v>0</v>
      </c>
      <c r="P58" s="21">
        <f t="shared" si="26"/>
        <v>0</v>
      </c>
      <c r="Q58" s="21">
        <v>0</v>
      </c>
      <c r="R58" s="21">
        <v>0</v>
      </c>
      <c r="S58" s="23">
        <v>0</v>
      </c>
      <c r="T58" s="23">
        <v>0</v>
      </c>
      <c r="U58" s="23">
        <v>0</v>
      </c>
      <c r="V58" s="23">
        <f t="shared" si="27"/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f t="shared" si="28"/>
        <v>0</v>
      </c>
      <c r="AC58" s="23">
        <v>0</v>
      </c>
      <c r="AD58" s="23">
        <v>0</v>
      </c>
      <c r="AE58" s="23">
        <v>0</v>
      </c>
      <c r="AF58" s="23">
        <v>0</v>
      </c>
      <c r="AG58" s="23">
        <v>0</v>
      </c>
      <c r="AH58" s="29">
        <f t="shared" si="29"/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9">
        <f t="shared" si="30"/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9">
        <f t="shared" si="24"/>
        <v>0</v>
      </c>
      <c r="AU58" s="23">
        <v>0</v>
      </c>
      <c r="AV58" s="23">
        <v>0</v>
      </c>
      <c r="AW58" s="23">
        <v>0</v>
      </c>
      <c r="AX58" s="23">
        <v>0</v>
      </c>
      <c r="AY58" s="23">
        <v>0</v>
      </c>
      <c r="AZ58" s="29">
        <f t="shared" si="5"/>
        <v>0</v>
      </c>
      <c r="BA58" s="23">
        <v>0</v>
      </c>
      <c r="BB58" s="23">
        <v>0</v>
      </c>
      <c r="BC58" s="23">
        <v>0</v>
      </c>
      <c r="BD58" s="23">
        <v>0</v>
      </c>
      <c r="BE58" s="23">
        <v>0</v>
      </c>
      <c r="BF58" s="23">
        <f t="shared" si="6"/>
        <v>0</v>
      </c>
      <c r="BG58" s="23">
        <v>0</v>
      </c>
      <c r="BH58" s="23">
        <v>0</v>
      </c>
      <c r="BI58" s="23">
        <v>0</v>
      </c>
      <c r="BJ58" s="23">
        <v>0</v>
      </c>
      <c r="BK58" s="23">
        <v>0</v>
      </c>
      <c r="BL58" s="23">
        <f t="shared" si="7"/>
        <v>0</v>
      </c>
      <c r="BM58" s="23">
        <v>0</v>
      </c>
      <c r="BN58" s="23">
        <v>0</v>
      </c>
      <c r="BO58" s="23">
        <v>0</v>
      </c>
      <c r="BP58" s="23">
        <v>0</v>
      </c>
      <c r="BQ58" s="23">
        <v>0</v>
      </c>
      <c r="BR58" s="23">
        <f t="shared" si="25"/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83">
        <f t="shared" si="9"/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9">
        <f t="shared" si="10"/>
        <v>0</v>
      </c>
      <c r="CE58" s="23">
        <v>10</v>
      </c>
      <c r="CF58" s="23">
        <v>10</v>
      </c>
      <c r="CG58" s="23">
        <v>5</v>
      </c>
      <c r="CH58" s="23">
        <v>1</v>
      </c>
      <c r="CI58" s="23">
        <v>5</v>
      </c>
      <c r="CJ58" s="29">
        <f t="shared" si="11"/>
        <v>210</v>
      </c>
      <c r="CK58" s="23">
        <v>0</v>
      </c>
      <c r="CL58" s="23">
        <v>0</v>
      </c>
      <c r="CM58" s="23">
        <v>0</v>
      </c>
      <c r="CN58" s="23">
        <v>0</v>
      </c>
      <c r="CO58" s="23">
        <v>0</v>
      </c>
      <c r="CP58" s="29">
        <f t="shared" si="12"/>
        <v>0</v>
      </c>
      <c r="CQ58" s="23">
        <v>0</v>
      </c>
      <c r="CR58" s="23">
        <v>0</v>
      </c>
      <c r="CS58" s="23">
        <v>0</v>
      </c>
      <c r="CT58" s="23">
        <v>0</v>
      </c>
      <c r="CU58" s="23">
        <v>0</v>
      </c>
      <c r="CV58" s="29">
        <f t="shared" si="13"/>
        <v>0</v>
      </c>
      <c r="CW58" s="23">
        <v>5</v>
      </c>
      <c r="CX58" s="23">
        <v>5</v>
      </c>
      <c r="CY58" s="23">
        <v>5</v>
      </c>
      <c r="CZ58" s="23">
        <v>1</v>
      </c>
      <c r="DA58" s="23">
        <v>5</v>
      </c>
      <c r="DB58" s="29">
        <f t="shared" si="14"/>
        <v>80</v>
      </c>
      <c r="DC58" s="23">
        <v>0</v>
      </c>
      <c r="DD58" s="23">
        <v>0</v>
      </c>
      <c r="DE58" s="23">
        <v>0</v>
      </c>
      <c r="DF58" s="23">
        <v>0</v>
      </c>
      <c r="DG58" s="23">
        <v>0</v>
      </c>
      <c r="DH58" s="29">
        <f t="shared" si="15"/>
        <v>0</v>
      </c>
      <c r="DI58" s="23">
        <v>0</v>
      </c>
      <c r="DJ58" s="23">
        <v>0</v>
      </c>
      <c r="DK58" s="23">
        <v>0</v>
      </c>
      <c r="DL58" s="23">
        <v>0</v>
      </c>
      <c r="DM58" s="23">
        <v>0</v>
      </c>
      <c r="DN58" s="29">
        <f t="shared" si="16"/>
        <v>0</v>
      </c>
      <c r="DO58" s="131">
        <f t="shared" si="17"/>
        <v>290</v>
      </c>
    </row>
    <row r="59" spans="1:131" x14ac:dyDescent="0.25">
      <c r="G59" s="64"/>
      <c r="H59" s="75"/>
      <c r="I59" s="53" t="s">
        <v>37</v>
      </c>
      <c r="J59" s="27" t="s">
        <v>129</v>
      </c>
      <c r="K59" s="21">
        <v>0</v>
      </c>
      <c r="L59" s="21">
        <v>0</v>
      </c>
      <c r="M59" s="21">
        <v>0</v>
      </c>
      <c r="N59" s="21">
        <v>0</v>
      </c>
      <c r="O59" s="21">
        <v>0</v>
      </c>
      <c r="P59" s="21">
        <f t="shared" si="26"/>
        <v>0</v>
      </c>
      <c r="Q59" s="21">
        <v>0</v>
      </c>
      <c r="R59" s="21">
        <v>0</v>
      </c>
      <c r="S59" s="23">
        <v>0</v>
      </c>
      <c r="T59" s="23">
        <v>0</v>
      </c>
      <c r="U59" s="23">
        <v>0</v>
      </c>
      <c r="V59" s="23">
        <f t="shared" si="27"/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f t="shared" si="28"/>
        <v>0</v>
      </c>
      <c r="AC59" s="23">
        <v>0</v>
      </c>
      <c r="AD59" s="23">
        <v>0</v>
      </c>
      <c r="AE59" s="23">
        <v>0</v>
      </c>
      <c r="AF59" s="23">
        <v>0</v>
      </c>
      <c r="AG59" s="23">
        <v>0</v>
      </c>
      <c r="AH59" s="29">
        <f t="shared" si="29"/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9">
        <f t="shared" si="30"/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9">
        <f t="shared" si="24"/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9">
        <f t="shared" si="5"/>
        <v>0</v>
      </c>
      <c r="BA59" s="23">
        <v>0</v>
      </c>
      <c r="BB59" s="23">
        <v>0</v>
      </c>
      <c r="BC59" s="23">
        <v>0</v>
      </c>
      <c r="BD59" s="23">
        <v>0</v>
      </c>
      <c r="BE59" s="23">
        <v>0</v>
      </c>
      <c r="BF59" s="23">
        <f t="shared" si="6"/>
        <v>0</v>
      </c>
      <c r="BG59" s="23">
        <v>0</v>
      </c>
      <c r="BH59" s="23">
        <v>0</v>
      </c>
      <c r="BI59" s="23">
        <v>0</v>
      </c>
      <c r="BJ59" s="23">
        <v>0</v>
      </c>
      <c r="BK59" s="23">
        <v>0</v>
      </c>
      <c r="BL59" s="23">
        <f t="shared" si="7"/>
        <v>0</v>
      </c>
      <c r="BM59" s="23">
        <v>0</v>
      </c>
      <c r="BN59" s="23">
        <v>0</v>
      </c>
      <c r="BO59" s="23">
        <v>0</v>
      </c>
      <c r="BP59" s="23">
        <v>0</v>
      </c>
      <c r="BQ59" s="23">
        <v>0</v>
      </c>
      <c r="BR59" s="23">
        <f t="shared" si="25"/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83">
        <f t="shared" si="9"/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9">
        <f t="shared" si="10"/>
        <v>0</v>
      </c>
      <c r="CE59" s="23">
        <v>10</v>
      </c>
      <c r="CF59" s="23">
        <v>5</v>
      </c>
      <c r="CG59" s="23">
        <v>5</v>
      </c>
      <c r="CH59" s="23">
        <v>1</v>
      </c>
      <c r="CI59" s="23">
        <v>5</v>
      </c>
      <c r="CJ59" s="29">
        <f t="shared" si="11"/>
        <v>160</v>
      </c>
      <c r="CK59" s="23">
        <v>5</v>
      </c>
      <c r="CL59" s="23">
        <v>10</v>
      </c>
      <c r="CM59" s="23">
        <v>5</v>
      </c>
      <c r="CN59" s="23">
        <v>1</v>
      </c>
      <c r="CO59" s="23">
        <v>5</v>
      </c>
      <c r="CP59" s="29">
        <f t="shared" si="12"/>
        <v>105</v>
      </c>
      <c r="CQ59" s="23">
        <v>5</v>
      </c>
      <c r="CR59" s="23">
        <v>10</v>
      </c>
      <c r="CS59" s="23">
        <v>1</v>
      </c>
      <c r="CT59" s="23">
        <v>1</v>
      </c>
      <c r="CU59" s="23">
        <v>5</v>
      </c>
      <c r="CV59" s="29">
        <f t="shared" si="13"/>
        <v>85</v>
      </c>
      <c r="CW59" s="23">
        <v>5</v>
      </c>
      <c r="CX59" s="23">
        <v>5</v>
      </c>
      <c r="CY59" s="23">
        <v>5</v>
      </c>
      <c r="CZ59" s="23">
        <v>1</v>
      </c>
      <c r="DA59" s="23">
        <v>5</v>
      </c>
      <c r="DB59" s="29">
        <f t="shared" si="14"/>
        <v>80</v>
      </c>
      <c r="DC59" s="23">
        <v>0</v>
      </c>
      <c r="DD59" s="23">
        <v>0</v>
      </c>
      <c r="DE59" s="23">
        <v>0</v>
      </c>
      <c r="DF59" s="23">
        <v>0</v>
      </c>
      <c r="DG59" s="23">
        <v>0</v>
      </c>
      <c r="DH59" s="29">
        <f t="shared" si="15"/>
        <v>0</v>
      </c>
      <c r="DI59" s="23">
        <v>0</v>
      </c>
      <c r="DJ59" s="23">
        <v>0</v>
      </c>
      <c r="DK59" s="23">
        <v>0</v>
      </c>
      <c r="DL59" s="23">
        <v>0</v>
      </c>
      <c r="DM59" s="23">
        <v>0</v>
      </c>
      <c r="DN59" s="29">
        <f t="shared" si="16"/>
        <v>0</v>
      </c>
      <c r="DO59" s="131">
        <f t="shared" si="17"/>
        <v>430</v>
      </c>
    </row>
    <row r="60" spans="1:131" x14ac:dyDescent="0.25">
      <c r="G60" s="64"/>
      <c r="H60" s="75"/>
      <c r="I60" s="53"/>
      <c r="J60" s="3" t="s">
        <v>43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1">
        <f t="shared" si="26"/>
        <v>0</v>
      </c>
      <c r="Q60" s="21">
        <v>0</v>
      </c>
      <c r="R60" s="21">
        <v>0</v>
      </c>
      <c r="S60" s="23">
        <v>0</v>
      </c>
      <c r="T60" s="23">
        <v>0</v>
      </c>
      <c r="U60" s="23">
        <v>0</v>
      </c>
      <c r="V60" s="23">
        <f t="shared" si="27"/>
        <v>0</v>
      </c>
      <c r="W60" s="23">
        <v>0</v>
      </c>
      <c r="X60" s="23">
        <v>0</v>
      </c>
      <c r="Y60" s="23">
        <v>0</v>
      </c>
      <c r="Z60" s="23">
        <v>0</v>
      </c>
      <c r="AA60" s="23">
        <v>0</v>
      </c>
      <c r="AB60" s="23">
        <f t="shared" si="28"/>
        <v>0</v>
      </c>
      <c r="AC60" s="23">
        <v>0</v>
      </c>
      <c r="AD60" s="23">
        <v>0</v>
      </c>
      <c r="AE60" s="23">
        <v>0</v>
      </c>
      <c r="AF60" s="23">
        <v>0</v>
      </c>
      <c r="AG60" s="23">
        <v>0</v>
      </c>
      <c r="AH60" s="29">
        <f t="shared" si="29"/>
        <v>0</v>
      </c>
      <c r="AI60" s="23">
        <v>0</v>
      </c>
      <c r="AJ60" s="23">
        <v>0</v>
      </c>
      <c r="AK60" s="23">
        <v>0</v>
      </c>
      <c r="AL60" s="23">
        <v>0</v>
      </c>
      <c r="AM60" s="23">
        <v>0</v>
      </c>
      <c r="AN60" s="29">
        <f t="shared" si="30"/>
        <v>0</v>
      </c>
      <c r="AO60" s="23">
        <v>0</v>
      </c>
      <c r="AP60" s="23">
        <v>0</v>
      </c>
      <c r="AQ60" s="23">
        <v>0</v>
      </c>
      <c r="AR60" s="23">
        <v>0</v>
      </c>
      <c r="AS60" s="23">
        <v>0</v>
      </c>
      <c r="AT60" s="29">
        <f t="shared" si="24"/>
        <v>0</v>
      </c>
      <c r="AU60" s="23">
        <v>0</v>
      </c>
      <c r="AV60" s="23">
        <v>0</v>
      </c>
      <c r="AW60" s="23">
        <v>0</v>
      </c>
      <c r="AX60" s="23">
        <v>0</v>
      </c>
      <c r="AY60" s="23">
        <v>0</v>
      </c>
      <c r="AZ60" s="29">
        <f t="shared" si="5"/>
        <v>0</v>
      </c>
      <c r="BA60" s="23">
        <v>0</v>
      </c>
      <c r="BB60" s="23">
        <v>0</v>
      </c>
      <c r="BC60" s="23">
        <v>0</v>
      </c>
      <c r="BD60" s="23">
        <v>0</v>
      </c>
      <c r="BE60" s="23">
        <v>0</v>
      </c>
      <c r="BF60" s="23">
        <f t="shared" si="6"/>
        <v>0</v>
      </c>
      <c r="BG60" s="23">
        <v>0</v>
      </c>
      <c r="BH60" s="23">
        <v>0</v>
      </c>
      <c r="BI60" s="23">
        <v>0</v>
      </c>
      <c r="BJ60" s="23">
        <v>0</v>
      </c>
      <c r="BK60" s="23">
        <v>0</v>
      </c>
      <c r="BL60" s="23">
        <f t="shared" si="7"/>
        <v>0</v>
      </c>
      <c r="BM60" s="23">
        <v>0</v>
      </c>
      <c r="BN60" s="23">
        <v>0</v>
      </c>
      <c r="BO60" s="23">
        <v>0</v>
      </c>
      <c r="BP60" s="23">
        <v>0</v>
      </c>
      <c r="BQ60" s="23">
        <v>0</v>
      </c>
      <c r="BR60" s="23">
        <f t="shared" si="25"/>
        <v>0</v>
      </c>
      <c r="BS60" s="23">
        <v>0</v>
      </c>
      <c r="BT60" s="23">
        <v>0</v>
      </c>
      <c r="BU60" s="23">
        <v>0</v>
      </c>
      <c r="BV60" s="23">
        <v>0</v>
      </c>
      <c r="BW60" s="23">
        <v>0</v>
      </c>
      <c r="BX60" s="83">
        <f t="shared" si="9"/>
        <v>0</v>
      </c>
      <c r="BY60" s="23">
        <v>0</v>
      </c>
      <c r="BZ60" s="23">
        <v>0</v>
      </c>
      <c r="CA60" s="23">
        <v>0</v>
      </c>
      <c r="CB60" s="23">
        <v>0</v>
      </c>
      <c r="CC60" s="23">
        <v>0</v>
      </c>
      <c r="CD60" s="29">
        <f t="shared" si="10"/>
        <v>0</v>
      </c>
      <c r="CE60" s="23">
        <v>10</v>
      </c>
      <c r="CF60" s="23">
        <v>5</v>
      </c>
      <c r="CG60" s="23">
        <v>5</v>
      </c>
      <c r="CH60" s="23">
        <v>1</v>
      </c>
      <c r="CI60" s="23">
        <v>5</v>
      </c>
      <c r="CJ60" s="29">
        <f t="shared" si="11"/>
        <v>160</v>
      </c>
      <c r="CK60" s="23">
        <v>5</v>
      </c>
      <c r="CL60" s="23">
        <v>10</v>
      </c>
      <c r="CM60" s="23">
        <v>5</v>
      </c>
      <c r="CN60" s="23">
        <v>1</v>
      </c>
      <c r="CO60" s="23">
        <v>5</v>
      </c>
      <c r="CP60" s="29">
        <f t="shared" si="12"/>
        <v>105</v>
      </c>
      <c r="CQ60" s="23">
        <v>5</v>
      </c>
      <c r="CR60" s="23">
        <v>10</v>
      </c>
      <c r="CS60" s="23">
        <v>1</v>
      </c>
      <c r="CT60" s="23">
        <v>1</v>
      </c>
      <c r="CU60" s="23">
        <v>5</v>
      </c>
      <c r="CV60" s="29">
        <f t="shared" si="13"/>
        <v>85</v>
      </c>
      <c r="CW60" s="23">
        <v>5</v>
      </c>
      <c r="CX60" s="23">
        <v>5</v>
      </c>
      <c r="CY60" s="23">
        <v>5</v>
      </c>
      <c r="CZ60" s="23">
        <v>1</v>
      </c>
      <c r="DA60" s="23">
        <v>5</v>
      </c>
      <c r="DB60" s="29">
        <f t="shared" si="14"/>
        <v>80</v>
      </c>
      <c r="DC60" s="23">
        <v>0</v>
      </c>
      <c r="DD60" s="23">
        <v>0</v>
      </c>
      <c r="DE60" s="23">
        <v>0</v>
      </c>
      <c r="DF60" s="23">
        <v>0</v>
      </c>
      <c r="DG60" s="23">
        <v>0</v>
      </c>
      <c r="DH60" s="29">
        <f t="shared" si="15"/>
        <v>0</v>
      </c>
      <c r="DI60" s="23">
        <v>0</v>
      </c>
      <c r="DJ60" s="23">
        <v>0</v>
      </c>
      <c r="DK60" s="23">
        <v>0</v>
      </c>
      <c r="DL60" s="23">
        <v>0</v>
      </c>
      <c r="DM60" s="23">
        <v>0</v>
      </c>
      <c r="DN60" s="29">
        <f t="shared" si="16"/>
        <v>0</v>
      </c>
      <c r="DO60" s="131">
        <f t="shared" si="17"/>
        <v>430</v>
      </c>
    </row>
    <row r="61" spans="1:131" ht="25.5" x14ac:dyDescent="0.25">
      <c r="G61" s="64"/>
      <c r="H61" s="75"/>
      <c r="I61" s="5" t="s">
        <v>38</v>
      </c>
      <c r="J61" s="27" t="s">
        <v>130</v>
      </c>
      <c r="K61" s="21">
        <v>0</v>
      </c>
      <c r="L61" s="21">
        <v>0</v>
      </c>
      <c r="M61" s="21">
        <v>0</v>
      </c>
      <c r="N61" s="21">
        <v>0</v>
      </c>
      <c r="O61" s="21">
        <v>0</v>
      </c>
      <c r="P61" s="21">
        <f t="shared" si="26"/>
        <v>0</v>
      </c>
      <c r="Q61" s="21">
        <v>0</v>
      </c>
      <c r="R61" s="21">
        <v>0</v>
      </c>
      <c r="S61" s="23">
        <v>0</v>
      </c>
      <c r="T61" s="23">
        <v>0</v>
      </c>
      <c r="U61" s="23">
        <v>0</v>
      </c>
      <c r="V61" s="23">
        <f t="shared" si="27"/>
        <v>0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23">
        <f t="shared" si="28"/>
        <v>0</v>
      </c>
      <c r="AC61" s="23">
        <v>0</v>
      </c>
      <c r="AD61" s="23">
        <v>0</v>
      </c>
      <c r="AE61" s="23">
        <v>0</v>
      </c>
      <c r="AF61" s="23">
        <v>0</v>
      </c>
      <c r="AG61" s="23">
        <v>0</v>
      </c>
      <c r="AH61" s="29">
        <f t="shared" si="29"/>
        <v>0</v>
      </c>
      <c r="AI61" s="23">
        <v>0</v>
      </c>
      <c r="AJ61" s="23">
        <v>0</v>
      </c>
      <c r="AK61" s="23">
        <v>0</v>
      </c>
      <c r="AL61" s="23">
        <v>0</v>
      </c>
      <c r="AM61" s="23">
        <v>0</v>
      </c>
      <c r="AN61" s="29">
        <f t="shared" si="30"/>
        <v>0</v>
      </c>
      <c r="AO61" s="23">
        <v>0</v>
      </c>
      <c r="AP61" s="23">
        <v>0</v>
      </c>
      <c r="AQ61" s="23">
        <v>0</v>
      </c>
      <c r="AR61" s="23">
        <v>0</v>
      </c>
      <c r="AS61" s="23">
        <v>0</v>
      </c>
      <c r="AT61" s="29">
        <f t="shared" si="24"/>
        <v>0</v>
      </c>
      <c r="AU61" s="23">
        <v>0</v>
      </c>
      <c r="AV61" s="23">
        <v>0</v>
      </c>
      <c r="AW61" s="23">
        <v>0</v>
      </c>
      <c r="AX61" s="23">
        <v>0</v>
      </c>
      <c r="AY61" s="23">
        <v>0</v>
      </c>
      <c r="AZ61" s="29">
        <f t="shared" si="5"/>
        <v>0</v>
      </c>
      <c r="BA61" s="23">
        <v>0</v>
      </c>
      <c r="BB61" s="23">
        <v>0</v>
      </c>
      <c r="BC61" s="23">
        <v>0</v>
      </c>
      <c r="BD61" s="23">
        <v>0</v>
      </c>
      <c r="BE61" s="23">
        <v>0</v>
      </c>
      <c r="BF61" s="23">
        <f t="shared" si="6"/>
        <v>0</v>
      </c>
      <c r="BG61" s="23">
        <v>0</v>
      </c>
      <c r="BH61" s="23">
        <v>0</v>
      </c>
      <c r="BI61" s="23">
        <v>0</v>
      </c>
      <c r="BJ61" s="23">
        <v>0</v>
      </c>
      <c r="BK61" s="23">
        <v>0</v>
      </c>
      <c r="BL61" s="23">
        <f t="shared" si="7"/>
        <v>0</v>
      </c>
      <c r="BM61" s="23">
        <v>0</v>
      </c>
      <c r="BN61" s="23">
        <v>0</v>
      </c>
      <c r="BO61" s="23">
        <v>0</v>
      </c>
      <c r="BP61" s="23">
        <v>0</v>
      </c>
      <c r="BQ61" s="23">
        <v>0</v>
      </c>
      <c r="BR61" s="23">
        <f t="shared" si="25"/>
        <v>0</v>
      </c>
      <c r="BS61" s="23">
        <v>0</v>
      </c>
      <c r="BT61" s="23">
        <v>0</v>
      </c>
      <c r="BU61" s="23">
        <v>0</v>
      </c>
      <c r="BV61" s="23">
        <v>0</v>
      </c>
      <c r="BW61" s="23">
        <v>0</v>
      </c>
      <c r="BX61" s="83">
        <f t="shared" si="9"/>
        <v>0</v>
      </c>
      <c r="BY61" s="23">
        <v>0</v>
      </c>
      <c r="BZ61" s="23">
        <v>0</v>
      </c>
      <c r="CA61" s="23">
        <v>0</v>
      </c>
      <c r="CB61" s="23">
        <v>0</v>
      </c>
      <c r="CC61" s="23">
        <v>0</v>
      </c>
      <c r="CD61" s="29">
        <f t="shared" si="10"/>
        <v>0</v>
      </c>
      <c r="CE61" s="23">
        <v>5</v>
      </c>
      <c r="CF61" s="23">
        <v>5</v>
      </c>
      <c r="CG61" s="23">
        <v>5</v>
      </c>
      <c r="CH61" s="23">
        <v>1</v>
      </c>
      <c r="CI61" s="23">
        <v>5</v>
      </c>
      <c r="CJ61" s="29">
        <f t="shared" si="11"/>
        <v>80</v>
      </c>
      <c r="CK61" s="23">
        <v>5</v>
      </c>
      <c r="CL61" s="23">
        <v>10</v>
      </c>
      <c r="CM61" s="23">
        <v>5</v>
      </c>
      <c r="CN61" s="23">
        <v>1</v>
      </c>
      <c r="CO61" s="23">
        <v>5</v>
      </c>
      <c r="CP61" s="29">
        <f t="shared" si="12"/>
        <v>105</v>
      </c>
      <c r="CQ61" s="23">
        <v>5</v>
      </c>
      <c r="CR61" s="23">
        <v>10</v>
      </c>
      <c r="CS61" s="23">
        <v>1</v>
      </c>
      <c r="CT61" s="23">
        <v>1</v>
      </c>
      <c r="CU61" s="23">
        <v>5</v>
      </c>
      <c r="CV61" s="29">
        <f t="shared" si="13"/>
        <v>85</v>
      </c>
      <c r="CW61" s="23">
        <v>5</v>
      </c>
      <c r="CX61" s="23">
        <v>5</v>
      </c>
      <c r="CY61" s="23">
        <v>5</v>
      </c>
      <c r="CZ61" s="23">
        <v>1</v>
      </c>
      <c r="DA61" s="23">
        <v>5</v>
      </c>
      <c r="DB61" s="29">
        <f t="shared" si="14"/>
        <v>80</v>
      </c>
      <c r="DC61" s="23">
        <v>0</v>
      </c>
      <c r="DD61" s="23">
        <v>0</v>
      </c>
      <c r="DE61" s="23">
        <v>0</v>
      </c>
      <c r="DF61" s="23">
        <v>0</v>
      </c>
      <c r="DG61" s="23">
        <v>0</v>
      </c>
      <c r="DH61" s="29">
        <f t="shared" si="15"/>
        <v>0</v>
      </c>
      <c r="DI61" s="23">
        <v>0</v>
      </c>
      <c r="DJ61" s="23">
        <v>0</v>
      </c>
      <c r="DK61" s="23">
        <v>0</v>
      </c>
      <c r="DL61" s="23">
        <v>0</v>
      </c>
      <c r="DM61" s="23">
        <v>0</v>
      </c>
      <c r="DN61" s="29">
        <f t="shared" si="16"/>
        <v>0</v>
      </c>
      <c r="DO61" s="131">
        <f t="shared" si="17"/>
        <v>350</v>
      </c>
    </row>
    <row r="62" spans="1:131" x14ac:dyDescent="0.25">
      <c r="G62" s="65" t="s">
        <v>40</v>
      </c>
      <c r="H62" s="66"/>
      <c r="I62" s="66"/>
      <c r="J62" s="67"/>
      <c r="K62" s="47">
        <f>P54+P55+P56+P57+P58+P59+P60+P61</f>
        <v>55</v>
      </c>
      <c r="L62" s="47"/>
      <c r="M62" s="47"/>
      <c r="N62" s="47"/>
      <c r="O62" s="47"/>
      <c r="P62" s="47"/>
      <c r="Q62" s="48">
        <f>V54+V55+V56+V57+V58+V59+V61</f>
        <v>100</v>
      </c>
      <c r="R62" s="48"/>
      <c r="S62" s="48"/>
      <c r="T62" s="48"/>
      <c r="U62" s="48"/>
      <c r="V62" s="48"/>
      <c r="W62" s="61">
        <f>SUM(AB54:AB61)</f>
        <v>0</v>
      </c>
      <c r="X62" s="62"/>
      <c r="Y62" s="62"/>
      <c r="Z62" s="62"/>
      <c r="AA62" s="62"/>
      <c r="AB62" s="82"/>
      <c r="AC62" s="61">
        <f>AH54+AH55+AH56+AH57+AH58+AH59+AH60+AH61</f>
        <v>330</v>
      </c>
      <c r="AD62" s="62"/>
      <c r="AE62" s="62"/>
      <c r="AF62" s="62"/>
      <c r="AG62" s="62"/>
      <c r="AH62" s="82"/>
      <c r="AI62" s="41">
        <f>AN54+AN55+AN56+AN57+AN58+AN59+AN60+AN61</f>
        <v>70</v>
      </c>
      <c r="AJ62" s="41"/>
      <c r="AK62" s="41"/>
      <c r="AL62" s="41"/>
      <c r="AM62" s="41"/>
      <c r="AN62" s="41"/>
      <c r="AO62" s="79">
        <f>SUM(AT54:AT61)</f>
        <v>165</v>
      </c>
      <c r="AP62" s="80"/>
      <c r="AQ62" s="80"/>
      <c r="AR62" s="80"/>
      <c r="AS62" s="80"/>
      <c r="AT62" s="81"/>
      <c r="AU62" s="32">
        <f>SUM(AZ54:AZ61)</f>
        <v>180</v>
      </c>
      <c r="AV62" s="33"/>
      <c r="AW62" s="33"/>
      <c r="AX62" s="33"/>
      <c r="AY62" s="33"/>
      <c r="AZ62" s="34"/>
      <c r="BA62" s="32">
        <f>SUM(BF54:BF61)</f>
        <v>100</v>
      </c>
      <c r="BB62" s="33"/>
      <c r="BC62" s="33"/>
      <c r="BD62" s="33"/>
      <c r="BE62" s="33"/>
      <c r="BF62" s="34"/>
      <c r="BG62" s="32">
        <f>SUM(BL54:BL61)</f>
        <v>165</v>
      </c>
      <c r="BH62" s="33"/>
      <c r="BI62" s="33"/>
      <c r="BJ62" s="33"/>
      <c r="BK62" s="33"/>
      <c r="BL62" s="34"/>
      <c r="BM62" s="79">
        <f>SUM(BR54:BR61)</f>
        <v>180</v>
      </c>
      <c r="BN62" s="80"/>
      <c r="BO62" s="80"/>
      <c r="BP62" s="80"/>
      <c r="BQ62" s="80"/>
      <c r="BR62" s="81"/>
      <c r="BS62" s="84">
        <f>SUM(BX54:BX61)</f>
        <v>116</v>
      </c>
      <c r="BT62" s="85"/>
      <c r="BU62" s="85"/>
      <c r="BV62" s="85"/>
      <c r="BW62" s="85"/>
      <c r="BX62" s="86"/>
      <c r="BY62" s="40">
        <f>SUM(CD54:CD61)</f>
        <v>240</v>
      </c>
      <c r="BZ62" s="40"/>
      <c r="CA62" s="40"/>
      <c r="CB62" s="40"/>
      <c r="CC62" s="40"/>
      <c r="CD62" s="40"/>
      <c r="CE62" s="40">
        <f>SUM(CJ54:CJ61)</f>
        <v>1140</v>
      </c>
      <c r="CF62" s="40"/>
      <c r="CG62" s="40"/>
      <c r="CH62" s="40"/>
      <c r="CI62" s="40"/>
      <c r="CJ62" s="40"/>
      <c r="CK62" s="40">
        <f>SUM(CP54:CP61)</f>
        <v>379</v>
      </c>
      <c r="CL62" s="40"/>
      <c r="CM62" s="40"/>
      <c r="CN62" s="40"/>
      <c r="CO62" s="40"/>
      <c r="CP62" s="40"/>
      <c r="CQ62" s="40">
        <f>SUM(CV54:CV61)</f>
        <v>347</v>
      </c>
      <c r="CR62" s="40"/>
      <c r="CS62" s="40"/>
      <c r="CT62" s="40"/>
      <c r="CU62" s="40"/>
      <c r="CV62" s="40"/>
      <c r="CW62" s="40">
        <f>SUM(DB54:DB61)</f>
        <v>348</v>
      </c>
      <c r="CX62" s="40"/>
      <c r="CY62" s="40"/>
      <c r="CZ62" s="40"/>
      <c r="DA62" s="40"/>
      <c r="DB62" s="40"/>
      <c r="DC62" s="40">
        <f>SUM(DH54:DH61)</f>
        <v>193</v>
      </c>
      <c r="DD62" s="40"/>
      <c r="DE62" s="40"/>
      <c r="DF62" s="40"/>
      <c r="DG62" s="40"/>
      <c r="DH62" s="40"/>
      <c r="DI62" s="40">
        <f>SUM(DN54:DN61)</f>
        <v>60</v>
      </c>
      <c r="DJ62" s="40"/>
      <c r="DK62" s="40"/>
      <c r="DL62" s="40"/>
      <c r="DM62" s="40"/>
      <c r="DN62" s="40"/>
      <c r="DO62" s="149"/>
    </row>
    <row r="63" spans="1:131" x14ac:dyDescent="0.25">
      <c r="G63" s="109" t="s">
        <v>137</v>
      </c>
      <c r="H63" s="109"/>
      <c r="I63" s="109"/>
      <c r="J63" s="109"/>
      <c r="K63" s="110"/>
      <c r="L63" s="125">
        <f>L44+L53+K62</f>
        <v>55</v>
      </c>
      <c r="M63" s="145"/>
      <c r="N63" s="145"/>
      <c r="O63" s="145"/>
      <c r="P63" s="126"/>
      <c r="Q63" s="125">
        <f>Q44+Q53+Q62</f>
        <v>100</v>
      </c>
      <c r="R63" s="145"/>
      <c r="S63" s="145"/>
      <c r="T63" s="145"/>
      <c r="U63" s="145"/>
      <c r="V63" s="126"/>
      <c r="W63" s="119">
        <f>W44+W53+W62</f>
        <v>-344</v>
      </c>
      <c r="X63" s="146"/>
      <c r="Y63" s="146"/>
      <c r="Z63" s="146"/>
      <c r="AA63" s="146"/>
      <c r="AB63" s="120"/>
      <c r="AC63" s="119">
        <f>AC44+AC53+AC62</f>
        <v>-583</v>
      </c>
      <c r="AD63" s="146"/>
      <c r="AE63" s="146"/>
      <c r="AF63" s="146"/>
      <c r="AG63" s="146"/>
      <c r="AH63" s="120"/>
      <c r="AI63" s="119">
        <f>AI44+AI53+AI62</f>
        <v>-440</v>
      </c>
      <c r="AJ63" s="146"/>
      <c r="AK63" s="146"/>
      <c r="AL63" s="146"/>
      <c r="AM63" s="146"/>
      <c r="AN63" s="120"/>
      <c r="AO63" s="119">
        <f>AO44+AO53+AO62</f>
        <v>-414</v>
      </c>
      <c r="AP63" s="146"/>
      <c r="AQ63" s="146"/>
      <c r="AR63" s="146"/>
      <c r="AS63" s="146"/>
      <c r="AT63" s="120"/>
      <c r="AU63" s="125">
        <f>AU44+AU53+AU62</f>
        <v>-284</v>
      </c>
      <c r="AV63" s="145"/>
      <c r="AW63" s="145"/>
      <c r="AX63" s="145"/>
      <c r="AY63" s="145"/>
      <c r="AZ63" s="126"/>
      <c r="BA63" s="125">
        <f>BA44+BA53+BA62</f>
        <v>-196</v>
      </c>
      <c r="BB63" s="145"/>
      <c r="BC63" s="145"/>
      <c r="BD63" s="145"/>
      <c r="BE63" s="145"/>
      <c r="BF63" s="126"/>
      <c r="BG63" s="125">
        <f>BG44+BG53+BG62</f>
        <v>-243</v>
      </c>
      <c r="BH63" s="145"/>
      <c r="BI63" s="145"/>
      <c r="BJ63" s="145"/>
      <c r="BK63" s="145"/>
      <c r="BL63" s="126"/>
      <c r="BM63" s="119">
        <f>BM44+BM53+BM62</f>
        <v>-437</v>
      </c>
      <c r="BN63" s="146"/>
      <c r="BO63" s="146"/>
      <c r="BP63" s="146"/>
      <c r="BQ63" s="146"/>
      <c r="BR63" s="120"/>
      <c r="BS63" s="125">
        <f>BS44+BS53+BS62</f>
        <v>-186</v>
      </c>
      <c r="BT63" s="145"/>
      <c r="BU63" s="145"/>
      <c r="BV63" s="145"/>
      <c r="BW63" s="145"/>
      <c r="BX63" s="126"/>
      <c r="BY63" s="125">
        <f>BY44+BY53+BY62</f>
        <v>-112</v>
      </c>
      <c r="BZ63" s="145"/>
      <c r="CA63" s="145"/>
      <c r="CB63" s="145"/>
      <c r="CC63" s="145"/>
      <c r="CD63" s="126"/>
      <c r="CE63" s="125">
        <f>CE44+CE53+CE62</f>
        <v>414</v>
      </c>
      <c r="CF63" s="145"/>
      <c r="CG63" s="145"/>
      <c r="CH63" s="145"/>
      <c r="CI63" s="145"/>
      <c r="CJ63" s="126"/>
      <c r="CK63" s="125">
        <f>CK44+CK53+CK62</f>
        <v>63</v>
      </c>
      <c r="CL63" s="145"/>
      <c r="CM63" s="145"/>
      <c r="CN63" s="145"/>
      <c r="CO63" s="145"/>
      <c r="CP63" s="126"/>
      <c r="CQ63" s="125">
        <f>CQ44+CQ53+CQ62</f>
        <v>-115</v>
      </c>
      <c r="CR63" s="145"/>
      <c r="CS63" s="145"/>
      <c r="CT63" s="145"/>
      <c r="CU63" s="145"/>
      <c r="CV63" s="126"/>
      <c r="CW63" s="122">
        <f>CW44+CW53+CW62</f>
        <v>-948</v>
      </c>
      <c r="CX63" s="147"/>
      <c r="CY63" s="147"/>
      <c r="CZ63" s="147"/>
      <c r="DA63" s="147"/>
      <c r="DB63" s="123"/>
      <c r="DC63" s="125">
        <f>DC44+DC53+DC62</f>
        <v>1773</v>
      </c>
      <c r="DD63" s="145"/>
      <c r="DE63" s="145"/>
      <c r="DF63" s="145"/>
      <c r="DG63" s="145"/>
      <c r="DH63" s="126"/>
      <c r="DI63" s="125">
        <f>DI44+DI53+DI62</f>
        <v>-40</v>
      </c>
      <c r="DJ63" s="145"/>
      <c r="DK63" s="145"/>
      <c r="DL63" s="145"/>
      <c r="DM63" s="145"/>
      <c r="DN63" s="126"/>
    </row>
    <row r="64" spans="1:131" x14ac:dyDescent="0.25">
      <c r="P64" s="132"/>
      <c r="BW64" s="132"/>
      <c r="CI64" s="87"/>
      <c r="CJ64" s="87"/>
      <c r="CK64" s="87"/>
    </row>
  </sheetData>
  <mergeCells count="144">
    <mergeCell ref="DI63:DN63"/>
    <mergeCell ref="DS16:EB18"/>
    <mergeCell ref="DS20:EB21"/>
    <mergeCell ref="DS24:DV24"/>
    <mergeCell ref="DW23:DX23"/>
    <mergeCell ref="DY23:DZ23"/>
    <mergeCell ref="EA23:EB23"/>
    <mergeCell ref="CE63:CJ63"/>
    <mergeCell ref="CK63:CP63"/>
    <mergeCell ref="CQ63:CV63"/>
    <mergeCell ref="CW63:DB63"/>
    <mergeCell ref="DC63:DH63"/>
    <mergeCell ref="DO12:DO14"/>
    <mergeCell ref="L11:DO11"/>
    <mergeCell ref="G63:J63"/>
    <mergeCell ref="L63:P63"/>
    <mergeCell ref="Q63:V63"/>
    <mergeCell ref="W63:AB63"/>
    <mergeCell ref="AC63:AH63"/>
    <mergeCell ref="AI63:AN63"/>
    <mergeCell ref="AO63:AT63"/>
    <mergeCell ref="AU63:AZ63"/>
    <mergeCell ref="BA63:BF63"/>
    <mergeCell ref="BG63:BL63"/>
    <mergeCell ref="BM63:BR63"/>
    <mergeCell ref="BS63:BX63"/>
    <mergeCell ref="BY63:CD63"/>
    <mergeCell ref="DI62:DN62"/>
    <mergeCell ref="W62:AB62"/>
    <mergeCell ref="L53:P53"/>
    <mergeCell ref="L44:P44"/>
    <mergeCell ref="W44:AB44"/>
    <mergeCell ref="W53:AB53"/>
    <mergeCell ref="AC44:AH44"/>
    <mergeCell ref="BM53:BR53"/>
    <mergeCell ref="BM44:BR44"/>
    <mergeCell ref="CK62:CP62"/>
    <mergeCell ref="CQ62:CV62"/>
    <mergeCell ref="CW62:DB62"/>
    <mergeCell ref="DC62:DH62"/>
    <mergeCell ref="CW44:DB44"/>
    <mergeCell ref="DC44:DH44"/>
    <mergeCell ref="DI44:DN44"/>
    <mergeCell ref="DI53:DN53"/>
    <mergeCell ref="DC53:DH53"/>
    <mergeCell ref="CW53:DB53"/>
    <mergeCell ref="CK44:CP44"/>
    <mergeCell ref="CK53:CP53"/>
    <mergeCell ref="CQ44:CV44"/>
    <mergeCell ref="CQ53:CV53"/>
    <mergeCell ref="BY44:CD44"/>
    <mergeCell ref="BY53:CD53"/>
    <mergeCell ref="BY62:CD62"/>
    <mergeCell ref="CE62:CJ62"/>
    <mergeCell ref="CE44:CJ44"/>
    <mergeCell ref="CE53:CJ53"/>
    <mergeCell ref="BM62:BR62"/>
    <mergeCell ref="BS62:BX62"/>
    <mergeCell ref="BS53:BX53"/>
    <mergeCell ref="BS44:BX44"/>
    <mergeCell ref="AO62:AT62"/>
    <mergeCell ref="AC53:AH53"/>
    <mergeCell ref="AC62:AH62"/>
    <mergeCell ref="I38:I39"/>
    <mergeCell ref="I51:I52"/>
    <mergeCell ref="H40:H43"/>
    <mergeCell ref="AO53:AT53"/>
    <mergeCell ref="AO44:AT44"/>
    <mergeCell ref="G45:G52"/>
    <mergeCell ref="G53:J53"/>
    <mergeCell ref="G44:J44"/>
    <mergeCell ref="G54:G61"/>
    <mergeCell ref="G62:J62"/>
    <mergeCell ref="I57:I58"/>
    <mergeCell ref="H45:H50"/>
    <mergeCell ref="I45:I48"/>
    <mergeCell ref="I49:I50"/>
    <mergeCell ref="H51:H52"/>
    <mergeCell ref="H55:H56"/>
    <mergeCell ref="H57:H61"/>
    <mergeCell ref="I59:I60"/>
    <mergeCell ref="I55:I56"/>
    <mergeCell ref="G15:G43"/>
    <mergeCell ref="I11:I14"/>
    <mergeCell ref="H11:H14"/>
    <mergeCell ref="G11:G14"/>
    <mergeCell ref="I15:I16"/>
    <mergeCell ref="I17:I19"/>
    <mergeCell ref="I27:I28"/>
    <mergeCell ref="I29:I30"/>
    <mergeCell ref="H20:H32"/>
    <mergeCell ref="H33:H39"/>
    <mergeCell ref="I20:I22"/>
    <mergeCell ref="I23:I26"/>
    <mergeCell ref="I41:I42"/>
    <mergeCell ref="I31:I32"/>
    <mergeCell ref="H15:H19"/>
    <mergeCell ref="I33:I36"/>
    <mergeCell ref="BM13:BR13"/>
    <mergeCell ref="BS13:BX13"/>
    <mergeCell ref="BY13:CD13"/>
    <mergeCell ref="CQ12:CV12"/>
    <mergeCell ref="BM12:BX12"/>
    <mergeCell ref="BY12:CJ12"/>
    <mergeCell ref="CK12:CP12"/>
    <mergeCell ref="AC13:AH13"/>
    <mergeCell ref="K12:AB12"/>
    <mergeCell ref="AC12:BL12"/>
    <mergeCell ref="AO13:AT13"/>
    <mergeCell ref="K13:P13"/>
    <mergeCell ref="Q13:V13"/>
    <mergeCell ref="AI13:AN13"/>
    <mergeCell ref="AU13:AZ13"/>
    <mergeCell ref="B1:G2"/>
    <mergeCell ref="AU44:AZ44"/>
    <mergeCell ref="AI53:AN53"/>
    <mergeCell ref="AI62:AN62"/>
    <mergeCell ref="AU53:AZ53"/>
    <mergeCell ref="AU62:AZ62"/>
    <mergeCell ref="Q44:V44"/>
    <mergeCell ref="K62:P62"/>
    <mergeCell ref="Q62:V62"/>
    <mergeCell ref="Q53:V53"/>
    <mergeCell ref="AI44:AN44"/>
    <mergeCell ref="B8:D8"/>
    <mergeCell ref="B9:D9"/>
    <mergeCell ref="CW12:DH12"/>
    <mergeCell ref="DI12:DN12"/>
    <mergeCell ref="DI13:DN13"/>
    <mergeCell ref="CE13:CJ13"/>
    <mergeCell ref="CK13:CP13"/>
    <mergeCell ref="CQ13:CV13"/>
    <mergeCell ref="CW13:DB13"/>
    <mergeCell ref="DC13:DH13"/>
    <mergeCell ref="J11:J14"/>
    <mergeCell ref="BA13:BF13"/>
    <mergeCell ref="BG13:BL13"/>
    <mergeCell ref="W13:AB13"/>
    <mergeCell ref="BA44:BF44"/>
    <mergeCell ref="BA53:BF53"/>
    <mergeCell ref="BA62:BF62"/>
    <mergeCell ref="BG44:BL44"/>
    <mergeCell ref="BG53:BL53"/>
    <mergeCell ref="BG62:BL62"/>
  </mergeCells>
  <pageMargins left="0.7" right="0.7" top="0.75" bottom="0.75" header="0.3" footer="0.3"/>
  <pageSetup orientation="portrait" r:id="rId1"/>
  <ignoredErrors>
    <ignoredError sqref="Q62 DZ25:DZ2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0"/>
  <sheetViews>
    <sheetView workbookViewId="0">
      <selection activeCell="I2" sqref="I2:M3"/>
    </sheetView>
  </sheetViews>
  <sheetFormatPr baseColWidth="10" defaultRowHeight="15" x14ac:dyDescent="0.25"/>
  <cols>
    <col min="5" max="5" width="24.5703125" customWidth="1"/>
  </cols>
  <sheetData>
    <row r="2" spans="2:13" x14ac:dyDescent="0.25">
      <c r="B2" s="111" t="s">
        <v>152</v>
      </c>
      <c r="C2" s="111"/>
      <c r="D2" s="111"/>
      <c r="E2" s="111"/>
      <c r="F2" s="111"/>
      <c r="I2" s="139" t="s">
        <v>153</v>
      </c>
      <c r="J2" s="139"/>
      <c r="K2" s="139"/>
      <c r="L2" s="139"/>
      <c r="M2" s="139"/>
    </row>
    <row r="3" spans="2:13" x14ac:dyDescent="0.25">
      <c r="B3" s="111"/>
      <c r="C3" s="111"/>
      <c r="D3" s="111"/>
      <c r="E3" s="111"/>
      <c r="F3" s="111"/>
      <c r="I3" s="139"/>
      <c r="J3" s="139"/>
      <c r="K3" s="139"/>
      <c r="L3" s="139"/>
      <c r="M3" s="139"/>
    </row>
    <row r="4" spans="2:13" x14ac:dyDescent="0.25">
      <c r="B4" s="112" t="s">
        <v>146</v>
      </c>
      <c r="C4" s="112"/>
      <c r="D4" s="112"/>
      <c r="E4" s="112"/>
      <c r="F4" s="138" t="s">
        <v>147</v>
      </c>
      <c r="I4" s="112" t="s">
        <v>146</v>
      </c>
      <c r="J4" s="112"/>
      <c r="K4" s="112"/>
      <c r="L4" s="112"/>
      <c r="M4" s="140" t="s">
        <v>147</v>
      </c>
    </row>
    <row r="5" spans="2:13" ht="24" customHeight="1" x14ac:dyDescent="0.25">
      <c r="B5" s="137" t="s">
        <v>76</v>
      </c>
      <c r="C5" s="137"/>
      <c r="D5" s="137"/>
      <c r="E5" s="137"/>
      <c r="F5" s="133">
        <f>'MATRIZ PAFO'!DO17</f>
        <v>-445</v>
      </c>
      <c r="I5" s="141" t="s">
        <v>120</v>
      </c>
      <c r="J5" s="142"/>
      <c r="K5" s="142"/>
      <c r="L5" s="143"/>
      <c r="M5" s="133">
        <f>'MATRIZ PAFO'!DO46</f>
        <v>-434</v>
      </c>
    </row>
    <row r="6" spans="2:13" ht="24" customHeight="1" x14ac:dyDescent="0.25">
      <c r="B6" s="137" t="s">
        <v>97</v>
      </c>
      <c r="C6" s="137"/>
      <c r="D6" s="137"/>
      <c r="E6" s="137"/>
      <c r="F6" s="133">
        <f>'MATRIZ PAFO'!DO20</f>
        <v>-412</v>
      </c>
      <c r="I6" s="141" t="s">
        <v>126</v>
      </c>
      <c r="J6" s="142"/>
      <c r="K6" s="142"/>
      <c r="L6" s="143"/>
      <c r="M6" s="133">
        <f>'MATRIZ PAFO'!DO52</f>
        <v>-301</v>
      </c>
    </row>
    <row r="7" spans="2:13" ht="21.75" customHeight="1" x14ac:dyDescent="0.25">
      <c r="B7" s="137" t="s">
        <v>101</v>
      </c>
      <c r="C7" s="137"/>
      <c r="D7" s="137"/>
      <c r="E7" s="137"/>
      <c r="F7" s="133">
        <f>'MATRIZ PAFO'!DO26</f>
        <v>-440</v>
      </c>
    </row>
    <row r="8" spans="2:13" ht="25.5" customHeight="1" x14ac:dyDescent="0.25">
      <c r="B8" s="137" t="s">
        <v>103</v>
      </c>
      <c r="C8" s="137"/>
      <c r="D8" s="137"/>
      <c r="E8" s="137"/>
      <c r="F8" s="133">
        <f>'MATRIZ PAFO'!DO27</f>
        <v>-467</v>
      </c>
      <c r="I8" s="112" t="s">
        <v>149</v>
      </c>
      <c r="J8" s="112"/>
      <c r="K8" s="112"/>
      <c r="L8" s="112"/>
      <c r="M8" s="112"/>
    </row>
    <row r="9" spans="2:13" ht="25.5" customHeight="1" x14ac:dyDescent="0.25">
      <c r="B9" s="137" t="s">
        <v>148</v>
      </c>
      <c r="C9" s="137"/>
      <c r="D9" s="137"/>
      <c r="E9" s="137"/>
      <c r="F9" s="133">
        <f>'MATRIZ PAFO'!DO41</f>
        <v>-348</v>
      </c>
      <c r="I9" s="112" t="s">
        <v>146</v>
      </c>
      <c r="J9" s="112"/>
      <c r="K9" s="112"/>
      <c r="L9" s="112"/>
      <c r="M9" s="138" t="s">
        <v>147</v>
      </c>
    </row>
    <row r="10" spans="2:13" ht="31.5" customHeight="1" x14ac:dyDescent="0.25">
      <c r="B10" s="137" t="s">
        <v>116</v>
      </c>
      <c r="C10" s="137"/>
      <c r="D10" s="137"/>
      <c r="E10" s="137"/>
      <c r="F10" s="134">
        <f>'MATRIZ PAFO'!DO42</f>
        <v>-855</v>
      </c>
      <c r="I10" s="141" t="s">
        <v>41</v>
      </c>
      <c r="J10" s="142"/>
      <c r="K10" s="142"/>
      <c r="L10" s="143"/>
      <c r="M10" s="133">
        <f>'MATRIZ PAFO'!DO54</f>
        <v>-357</v>
      </c>
    </row>
  </sheetData>
  <mergeCells count="15">
    <mergeCell ref="I10:L10"/>
    <mergeCell ref="B7:E7"/>
    <mergeCell ref="B8:E8"/>
    <mergeCell ref="B9:E9"/>
    <mergeCell ref="B10:E10"/>
    <mergeCell ref="I2:M3"/>
    <mergeCell ref="I4:L4"/>
    <mergeCell ref="I5:L5"/>
    <mergeCell ref="I6:L6"/>
    <mergeCell ref="I8:M8"/>
    <mergeCell ref="I9:L9"/>
    <mergeCell ref="B2:F3"/>
    <mergeCell ref="B4:E4"/>
    <mergeCell ref="B5:E5"/>
    <mergeCell ref="B6:E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19"/>
  <sheetViews>
    <sheetView workbookViewId="0">
      <selection activeCell="H17" sqref="H17"/>
    </sheetView>
  </sheetViews>
  <sheetFormatPr baseColWidth="10" defaultRowHeight="15" x14ac:dyDescent="0.25"/>
  <cols>
    <col min="6" max="6" width="16.140625" customWidth="1"/>
  </cols>
  <sheetData>
    <row r="2" spans="2:6" x14ac:dyDescent="0.25">
      <c r="B2" s="111" t="s">
        <v>150</v>
      </c>
      <c r="C2" s="111"/>
      <c r="D2" s="111"/>
      <c r="E2" s="111"/>
      <c r="F2" s="111"/>
    </row>
    <row r="3" spans="2:6" x14ac:dyDescent="0.25">
      <c r="B3" s="111" t="s">
        <v>151</v>
      </c>
      <c r="C3" s="111"/>
      <c r="D3" s="111"/>
      <c r="E3" s="111"/>
      <c r="F3" s="144" t="s">
        <v>147</v>
      </c>
    </row>
    <row r="4" spans="2:6" x14ac:dyDescent="0.25">
      <c r="B4" s="136" t="s">
        <v>59</v>
      </c>
      <c r="C4" s="136"/>
      <c r="D4" s="136"/>
      <c r="E4" s="136"/>
      <c r="F4" s="133">
        <v>-344</v>
      </c>
    </row>
    <row r="5" spans="2:6" x14ac:dyDescent="0.25">
      <c r="B5" s="136" t="s">
        <v>57</v>
      </c>
      <c r="C5" s="136"/>
      <c r="D5" s="136"/>
      <c r="E5" s="136"/>
      <c r="F5" s="133">
        <v>-583</v>
      </c>
    </row>
    <row r="6" spans="2:6" x14ac:dyDescent="0.25">
      <c r="B6" s="136" t="s">
        <v>87</v>
      </c>
      <c r="C6" s="136"/>
      <c r="D6" s="136"/>
      <c r="E6" s="136"/>
      <c r="F6" s="133">
        <v>-440</v>
      </c>
    </row>
    <row r="7" spans="2:6" x14ac:dyDescent="0.25">
      <c r="B7" s="136" t="s">
        <v>88</v>
      </c>
      <c r="C7" s="136"/>
      <c r="D7" s="136"/>
      <c r="E7" s="136"/>
      <c r="F7" s="133">
        <v>-414</v>
      </c>
    </row>
    <row r="8" spans="2:6" x14ac:dyDescent="0.25">
      <c r="B8" s="136" t="s">
        <v>61</v>
      </c>
      <c r="C8" s="136"/>
      <c r="D8" s="136"/>
      <c r="E8" s="136"/>
      <c r="F8" s="133">
        <v>-437</v>
      </c>
    </row>
    <row r="9" spans="2:6" x14ac:dyDescent="0.25">
      <c r="B9" s="141" t="s">
        <v>93</v>
      </c>
      <c r="C9" s="142"/>
      <c r="D9" s="142"/>
      <c r="E9" s="143"/>
      <c r="F9" s="134">
        <v>-948</v>
      </c>
    </row>
    <row r="18" spans="3:26" x14ac:dyDescent="0.25"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</row>
    <row r="19" spans="3:26" x14ac:dyDescent="0.25"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  <c r="X19" s="151"/>
      <c r="Y19" s="151"/>
      <c r="Z19" s="151"/>
    </row>
  </sheetData>
  <mergeCells count="12">
    <mergeCell ref="B8:E8"/>
    <mergeCell ref="B9:E9"/>
    <mergeCell ref="B2:F2"/>
    <mergeCell ref="B3:E3"/>
    <mergeCell ref="C18:H18"/>
    <mergeCell ref="I18:N18"/>
    <mergeCell ref="O18:T18"/>
    <mergeCell ref="U18:Z18"/>
    <mergeCell ref="B4:E4"/>
    <mergeCell ref="B5:E5"/>
    <mergeCell ref="B6:E6"/>
    <mergeCell ref="B7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MATRIZ PAFO</vt:lpstr>
      <vt:lpstr>IMPACTOS RELEVANTES</vt:lpstr>
      <vt:lpstr>ACTIVIDADES RELEVANTES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Familia</dc:creator>
  <cp:lastModifiedBy>Familia</cp:lastModifiedBy>
  <dcterms:created xsi:type="dcterms:W3CDTF">2017-05-18T14:14:58Z</dcterms:created>
  <dcterms:modified xsi:type="dcterms:W3CDTF">2017-05-24T02:44:31Z</dcterms:modified>
</cp:coreProperties>
</file>