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ie\Downloads\"/>
    </mc:Choice>
  </mc:AlternateContent>
  <xr:revisionPtr revIDLastSave="0" documentId="13_ncr:1_{8F66A695-16DB-419D-BC43-8705F01484EB}" xr6:coauthVersionLast="47" xr6:coauthVersionMax="47" xr10:uidLastSave="{00000000-0000-0000-0000-000000000000}"/>
  <bookViews>
    <workbookView xWindow="-120" yWindow="-120" windowWidth="20730" windowHeight="11160" activeTab="5" xr2:uid="{9ED1D160-1EF1-4C53-A118-155A35322C99}"/>
  </bookViews>
  <sheets>
    <sheet name="Imp Digital" sheetId="1" r:id="rId1"/>
    <sheet name="Imp Gran Formato" sheetId="2" r:id="rId2"/>
    <sheet name="Entrevista" sheetId="3" r:id="rId3"/>
    <sheet name="Orden Pedido" sheetId="4" r:id="rId4"/>
    <sheet name="Kardex" sheetId="5" r:id="rId5"/>
    <sheet name="Control HL" sheetId="6" r:id="rId6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4" i="5" l="1"/>
  <c r="M22" i="5"/>
  <c r="L22" i="5"/>
  <c r="N22" i="5" s="1"/>
  <c r="N24" i="5" s="1"/>
  <c r="D27" i="5" s="1"/>
  <c r="J22" i="5"/>
  <c r="K22" i="5" s="1"/>
  <c r="H22" i="5"/>
  <c r="M21" i="5"/>
  <c r="L21" i="5"/>
  <c r="N21" i="5" s="1"/>
  <c r="K21" i="5"/>
  <c r="J21" i="5"/>
  <c r="H21" i="5"/>
  <c r="M20" i="5"/>
  <c r="L20" i="5"/>
  <c r="J20" i="5"/>
  <c r="K20" i="5" s="1"/>
  <c r="H20" i="5"/>
  <c r="M19" i="5"/>
  <c r="L19" i="5"/>
  <c r="J19" i="5"/>
  <c r="K19" i="5" s="1"/>
  <c r="H19" i="5"/>
  <c r="M18" i="5"/>
  <c r="L18" i="5"/>
  <c r="J18" i="5"/>
  <c r="K18" i="5" s="1"/>
  <c r="H18" i="5"/>
  <c r="M17" i="5"/>
  <c r="L17" i="5"/>
  <c r="J17" i="5"/>
  <c r="K17" i="5" s="1"/>
  <c r="H17" i="5"/>
  <c r="M16" i="5"/>
  <c r="N16" i="5" s="1"/>
  <c r="L16" i="5"/>
  <c r="J16" i="5"/>
  <c r="K16" i="5" s="1"/>
  <c r="H16" i="5"/>
  <c r="M15" i="5"/>
  <c r="L15" i="5"/>
  <c r="J15" i="5"/>
  <c r="K15" i="5" s="1"/>
  <c r="H15" i="5"/>
  <c r="M14" i="5"/>
  <c r="L14" i="5"/>
  <c r="J14" i="5"/>
  <c r="K14" i="5" s="1"/>
  <c r="H14" i="5"/>
  <c r="M13" i="5"/>
  <c r="L13" i="5"/>
  <c r="J13" i="5"/>
  <c r="K13" i="5" s="1"/>
  <c r="H13" i="5"/>
  <c r="M12" i="5"/>
  <c r="L12" i="5"/>
  <c r="J12" i="5"/>
  <c r="K12" i="5" s="1"/>
  <c r="H12" i="5"/>
  <c r="M11" i="5"/>
  <c r="L11" i="5"/>
  <c r="J11" i="5"/>
  <c r="K11" i="5" s="1"/>
  <c r="H11" i="5"/>
  <c r="M10" i="5"/>
  <c r="L10" i="5"/>
  <c r="J10" i="5"/>
  <c r="K10" i="5" s="1"/>
  <c r="H10" i="5"/>
  <c r="M9" i="5"/>
  <c r="L9" i="5"/>
  <c r="J9" i="5"/>
  <c r="K9" i="5" s="1"/>
  <c r="H9" i="5"/>
  <c r="M8" i="5"/>
  <c r="L8" i="5"/>
  <c r="J8" i="5"/>
  <c r="K8" i="5" s="1"/>
  <c r="H8" i="5"/>
  <c r="M7" i="5"/>
  <c r="L7" i="5"/>
  <c r="J7" i="5"/>
  <c r="K7" i="5" s="1"/>
  <c r="H7" i="5"/>
  <c r="M6" i="5"/>
  <c r="N6" i="5" s="1"/>
  <c r="L6" i="5"/>
  <c r="J6" i="5"/>
  <c r="K6" i="5" s="1"/>
  <c r="H6" i="5"/>
  <c r="M5" i="5"/>
  <c r="L5" i="5"/>
  <c r="C22" i="3"/>
  <c r="C23" i="3"/>
  <c r="N20" i="5" l="1"/>
  <c r="N7" i="5"/>
  <c r="N12" i="5"/>
  <c r="N13" i="5"/>
  <c r="N14" i="5"/>
  <c r="N15" i="5"/>
  <c r="N8" i="5"/>
  <c r="N9" i="5"/>
  <c r="N10" i="5"/>
  <c r="N11" i="5"/>
  <c r="N17" i="5"/>
  <c r="N18" i="5"/>
  <c r="N19" i="5"/>
  <c r="H24" i="5"/>
  <c r="D26" i="5" s="1"/>
  <c r="N5" i="5"/>
  <c r="D25" i="5" s="1"/>
  <c r="K24" i="5"/>
  <c r="F24" i="5"/>
  <c r="L24" i="5" s="1"/>
  <c r="D28" i="5" l="1"/>
  <c r="K28" i="5" s="1"/>
</calcChain>
</file>

<file path=xl/sharedStrings.xml><?xml version="1.0" encoding="utf-8"?>
<sst xmlns="http://schemas.openxmlformats.org/spreadsheetml/2006/main" count="406" uniqueCount="214">
  <si>
    <t>1. Realizar pedido detallado por parte del cliente</t>
  </si>
  <si>
    <t>Se reciben características del trabajo</t>
  </si>
  <si>
    <t>Indicaciones de la cantidad a imprimir</t>
  </si>
  <si>
    <t xml:space="preserve">Consultar valor del trabajo según </t>
  </si>
  <si>
    <t>Indicar valor final a cliente</t>
  </si>
  <si>
    <t>Especificar tiempo de entrega</t>
  </si>
  <si>
    <t>Recepción de abono o pago total del trabajo</t>
  </si>
  <si>
    <t>3. Ingreso de datos del cliente a base de datos del sistema</t>
  </si>
  <si>
    <t>4. Solicitar Rut actualizado del cliente para creación en el sistema</t>
  </si>
  <si>
    <t>Acercamiento del cliente (Vía telefónica, via chat, de manera presencial)</t>
  </si>
  <si>
    <t>Solicitar número de Nit, cédula de ciudadanía, cédula de extranjeria</t>
  </si>
  <si>
    <t>Verificar en base de datos que el número suministrado se encuentre creado</t>
  </si>
  <si>
    <t>Verificar con cliente que los datos registrados esten actualizados</t>
  </si>
  <si>
    <t>Ingresar datos solicitados por el sistema para crear terceros</t>
  </si>
  <si>
    <t>1.1</t>
  </si>
  <si>
    <t>1.2</t>
  </si>
  <si>
    <t>2.1</t>
  </si>
  <si>
    <t>2.2</t>
  </si>
  <si>
    <t>2.3</t>
  </si>
  <si>
    <t>2.4</t>
  </si>
  <si>
    <t>Elaboración pedido en sistema con valor total del mismo</t>
  </si>
  <si>
    <t>3.1</t>
  </si>
  <si>
    <t>3.2</t>
  </si>
  <si>
    <t>3.3</t>
  </si>
  <si>
    <t>3.4</t>
  </si>
  <si>
    <t>4.1</t>
  </si>
  <si>
    <t>Montos recibidos en efectivo ingresar a caja menor del día</t>
  </si>
  <si>
    <t>Montos recibidos por transferencia verificar área de contabilidad</t>
  </si>
  <si>
    <t>Elaboración recibo de caja con valor pago</t>
  </si>
  <si>
    <t>5. Recepción pago o abono del pedido para verificación área de contabilidad</t>
  </si>
  <si>
    <t>5.1.</t>
  </si>
  <si>
    <t>5.2</t>
  </si>
  <si>
    <t>5.3</t>
  </si>
  <si>
    <t>5.4</t>
  </si>
  <si>
    <t>Entrega recibo de caja firmado a cliente</t>
  </si>
  <si>
    <t>6. Recepción visto bueno para iniciar elaboración pedido</t>
  </si>
  <si>
    <t>2. Recepcionar pedido según cantidades y especificaciones del cliente</t>
  </si>
  <si>
    <t>6.1.</t>
  </si>
  <si>
    <t>Confirmación área de contabilidad pago o abono fue realizado</t>
  </si>
  <si>
    <t>7. Realizar pedido de materia prima a proveedores</t>
  </si>
  <si>
    <t>7.1.</t>
  </si>
  <si>
    <t>7.2.</t>
  </si>
  <si>
    <t>Jefe de producción según indicaciones en pedido verifica disponibilidad en bodega de materia prima e insumos</t>
  </si>
  <si>
    <t>Jefe de producción solicita a área de compras materias primas e insumo en caso de no disponibilidad en bodega</t>
  </si>
  <si>
    <t>8. Recepción archivos digitales</t>
  </si>
  <si>
    <t>Envio vía correo corporativo de archivo a imprimir</t>
  </si>
  <si>
    <t>8.1.</t>
  </si>
  <si>
    <t>Descarga de archivos para verificar indicaciones</t>
  </si>
  <si>
    <t>8.2</t>
  </si>
  <si>
    <t>9. Verificar tamaño archivo, código de colores en CMYK según indicaciones orden de pedido</t>
  </si>
  <si>
    <t>9.1</t>
  </si>
  <si>
    <t>Verificar código de colores en CMYK</t>
  </si>
  <si>
    <t>9.2</t>
  </si>
  <si>
    <t>Verificar resolución de archivo</t>
  </si>
  <si>
    <t>9.3</t>
  </si>
  <si>
    <t>10. Modificar archivo digital para que cumpla indicaciones</t>
  </si>
  <si>
    <t>11. Enviar diseño a carpeta de recepción de impresora con especificaciones</t>
  </si>
  <si>
    <t>12. Verificación por parte del impresor compatibilidad del archivo para impresión</t>
  </si>
  <si>
    <t>13. Impresión hoja muestra</t>
  </si>
  <si>
    <t>14. Aprobación muestra por parte del cliente</t>
  </si>
  <si>
    <t>15. Impresión total del archivo</t>
  </si>
  <si>
    <t>16. Realización de acabados según indicaciones</t>
  </si>
  <si>
    <t>17. Empaquetar pedido</t>
  </si>
  <si>
    <t>18. Validación pago o recepción saldo</t>
  </si>
  <si>
    <t>19. Elaboración recibo de caja con pago pedido</t>
  </si>
  <si>
    <t>20. Elaboración y envío de factura electrónica</t>
  </si>
  <si>
    <t>21. Entrega del pedido</t>
  </si>
  <si>
    <t>13. Impresión muestra de color</t>
  </si>
  <si>
    <t>Verificar colores en CMYK</t>
  </si>
  <si>
    <t>9. Verificar tamaño archivo, colores en CMYK según indicaciones orden de pedido</t>
  </si>
  <si>
    <t>Verificar tamaño del archivo para el área de impresión</t>
  </si>
  <si>
    <t>10.1</t>
  </si>
  <si>
    <t>Convertir colores RGB a CMYK</t>
  </si>
  <si>
    <t>10.2</t>
  </si>
  <si>
    <t>Si la resolución de archivo es baja el cliente debe cambiar imagen</t>
  </si>
  <si>
    <t>10.3</t>
  </si>
  <si>
    <t>Se realiza cambio de tamaño para aprobación del cliente</t>
  </si>
  <si>
    <t>11.1</t>
  </si>
  <si>
    <t>12.1</t>
  </si>
  <si>
    <t>Se sube orden al sistema y se guarda archivo en la carpeta con el número del pedido, nombre archivo, tipo de papel, si impresión es por 1 cara o 2 caras y cantidad</t>
  </si>
  <si>
    <t>11.2</t>
  </si>
  <si>
    <t>Subir ordenes con especificaciones a archivo de Drive</t>
  </si>
  <si>
    <t>Verificar especificaciones de archivo Drive con las de Pdf</t>
  </si>
  <si>
    <t>12.2</t>
  </si>
  <si>
    <t>13.1</t>
  </si>
  <si>
    <t xml:space="preserve">Alimentar bandeja de papel </t>
  </si>
  <si>
    <t>13.2</t>
  </si>
  <si>
    <t>Enviar prueba de impresión</t>
  </si>
  <si>
    <t>15.1</t>
  </si>
  <si>
    <t>15.2</t>
  </si>
  <si>
    <t>Plastificado</t>
  </si>
  <si>
    <t>Corte</t>
  </si>
  <si>
    <t>Grafa</t>
  </si>
  <si>
    <t>Plegado</t>
  </si>
  <si>
    <t>Despunte</t>
  </si>
  <si>
    <t>Semi corte</t>
  </si>
  <si>
    <t>Instalación sobre poliestireno</t>
  </si>
  <si>
    <t>Anillado</t>
  </si>
  <si>
    <t>Armado ( Cuadernos)</t>
  </si>
  <si>
    <t>Cosido al caballete</t>
  </si>
  <si>
    <t>Hotmelt</t>
  </si>
  <si>
    <t>Laminado</t>
  </si>
  <si>
    <t>Perforado</t>
  </si>
  <si>
    <t>Troquelado</t>
  </si>
  <si>
    <t>Laminado mate / brillante</t>
  </si>
  <si>
    <t>Refilado</t>
  </si>
  <si>
    <t>Bolsillos</t>
  </si>
  <si>
    <t>Ojaletes</t>
  </si>
  <si>
    <t>Termosellado</t>
  </si>
  <si>
    <t>Tubos</t>
  </si>
  <si>
    <t>Instalación ( en poliestireno, cartón, mdf, acrilico)</t>
  </si>
  <si>
    <t>Habladores (poliestireno, acrilico)</t>
  </si>
  <si>
    <t>Sublimación banderas ( cocida, con estructura y base)</t>
  </si>
  <si>
    <t>Cajas de luz ( estructura en aluminio, impresión en panaflex, luz led)</t>
  </si>
  <si>
    <t>Avisos en acrilico 3d con luz led</t>
  </si>
  <si>
    <t>Señalización ( acrílico y poliestireno)</t>
  </si>
  <si>
    <t>Retablos (vinilo) en mdf</t>
  </si>
  <si>
    <t>Rompetraficos / tropezones en cartón y mdf</t>
  </si>
  <si>
    <t>16.1</t>
  </si>
  <si>
    <t>16.2</t>
  </si>
  <si>
    <t>16.3</t>
  </si>
  <si>
    <t>16.4</t>
  </si>
  <si>
    <t>16.5</t>
  </si>
  <si>
    <t>16.6</t>
  </si>
  <si>
    <t>16.7</t>
  </si>
  <si>
    <t>16.8</t>
  </si>
  <si>
    <t>16.9</t>
  </si>
  <si>
    <t>16.10</t>
  </si>
  <si>
    <t>16.11</t>
  </si>
  <si>
    <t>16.12</t>
  </si>
  <si>
    <t>16.13</t>
  </si>
  <si>
    <t>16.14</t>
  </si>
  <si>
    <t>17.1</t>
  </si>
  <si>
    <t>17.2</t>
  </si>
  <si>
    <t>Empaquetado para entrega en empresa</t>
  </si>
  <si>
    <t>Empaquetado para envio por transportadora</t>
  </si>
  <si>
    <t>18.1</t>
  </si>
  <si>
    <t>Validación pago efectivo en caja</t>
  </si>
  <si>
    <t>18.2</t>
  </si>
  <si>
    <t>Validación pago cuentas bancarias</t>
  </si>
  <si>
    <t>Si</t>
  </si>
  <si>
    <t>Empresa 10</t>
  </si>
  <si>
    <t>No</t>
  </si>
  <si>
    <t>Empresa 9</t>
  </si>
  <si>
    <t>Empresa 8</t>
  </si>
  <si>
    <t>Empresa 7</t>
  </si>
  <si>
    <t>Empresa 6</t>
  </si>
  <si>
    <t>Empresa 5</t>
  </si>
  <si>
    <t>Empresa 4</t>
  </si>
  <si>
    <t>Empresa 3</t>
  </si>
  <si>
    <t>Empresa 2</t>
  </si>
  <si>
    <t>Empresa 1</t>
  </si>
  <si>
    <t>Pregunta 5: ¿Cuentan con formatos de procesamiento de información de costos?</t>
  </si>
  <si>
    <t xml:space="preserve">Pregunta 4: ¿Registran y contabilizan cada uno de los elementos del costo?
</t>
  </si>
  <si>
    <t>Costeo por ordenes de producción</t>
  </si>
  <si>
    <t>Costeo ABC</t>
  </si>
  <si>
    <t>Empírico</t>
  </si>
  <si>
    <t>Costeo por procesos</t>
  </si>
  <si>
    <t>Pregunta 3: ¿Qué método utilizan para calcular los costos de producción?</t>
  </si>
  <si>
    <t xml:space="preserve">No </t>
  </si>
  <si>
    <t>Pregunta 2: ¿Cuentan con sistema de costos o un método para calcular e identificar los costos de producción?</t>
  </si>
  <si>
    <t>¿Cuentan con un sistema de información?</t>
  </si>
  <si>
    <t>Pregunta 1</t>
  </si>
  <si>
    <t>Pedido No.</t>
  </si>
  <si>
    <t>000---</t>
  </si>
  <si>
    <t>Fecha de elaboracion</t>
  </si>
  <si>
    <t>Nombre Cliente / Razon social</t>
  </si>
  <si>
    <t>Nit / CC / CE</t>
  </si>
  <si>
    <t>Direccion</t>
  </si>
  <si>
    <t>Numero de contacto</t>
  </si>
  <si>
    <t>Concepto</t>
  </si>
  <si>
    <t>Logo empresa                          Identificacion</t>
  </si>
  <si>
    <t>Fecha de entrega</t>
  </si>
  <si>
    <t>Material</t>
  </si>
  <si>
    <t>Tamaño de impresion</t>
  </si>
  <si>
    <t>Tipo de impresión</t>
  </si>
  <si>
    <t>Acabados</t>
  </si>
  <si>
    <t>Cantidad a elaborar</t>
  </si>
  <si>
    <t>Otras especificaciones</t>
  </si>
  <si>
    <t>Observaciones</t>
  </si>
  <si>
    <t>Comercial</t>
  </si>
  <si>
    <t>Aprobado por</t>
  </si>
  <si>
    <t>Firma cliente</t>
  </si>
  <si>
    <t>ITEM</t>
  </si>
  <si>
    <t>FECHA</t>
  </si>
  <si>
    <t>DOCUMENTO</t>
  </si>
  <si>
    <t>DETALLE</t>
  </si>
  <si>
    <t>ENTRADAS</t>
  </si>
  <si>
    <t>SALIDAS</t>
  </si>
  <si>
    <t>SALDOS</t>
  </si>
  <si>
    <t>GUIA</t>
  </si>
  <si>
    <t>FACTURA</t>
  </si>
  <si>
    <t>VALOR UNITARIO</t>
  </si>
  <si>
    <t>VALOR TOTAL</t>
  </si>
  <si>
    <t>SALDOS INICIALES</t>
  </si>
  <si>
    <t>RESUMEN</t>
  </si>
  <si>
    <t>TOTAL</t>
  </si>
  <si>
    <t>INV. INICIAL</t>
  </si>
  <si>
    <t>(+) COMPRAS</t>
  </si>
  <si>
    <t>(-) INV FINAL</t>
  </si>
  <si>
    <t>(=) COSTO DE VENTAS</t>
  </si>
  <si>
    <t>DIFERENCIA</t>
  </si>
  <si>
    <t>FORMATO KARDEX - METODO PROMEDIO PONDERADO</t>
  </si>
  <si>
    <t>CANTIDAD</t>
  </si>
  <si>
    <t>Registro actividades diarias</t>
  </si>
  <si>
    <t>Nombre empleado</t>
  </si>
  <si>
    <t>Identificacion</t>
  </si>
  <si>
    <t>Cargo</t>
  </si>
  <si>
    <t xml:space="preserve">Dia </t>
  </si>
  <si>
    <t>Mes</t>
  </si>
  <si>
    <t>Año</t>
  </si>
  <si>
    <t>Hora</t>
  </si>
  <si>
    <t>Actividad</t>
  </si>
  <si>
    <t>No. Pedido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</si>
</sst>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_ ;_ @_ 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8"/>
      <name val="Calibri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b/>
      <sz val="12"/>
      <color indexed="8"/>
      <name val="Times New Roman"/>
      <family val="1"/>
    </font>
    <font>
      <b/>
      <sz val="12"/>
      <color indexed="56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2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0" fontId="0" fillId="2" borderId="0" xfId="0" applyFill="1"/>
    <xf numFmtId="0" fontId="6" fillId="2" borderId="9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17" xfId="0" applyFont="1" applyFill="1" applyBorder="1"/>
    <xf numFmtId="0" fontId="4" fillId="2" borderId="1" xfId="0" applyFont="1" applyFill="1" applyBorder="1"/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left"/>
    </xf>
    <xf numFmtId="0" fontId="4" fillId="2" borderId="22" xfId="0" applyFont="1" applyFill="1" applyBorder="1" applyAlignment="1">
      <alignment horizontal="left"/>
    </xf>
    <xf numFmtId="0" fontId="4" fillId="2" borderId="23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0" fontId="4" fillId="2" borderId="24" xfId="0" applyFont="1" applyFill="1" applyBorder="1"/>
    <xf numFmtId="0" fontId="4" fillId="2" borderId="23" xfId="0" applyFont="1" applyFill="1" applyBorder="1" applyAlignment="1">
      <alignment horizontal="left"/>
    </xf>
    <xf numFmtId="0" fontId="5" fillId="0" borderId="25" xfId="0" applyFont="1" applyBorder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/>
    <xf numFmtId="0" fontId="4" fillId="2" borderId="9" xfId="0" applyFont="1" applyFill="1" applyBorder="1" applyAlignment="1">
      <alignment horizontal="center"/>
    </xf>
    <xf numFmtId="0" fontId="4" fillId="2" borderId="9" xfId="0" applyFont="1" applyFill="1" applyBorder="1"/>
    <xf numFmtId="0" fontId="4" fillId="2" borderId="13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/>
    </xf>
    <xf numFmtId="0" fontId="4" fillId="2" borderId="29" xfId="0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 wrapText="1"/>
    </xf>
    <xf numFmtId="0" fontId="7" fillId="2" borderId="33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/>
    </xf>
    <xf numFmtId="0" fontId="4" fillId="2" borderId="37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/>
    </xf>
    <xf numFmtId="0" fontId="4" fillId="2" borderId="39" xfId="0" applyFont="1" applyFill="1" applyBorder="1" applyAlignment="1">
      <alignment horizontal="center"/>
    </xf>
    <xf numFmtId="0" fontId="4" fillId="2" borderId="38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0" fontId="4" fillId="2" borderId="3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/>
    </xf>
    <xf numFmtId="0" fontId="4" fillId="2" borderId="41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/>
    </xf>
    <xf numFmtId="0" fontId="7" fillId="2" borderId="42" xfId="0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16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164" fontId="2" fillId="0" borderId="1" xfId="0" applyNumberFormat="1" applyFont="1" applyBorder="1"/>
    <xf numFmtId="165" fontId="2" fillId="0" borderId="1" xfId="0" applyNumberFormat="1" applyFont="1" applyBorder="1" applyAlignment="1">
      <alignment vertical="center"/>
    </xf>
    <xf numFmtId="0" fontId="2" fillId="0" borderId="1" xfId="0" quotePrefix="1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164" fontId="9" fillId="0" borderId="1" xfId="0" applyNumberFormat="1" applyFont="1" applyBorder="1"/>
    <xf numFmtId="16" fontId="2" fillId="0" borderId="1" xfId="0" applyNumberFormat="1" applyFont="1" applyBorder="1"/>
    <xf numFmtId="164" fontId="4" fillId="2" borderId="11" xfId="0" applyNumberFormat="1" applyFont="1" applyFill="1" applyBorder="1"/>
    <xf numFmtId="164" fontId="11" fillId="2" borderId="1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/>
    <xf numFmtId="0" fontId="12" fillId="2" borderId="0" xfId="0" applyFont="1" applyFill="1"/>
    <xf numFmtId="0" fontId="14" fillId="2" borderId="0" xfId="0" applyFont="1" applyFill="1"/>
    <xf numFmtId="0" fontId="8" fillId="3" borderId="44" xfId="0" applyFont="1" applyFill="1" applyBorder="1" applyAlignment="1">
      <alignment horizontal="center" vertical="center"/>
    </xf>
    <xf numFmtId="0" fontId="8" fillId="3" borderId="45" xfId="0" applyFont="1" applyFill="1" applyBorder="1" applyAlignment="1">
      <alignment horizontal="center" vertical="center"/>
    </xf>
    <xf numFmtId="0" fontId="8" fillId="3" borderId="46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1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0" fontId="8" fillId="3" borderId="1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 wrapText="1"/>
    </xf>
    <xf numFmtId="0" fontId="13" fillId="3" borderId="13" xfId="0" applyFont="1" applyFill="1" applyBorder="1" applyAlignment="1">
      <alignment horizontal="center" vertical="center" wrapText="1"/>
    </xf>
    <xf numFmtId="0" fontId="13" fillId="3" borderId="26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/>
    </xf>
    <xf numFmtId="0" fontId="13" fillId="3" borderId="27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164" fontId="2" fillId="0" borderId="27" xfId="0" applyNumberFormat="1" applyFont="1" applyBorder="1" applyAlignment="1">
      <alignment vertical="center"/>
    </xf>
    <xf numFmtId="0" fontId="2" fillId="0" borderId="17" xfId="0" applyFont="1" applyBorder="1" applyAlignment="1">
      <alignment horizontal="center"/>
    </xf>
    <xf numFmtId="164" fontId="2" fillId="0" borderId="27" xfId="0" applyNumberFormat="1" applyFont="1" applyBorder="1"/>
    <xf numFmtId="0" fontId="2" fillId="0" borderId="28" xfId="0" applyFont="1" applyBorder="1" applyAlignment="1">
      <alignment horizontal="center"/>
    </xf>
    <xf numFmtId="16" fontId="2" fillId="0" borderId="24" xfId="0" applyNumberFormat="1" applyFont="1" applyBorder="1"/>
    <xf numFmtId="0" fontId="2" fillId="0" borderId="24" xfId="0" quotePrefix="1" applyFont="1" applyBorder="1" applyAlignment="1">
      <alignment horizontal="center"/>
    </xf>
    <xf numFmtId="0" fontId="2" fillId="0" borderId="24" xfId="0" applyFont="1" applyBorder="1"/>
    <xf numFmtId="0" fontId="2" fillId="0" borderId="24" xfId="0" applyFont="1" applyBorder="1" applyAlignment="1">
      <alignment horizontal="center" vertical="center"/>
    </xf>
    <xf numFmtId="164" fontId="2" fillId="0" borderId="24" xfId="0" applyNumberFormat="1" applyFont="1" applyBorder="1"/>
    <xf numFmtId="165" fontId="2" fillId="0" borderId="24" xfId="0" applyNumberFormat="1" applyFont="1" applyBorder="1" applyAlignment="1">
      <alignment vertical="center"/>
    </xf>
    <xf numFmtId="164" fontId="2" fillId="0" borderId="50" xfId="0" applyNumberFormat="1" applyFont="1" applyBorder="1"/>
    <xf numFmtId="164" fontId="2" fillId="2" borderId="0" xfId="0" applyNumberFormat="1" applyFont="1" applyFill="1"/>
    <xf numFmtId="0" fontId="8" fillId="2" borderId="1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7" fillId="2" borderId="44" xfId="0" applyFont="1" applyFill="1" applyBorder="1" applyAlignment="1">
      <alignment horizontal="center"/>
    </xf>
    <xf numFmtId="165" fontId="2" fillId="2" borderId="11" xfId="0" applyNumberFormat="1" applyFont="1" applyFill="1" applyBorder="1"/>
    <xf numFmtId="0" fontId="2" fillId="2" borderId="45" xfId="0" applyFont="1" applyFill="1" applyBorder="1"/>
    <xf numFmtId="164" fontId="2" fillId="2" borderId="11" xfId="0" applyNumberFormat="1" applyFont="1" applyFill="1" applyBorder="1"/>
    <xf numFmtId="0" fontId="2" fillId="2" borderId="11" xfId="0" applyFont="1" applyFill="1" applyBorder="1"/>
    <xf numFmtId="164" fontId="2" fillId="2" borderId="45" xfId="0" applyNumberFormat="1" applyFont="1" applyFill="1" applyBorder="1"/>
    <xf numFmtId="0" fontId="10" fillId="2" borderId="1" xfId="0" applyFont="1" applyFill="1" applyBorder="1" applyAlignment="1">
      <alignment horizontal="left" vertical="top" wrapText="1"/>
    </xf>
    <xf numFmtId="0" fontId="4" fillId="2" borderId="47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51" xfId="0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/>
    </xf>
    <xf numFmtId="0" fontId="4" fillId="2" borderId="49" xfId="0" applyFont="1" applyFill="1" applyBorder="1" applyAlignment="1">
      <alignment horizontal="center" vertical="center"/>
    </xf>
    <xf numFmtId="0" fontId="4" fillId="2" borderId="12" xfId="0" applyFont="1" applyFill="1" applyBorder="1"/>
    <xf numFmtId="0" fontId="4" fillId="2" borderId="13" xfId="0" applyFont="1" applyFill="1" applyBorder="1"/>
    <xf numFmtId="0" fontId="4" fillId="2" borderId="36" xfId="0" applyFont="1" applyFill="1" applyBorder="1" applyAlignment="1">
      <alignment horizontal="center"/>
    </xf>
    <xf numFmtId="0" fontId="4" fillId="2" borderId="40" xfId="0" applyFont="1" applyFill="1" applyBorder="1" applyAlignment="1">
      <alignment horizontal="left"/>
    </xf>
    <xf numFmtId="0" fontId="4" fillId="2" borderId="7" xfId="0" applyFont="1" applyFill="1" applyBorder="1" applyAlignment="1">
      <alignment horizontal="left"/>
    </xf>
    <xf numFmtId="0" fontId="4" fillId="2" borderId="28" xfId="0" applyFont="1" applyFill="1" applyBorder="1"/>
    <xf numFmtId="0" fontId="4" fillId="2" borderId="50" xfId="0" applyFont="1" applyFill="1" applyBorder="1"/>
    <xf numFmtId="0" fontId="2" fillId="2" borderId="0" xfId="0" applyFont="1" applyFill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20" fontId="4" fillId="2" borderId="17" xfId="0" applyNumberFormat="1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20" fontId="4" fillId="2" borderId="28" xfId="0" applyNumberFormat="1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¿Cuentan</a:t>
            </a:r>
            <a:r>
              <a:rPr lang="es-CO" baseline="0"/>
              <a:t> con un sistema de información</a:t>
            </a:r>
            <a:r>
              <a:rPr lang="es-CO"/>
              <a:t>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742-419D-9A3A-487CBDC91CE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742-419D-9A3A-487CBDC91CE2}"/>
              </c:ext>
            </c:extLst>
          </c:dPt>
          <c:dLbls>
            <c:dLbl>
              <c:idx val="0"/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742-419D-9A3A-487CBDC91CE2}"/>
                </c:ext>
              </c:extLst>
            </c:dLbl>
            <c:dLbl>
              <c:idx val="1"/>
              <c:dLblPos val="ctr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742-419D-9A3A-487CBDC91CE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Entrevista!$C$2:$C$3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Entrevista!$D$2:$D$3</c:f>
              <c:numCache>
                <c:formatCode>General</c:formatCode>
                <c:ptCount val="2"/>
                <c:pt idx="0">
                  <c:v>7</c:v>
                </c:pt>
                <c:pt idx="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42-419D-9A3A-487CBDC91CE2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100"/>
              <a:t>¿Cuentan con sistema de costos o un método para calcular e identificar los costos de producción?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97E-4D21-803A-952FC760BAA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97E-4D21-803A-952FC760BAA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Entrevista!$C$22:$C$23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Entrevista!$D$22:$D$23</c:f>
              <c:numCache>
                <c:formatCode>General</c:formatCode>
                <c:ptCount val="2"/>
                <c:pt idx="0">
                  <c:v>6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97E-4D21-803A-952FC760BAAF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 ¿Qué método utilizan para calcular los costos de producción?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B75-4515-8C97-38F326231C8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9B75-4515-8C97-38F326231C8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9B75-4515-8C97-38F326231C8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9B75-4515-8C97-38F326231C80}"/>
              </c:ext>
            </c:extLst>
          </c:dPt>
          <c:dLbls>
            <c:dLbl>
              <c:idx val="0"/>
              <c:layout>
                <c:manualLayout>
                  <c:x val="-0.11666666666666677"/>
                  <c:y val="-9.7222222222222307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5-4515-8C97-38F326231C80}"/>
                </c:ext>
              </c:extLst>
            </c:dLbl>
            <c:dLbl>
              <c:idx val="1"/>
              <c:layout>
                <c:manualLayout>
                  <c:x val="-5.8333333333333334E-2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B75-4515-8C97-38F326231C80}"/>
                </c:ext>
              </c:extLst>
            </c:dLbl>
            <c:dLbl>
              <c:idx val="2"/>
              <c:layout>
                <c:manualLayout>
                  <c:x val="-9.1666666666666688E-2"/>
                  <c:y val="-4.2437781360066642E-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B75-4515-8C97-38F326231C80}"/>
                </c:ext>
              </c:extLst>
            </c:dLbl>
            <c:dLbl>
              <c:idx val="3"/>
              <c:layout>
                <c:manualLayout>
                  <c:x val="0.5083333333333333"/>
                  <c:y val="9.2592592592592379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594444444444442"/>
                      <c:h val="0.1247222222222222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9B75-4515-8C97-38F326231C8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Entrevista!$D$44:$D$47</c:f>
              <c:strCache>
                <c:ptCount val="4"/>
                <c:pt idx="0">
                  <c:v>Empírico</c:v>
                </c:pt>
                <c:pt idx="1">
                  <c:v>Costeo por procesos</c:v>
                </c:pt>
                <c:pt idx="2">
                  <c:v>Costeo ABC</c:v>
                </c:pt>
                <c:pt idx="3">
                  <c:v>Costeo por ordenes de producción</c:v>
                </c:pt>
              </c:strCache>
            </c:strRef>
          </c:cat>
          <c:val>
            <c:numRef>
              <c:f>Entrevista!$E$44:$E$47</c:f>
              <c:numCache>
                <c:formatCode>General</c:formatCode>
                <c:ptCount val="4"/>
                <c:pt idx="0">
                  <c:v>6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B75-4515-8C97-38F326231C80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¿Registran y contabilizan cada uno de los elementos del costo?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A33-48D6-BAC2-5742E5DCC14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6A33-48D6-BAC2-5742E5DCC14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Entrevista!$C$22:$C$23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Entrevista!$D$22:$D$23</c:f>
              <c:numCache>
                <c:formatCode>General</c:formatCode>
                <c:ptCount val="2"/>
                <c:pt idx="0">
                  <c:v>6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33-48D6-BAC2-5742E5DCC140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200"/>
              <a:t>Pregunta 5: ¿Cuentan con formatos de procesamiento de información de costos?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7ED9-4992-AF07-DC18B123F01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7ED9-4992-AF07-DC18B123F01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Entrevista!$C$22:$C$23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Entrevista!$D$22:$D$23</c:f>
              <c:numCache>
                <c:formatCode>General</c:formatCode>
                <c:ptCount val="2"/>
                <c:pt idx="0">
                  <c:v>6</c:v>
                </c:pt>
                <c:pt idx="1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ED9-4992-AF07-DC18B123F012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180975</xdr:colOff>
      <xdr:row>4</xdr:row>
      <xdr:rowOff>14287</xdr:rowOff>
    </xdr:from>
    <xdr:to>
      <xdr:col>11</xdr:col>
      <xdr:colOff>180975</xdr:colOff>
      <xdr:row>18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630D949-93B8-411B-AFFF-A7AD4026E6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25</xdr:row>
      <xdr:rowOff>0</xdr:rowOff>
    </xdr:from>
    <xdr:to>
      <xdr:col>12</xdr:col>
      <xdr:colOff>0</xdr:colOff>
      <xdr:row>39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A7ECF85-8DB3-4148-AD8C-758B82586F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695325</xdr:colOff>
      <xdr:row>40</xdr:row>
      <xdr:rowOff>180975</xdr:rowOff>
    </xdr:from>
    <xdr:to>
      <xdr:col>11</xdr:col>
      <xdr:colOff>695325</xdr:colOff>
      <xdr:row>55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81BBDAD-8724-47D8-A7F7-A9B8DA3AD5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678656</xdr:colOff>
      <xdr:row>58</xdr:row>
      <xdr:rowOff>133349</xdr:rowOff>
    </xdr:from>
    <xdr:to>
      <xdr:col>11</xdr:col>
      <xdr:colOff>214311</xdr:colOff>
      <xdr:row>71</xdr:row>
      <xdr:rowOff>47624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347955C-172F-475F-BBA4-C27CCA70D6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571500</xdr:colOff>
      <xdr:row>75</xdr:row>
      <xdr:rowOff>119063</xdr:rowOff>
    </xdr:from>
    <xdr:to>
      <xdr:col>11</xdr:col>
      <xdr:colOff>107155</xdr:colOff>
      <xdr:row>88</xdr:row>
      <xdr:rowOff>33338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7622C68-E2C3-4B82-A14C-A1191C228A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4B7E15-740D-4B6E-ADE7-9E7FD85F6B6D}">
  <dimension ref="A2:B77"/>
  <sheetViews>
    <sheetView topLeftCell="A36" workbookViewId="0">
      <selection activeCell="B42" sqref="B42"/>
    </sheetView>
  </sheetViews>
  <sheetFormatPr baseColWidth="10" defaultRowHeight="15.75" x14ac:dyDescent="0.25"/>
  <cols>
    <col min="1" max="1" width="5.42578125" style="2" customWidth="1"/>
    <col min="2" max="2" width="70.7109375" style="2" customWidth="1"/>
    <col min="3" max="16384" width="11.42578125" style="2"/>
  </cols>
  <sheetData>
    <row r="2" spans="1:2" x14ac:dyDescent="0.25">
      <c r="A2" s="3" t="s">
        <v>0</v>
      </c>
    </row>
    <row r="3" spans="1:2" x14ac:dyDescent="0.25">
      <c r="A3" s="1" t="s">
        <v>14</v>
      </c>
      <c r="B3" s="2" t="s">
        <v>9</v>
      </c>
    </row>
    <row r="4" spans="1:2" x14ac:dyDescent="0.25">
      <c r="A4" s="1" t="s">
        <v>15</v>
      </c>
      <c r="B4" s="2" t="s">
        <v>1</v>
      </c>
    </row>
    <row r="5" spans="1:2" x14ac:dyDescent="0.25">
      <c r="A5" s="3" t="s">
        <v>36</v>
      </c>
    </row>
    <row r="6" spans="1:2" x14ac:dyDescent="0.25">
      <c r="A6" s="1" t="s">
        <v>16</v>
      </c>
      <c r="B6" s="2" t="s">
        <v>2</v>
      </c>
    </row>
    <row r="7" spans="1:2" x14ac:dyDescent="0.25">
      <c r="A7" s="1" t="s">
        <v>17</v>
      </c>
      <c r="B7" s="2" t="s">
        <v>3</v>
      </c>
    </row>
    <row r="8" spans="1:2" x14ac:dyDescent="0.25">
      <c r="A8" s="1" t="s">
        <v>18</v>
      </c>
      <c r="B8" s="2" t="s">
        <v>4</v>
      </c>
    </row>
    <row r="9" spans="1:2" x14ac:dyDescent="0.25">
      <c r="A9" s="1" t="s">
        <v>19</v>
      </c>
      <c r="B9" s="2" t="s">
        <v>5</v>
      </c>
    </row>
    <row r="10" spans="1:2" x14ac:dyDescent="0.25">
      <c r="A10" s="3" t="s">
        <v>7</v>
      </c>
    </row>
    <row r="11" spans="1:2" x14ac:dyDescent="0.25">
      <c r="A11" s="1" t="s">
        <v>21</v>
      </c>
      <c r="B11" s="2" t="s">
        <v>10</v>
      </c>
    </row>
    <row r="12" spans="1:2" x14ac:dyDescent="0.25">
      <c r="A12" s="1" t="s">
        <v>22</v>
      </c>
      <c r="B12" s="2" t="s">
        <v>11</v>
      </c>
    </row>
    <row r="13" spans="1:2" x14ac:dyDescent="0.25">
      <c r="A13" s="1" t="s">
        <v>23</v>
      </c>
      <c r="B13" s="2" t="s">
        <v>12</v>
      </c>
    </row>
    <row r="14" spans="1:2" x14ac:dyDescent="0.25">
      <c r="A14" s="1" t="s">
        <v>24</v>
      </c>
      <c r="B14" s="2" t="s">
        <v>20</v>
      </c>
    </row>
    <row r="15" spans="1:2" x14ac:dyDescent="0.25">
      <c r="A15" s="3" t="s">
        <v>8</v>
      </c>
    </row>
    <row r="16" spans="1:2" x14ac:dyDescent="0.25">
      <c r="A16" s="2" t="s">
        <v>25</v>
      </c>
      <c r="B16" s="2" t="s">
        <v>13</v>
      </c>
    </row>
    <row r="17" spans="1:2" x14ac:dyDescent="0.25">
      <c r="A17" s="3" t="s">
        <v>29</v>
      </c>
    </row>
    <row r="18" spans="1:2" x14ac:dyDescent="0.25">
      <c r="A18" s="1" t="s">
        <v>30</v>
      </c>
      <c r="B18" s="2" t="s">
        <v>6</v>
      </c>
    </row>
    <row r="19" spans="1:2" x14ac:dyDescent="0.25">
      <c r="A19" s="1" t="s">
        <v>31</v>
      </c>
      <c r="B19" s="2" t="s">
        <v>26</v>
      </c>
    </row>
    <row r="20" spans="1:2" x14ac:dyDescent="0.25">
      <c r="A20" s="1" t="s">
        <v>30</v>
      </c>
      <c r="B20" s="2" t="s">
        <v>27</v>
      </c>
    </row>
    <row r="21" spans="1:2" x14ac:dyDescent="0.25">
      <c r="A21" s="1" t="s">
        <v>32</v>
      </c>
      <c r="B21" s="2" t="s">
        <v>28</v>
      </c>
    </row>
    <row r="22" spans="1:2" x14ac:dyDescent="0.25">
      <c r="A22" s="1" t="s">
        <v>33</v>
      </c>
      <c r="B22" s="2" t="s">
        <v>34</v>
      </c>
    </row>
    <row r="23" spans="1:2" x14ac:dyDescent="0.25">
      <c r="A23" s="3" t="s">
        <v>35</v>
      </c>
    </row>
    <row r="24" spans="1:2" x14ac:dyDescent="0.25">
      <c r="A24" s="1" t="s">
        <v>37</v>
      </c>
      <c r="B24" s="2" t="s">
        <v>38</v>
      </c>
    </row>
    <row r="25" spans="1:2" x14ac:dyDescent="0.25">
      <c r="A25" s="3" t="s">
        <v>39</v>
      </c>
    </row>
    <row r="26" spans="1:2" x14ac:dyDescent="0.25">
      <c r="A26" s="5" t="s">
        <v>40</v>
      </c>
      <c r="B26" s="4" t="s">
        <v>42</v>
      </c>
    </row>
    <row r="27" spans="1:2" x14ac:dyDescent="0.25">
      <c r="A27" s="5"/>
      <c r="B27" s="4"/>
    </row>
    <row r="28" spans="1:2" x14ac:dyDescent="0.25">
      <c r="A28" s="5" t="s">
        <v>41</v>
      </c>
      <c r="B28" s="6" t="s">
        <v>43</v>
      </c>
    </row>
    <row r="29" spans="1:2" x14ac:dyDescent="0.25">
      <c r="A29" s="5"/>
      <c r="B29" s="6"/>
    </row>
    <row r="30" spans="1:2" x14ac:dyDescent="0.25">
      <c r="A30" s="3" t="s">
        <v>44</v>
      </c>
    </row>
    <row r="31" spans="1:2" x14ac:dyDescent="0.25">
      <c r="A31" s="1" t="s">
        <v>46</v>
      </c>
      <c r="B31" s="2" t="s">
        <v>45</v>
      </c>
    </row>
    <row r="32" spans="1:2" x14ac:dyDescent="0.25">
      <c r="A32" s="1" t="s">
        <v>48</v>
      </c>
      <c r="B32" s="2" t="s">
        <v>47</v>
      </c>
    </row>
    <row r="33" spans="1:2" x14ac:dyDescent="0.25">
      <c r="A33" s="3" t="s">
        <v>69</v>
      </c>
    </row>
    <row r="34" spans="1:2" x14ac:dyDescent="0.25">
      <c r="A34" s="1" t="s">
        <v>50</v>
      </c>
      <c r="B34" s="2" t="s">
        <v>68</v>
      </c>
    </row>
    <row r="35" spans="1:2" x14ac:dyDescent="0.25">
      <c r="A35" s="1" t="s">
        <v>52</v>
      </c>
      <c r="B35" s="2" t="s">
        <v>53</v>
      </c>
    </row>
    <row r="36" spans="1:2" x14ac:dyDescent="0.25">
      <c r="A36" s="1" t="s">
        <v>54</v>
      </c>
      <c r="B36" s="2" t="s">
        <v>70</v>
      </c>
    </row>
    <row r="37" spans="1:2" x14ac:dyDescent="0.25">
      <c r="A37" s="3" t="s">
        <v>55</v>
      </c>
    </row>
    <row r="38" spans="1:2" x14ac:dyDescent="0.25">
      <c r="A38" s="1" t="s">
        <v>71</v>
      </c>
      <c r="B38" s="2" t="s">
        <v>72</v>
      </c>
    </row>
    <row r="39" spans="1:2" x14ac:dyDescent="0.25">
      <c r="A39" s="1" t="s">
        <v>73</v>
      </c>
      <c r="B39" s="2" t="s">
        <v>74</v>
      </c>
    </row>
    <row r="40" spans="1:2" x14ac:dyDescent="0.25">
      <c r="A40" s="1" t="s">
        <v>75</v>
      </c>
      <c r="B40" s="2" t="s">
        <v>76</v>
      </c>
    </row>
    <row r="41" spans="1:2" x14ac:dyDescent="0.25">
      <c r="A41" s="3" t="s">
        <v>56</v>
      </c>
    </row>
    <row r="42" spans="1:2" x14ac:dyDescent="0.25">
      <c r="A42" s="1" t="s">
        <v>77</v>
      </c>
      <c r="B42" s="2" t="s">
        <v>79</v>
      </c>
    </row>
    <row r="43" spans="1:2" x14ac:dyDescent="0.25">
      <c r="A43" s="1" t="s">
        <v>80</v>
      </c>
      <c r="B43" s="2" t="s">
        <v>81</v>
      </c>
    </row>
    <row r="44" spans="1:2" x14ac:dyDescent="0.25">
      <c r="A44" s="3" t="s">
        <v>57</v>
      </c>
    </row>
    <row r="45" spans="1:2" x14ac:dyDescent="0.25">
      <c r="A45" s="1" t="s">
        <v>78</v>
      </c>
      <c r="B45" s="2" t="s">
        <v>70</v>
      </c>
    </row>
    <row r="46" spans="1:2" x14ac:dyDescent="0.25">
      <c r="A46" s="1" t="s">
        <v>83</v>
      </c>
      <c r="B46" s="2" t="s">
        <v>82</v>
      </c>
    </row>
    <row r="47" spans="1:2" x14ac:dyDescent="0.25">
      <c r="A47" s="3" t="s">
        <v>58</v>
      </c>
    </row>
    <row r="48" spans="1:2" x14ac:dyDescent="0.25">
      <c r="A48" s="1" t="s">
        <v>84</v>
      </c>
      <c r="B48" s="2" t="s">
        <v>85</v>
      </c>
    </row>
    <row r="49" spans="1:2" x14ac:dyDescent="0.25">
      <c r="A49" s="1" t="s">
        <v>86</v>
      </c>
      <c r="B49" s="2" t="s">
        <v>87</v>
      </c>
    </row>
    <row r="50" spans="1:2" x14ac:dyDescent="0.25">
      <c r="A50" s="3" t="s">
        <v>59</v>
      </c>
    </row>
    <row r="51" spans="1:2" x14ac:dyDescent="0.25">
      <c r="A51" s="3" t="s">
        <v>60</v>
      </c>
    </row>
    <row r="52" spans="1:2" x14ac:dyDescent="0.25">
      <c r="A52" s="1" t="s">
        <v>88</v>
      </c>
      <c r="B52" s="2" t="s">
        <v>85</v>
      </c>
    </row>
    <row r="53" spans="1:2" x14ac:dyDescent="0.25">
      <c r="A53" s="1" t="s">
        <v>89</v>
      </c>
      <c r="B53" s="2" t="s">
        <v>87</v>
      </c>
    </row>
    <row r="54" spans="1:2" x14ac:dyDescent="0.25">
      <c r="A54" s="3" t="s">
        <v>61</v>
      </c>
    </row>
    <row r="55" spans="1:2" x14ac:dyDescent="0.25">
      <c r="A55" s="1" t="s">
        <v>118</v>
      </c>
      <c r="B55" s="2" t="s">
        <v>90</v>
      </c>
    </row>
    <row r="56" spans="1:2" x14ac:dyDescent="0.25">
      <c r="A56" s="1" t="s">
        <v>119</v>
      </c>
      <c r="B56" s="2" t="s">
        <v>91</v>
      </c>
    </row>
    <row r="57" spans="1:2" x14ac:dyDescent="0.25">
      <c r="A57" s="1" t="s">
        <v>120</v>
      </c>
      <c r="B57" s="2" t="s">
        <v>92</v>
      </c>
    </row>
    <row r="58" spans="1:2" x14ac:dyDescent="0.25">
      <c r="A58" s="1" t="s">
        <v>121</v>
      </c>
      <c r="B58" s="2" t="s">
        <v>93</v>
      </c>
    </row>
    <row r="59" spans="1:2" x14ac:dyDescent="0.25">
      <c r="A59" s="1" t="s">
        <v>122</v>
      </c>
      <c r="B59" s="2" t="s">
        <v>94</v>
      </c>
    </row>
    <row r="60" spans="1:2" x14ac:dyDescent="0.25">
      <c r="A60" s="1" t="s">
        <v>123</v>
      </c>
      <c r="B60" s="2" t="s">
        <v>95</v>
      </c>
    </row>
    <row r="61" spans="1:2" x14ac:dyDescent="0.25">
      <c r="A61" s="1" t="s">
        <v>124</v>
      </c>
      <c r="B61" s="2" t="s">
        <v>96</v>
      </c>
    </row>
    <row r="62" spans="1:2" x14ac:dyDescent="0.25">
      <c r="A62" s="1" t="s">
        <v>125</v>
      </c>
      <c r="B62" s="2" t="s">
        <v>97</v>
      </c>
    </row>
    <row r="63" spans="1:2" x14ac:dyDescent="0.25">
      <c r="A63" s="1" t="s">
        <v>126</v>
      </c>
      <c r="B63" s="2" t="s">
        <v>98</v>
      </c>
    </row>
    <row r="64" spans="1:2" x14ac:dyDescent="0.25">
      <c r="A64" s="1" t="s">
        <v>127</v>
      </c>
      <c r="B64" s="2" t="s">
        <v>99</v>
      </c>
    </row>
    <row r="65" spans="1:2" x14ac:dyDescent="0.25">
      <c r="A65" s="1" t="s">
        <v>128</v>
      </c>
      <c r="B65" s="2" t="s">
        <v>100</v>
      </c>
    </row>
    <row r="66" spans="1:2" x14ac:dyDescent="0.25">
      <c r="A66" s="1" t="s">
        <v>129</v>
      </c>
      <c r="B66" s="2" t="s">
        <v>101</v>
      </c>
    </row>
    <row r="67" spans="1:2" x14ac:dyDescent="0.25">
      <c r="A67" s="1" t="s">
        <v>130</v>
      </c>
      <c r="B67" s="2" t="s">
        <v>102</v>
      </c>
    </row>
    <row r="68" spans="1:2" x14ac:dyDescent="0.25">
      <c r="A68" s="1" t="s">
        <v>131</v>
      </c>
      <c r="B68" s="2" t="s">
        <v>103</v>
      </c>
    </row>
    <row r="69" spans="1:2" x14ac:dyDescent="0.25">
      <c r="A69" s="3" t="s">
        <v>62</v>
      </c>
    </row>
    <row r="70" spans="1:2" x14ac:dyDescent="0.25">
      <c r="A70" s="1" t="s">
        <v>132</v>
      </c>
      <c r="B70" s="2" t="s">
        <v>134</v>
      </c>
    </row>
    <row r="71" spans="1:2" x14ac:dyDescent="0.25">
      <c r="A71" s="1" t="s">
        <v>133</v>
      </c>
      <c r="B71" s="2" t="s">
        <v>135</v>
      </c>
    </row>
    <row r="72" spans="1:2" x14ac:dyDescent="0.25">
      <c r="A72" s="3" t="s">
        <v>63</v>
      </c>
    </row>
    <row r="73" spans="1:2" x14ac:dyDescent="0.25">
      <c r="A73" s="1" t="s">
        <v>136</v>
      </c>
      <c r="B73" s="2" t="s">
        <v>137</v>
      </c>
    </row>
    <row r="74" spans="1:2" x14ac:dyDescent="0.25">
      <c r="A74" s="1" t="s">
        <v>138</v>
      </c>
      <c r="B74" s="2" t="s">
        <v>139</v>
      </c>
    </row>
    <row r="75" spans="1:2" x14ac:dyDescent="0.25">
      <c r="A75" s="3" t="s">
        <v>64</v>
      </c>
    </row>
    <row r="76" spans="1:2" x14ac:dyDescent="0.25">
      <c r="A76" s="3" t="s">
        <v>65</v>
      </c>
    </row>
    <row r="77" spans="1:2" x14ac:dyDescent="0.25">
      <c r="A77" s="3" t="s">
        <v>66</v>
      </c>
    </row>
  </sheetData>
  <mergeCells count="4">
    <mergeCell ref="B26:B27"/>
    <mergeCell ref="A26:A27"/>
    <mergeCell ref="B28:B29"/>
    <mergeCell ref="A28:A29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DE1A8-06D3-44F0-A7B6-A8582D7740A4}">
  <dimension ref="A2:B66"/>
  <sheetViews>
    <sheetView workbookViewId="0">
      <selection sqref="A1:XFD1048576"/>
    </sheetView>
  </sheetViews>
  <sheetFormatPr baseColWidth="10" defaultRowHeight="15.75" x14ac:dyDescent="0.25"/>
  <cols>
    <col min="1" max="1" width="5.5703125" style="2" customWidth="1"/>
    <col min="2" max="2" width="70.7109375" style="2" customWidth="1"/>
    <col min="3" max="16384" width="11.42578125" style="2"/>
  </cols>
  <sheetData>
    <row r="2" spans="1:2" x14ac:dyDescent="0.25">
      <c r="A2" s="3" t="s">
        <v>0</v>
      </c>
    </row>
    <row r="3" spans="1:2" x14ac:dyDescent="0.25">
      <c r="A3" s="1" t="s">
        <v>14</v>
      </c>
      <c r="B3" s="2" t="s">
        <v>9</v>
      </c>
    </row>
    <row r="4" spans="1:2" x14ac:dyDescent="0.25">
      <c r="A4" s="1" t="s">
        <v>15</v>
      </c>
      <c r="B4" s="2" t="s">
        <v>1</v>
      </c>
    </row>
    <row r="5" spans="1:2" x14ac:dyDescent="0.25">
      <c r="A5" s="3" t="s">
        <v>36</v>
      </c>
    </row>
    <row r="6" spans="1:2" x14ac:dyDescent="0.25">
      <c r="A6" s="1" t="s">
        <v>16</v>
      </c>
      <c r="B6" s="2" t="s">
        <v>2</v>
      </c>
    </row>
    <row r="7" spans="1:2" x14ac:dyDescent="0.25">
      <c r="A7" s="1" t="s">
        <v>17</v>
      </c>
      <c r="B7" s="2" t="s">
        <v>3</v>
      </c>
    </row>
    <row r="8" spans="1:2" x14ac:dyDescent="0.25">
      <c r="A8" s="1" t="s">
        <v>18</v>
      </c>
      <c r="B8" s="2" t="s">
        <v>4</v>
      </c>
    </row>
    <row r="9" spans="1:2" x14ac:dyDescent="0.25">
      <c r="A9" s="1" t="s">
        <v>19</v>
      </c>
      <c r="B9" s="2" t="s">
        <v>5</v>
      </c>
    </row>
    <row r="10" spans="1:2" x14ac:dyDescent="0.25">
      <c r="A10" s="3" t="s">
        <v>7</v>
      </c>
    </row>
    <row r="11" spans="1:2" x14ac:dyDescent="0.25">
      <c r="A11" s="1" t="s">
        <v>21</v>
      </c>
      <c r="B11" s="2" t="s">
        <v>10</v>
      </c>
    </row>
    <row r="12" spans="1:2" x14ac:dyDescent="0.25">
      <c r="A12" s="1" t="s">
        <v>22</v>
      </c>
      <c r="B12" s="2" t="s">
        <v>11</v>
      </c>
    </row>
    <row r="13" spans="1:2" x14ac:dyDescent="0.25">
      <c r="A13" s="1" t="s">
        <v>23</v>
      </c>
      <c r="B13" s="2" t="s">
        <v>12</v>
      </c>
    </row>
    <row r="14" spans="1:2" x14ac:dyDescent="0.25">
      <c r="A14" s="1" t="s">
        <v>24</v>
      </c>
      <c r="B14" s="2" t="s">
        <v>20</v>
      </c>
    </row>
    <row r="15" spans="1:2" x14ac:dyDescent="0.25">
      <c r="A15" s="3" t="s">
        <v>8</v>
      </c>
    </row>
    <row r="16" spans="1:2" x14ac:dyDescent="0.25">
      <c r="A16" s="2" t="s">
        <v>25</v>
      </c>
      <c r="B16" s="2" t="s">
        <v>13</v>
      </c>
    </row>
    <row r="17" spans="1:2" x14ac:dyDescent="0.25">
      <c r="A17" s="3" t="s">
        <v>29</v>
      </c>
    </row>
    <row r="18" spans="1:2" x14ac:dyDescent="0.25">
      <c r="A18" s="1" t="s">
        <v>30</v>
      </c>
      <c r="B18" s="2" t="s">
        <v>6</v>
      </c>
    </row>
    <row r="19" spans="1:2" x14ac:dyDescent="0.25">
      <c r="A19" s="1" t="s">
        <v>31</v>
      </c>
      <c r="B19" s="2" t="s">
        <v>26</v>
      </c>
    </row>
    <row r="20" spans="1:2" x14ac:dyDescent="0.25">
      <c r="A20" s="1" t="s">
        <v>30</v>
      </c>
      <c r="B20" s="2" t="s">
        <v>27</v>
      </c>
    </row>
    <row r="21" spans="1:2" x14ac:dyDescent="0.25">
      <c r="A21" s="1" t="s">
        <v>32</v>
      </c>
      <c r="B21" s="2" t="s">
        <v>28</v>
      </c>
    </row>
    <row r="22" spans="1:2" x14ac:dyDescent="0.25">
      <c r="A22" s="1" t="s">
        <v>33</v>
      </c>
      <c r="B22" s="2" t="s">
        <v>34</v>
      </c>
    </row>
    <row r="23" spans="1:2" x14ac:dyDescent="0.25">
      <c r="A23" s="3" t="s">
        <v>35</v>
      </c>
    </row>
    <row r="24" spans="1:2" x14ac:dyDescent="0.25">
      <c r="A24" s="1" t="s">
        <v>37</v>
      </c>
      <c r="B24" s="2" t="s">
        <v>38</v>
      </c>
    </row>
    <row r="25" spans="1:2" x14ac:dyDescent="0.25">
      <c r="A25" s="3" t="s">
        <v>39</v>
      </c>
    </row>
    <row r="26" spans="1:2" x14ac:dyDescent="0.25">
      <c r="A26" s="5" t="s">
        <v>40</v>
      </c>
      <c r="B26" s="4" t="s">
        <v>42</v>
      </c>
    </row>
    <row r="27" spans="1:2" x14ac:dyDescent="0.25">
      <c r="A27" s="5"/>
      <c r="B27" s="4"/>
    </row>
    <row r="28" spans="1:2" x14ac:dyDescent="0.25">
      <c r="A28" s="5" t="s">
        <v>41</v>
      </c>
      <c r="B28" s="6" t="s">
        <v>43</v>
      </c>
    </row>
    <row r="29" spans="1:2" x14ac:dyDescent="0.25">
      <c r="A29" s="5"/>
      <c r="B29" s="6"/>
    </row>
    <row r="30" spans="1:2" x14ac:dyDescent="0.25">
      <c r="A30" s="3" t="s">
        <v>44</v>
      </c>
    </row>
    <row r="31" spans="1:2" x14ac:dyDescent="0.25">
      <c r="A31" s="1" t="s">
        <v>46</v>
      </c>
      <c r="B31" s="2" t="s">
        <v>45</v>
      </c>
    </row>
    <row r="32" spans="1:2" x14ac:dyDescent="0.25">
      <c r="A32" s="1" t="s">
        <v>48</v>
      </c>
      <c r="B32" s="2" t="s">
        <v>47</v>
      </c>
    </row>
    <row r="33" spans="1:2" x14ac:dyDescent="0.25">
      <c r="A33" s="3" t="s">
        <v>49</v>
      </c>
    </row>
    <row r="34" spans="1:2" x14ac:dyDescent="0.25">
      <c r="A34" s="1" t="s">
        <v>50</v>
      </c>
      <c r="B34" s="2" t="s">
        <v>51</v>
      </c>
    </row>
    <row r="35" spans="1:2" x14ac:dyDescent="0.25">
      <c r="A35" s="1" t="s">
        <v>52</v>
      </c>
      <c r="B35" s="2" t="s">
        <v>53</v>
      </c>
    </row>
    <row r="36" spans="1:2" x14ac:dyDescent="0.25">
      <c r="A36" s="1" t="s">
        <v>54</v>
      </c>
      <c r="B36" s="2" t="s">
        <v>70</v>
      </c>
    </row>
    <row r="37" spans="1:2" x14ac:dyDescent="0.25">
      <c r="A37" s="3" t="s">
        <v>55</v>
      </c>
    </row>
    <row r="38" spans="1:2" x14ac:dyDescent="0.25">
      <c r="A38" s="3" t="s">
        <v>56</v>
      </c>
    </row>
    <row r="39" spans="1:2" x14ac:dyDescent="0.25">
      <c r="A39" s="3" t="s">
        <v>57</v>
      </c>
    </row>
    <row r="40" spans="1:2" x14ac:dyDescent="0.25">
      <c r="A40" s="3" t="s">
        <v>67</v>
      </c>
    </row>
    <row r="41" spans="1:2" x14ac:dyDescent="0.25">
      <c r="A41" s="3" t="s">
        <v>59</v>
      </c>
    </row>
    <row r="42" spans="1:2" x14ac:dyDescent="0.25">
      <c r="A42" s="3" t="s">
        <v>60</v>
      </c>
    </row>
    <row r="43" spans="1:2" x14ac:dyDescent="0.25">
      <c r="A43" s="3" t="s">
        <v>61</v>
      </c>
    </row>
    <row r="44" spans="1:2" x14ac:dyDescent="0.25">
      <c r="A44" s="1" t="s">
        <v>118</v>
      </c>
      <c r="B44" s="2" t="s">
        <v>104</v>
      </c>
    </row>
    <row r="45" spans="1:2" x14ac:dyDescent="0.25">
      <c r="A45" s="1" t="s">
        <v>119</v>
      </c>
      <c r="B45" s="2" t="s">
        <v>105</v>
      </c>
    </row>
    <row r="46" spans="1:2" x14ac:dyDescent="0.25">
      <c r="A46" s="1" t="s">
        <v>120</v>
      </c>
      <c r="B46" s="2" t="s">
        <v>106</v>
      </c>
    </row>
    <row r="47" spans="1:2" x14ac:dyDescent="0.25">
      <c r="A47" s="1" t="s">
        <v>121</v>
      </c>
      <c r="B47" s="2" t="s">
        <v>107</v>
      </c>
    </row>
    <row r="48" spans="1:2" x14ac:dyDescent="0.25">
      <c r="A48" s="1" t="s">
        <v>122</v>
      </c>
      <c r="B48" s="2" t="s">
        <v>108</v>
      </c>
    </row>
    <row r="49" spans="1:2" x14ac:dyDescent="0.25">
      <c r="A49" s="1" t="s">
        <v>123</v>
      </c>
      <c r="B49" s="2" t="s">
        <v>109</v>
      </c>
    </row>
    <row r="50" spans="1:2" x14ac:dyDescent="0.25">
      <c r="A50" s="1" t="s">
        <v>124</v>
      </c>
      <c r="B50" s="2" t="s">
        <v>110</v>
      </c>
    </row>
    <row r="51" spans="1:2" x14ac:dyDescent="0.25">
      <c r="A51" s="1" t="s">
        <v>125</v>
      </c>
      <c r="B51" s="2" t="s">
        <v>111</v>
      </c>
    </row>
    <row r="52" spans="1:2" x14ac:dyDescent="0.25">
      <c r="A52" s="1" t="s">
        <v>126</v>
      </c>
      <c r="B52" s="2" t="s">
        <v>117</v>
      </c>
    </row>
    <row r="53" spans="1:2" x14ac:dyDescent="0.25">
      <c r="A53" s="1" t="s">
        <v>127</v>
      </c>
      <c r="B53" s="2" t="s">
        <v>112</v>
      </c>
    </row>
    <row r="54" spans="1:2" x14ac:dyDescent="0.25">
      <c r="A54" s="1" t="s">
        <v>128</v>
      </c>
      <c r="B54" s="2" t="s">
        <v>113</v>
      </c>
    </row>
    <row r="55" spans="1:2" x14ac:dyDescent="0.25">
      <c r="A55" s="1" t="s">
        <v>129</v>
      </c>
      <c r="B55" s="2" t="s">
        <v>114</v>
      </c>
    </row>
    <row r="56" spans="1:2" x14ac:dyDescent="0.25">
      <c r="A56" s="1" t="s">
        <v>130</v>
      </c>
      <c r="B56" s="2" t="s">
        <v>115</v>
      </c>
    </row>
    <row r="57" spans="1:2" x14ac:dyDescent="0.25">
      <c r="A57" s="1" t="s">
        <v>131</v>
      </c>
      <c r="B57" s="2" t="s">
        <v>116</v>
      </c>
    </row>
    <row r="58" spans="1:2" x14ac:dyDescent="0.25">
      <c r="A58" s="3" t="s">
        <v>62</v>
      </c>
    </row>
    <row r="59" spans="1:2" x14ac:dyDescent="0.25">
      <c r="A59" s="1" t="s">
        <v>132</v>
      </c>
      <c r="B59" s="2" t="s">
        <v>134</v>
      </c>
    </row>
    <row r="60" spans="1:2" x14ac:dyDescent="0.25">
      <c r="A60" s="1" t="s">
        <v>133</v>
      </c>
      <c r="B60" s="2" t="s">
        <v>135</v>
      </c>
    </row>
    <row r="61" spans="1:2" x14ac:dyDescent="0.25">
      <c r="A61" s="3" t="s">
        <v>63</v>
      </c>
    </row>
    <row r="62" spans="1:2" x14ac:dyDescent="0.25">
      <c r="A62" s="1" t="s">
        <v>136</v>
      </c>
      <c r="B62" s="2" t="s">
        <v>137</v>
      </c>
    </row>
    <row r="63" spans="1:2" x14ac:dyDescent="0.25">
      <c r="A63" s="1" t="s">
        <v>138</v>
      </c>
      <c r="B63" s="2" t="s">
        <v>139</v>
      </c>
    </row>
    <row r="64" spans="1:2" x14ac:dyDescent="0.25">
      <c r="A64" s="3" t="s">
        <v>64</v>
      </c>
    </row>
    <row r="65" spans="1:1" x14ac:dyDescent="0.25">
      <c r="A65" s="3" t="s">
        <v>65</v>
      </c>
    </row>
    <row r="66" spans="1:1" x14ac:dyDescent="0.25">
      <c r="A66" s="3" t="s">
        <v>66</v>
      </c>
    </row>
  </sheetData>
  <mergeCells count="4">
    <mergeCell ref="A26:A27"/>
    <mergeCell ref="B26:B27"/>
    <mergeCell ref="A28:A29"/>
    <mergeCell ref="B28:B29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B0EFD-5327-41F1-81C4-A425B15D26C7}">
  <dimension ref="A1:E85"/>
  <sheetViews>
    <sheetView topLeftCell="A55" zoomScale="80" zoomScaleNormal="80" workbookViewId="0">
      <selection activeCell="F79" sqref="F79"/>
    </sheetView>
  </sheetViews>
  <sheetFormatPr baseColWidth="10" defaultRowHeight="15" x14ac:dyDescent="0.25"/>
  <cols>
    <col min="1" max="16384" width="11.42578125" style="7"/>
  </cols>
  <sheetData>
    <row r="1" spans="1:4" x14ac:dyDescent="0.25">
      <c r="A1" s="7" t="s">
        <v>162</v>
      </c>
      <c r="B1" s="7" t="s">
        <v>161</v>
      </c>
    </row>
    <row r="2" spans="1:4" x14ac:dyDescent="0.25">
      <c r="A2" s="7" t="s">
        <v>151</v>
      </c>
      <c r="B2" s="7" t="s">
        <v>140</v>
      </c>
      <c r="C2" s="7" t="s">
        <v>140</v>
      </c>
      <c r="D2" s="7">
        <v>7</v>
      </c>
    </row>
    <row r="3" spans="1:4" x14ac:dyDescent="0.25">
      <c r="A3" s="7" t="s">
        <v>150</v>
      </c>
      <c r="B3" s="7" t="s">
        <v>140</v>
      </c>
      <c r="C3" s="7" t="s">
        <v>142</v>
      </c>
      <c r="D3" s="7">
        <v>3</v>
      </c>
    </row>
    <row r="4" spans="1:4" x14ac:dyDescent="0.25">
      <c r="A4" s="7" t="s">
        <v>149</v>
      </c>
      <c r="B4" s="7" t="s">
        <v>142</v>
      </c>
    </row>
    <row r="5" spans="1:4" x14ac:dyDescent="0.25">
      <c r="A5" s="7" t="s">
        <v>148</v>
      </c>
      <c r="B5" s="7" t="s">
        <v>140</v>
      </c>
    </row>
    <row r="6" spans="1:4" x14ac:dyDescent="0.25">
      <c r="A6" s="7" t="s">
        <v>147</v>
      </c>
      <c r="B6" s="7" t="s">
        <v>140</v>
      </c>
    </row>
    <row r="7" spans="1:4" x14ac:dyDescent="0.25">
      <c r="A7" s="7" t="s">
        <v>146</v>
      </c>
      <c r="B7" s="7" t="s">
        <v>142</v>
      </c>
    </row>
    <row r="8" spans="1:4" x14ac:dyDescent="0.25">
      <c r="A8" s="7" t="s">
        <v>145</v>
      </c>
      <c r="B8" s="7" t="s">
        <v>140</v>
      </c>
    </row>
    <row r="9" spans="1:4" x14ac:dyDescent="0.25">
      <c r="A9" s="7" t="s">
        <v>144</v>
      </c>
      <c r="B9" s="7" t="s">
        <v>140</v>
      </c>
    </row>
    <row r="10" spans="1:4" x14ac:dyDescent="0.25">
      <c r="A10" s="7" t="s">
        <v>143</v>
      </c>
      <c r="B10" s="7" t="s">
        <v>142</v>
      </c>
    </row>
    <row r="11" spans="1:4" x14ac:dyDescent="0.25">
      <c r="A11" s="7" t="s">
        <v>141</v>
      </c>
      <c r="B11" s="7" t="s">
        <v>140</v>
      </c>
    </row>
    <row r="20" spans="1:4" x14ac:dyDescent="0.25">
      <c r="A20" s="7" t="s">
        <v>160</v>
      </c>
    </row>
    <row r="21" spans="1:4" x14ac:dyDescent="0.25">
      <c r="A21" s="7" t="s">
        <v>151</v>
      </c>
      <c r="B21" s="7" t="s">
        <v>142</v>
      </c>
    </row>
    <row r="22" spans="1:4" x14ac:dyDescent="0.25">
      <c r="A22" s="7" t="s">
        <v>150</v>
      </c>
      <c r="B22" s="7" t="s">
        <v>140</v>
      </c>
      <c r="C22" s="7" t="str">
        <f>+B22</f>
        <v>Si</v>
      </c>
      <c r="D22" s="7">
        <v>6</v>
      </c>
    </row>
    <row r="23" spans="1:4" x14ac:dyDescent="0.25">
      <c r="A23" s="7" t="s">
        <v>149</v>
      </c>
      <c r="B23" s="7" t="s">
        <v>142</v>
      </c>
      <c r="C23" s="7" t="str">
        <f>+B26</f>
        <v>No</v>
      </c>
      <c r="D23" s="7">
        <v>4</v>
      </c>
    </row>
    <row r="24" spans="1:4" x14ac:dyDescent="0.25">
      <c r="A24" s="7" t="s">
        <v>148</v>
      </c>
      <c r="B24" s="7" t="s">
        <v>142</v>
      </c>
    </row>
    <row r="25" spans="1:4" x14ac:dyDescent="0.25">
      <c r="A25" s="7" t="s">
        <v>147</v>
      </c>
      <c r="B25" s="7" t="s">
        <v>140</v>
      </c>
    </row>
    <row r="26" spans="1:4" x14ac:dyDescent="0.25">
      <c r="A26" s="7" t="s">
        <v>146</v>
      </c>
      <c r="B26" s="7" t="s">
        <v>142</v>
      </c>
    </row>
    <row r="27" spans="1:4" x14ac:dyDescent="0.25">
      <c r="A27" s="7" t="s">
        <v>145</v>
      </c>
      <c r="B27" s="7" t="s">
        <v>142</v>
      </c>
    </row>
    <row r="28" spans="1:4" x14ac:dyDescent="0.25">
      <c r="A28" s="7" t="s">
        <v>144</v>
      </c>
      <c r="B28" s="7" t="s">
        <v>159</v>
      </c>
    </row>
    <row r="29" spans="1:4" x14ac:dyDescent="0.25">
      <c r="A29" s="7" t="s">
        <v>143</v>
      </c>
      <c r="B29" s="7" t="s">
        <v>140</v>
      </c>
    </row>
    <row r="30" spans="1:4" x14ac:dyDescent="0.25">
      <c r="A30" s="7" t="s">
        <v>141</v>
      </c>
      <c r="B30" s="7" t="s">
        <v>140</v>
      </c>
    </row>
    <row r="43" spans="1:5" x14ac:dyDescent="0.25">
      <c r="A43" s="7" t="s">
        <v>158</v>
      </c>
    </row>
    <row r="44" spans="1:5" x14ac:dyDescent="0.25">
      <c r="A44" s="7" t="s">
        <v>151</v>
      </c>
      <c r="B44" s="7" t="s">
        <v>156</v>
      </c>
      <c r="D44" s="7" t="s">
        <v>156</v>
      </c>
      <c r="E44" s="7">
        <v>6</v>
      </c>
    </row>
    <row r="45" spans="1:5" x14ac:dyDescent="0.25">
      <c r="A45" s="7" t="s">
        <v>150</v>
      </c>
      <c r="B45" s="7" t="s">
        <v>157</v>
      </c>
      <c r="D45" s="7" t="s">
        <v>157</v>
      </c>
      <c r="E45" s="7">
        <v>2</v>
      </c>
    </row>
    <row r="46" spans="1:5" x14ac:dyDescent="0.25">
      <c r="A46" s="7" t="s">
        <v>149</v>
      </c>
      <c r="B46" s="7" t="s">
        <v>157</v>
      </c>
      <c r="D46" s="7" t="s">
        <v>155</v>
      </c>
      <c r="E46" s="7">
        <v>1</v>
      </c>
    </row>
    <row r="47" spans="1:5" x14ac:dyDescent="0.25">
      <c r="A47" s="7" t="s">
        <v>148</v>
      </c>
      <c r="B47" s="7" t="s">
        <v>156</v>
      </c>
      <c r="D47" s="7" t="s">
        <v>154</v>
      </c>
      <c r="E47" s="7">
        <v>1</v>
      </c>
    </row>
    <row r="48" spans="1:5" x14ac:dyDescent="0.25">
      <c r="A48" s="7" t="s">
        <v>147</v>
      </c>
      <c r="B48" s="7" t="s">
        <v>156</v>
      </c>
    </row>
    <row r="49" spans="1:5" x14ac:dyDescent="0.25">
      <c r="A49" s="7" t="s">
        <v>146</v>
      </c>
      <c r="B49" s="7" t="s">
        <v>156</v>
      </c>
    </row>
    <row r="50" spans="1:5" x14ac:dyDescent="0.25">
      <c r="A50" s="7" t="s">
        <v>145</v>
      </c>
      <c r="B50" s="7" t="s">
        <v>156</v>
      </c>
    </row>
    <row r="51" spans="1:5" x14ac:dyDescent="0.25">
      <c r="A51" s="7" t="s">
        <v>144</v>
      </c>
      <c r="B51" s="7" t="s">
        <v>156</v>
      </c>
    </row>
    <row r="52" spans="1:5" x14ac:dyDescent="0.25">
      <c r="A52" s="7" t="s">
        <v>143</v>
      </c>
      <c r="B52" s="7" t="s">
        <v>155</v>
      </c>
    </row>
    <row r="53" spans="1:5" x14ac:dyDescent="0.25">
      <c r="A53" s="7" t="s">
        <v>141</v>
      </c>
      <c r="B53" s="7" t="s">
        <v>154</v>
      </c>
    </row>
    <row r="58" spans="1:5" x14ac:dyDescent="0.25">
      <c r="A58" s="7" t="s">
        <v>153</v>
      </c>
    </row>
    <row r="59" spans="1:5" x14ac:dyDescent="0.25">
      <c r="A59" s="7" t="s">
        <v>151</v>
      </c>
      <c r="B59" s="7" t="s">
        <v>142</v>
      </c>
    </row>
    <row r="60" spans="1:5" x14ac:dyDescent="0.25">
      <c r="A60" s="7" t="s">
        <v>150</v>
      </c>
      <c r="B60" s="7" t="s">
        <v>140</v>
      </c>
      <c r="D60" s="7" t="s">
        <v>140</v>
      </c>
      <c r="E60" s="7">
        <v>4</v>
      </c>
    </row>
    <row r="61" spans="1:5" x14ac:dyDescent="0.25">
      <c r="A61" s="7" t="s">
        <v>149</v>
      </c>
      <c r="B61" s="7" t="s">
        <v>142</v>
      </c>
      <c r="D61" s="7" t="s">
        <v>142</v>
      </c>
      <c r="E61" s="7">
        <v>6</v>
      </c>
    </row>
    <row r="62" spans="1:5" x14ac:dyDescent="0.25">
      <c r="A62" s="7" t="s">
        <v>148</v>
      </c>
      <c r="B62" s="7" t="s">
        <v>142</v>
      </c>
    </row>
    <row r="63" spans="1:5" x14ac:dyDescent="0.25">
      <c r="A63" s="7" t="s">
        <v>147</v>
      </c>
      <c r="B63" s="7" t="s">
        <v>142</v>
      </c>
    </row>
    <row r="64" spans="1:5" x14ac:dyDescent="0.25">
      <c r="A64" s="7" t="s">
        <v>146</v>
      </c>
      <c r="B64" s="7" t="s">
        <v>142</v>
      </c>
    </row>
    <row r="65" spans="1:5" x14ac:dyDescent="0.25">
      <c r="A65" s="7" t="s">
        <v>145</v>
      </c>
      <c r="B65" s="7" t="s">
        <v>142</v>
      </c>
    </row>
    <row r="66" spans="1:5" x14ac:dyDescent="0.25">
      <c r="A66" s="7" t="s">
        <v>144</v>
      </c>
      <c r="B66" s="7" t="s">
        <v>140</v>
      </c>
    </row>
    <row r="67" spans="1:5" x14ac:dyDescent="0.25">
      <c r="A67" s="7" t="s">
        <v>143</v>
      </c>
      <c r="B67" s="7" t="s">
        <v>140</v>
      </c>
    </row>
    <row r="68" spans="1:5" x14ac:dyDescent="0.25">
      <c r="A68" s="7" t="s">
        <v>141</v>
      </c>
      <c r="B68" s="7" t="s">
        <v>140</v>
      </c>
    </row>
    <row r="75" spans="1:5" x14ac:dyDescent="0.25">
      <c r="A75" s="7" t="s">
        <v>152</v>
      </c>
    </row>
    <row r="76" spans="1:5" x14ac:dyDescent="0.25">
      <c r="A76" s="7" t="s">
        <v>151</v>
      </c>
      <c r="B76" s="7" t="s">
        <v>142</v>
      </c>
    </row>
    <row r="77" spans="1:5" x14ac:dyDescent="0.25">
      <c r="A77" s="7" t="s">
        <v>150</v>
      </c>
      <c r="B77" s="7" t="s">
        <v>140</v>
      </c>
      <c r="D77" s="7" t="s">
        <v>140</v>
      </c>
      <c r="E77" s="7">
        <v>3</v>
      </c>
    </row>
    <row r="78" spans="1:5" x14ac:dyDescent="0.25">
      <c r="A78" s="7" t="s">
        <v>149</v>
      </c>
      <c r="B78" s="7" t="s">
        <v>142</v>
      </c>
      <c r="D78" s="7" t="s">
        <v>142</v>
      </c>
      <c r="E78" s="7">
        <v>7</v>
      </c>
    </row>
    <row r="79" spans="1:5" x14ac:dyDescent="0.25">
      <c r="A79" s="7" t="s">
        <v>148</v>
      </c>
      <c r="B79" s="7" t="s">
        <v>142</v>
      </c>
    </row>
    <row r="80" spans="1:5" x14ac:dyDescent="0.25">
      <c r="A80" s="7" t="s">
        <v>147</v>
      </c>
      <c r="B80" s="7" t="s">
        <v>142</v>
      </c>
    </row>
    <row r="81" spans="1:2" x14ac:dyDescent="0.25">
      <c r="A81" s="7" t="s">
        <v>146</v>
      </c>
      <c r="B81" s="7" t="s">
        <v>142</v>
      </c>
    </row>
    <row r="82" spans="1:2" x14ac:dyDescent="0.25">
      <c r="A82" s="7" t="s">
        <v>145</v>
      </c>
      <c r="B82" s="7" t="s">
        <v>142</v>
      </c>
    </row>
    <row r="83" spans="1:2" x14ac:dyDescent="0.25">
      <c r="A83" s="7" t="s">
        <v>144</v>
      </c>
      <c r="B83" s="7" t="s">
        <v>140</v>
      </c>
    </row>
    <row r="84" spans="1:2" x14ac:dyDescent="0.25">
      <c r="A84" s="7" t="s">
        <v>143</v>
      </c>
      <c r="B84" s="7" t="s">
        <v>142</v>
      </c>
    </row>
    <row r="85" spans="1:2" x14ac:dyDescent="0.25">
      <c r="A85" s="7" t="s">
        <v>141</v>
      </c>
      <c r="B85" s="7" t="s">
        <v>140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E094D-A6A7-48D1-8DA3-75D3C1651F98}">
  <dimension ref="B1:H39"/>
  <sheetViews>
    <sheetView workbookViewId="0">
      <selection activeCell="B2" sqref="B2:H7"/>
    </sheetView>
  </sheetViews>
  <sheetFormatPr baseColWidth="10" defaultRowHeight="15.75" x14ac:dyDescent="0.25"/>
  <cols>
    <col min="1" max="1" width="8.7109375" style="2" customWidth="1"/>
    <col min="2" max="2" width="15.85546875" style="2" customWidth="1"/>
    <col min="3" max="3" width="17.140625" style="2" customWidth="1"/>
    <col min="4" max="5" width="11.42578125" style="2"/>
    <col min="6" max="6" width="20.28515625" style="2" bestFit="1" customWidth="1"/>
    <col min="7" max="8" width="11.42578125" style="2"/>
    <col min="9" max="9" width="6.28515625" style="2" customWidth="1"/>
    <col min="10" max="16384" width="11.42578125" style="2"/>
  </cols>
  <sheetData>
    <row r="1" spans="2:8" ht="16.5" thickBot="1" x14ac:dyDescent="0.3"/>
    <row r="2" spans="2:8" ht="15.75" customHeight="1" x14ac:dyDescent="0.25">
      <c r="B2" s="9" t="s">
        <v>171</v>
      </c>
      <c r="C2" s="10"/>
      <c r="D2" s="10"/>
      <c r="E2" s="11" t="s">
        <v>163</v>
      </c>
      <c r="F2" s="12"/>
      <c r="G2" s="11" t="s">
        <v>164</v>
      </c>
      <c r="H2" s="13"/>
    </row>
    <row r="3" spans="2:8" x14ac:dyDescent="0.25">
      <c r="B3" s="14"/>
      <c r="C3" s="15"/>
      <c r="D3" s="15"/>
      <c r="E3" s="16"/>
      <c r="F3" s="17"/>
      <c r="G3" s="16"/>
      <c r="H3" s="18"/>
    </row>
    <row r="4" spans="2:8" x14ac:dyDescent="0.25">
      <c r="B4" s="14"/>
      <c r="C4" s="15"/>
      <c r="D4" s="15"/>
      <c r="E4" s="19"/>
      <c r="F4" s="20"/>
      <c r="G4" s="19"/>
      <c r="H4" s="21"/>
    </row>
    <row r="5" spans="2:8" x14ac:dyDescent="0.25">
      <c r="B5" s="22" t="s">
        <v>165</v>
      </c>
      <c r="C5" s="23"/>
      <c r="D5" s="24"/>
      <c r="E5" s="25"/>
      <c r="F5" s="23" t="s">
        <v>172</v>
      </c>
      <c r="G5" s="24"/>
      <c r="H5" s="26"/>
    </row>
    <row r="6" spans="2:8" x14ac:dyDescent="0.25">
      <c r="B6" s="22" t="s">
        <v>166</v>
      </c>
      <c r="C6" s="23"/>
      <c r="D6" s="24"/>
      <c r="E6" s="25"/>
      <c r="F6" s="23" t="s">
        <v>167</v>
      </c>
      <c r="G6" s="24"/>
      <c r="H6" s="26"/>
    </row>
    <row r="7" spans="2:8" ht="16.5" thickBot="1" x14ac:dyDescent="0.3">
      <c r="B7" s="27" t="s">
        <v>168</v>
      </c>
      <c r="C7" s="28"/>
      <c r="D7" s="29"/>
      <c r="E7" s="30"/>
      <c r="F7" s="31" t="s">
        <v>169</v>
      </c>
      <c r="G7" s="32"/>
      <c r="H7" s="33"/>
    </row>
    <row r="8" spans="2:8" ht="16.5" thickBot="1" x14ac:dyDescent="0.3"/>
    <row r="9" spans="2:8" x14ac:dyDescent="0.25">
      <c r="B9" s="46" t="s">
        <v>170</v>
      </c>
      <c r="C9" s="56"/>
      <c r="D9" s="57"/>
      <c r="E9" s="58"/>
      <c r="F9" s="46" t="s">
        <v>177</v>
      </c>
      <c r="G9" s="52"/>
      <c r="H9" s="53"/>
    </row>
    <row r="10" spans="2:8" ht="16.5" thickBot="1" x14ac:dyDescent="0.3">
      <c r="B10" s="50"/>
      <c r="C10" s="59"/>
      <c r="D10" s="44"/>
      <c r="E10" s="45"/>
      <c r="F10" s="50"/>
      <c r="G10" s="54"/>
      <c r="H10" s="55"/>
    </row>
    <row r="11" spans="2:8" x14ac:dyDescent="0.25">
      <c r="B11" s="46" t="s">
        <v>173</v>
      </c>
      <c r="C11" s="57"/>
      <c r="D11" s="57"/>
      <c r="E11" s="57"/>
      <c r="F11" s="57"/>
      <c r="G11" s="57"/>
      <c r="H11" s="58"/>
    </row>
    <row r="12" spans="2:8" x14ac:dyDescent="0.25">
      <c r="B12" s="47"/>
      <c r="C12" s="36"/>
      <c r="D12" s="36"/>
      <c r="E12" s="36"/>
      <c r="F12" s="36"/>
      <c r="G12" s="36"/>
      <c r="H12" s="43"/>
    </row>
    <row r="13" spans="2:8" x14ac:dyDescent="0.25">
      <c r="B13" s="47"/>
      <c r="C13" s="36"/>
      <c r="D13" s="36"/>
      <c r="E13" s="36"/>
      <c r="F13" s="36"/>
      <c r="G13" s="36"/>
      <c r="H13" s="43"/>
    </row>
    <row r="14" spans="2:8" ht="16.5" thickBot="1" x14ac:dyDescent="0.3">
      <c r="B14" s="50"/>
      <c r="C14" s="44"/>
      <c r="D14" s="44"/>
      <c r="E14" s="44"/>
      <c r="F14" s="44"/>
      <c r="G14" s="44"/>
      <c r="H14" s="45"/>
    </row>
    <row r="15" spans="2:8" x14ac:dyDescent="0.25">
      <c r="B15" s="61" t="s">
        <v>174</v>
      </c>
      <c r="C15" s="40"/>
      <c r="D15" s="40"/>
      <c r="E15" s="40"/>
      <c r="F15" s="40"/>
      <c r="G15" s="40"/>
      <c r="H15" s="51"/>
    </row>
    <row r="16" spans="2:8" x14ac:dyDescent="0.25">
      <c r="B16" s="48"/>
      <c r="C16" s="35"/>
      <c r="D16" s="35"/>
      <c r="E16" s="35"/>
      <c r="F16" s="35"/>
      <c r="G16" s="35"/>
      <c r="H16" s="26"/>
    </row>
    <row r="17" spans="2:8" x14ac:dyDescent="0.25">
      <c r="B17" s="48"/>
      <c r="C17" s="35"/>
      <c r="D17" s="35"/>
      <c r="E17" s="35"/>
      <c r="F17" s="35"/>
      <c r="G17" s="35"/>
      <c r="H17" s="26"/>
    </row>
    <row r="18" spans="2:8" ht="16.5" thickBot="1" x14ac:dyDescent="0.3">
      <c r="B18" s="62"/>
      <c r="C18" s="63"/>
      <c r="D18" s="63"/>
      <c r="E18" s="63"/>
      <c r="F18" s="63"/>
      <c r="G18" s="63"/>
      <c r="H18" s="64"/>
    </row>
    <row r="19" spans="2:8" x14ac:dyDescent="0.25">
      <c r="B19" s="65" t="s">
        <v>175</v>
      </c>
      <c r="C19" s="57"/>
      <c r="D19" s="57"/>
      <c r="E19" s="57"/>
      <c r="F19" s="57"/>
      <c r="G19" s="57"/>
      <c r="H19" s="58"/>
    </row>
    <row r="20" spans="2:8" x14ac:dyDescent="0.25">
      <c r="B20" s="48"/>
      <c r="C20" s="35"/>
      <c r="D20" s="35"/>
      <c r="E20" s="35"/>
      <c r="F20" s="35"/>
      <c r="G20" s="35"/>
      <c r="H20" s="26"/>
    </row>
    <row r="21" spans="2:8" x14ac:dyDescent="0.25">
      <c r="B21" s="48"/>
      <c r="C21" s="35"/>
      <c r="D21" s="35"/>
      <c r="E21" s="35"/>
      <c r="F21" s="35"/>
      <c r="G21" s="35"/>
      <c r="H21" s="26"/>
    </row>
    <row r="22" spans="2:8" ht="16.5" thickBot="1" x14ac:dyDescent="0.3">
      <c r="B22" s="66"/>
      <c r="C22" s="44"/>
      <c r="D22" s="44"/>
      <c r="E22" s="44"/>
      <c r="F22" s="44"/>
      <c r="G22" s="44"/>
      <c r="H22" s="45"/>
    </row>
    <row r="23" spans="2:8" x14ac:dyDescent="0.25">
      <c r="B23" s="60" t="s">
        <v>176</v>
      </c>
      <c r="C23" s="40"/>
      <c r="D23" s="40"/>
      <c r="E23" s="40"/>
      <c r="F23" s="40"/>
      <c r="G23" s="40"/>
      <c r="H23" s="51"/>
    </row>
    <row r="24" spans="2:8" x14ac:dyDescent="0.25">
      <c r="B24" s="47"/>
      <c r="C24" s="35"/>
      <c r="D24" s="35"/>
      <c r="E24" s="35"/>
      <c r="F24" s="35"/>
      <c r="G24" s="35"/>
      <c r="H24" s="26"/>
    </row>
    <row r="25" spans="2:8" x14ac:dyDescent="0.25">
      <c r="B25" s="47"/>
      <c r="C25" s="35"/>
      <c r="D25" s="35"/>
      <c r="E25" s="35"/>
      <c r="F25" s="35"/>
      <c r="G25" s="35"/>
      <c r="H25" s="26"/>
    </row>
    <row r="26" spans="2:8" ht="16.5" thickBot="1" x14ac:dyDescent="0.3">
      <c r="B26" s="67"/>
      <c r="C26" s="63"/>
      <c r="D26" s="63"/>
      <c r="E26" s="63"/>
      <c r="F26" s="63"/>
      <c r="G26" s="63"/>
      <c r="H26" s="64"/>
    </row>
    <row r="27" spans="2:8" x14ac:dyDescent="0.25">
      <c r="B27" s="68" t="s">
        <v>178</v>
      </c>
      <c r="C27" s="57"/>
      <c r="D27" s="57"/>
      <c r="E27" s="57"/>
      <c r="F27" s="57"/>
      <c r="G27" s="57"/>
      <c r="H27" s="58"/>
    </row>
    <row r="28" spans="2:8" x14ac:dyDescent="0.25">
      <c r="B28" s="49"/>
      <c r="C28" s="35"/>
      <c r="D28" s="35"/>
      <c r="E28" s="35"/>
      <c r="F28" s="35"/>
      <c r="G28" s="35"/>
      <c r="H28" s="26"/>
    </row>
    <row r="29" spans="2:8" x14ac:dyDescent="0.25">
      <c r="B29" s="49"/>
      <c r="C29" s="35"/>
      <c r="D29" s="35"/>
      <c r="E29" s="35"/>
      <c r="F29" s="35"/>
      <c r="G29" s="35"/>
      <c r="H29" s="26"/>
    </row>
    <row r="30" spans="2:8" ht="16.5" thickBot="1" x14ac:dyDescent="0.3">
      <c r="B30" s="69"/>
      <c r="C30" s="44"/>
      <c r="D30" s="44"/>
      <c r="E30" s="44"/>
      <c r="F30" s="44"/>
      <c r="G30" s="44"/>
      <c r="H30" s="45"/>
    </row>
    <row r="31" spans="2:8" x14ac:dyDescent="0.25">
      <c r="B31" s="60" t="s">
        <v>179</v>
      </c>
      <c r="C31" s="40"/>
      <c r="D31" s="40"/>
      <c r="E31" s="40"/>
      <c r="F31" s="40"/>
      <c r="G31" s="40"/>
      <c r="H31" s="51"/>
    </row>
    <row r="32" spans="2:8" x14ac:dyDescent="0.25">
      <c r="B32" s="47"/>
      <c r="C32" s="35"/>
      <c r="D32" s="35"/>
      <c r="E32" s="35"/>
      <c r="F32" s="35"/>
      <c r="G32" s="35"/>
      <c r="H32" s="26"/>
    </row>
    <row r="33" spans="2:8" x14ac:dyDescent="0.25">
      <c r="B33" s="47"/>
      <c r="C33" s="35"/>
      <c r="D33" s="35"/>
      <c r="E33" s="35"/>
      <c r="F33" s="35"/>
      <c r="G33" s="35"/>
      <c r="H33" s="26"/>
    </row>
    <row r="34" spans="2:8" ht="16.5" thickBot="1" x14ac:dyDescent="0.3">
      <c r="B34" s="50"/>
      <c r="C34" s="44"/>
      <c r="D34" s="44"/>
      <c r="E34" s="44"/>
      <c r="F34" s="44"/>
      <c r="G34" s="44"/>
      <c r="H34" s="45"/>
    </row>
    <row r="35" spans="2:8" x14ac:dyDescent="0.25">
      <c r="B35" s="3"/>
      <c r="C35" s="3"/>
      <c r="D35" s="3"/>
      <c r="E35" s="3"/>
      <c r="F35" s="3"/>
      <c r="G35" s="3"/>
      <c r="H35" s="3"/>
    </row>
    <row r="36" spans="2:8" x14ac:dyDescent="0.25">
      <c r="B36" s="37" t="s">
        <v>180</v>
      </c>
      <c r="C36" s="38"/>
      <c r="D36" s="38"/>
      <c r="E36" s="39"/>
      <c r="F36" s="37"/>
      <c r="G36" s="3"/>
      <c r="H36" s="3"/>
    </row>
    <row r="37" spans="2:8" x14ac:dyDescent="0.25">
      <c r="B37" s="37"/>
      <c r="C37" s="40"/>
      <c r="D37" s="40"/>
      <c r="E37" s="41"/>
      <c r="F37" s="37"/>
      <c r="G37" s="3"/>
      <c r="H37" s="3"/>
    </row>
    <row r="38" spans="2:8" x14ac:dyDescent="0.25">
      <c r="B38" s="37" t="s">
        <v>181</v>
      </c>
      <c r="C38" s="70" t="s">
        <v>182</v>
      </c>
      <c r="D38" s="70"/>
      <c r="E38" s="70"/>
      <c r="F38" s="3"/>
      <c r="G38" s="3"/>
      <c r="H38" s="3"/>
    </row>
    <row r="39" spans="2:8" x14ac:dyDescent="0.25">
      <c r="B39" s="37"/>
      <c r="C39" s="8"/>
      <c r="D39" s="8"/>
      <c r="E39" s="8"/>
      <c r="F39" s="3"/>
      <c r="G39" s="3"/>
      <c r="H39" s="3"/>
    </row>
  </sheetData>
  <mergeCells count="47">
    <mergeCell ref="B38:B39"/>
    <mergeCell ref="C38:E39"/>
    <mergeCell ref="C33:H33"/>
    <mergeCell ref="C34:H34"/>
    <mergeCell ref="B31:B34"/>
    <mergeCell ref="B36:B37"/>
    <mergeCell ref="C36:D37"/>
    <mergeCell ref="F36:F37"/>
    <mergeCell ref="C26:H26"/>
    <mergeCell ref="C27:H27"/>
    <mergeCell ref="C28:H28"/>
    <mergeCell ref="C29:H29"/>
    <mergeCell ref="C30:H30"/>
    <mergeCell ref="C32:H32"/>
    <mergeCell ref="C31:H31"/>
    <mergeCell ref="C11:H11"/>
    <mergeCell ref="C14:H14"/>
    <mergeCell ref="C15:H15"/>
    <mergeCell ref="C16:H16"/>
    <mergeCell ref="C17:H17"/>
    <mergeCell ref="C18:H18"/>
    <mergeCell ref="C19:H19"/>
    <mergeCell ref="C20:H20"/>
    <mergeCell ref="C21:H21"/>
    <mergeCell ref="B19:B22"/>
    <mergeCell ref="B23:B26"/>
    <mergeCell ref="B27:B30"/>
    <mergeCell ref="C22:H22"/>
    <mergeCell ref="C23:H23"/>
    <mergeCell ref="C24:H24"/>
    <mergeCell ref="C25:H25"/>
    <mergeCell ref="G7:H7"/>
    <mergeCell ref="C9:E10"/>
    <mergeCell ref="B9:B10"/>
    <mergeCell ref="F9:F10"/>
    <mergeCell ref="G9:H10"/>
    <mergeCell ref="B11:B14"/>
    <mergeCell ref="E2:F4"/>
    <mergeCell ref="G2:H4"/>
    <mergeCell ref="D5:E5"/>
    <mergeCell ref="D6:E6"/>
    <mergeCell ref="G5:H5"/>
    <mergeCell ref="G6:H6"/>
    <mergeCell ref="B2:D4"/>
    <mergeCell ref="D7:E7"/>
    <mergeCell ref="B7:C7"/>
    <mergeCell ref="B15:B18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FD1B1-AB7E-4B7B-B577-8E6409015812}">
  <sheetPr>
    <pageSetUpPr fitToPage="1"/>
  </sheetPr>
  <dimension ref="A1:N29"/>
  <sheetViews>
    <sheetView topLeftCell="A2" zoomScaleNormal="100" workbookViewId="0">
      <selection activeCell="G22" sqref="G22"/>
    </sheetView>
  </sheetViews>
  <sheetFormatPr baseColWidth="10" defaultRowHeight="15.75" x14ac:dyDescent="0.25"/>
  <cols>
    <col min="1" max="4" width="11.42578125" style="2"/>
    <col min="5" max="5" width="21.42578125" style="2" bestFit="1" customWidth="1"/>
    <col min="6" max="16384" width="11.42578125" style="2"/>
  </cols>
  <sheetData>
    <row r="1" spans="1:14" ht="16.5" thickBot="1" x14ac:dyDescent="0.3">
      <c r="A1" s="86" t="s">
        <v>202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8"/>
    </row>
    <row r="2" spans="1:14" ht="16.5" thickBot="1" x14ac:dyDescent="0.3"/>
    <row r="3" spans="1:14" s="84" customFormat="1" x14ac:dyDescent="0.25">
      <c r="A3" s="94" t="s">
        <v>183</v>
      </c>
      <c r="B3" s="95" t="s">
        <v>184</v>
      </c>
      <c r="C3" s="96" t="s">
        <v>185</v>
      </c>
      <c r="D3" s="96"/>
      <c r="E3" s="95" t="s">
        <v>186</v>
      </c>
      <c r="F3" s="96" t="s">
        <v>187</v>
      </c>
      <c r="G3" s="96"/>
      <c r="H3" s="96"/>
      <c r="I3" s="96" t="s">
        <v>188</v>
      </c>
      <c r="J3" s="96"/>
      <c r="K3" s="96"/>
      <c r="L3" s="96" t="s">
        <v>189</v>
      </c>
      <c r="M3" s="96"/>
      <c r="N3" s="97"/>
    </row>
    <row r="4" spans="1:14" s="85" customFormat="1" ht="25.5" x14ac:dyDescent="0.2">
      <c r="A4" s="98"/>
      <c r="B4" s="89"/>
      <c r="C4" s="90" t="s">
        <v>190</v>
      </c>
      <c r="D4" s="90" t="s">
        <v>191</v>
      </c>
      <c r="E4" s="89"/>
      <c r="F4" s="90" t="s">
        <v>203</v>
      </c>
      <c r="G4" s="90" t="s">
        <v>192</v>
      </c>
      <c r="H4" s="90" t="s">
        <v>193</v>
      </c>
      <c r="I4" s="90" t="s">
        <v>203</v>
      </c>
      <c r="J4" s="90" t="s">
        <v>192</v>
      </c>
      <c r="K4" s="90" t="s">
        <v>193</v>
      </c>
      <c r="L4" s="90" t="s">
        <v>203</v>
      </c>
      <c r="M4" s="90" t="s">
        <v>192</v>
      </c>
      <c r="N4" s="99" t="s">
        <v>193</v>
      </c>
    </row>
    <row r="5" spans="1:14" x14ac:dyDescent="0.25">
      <c r="A5" s="100">
        <v>1</v>
      </c>
      <c r="B5" s="91"/>
      <c r="C5" s="74"/>
      <c r="D5" s="74"/>
      <c r="E5" s="92" t="s">
        <v>194</v>
      </c>
      <c r="F5" s="74"/>
      <c r="G5" s="93"/>
      <c r="H5" s="93"/>
      <c r="I5" s="74"/>
      <c r="J5" s="93"/>
      <c r="K5" s="93"/>
      <c r="L5" s="76">
        <f>IF(AND(F5=0,I5=0),0,IF(F5&lt;&gt;0,L4+F5,L4-I5))</f>
        <v>0</v>
      </c>
      <c r="M5" s="93">
        <f>IF(AND(F5=0,I5=0),0,IF(F5&lt;&gt;"",(N4+H5)/L5,M4))</f>
        <v>0</v>
      </c>
      <c r="N5" s="101">
        <f>L5*M5</f>
        <v>0</v>
      </c>
    </row>
    <row r="6" spans="1:14" x14ac:dyDescent="0.25">
      <c r="A6" s="100">
        <v>2</v>
      </c>
      <c r="B6" s="91"/>
      <c r="C6" s="74"/>
      <c r="D6" s="74"/>
      <c r="E6" s="92"/>
      <c r="F6" s="74"/>
      <c r="G6" s="93"/>
      <c r="H6" s="93">
        <f>+F6*G6</f>
        <v>0</v>
      </c>
      <c r="I6" s="74"/>
      <c r="J6" s="93">
        <f>IF(I6&lt;&gt;"",M5,0)</f>
        <v>0</v>
      </c>
      <c r="K6" s="93">
        <f>+I6*J6</f>
        <v>0</v>
      </c>
      <c r="L6" s="76">
        <f>IF(AND(F6=0,I6=0),0,IF(F6&lt;&gt;0,L5+F6,L5-I6))</f>
        <v>0</v>
      </c>
      <c r="M6" s="93">
        <f>IF(AND(F6=0,I6=0),0,IF(F6&lt;&gt;"",(N5+H6)/L6,M5))</f>
        <v>0</v>
      </c>
      <c r="N6" s="101">
        <f>+L6*M6</f>
        <v>0</v>
      </c>
    </row>
    <row r="7" spans="1:14" x14ac:dyDescent="0.25">
      <c r="A7" s="102">
        <v>3</v>
      </c>
      <c r="B7" s="72"/>
      <c r="C7" s="71"/>
      <c r="D7" s="71"/>
      <c r="E7" s="73"/>
      <c r="F7" s="74"/>
      <c r="G7" s="75"/>
      <c r="H7" s="75">
        <f>+F7*G7</f>
        <v>0</v>
      </c>
      <c r="I7" s="74"/>
      <c r="J7" s="75">
        <f t="shared" ref="J7:J22" si="0">IF(I7&lt;&gt;"",M6,0)</f>
        <v>0</v>
      </c>
      <c r="K7" s="75">
        <f t="shared" ref="K7:K22" si="1">+I7*J7</f>
        <v>0</v>
      </c>
      <c r="L7" s="76">
        <f>IF(AND(F7=0,I7=0),0,IF(F7&lt;&gt;0,L6+F7,L6-I7))</f>
        <v>0</v>
      </c>
      <c r="M7" s="75">
        <f t="shared" ref="M7:M22" si="2">IF(AND(F7=0,I7=0),0,IF(F7&lt;&gt;"",(N6+H7)/L7,M6))</f>
        <v>0</v>
      </c>
      <c r="N7" s="103">
        <f>+L7*M7</f>
        <v>0</v>
      </c>
    </row>
    <row r="8" spans="1:14" x14ac:dyDescent="0.25">
      <c r="A8" s="102">
        <v>4</v>
      </c>
      <c r="B8" s="72"/>
      <c r="C8" s="77"/>
      <c r="D8" s="77"/>
      <c r="E8" s="73"/>
      <c r="F8" s="74"/>
      <c r="G8" s="75"/>
      <c r="H8" s="75">
        <f>+F8*G8</f>
        <v>0</v>
      </c>
      <c r="I8" s="74"/>
      <c r="J8" s="75">
        <f>IF(I8&lt;&gt;"",M7,0)</f>
        <v>0</v>
      </c>
      <c r="K8" s="75">
        <f>+I8*J8</f>
        <v>0</v>
      </c>
      <c r="L8" s="76">
        <f>IF(AND(F8=0,I8=0),0,IF(F8&lt;&gt;0,L7+F8,L7-I8))</f>
        <v>0</v>
      </c>
      <c r="M8" s="75">
        <f>IF(AND(F8=0,I8=0),0,IF(F8&lt;&gt;"",(N7+H8)/L8,M7))</f>
        <v>0</v>
      </c>
      <c r="N8" s="103">
        <f t="shared" ref="N8:N22" si="3">+L8*M8</f>
        <v>0</v>
      </c>
    </row>
    <row r="9" spans="1:14" x14ac:dyDescent="0.25">
      <c r="A9" s="102">
        <v>5</v>
      </c>
      <c r="B9" s="72"/>
      <c r="C9" s="77"/>
      <c r="D9" s="77"/>
      <c r="E9" s="73"/>
      <c r="F9" s="74"/>
      <c r="G9" s="75"/>
      <c r="H9" s="75">
        <f>+F9*G9</f>
        <v>0</v>
      </c>
      <c r="I9" s="78"/>
      <c r="J9" s="75">
        <f>IF(I9&lt;&gt;"",M8,0)</f>
        <v>0</v>
      </c>
      <c r="K9" s="75">
        <f>+I9*J9</f>
        <v>0</v>
      </c>
      <c r="L9" s="76">
        <f>IF(AND(F9=0,I9=0),0,IF(F9&lt;&gt;0,L8+F9,L8-I9))</f>
        <v>0</v>
      </c>
      <c r="M9" s="75">
        <f t="shared" si="2"/>
        <v>0</v>
      </c>
      <c r="N9" s="103">
        <f t="shared" si="3"/>
        <v>0</v>
      </c>
    </row>
    <row r="10" spans="1:14" x14ac:dyDescent="0.25">
      <c r="A10" s="102">
        <v>6</v>
      </c>
      <c r="B10" s="72"/>
      <c r="C10" s="71"/>
      <c r="D10" s="71"/>
      <c r="E10" s="73"/>
      <c r="F10" s="74"/>
      <c r="G10" s="75"/>
      <c r="H10" s="75">
        <f t="shared" ref="H10:H22" si="4">+F10*G10</f>
        <v>0</v>
      </c>
      <c r="I10" s="74"/>
      <c r="J10" s="75">
        <f>IF(I10&lt;&gt;"",M9,0)</f>
        <v>0</v>
      </c>
      <c r="K10" s="75">
        <f t="shared" si="1"/>
        <v>0</v>
      </c>
      <c r="L10" s="76">
        <f t="shared" ref="L10:L22" si="5">IF(AND(F10=0,I10=0),0,IF(F10&lt;&gt;0,L9+F10,L9-I10))</f>
        <v>0</v>
      </c>
      <c r="M10" s="75">
        <f t="shared" si="2"/>
        <v>0</v>
      </c>
      <c r="N10" s="103">
        <f t="shared" si="3"/>
        <v>0</v>
      </c>
    </row>
    <row r="11" spans="1:14" x14ac:dyDescent="0.25">
      <c r="A11" s="102">
        <v>7</v>
      </c>
      <c r="B11" s="72"/>
      <c r="C11" s="77"/>
      <c r="D11" s="77"/>
      <c r="E11" s="73"/>
      <c r="F11" s="74"/>
      <c r="G11" s="75"/>
      <c r="H11" s="75">
        <f t="shared" si="4"/>
        <v>0</v>
      </c>
      <c r="I11" s="74"/>
      <c r="J11" s="75">
        <f t="shared" si="0"/>
        <v>0</v>
      </c>
      <c r="K11" s="75">
        <f t="shared" si="1"/>
        <v>0</v>
      </c>
      <c r="L11" s="76">
        <f t="shared" si="5"/>
        <v>0</v>
      </c>
      <c r="M11" s="75">
        <f t="shared" si="2"/>
        <v>0</v>
      </c>
      <c r="N11" s="103">
        <f t="shared" si="3"/>
        <v>0</v>
      </c>
    </row>
    <row r="12" spans="1:14" x14ac:dyDescent="0.25">
      <c r="A12" s="102">
        <v>8</v>
      </c>
      <c r="B12" s="72"/>
      <c r="C12" s="77"/>
      <c r="D12" s="77"/>
      <c r="E12" s="73"/>
      <c r="F12" s="74"/>
      <c r="G12" s="75"/>
      <c r="H12" s="75">
        <f t="shared" si="4"/>
        <v>0</v>
      </c>
      <c r="I12" s="74"/>
      <c r="J12" s="75">
        <f t="shared" si="0"/>
        <v>0</v>
      </c>
      <c r="K12" s="75">
        <f t="shared" si="1"/>
        <v>0</v>
      </c>
      <c r="L12" s="76">
        <f t="shared" si="5"/>
        <v>0</v>
      </c>
      <c r="M12" s="75">
        <f t="shared" si="2"/>
        <v>0</v>
      </c>
      <c r="N12" s="103">
        <f t="shared" si="3"/>
        <v>0</v>
      </c>
    </row>
    <row r="13" spans="1:14" x14ac:dyDescent="0.25">
      <c r="A13" s="102">
        <v>9</v>
      </c>
      <c r="B13" s="72"/>
      <c r="C13" s="77"/>
      <c r="D13" s="77"/>
      <c r="E13" s="73"/>
      <c r="F13" s="74"/>
      <c r="G13" s="75"/>
      <c r="H13" s="75">
        <f t="shared" si="4"/>
        <v>0</v>
      </c>
      <c r="I13" s="74"/>
      <c r="J13" s="75">
        <f t="shared" si="0"/>
        <v>0</v>
      </c>
      <c r="K13" s="75">
        <f t="shared" si="1"/>
        <v>0</v>
      </c>
      <c r="L13" s="76">
        <f t="shared" si="5"/>
        <v>0</v>
      </c>
      <c r="M13" s="75">
        <f t="shared" si="2"/>
        <v>0</v>
      </c>
      <c r="N13" s="103">
        <f t="shared" si="3"/>
        <v>0</v>
      </c>
    </row>
    <row r="14" spans="1:14" x14ac:dyDescent="0.25">
      <c r="A14" s="102">
        <v>10</v>
      </c>
      <c r="B14" s="72"/>
      <c r="C14" s="71"/>
      <c r="D14" s="71"/>
      <c r="E14" s="73"/>
      <c r="F14" s="74"/>
      <c r="G14" s="75"/>
      <c r="H14" s="75">
        <f t="shared" si="4"/>
        <v>0</v>
      </c>
      <c r="I14" s="74"/>
      <c r="J14" s="75">
        <f t="shared" si="0"/>
        <v>0</v>
      </c>
      <c r="K14" s="75">
        <f t="shared" si="1"/>
        <v>0</v>
      </c>
      <c r="L14" s="76">
        <f t="shared" si="5"/>
        <v>0</v>
      </c>
      <c r="M14" s="75">
        <f t="shared" si="2"/>
        <v>0</v>
      </c>
      <c r="N14" s="103">
        <f t="shared" si="3"/>
        <v>0</v>
      </c>
    </row>
    <row r="15" spans="1:14" x14ac:dyDescent="0.25">
      <c r="A15" s="102">
        <v>11</v>
      </c>
      <c r="B15" s="72"/>
      <c r="C15" s="71"/>
      <c r="D15" s="71"/>
      <c r="E15" s="73"/>
      <c r="F15" s="78"/>
      <c r="G15" s="79"/>
      <c r="H15" s="75">
        <f t="shared" si="4"/>
        <v>0</v>
      </c>
      <c r="I15" s="74"/>
      <c r="J15" s="75">
        <f t="shared" si="0"/>
        <v>0</v>
      </c>
      <c r="K15" s="75">
        <f t="shared" si="1"/>
        <v>0</v>
      </c>
      <c r="L15" s="76">
        <f>IF(AND(F15=0,I15=0),0,IF(F15&lt;&gt;0,L14+F15,L14-I15))</f>
        <v>0</v>
      </c>
      <c r="M15" s="75">
        <f t="shared" si="2"/>
        <v>0</v>
      </c>
      <c r="N15" s="103">
        <f t="shared" si="3"/>
        <v>0</v>
      </c>
    </row>
    <row r="16" spans="1:14" x14ac:dyDescent="0.25">
      <c r="A16" s="102">
        <v>12</v>
      </c>
      <c r="B16" s="72"/>
      <c r="C16" s="77"/>
      <c r="D16" s="77"/>
      <c r="E16" s="73"/>
      <c r="F16" s="74"/>
      <c r="G16" s="75"/>
      <c r="H16" s="75">
        <f t="shared" si="4"/>
        <v>0</v>
      </c>
      <c r="I16" s="74"/>
      <c r="J16" s="75">
        <f t="shared" si="0"/>
        <v>0</v>
      </c>
      <c r="K16" s="75">
        <f t="shared" si="1"/>
        <v>0</v>
      </c>
      <c r="L16" s="76">
        <f t="shared" si="5"/>
        <v>0</v>
      </c>
      <c r="M16" s="75">
        <f t="shared" si="2"/>
        <v>0</v>
      </c>
      <c r="N16" s="103">
        <f t="shared" si="3"/>
        <v>0</v>
      </c>
    </row>
    <row r="17" spans="1:14" x14ac:dyDescent="0.25">
      <c r="A17" s="102">
        <v>13</v>
      </c>
      <c r="B17" s="72"/>
      <c r="C17" s="71"/>
      <c r="D17" s="71"/>
      <c r="E17" s="73"/>
      <c r="F17" s="74"/>
      <c r="G17" s="75"/>
      <c r="H17" s="75">
        <f t="shared" si="4"/>
        <v>0</v>
      </c>
      <c r="I17" s="74"/>
      <c r="J17" s="75">
        <f t="shared" si="0"/>
        <v>0</v>
      </c>
      <c r="K17" s="75">
        <f t="shared" si="1"/>
        <v>0</v>
      </c>
      <c r="L17" s="76">
        <f t="shared" si="5"/>
        <v>0</v>
      </c>
      <c r="M17" s="75">
        <f t="shared" si="2"/>
        <v>0</v>
      </c>
      <c r="N17" s="103">
        <f t="shared" si="3"/>
        <v>0</v>
      </c>
    </row>
    <row r="18" spans="1:14" x14ac:dyDescent="0.25">
      <c r="A18" s="102">
        <v>14</v>
      </c>
      <c r="B18" s="72"/>
      <c r="C18" s="71"/>
      <c r="D18" s="71"/>
      <c r="E18" s="73"/>
      <c r="F18" s="74"/>
      <c r="G18" s="75"/>
      <c r="H18" s="75">
        <f t="shared" si="4"/>
        <v>0</v>
      </c>
      <c r="I18" s="74"/>
      <c r="J18" s="75">
        <f t="shared" si="0"/>
        <v>0</v>
      </c>
      <c r="K18" s="75">
        <f t="shared" si="1"/>
        <v>0</v>
      </c>
      <c r="L18" s="76">
        <f t="shared" si="5"/>
        <v>0</v>
      </c>
      <c r="M18" s="75">
        <f t="shared" si="2"/>
        <v>0</v>
      </c>
      <c r="N18" s="103">
        <f t="shared" si="3"/>
        <v>0</v>
      </c>
    </row>
    <row r="19" spans="1:14" x14ac:dyDescent="0.25">
      <c r="A19" s="102">
        <v>15</v>
      </c>
      <c r="B19" s="80"/>
      <c r="C19" s="77"/>
      <c r="D19" s="77"/>
      <c r="E19" s="73"/>
      <c r="F19" s="74"/>
      <c r="G19" s="75"/>
      <c r="H19" s="75">
        <f t="shared" si="4"/>
        <v>0</v>
      </c>
      <c r="I19" s="74"/>
      <c r="J19" s="75">
        <f t="shared" si="0"/>
        <v>0</v>
      </c>
      <c r="K19" s="75">
        <f t="shared" si="1"/>
        <v>0</v>
      </c>
      <c r="L19" s="76">
        <f t="shared" si="5"/>
        <v>0</v>
      </c>
      <c r="M19" s="75">
        <f t="shared" si="2"/>
        <v>0</v>
      </c>
      <c r="N19" s="103">
        <f t="shared" si="3"/>
        <v>0</v>
      </c>
    </row>
    <row r="20" spans="1:14" x14ac:dyDescent="0.25">
      <c r="A20" s="102">
        <v>16</v>
      </c>
      <c r="B20" s="80"/>
      <c r="C20" s="71"/>
      <c r="D20" s="71"/>
      <c r="E20" s="73"/>
      <c r="F20" s="74"/>
      <c r="G20" s="75"/>
      <c r="H20" s="75">
        <f t="shared" si="4"/>
        <v>0</v>
      </c>
      <c r="I20" s="74"/>
      <c r="J20" s="75">
        <f t="shared" si="0"/>
        <v>0</v>
      </c>
      <c r="K20" s="75">
        <f t="shared" si="1"/>
        <v>0</v>
      </c>
      <c r="L20" s="76">
        <f t="shared" si="5"/>
        <v>0</v>
      </c>
      <c r="M20" s="75">
        <f t="shared" si="2"/>
        <v>0</v>
      </c>
      <c r="N20" s="103">
        <f t="shared" si="3"/>
        <v>0</v>
      </c>
    </row>
    <row r="21" spans="1:14" x14ac:dyDescent="0.25">
      <c r="A21" s="102">
        <v>17</v>
      </c>
      <c r="B21" s="80"/>
      <c r="C21" s="77"/>
      <c r="D21" s="77"/>
      <c r="E21" s="73"/>
      <c r="F21" s="74"/>
      <c r="G21" s="75"/>
      <c r="H21" s="75">
        <f t="shared" si="4"/>
        <v>0</v>
      </c>
      <c r="I21" s="74"/>
      <c r="J21" s="75">
        <f t="shared" si="0"/>
        <v>0</v>
      </c>
      <c r="K21" s="75">
        <f t="shared" si="1"/>
        <v>0</v>
      </c>
      <c r="L21" s="76">
        <f t="shared" si="5"/>
        <v>0</v>
      </c>
      <c r="M21" s="75">
        <f t="shared" si="2"/>
        <v>0</v>
      </c>
      <c r="N21" s="103">
        <f t="shared" si="3"/>
        <v>0</v>
      </c>
    </row>
    <row r="22" spans="1:14" ht="16.5" thickBot="1" x14ac:dyDescent="0.3">
      <c r="A22" s="104">
        <v>18</v>
      </c>
      <c r="B22" s="105"/>
      <c r="C22" s="106"/>
      <c r="D22" s="106"/>
      <c r="E22" s="107"/>
      <c r="F22" s="108"/>
      <c r="G22" s="109"/>
      <c r="H22" s="109">
        <f t="shared" si="4"/>
        <v>0</v>
      </c>
      <c r="I22" s="108"/>
      <c r="J22" s="109">
        <f t="shared" si="0"/>
        <v>0</v>
      </c>
      <c r="K22" s="109">
        <f t="shared" si="1"/>
        <v>0</v>
      </c>
      <c r="L22" s="110">
        <f t="shared" si="5"/>
        <v>0</v>
      </c>
      <c r="M22" s="109">
        <f t="shared" si="2"/>
        <v>0</v>
      </c>
      <c r="N22" s="111">
        <f t="shared" si="3"/>
        <v>0</v>
      </c>
    </row>
    <row r="23" spans="1:14" ht="16.5" thickBot="1" x14ac:dyDescent="0.3">
      <c r="G23" s="112"/>
      <c r="H23" s="112"/>
      <c r="J23" s="112"/>
      <c r="K23" s="112"/>
      <c r="M23" s="112"/>
      <c r="N23" s="112"/>
    </row>
    <row r="24" spans="1:14" ht="16.5" thickBot="1" x14ac:dyDescent="0.3">
      <c r="A24" s="113" t="s">
        <v>195</v>
      </c>
      <c r="B24" s="113"/>
      <c r="C24" s="113"/>
      <c r="D24" s="114"/>
      <c r="E24" s="115" t="s">
        <v>196</v>
      </c>
      <c r="F24" s="116">
        <f>SUM(F5:F22)+L5</f>
        <v>0</v>
      </c>
      <c r="G24" s="117"/>
      <c r="H24" s="118">
        <f>SUM(H5:H22)</f>
        <v>0</v>
      </c>
      <c r="I24" s="119">
        <f>SUM(I5:I22)</f>
        <v>0</v>
      </c>
      <c r="J24" s="120"/>
      <c r="K24" s="81">
        <f>SUM(K6:K22)</f>
        <v>0</v>
      </c>
      <c r="L24" s="116">
        <f>+F24-I24</f>
        <v>0</v>
      </c>
      <c r="M24" s="120"/>
      <c r="N24" s="118">
        <f>+N22</f>
        <v>0</v>
      </c>
    </row>
    <row r="25" spans="1:14" x14ac:dyDescent="0.25">
      <c r="A25" s="121" t="s">
        <v>197</v>
      </c>
      <c r="B25" s="121"/>
      <c r="C25" s="121"/>
      <c r="D25" s="82">
        <f>+N5</f>
        <v>0</v>
      </c>
      <c r="N25" s="112"/>
    </row>
    <row r="26" spans="1:14" x14ac:dyDescent="0.25">
      <c r="A26" s="121" t="s">
        <v>198</v>
      </c>
      <c r="B26" s="121"/>
      <c r="C26" s="121"/>
      <c r="D26" s="82">
        <f>+H24</f>
        <v>0</v>
      </c>
    </row>
    <row r="27" spans="1:14" x14ac:dyDescent="0.25">
      <c r="A27" s="121" t="s">
        <v>199</v>
      </c>
      <c r="B27" s="121"/>
      <c r="C27" s="121"/>
      <c r="D27" s="82">
        <f>-N24</f>
        <v>0</v>
      </c>
    </row>
    <row r="28" spans="1:14" x14ac:dyDescent="0.25">
      <c r="A28" s="121" t="s">
        <v>200</v>
      </c>
      <c r="B28" s="121"/>
      <c r="C28" s="121"/>
      <c r="D28" s="82">
        <f>+SUM(D25:D27)</f>
        <v>0</v>
      </c>
      <c r="F28" s="24" t="s">
        <v>201</v>
      </c>
      <c r="G28" s="35"/>
      <c r="H28" s="35"/>
      <c r="I28" s="35"/>
      <c r="J28" s="25"/>
      <c r="K28" s="83">
        <f>+K24-D28</f>
        <v>0</v>
      </c>
    </row>
    <row r="29" spans="1:14" x14ac:dyDescent="0.25">
      <c r="G29" s="112"/>
    </row>
  </sheetData>
  <mergeCells count="14">
    <mergeCell ref="A24:D24"/>
    <mergeCell ref="A25:C25"/>
    <mergeCell ref="A26:C26"/>
    <mergeCell ref="A27:C27"/>
    <mergeCell ref="A28:C28"/>
    <mergeCell ref="F28:J28"/>
    <mergeCell ref="A1:N1"/>
    <mergeCell ref="A3:A4"/>
    <mergeCell ref="B3:B4"/>
    <mergeCell ref="C3:D3"/>
    <mergeCell ref="E3:E4"/>
    <mergeCell ref="F3:H3"/>
    <mergeCell ref="I3:K3"/>
    <mergeCell ref="L3:N3"/>
  </mergeCells>
  <pageMargins left="0.7" right="0.7" top="0.75" bottom="0.75" header="0.3" footer="0.3"/>
  <pageSetup scale="7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8167B-42C4-455C-9D30-5518A6ECE252}">
  <dimension ref="B1:G32"/>
  <sheetViews>
    <sheetView tabSelected="1" workbookViewId="0">
      <selection activeCell="E2" sqref="E2:G4"/>
    </sheetView>
  </sheetViews>
  <sheetFormatPr baseColWidth="10" defaultRowHeight="15.75" x14ac:dyDescent="0.25"/>
  <cols>
    <col min="1" max="1" width="6.42578125" style="2" customWidth="1"/>
    <col min="2" max="16384" width="11.42578125" style="2"/>
  </cols>
  <sheetData>
    <row r="1" spans="2:7" ht="16.5" thickBot="1" x14ac:dyDescent="0.3"/>
    <row r="2" spans="2:7" x14ac:dyDescent="0.25">
      <c r="B2" s="9" t="s">
        <v>171</v>
      </c>
      <c r="C2" s="10"/>
      <c r="D2" s="10"/>
      <c r="E2" s="11" t="s">
        <v>204</v>
      </c>
      <c r="F2" s="122"/>
      <c r="G2" s="13"/>
    </row>
    <row r="3" spans="2:7" x14ac:dyDescent="0.25">
      <c r="B3" s="14"/>
      <c r="C3" s="15"/>
      <c r="D3" s="15"/>
      <c r="E3" s="16"/>
      <c r="F3" s="123"/>
      <c r="G3" s="18"/>
    </row>
    <row r="4" spans="2:7" ht="16.5" thickBot="1" x14ac:dyDescent="0.3">
      <c r="B4" s="124"/>
      <c r="C4" s="125"/>
      <c r="D4" s="125"/>
      <c r="E4" s="126"/>
      <c r="F4" s="127"/>
      <c r="G4" s="128"/>
    </row>
    <row r="5" spans="2:7" ht="16.5" thickBot="1" x14ac:dyDescent="0.3"/>
    <row r="6" spans="2:7" x14ac:dyDescent="0.25">
      <c r="B6" s="129" t="s">
        <v>205</v>
      </c>
      <c r="C6" s="130"/>
      <c r="D6" s="131"/>
      <c r="E6" s="57"/>
      <c r="F6" s="57"/>
      <c r="G6" s="58"/>
    </row>
    <row r="7" spans="2:7" x14ac:dyDescent="0.25">
      <c r="B7" s="22" t="s">
        <v>206</v>
      </c>
      <c r="C7" s="23"/>
      <c r="D7" s="24"/>
      <c r="E7" s="35"/>
      <c r="F7" s="35"/>
      <c r="G7" s="26"/>
    </row>
    <row r="8" spans="2:7" x14ac:dyDescent="0.25">
      <c r="B8" s="132" t="s">
        <v>207</v>
      </c>
      <c r="C8" s="133"/>
      <c r="D8" s="24"/>
      <c r="E8" s="35"/>
      <c r="F8" s="35"/>
      <c r="G8" s="26"/>
    </row>
    <row r="9" spans="2:7" ht="16.5" thickBot="1" x14ac:dyDescent="0.3">
      <c r="B9" s="134" t="s">
        <v>208</v>
      </c>
      <c r="C9" s="31"/>
      <c r="D9" s="31" t="s">
        <v>209</v>
      </c>
      <c r="E9" s="31"/>
      <c r="F9" s="31" t="s">
        <v>210</v>
      </c>
      <c r="G9" s="135"/>
    </row>
    <row r="10" spans="2:7" ht="16.5" thickBot="1" x14ac:dyDescent="0.3"/>
    <row r="11" spans="2:7" s="136" customFormat="1" ht="24" customHeight="1" x14ac:dyDescent="0.25">
      <c r="B11" s="137" t="s">
        <v>211</v>
      </c>
      <c r="C11" s="42" t="s">
        <v>212</v>
      </c>
      <c r="D11" s="42"/>
      <c r="E11" s="42"/>
      <c r="F11" s="42"/>
      <c r="G11" s="138" t="s">
        <v>213</v>
      </c>
    </row>
    <row r="12" spans="2:7" s="136" customFormat="1" ht="24" customHeight="1" x14ac:dyDescent="0.25">
      <c r="B12" s="139">
        <v>0.33333333333333331</v>
      </c>
      <c r="C12" s="34"/>
      <c r="D12" s="34"/>
      <c r="E12" s="34"/>
      <c r="F12" s="34"/>
      <c r="G12" s="140"/>
    </row>
    <row r="13" spans="2:7" s="136" customFormat="1" ht="24" customHeight="1" x14ac:dyDescent="0.25">
      <c r="B13" s="139">
        <v>0.35416666666666669</v>
      </c>
      <c r="C13" s="34"/>
      <c r="D13" s="34"/>
      <c r="E13" s="34"/>
      <c r="F13" s="34"/>
      <c r="G13" s="140"/>
    </row>
    <row r="14" spans="2:7" s="136" customFormat="1" ht="24" customHeight="1" x14ac:dyDescent="0.25">
      <c r="B14" s="139">
        <v>0.375</v>
      </c>
      <c r="C14" s="34"/>
      <c r="D14" s="34"/>
      <c r="E14" s="34"/>
      <c r="F14" s="34"/>
      <c r="G14" s="140"/>
    </row>
    <row r="15" spans="2:7" s="136" customFormat="1" ht="24" customHeight="1" x14ac:dyDescent="0.25">
      <c r="B15" s="139">
        <v>0.39583333333333298</v>
      </c>
      <c r="C15" s="34"/>
      <c r="D15" s="34"/>
      <c r="E15" s="34"/>
      <c r="F15" s="34"/>
      <c r="G15" s="140"/>
    </row>
    <row r="16" spans="2:7" s="136" customFormat="1" ht="24" customHeight="1" x14ac:dyDescent="0.25">
      <c r="B16" s="139">
        <v>0.41666666666666702</v>
      </c>
      <c r="C16" s="34"/>
      <c r="D16" s="34"/>
      <c r="E16" s="34"/>
      <c r="F16" s="34"/>
      <c r="G16" s="140"/>
    </row>
    <row r="17" spans="2:7" s="136" customFormat="1" ht="24" customHeight="1" x14ac:dyDescent="0.25">
      <c r="B17" s="139">
        <v>0.4375</v>
      </c>
      <c r="C17" s="34"/>
      <c r="D17" s="34"/>
      <c r="E17" s="34"/>
      <c r="F17" s="34"/>
      <c r="G17" s="140"/>
    </row>
    <row r="18" spans="2:7" s="136" customFormat="1" ht="24" customHeight="1" x14ac:dyDescent="0.25">
      <c r="B18" s="139">
        <v>0.45833333333333298</v>
      </c>
      <c r="C18" s="34"/>
      <c r="D18" s="34"/>
      <c r="E18" s="34"/>
      <c r="F18" s="34"/>
      <c r="G18" s="140"/>
    </row>
    <row r="19" spans="2:7" s="136" customFormat="1" ht="24" customHeight="1" x14ac:dyDescent="0.25">
      <c r="B19" s="139">
        <v>0.47916666666666702</v>
      </c>
      <c r="C19" s="34"/>
      <c r="D19" s="34"/>
      <c r="E19" s="34"/>
      <c r="F19" s="34"/>
      <c r="G19" s="140"/>
    </row>
    <row r="20" spans="2:7" s="136" customFormat="1" ht="24" customHeight="1" x14ac:dyDescent="0.25">
      <c r="B20" s="139">
        <v>0.5</v>
      </c>
      <c r="C20" s="34"/>
      <c r="D20" s="34"/>
      <c r="E20" s="34"/>
      <c r="F20" s="34"/>
      <c r="G20" s="140"/>
    </row>
    <row r="21" spans="2:7" s="136" customFormat="1" ht="24" customHeight="1" x14ac:dyDescent="0.25">
      <c r="B21" s="139">
        <v>0.52083333333333304</v>
      </c>
      <c r="C21" s="34"/>
      <c r="D21" s="34"/>
      <c r="E21" s="34"/>
      <c r="F21" s="34"/>
      <c r="G21" s="140"/>
    </row>
    <row r="22" spans="2:7" s="136" customFormat="1" ht="24" customHeight="1" x14ac:dyDescent="0.25">
      <c r="B22" s="139">
        <v>0.54166666666666696</v>
      </c>
      <c r="C22" s="34"/>
      <c r="D22" s="34"/>
      <c r="E22" s="34"/>
      <c r="F22" s="34"/>
      <c r="G22" s="140"/>
    </row>
    <row r="23" spans="2:7" s="136" customFormat="1" ht="24" customHeight="1" x14ac:dyDescent="0.25">
      <c r="B23" s="139">
        <v>0.5625</v>
      </c>
      <c r="C23" s="34"/>
      <c r="D23" s="34"/>
      <c r="E23" s="34"/>
      <c r="F23" s="34"/>
      <c r="G23" s="140"/>
    </row>
    <row r="24" spans="2:7" s="136" customFormat="1" ht="24" customHeight="1" x14ac:dyDescent="0.25">
      <c r="B24" s="139">
        <v>0.58333333333333304</v>
      </c>
      <c r="C24" s="34"/>
      <c r="D24" s="34"/>
      <c r="E24" s="34"/>
      <c r="F24" s="34"/>
      <c r="G24" s="140"/>
    </row>
    <row r="25" spans="2:7" s="136" customFormat="1" ht="24" customHeight="1" x14ac:dyDescent="0.25">
      <c r="B25" s="139">
        <v>0.60416666666666696</v>
      </c>
      <c r="C25" s="34"/>
      <c r="D25" s="34"/>
      <c r="E25" s="34"/>
      <c r="F25" s="34"/>
      <c r="G25" s="140"/>
    </row>
    <row r="26" spans="2:7" s="136" customFormat="1" ht="24" customHeight="1" x14ac:dyDescent="0.25">
      <c r="B26" s="139">
        <v>0.625</v>
      </c>
      <c r="C26" s="34"/>
      <c r="D26" s="34"/>
      <c r="E26" s="34"/>
      <c r="F26" s="34"/>
      <c r="G26" s="140"/>
    </row>
    <row r="27" spans="2:7" s="136" customFormat="1" ht="24" customHeight="1" x14ac:dyDescent="0.25">
      <c r="B27" s="139">
        <v>0.64583333333333404</v>
      </c>
      <c r="C27" s="34"/>
      <c r="D27" s="34"/>
      <c r="E27" s="34"/>
      <c r="F27" s="34"/>
      <c r="G27" s="140"/>
    </row>
    <row r="28" spans="2:7" s="136" customFormat="1" ht="24" customHeight="1" x14ac:dyDescent="0.25">
      <c r="B28" s="139">
        <v>0.66666666666666696</v>
      </c>
      <c r="C28" s="34"/>
      <c r="D28" s="34"/>
      <c r="E28" s="34"/>
      <c r="F28" s="34"/>
      <c r="G28" s="140"/>
    </row>
    <row r="29" spans="2:7" s="136" customFormat="1" ht="24" customHeight="1" x14ac:dyDescent="0.25">
      <c r="B29" s="139">
        <v>0.6875</v>
      </c>
      <c r="C29" s="34"/>
      <c r="D29" s="34"/>
      <c r="E29" s="34"/>
      <c r="F29" s="34"/>
      <c r="G29" s="140"/>
    </row>
    <row r="30" spans="2:7" s="136" customFormat="1" ht="24" customHeight="1" x14ac:dyDescent="0.25">
      <c r="B30" s="139">
        <v>0.70833333333333404</v>
      </c>
      <c r="C30" s="34"/>
      <c r="D30" s="34"/>
      <c r="E30" s="34"/>
      <c r="F30" s="34"/>
      <c r="G30" s="140"/>
    </row>
    <row r="31" spans="2:7" s="136" customFormat="1" ht="24" customHeight="1" x14ac:dyDescent="0.25">
      <c r="B31" s="139">
        <v>0.72916666666666696</v>
      </c>
      <c r="C31" s="34"/>
      <c r="D31" s="34"/>
      <c r="E31" s="34"/>
      <c r="F31" s="34"/>
      <c r="G31" s="140"/>
    </row>
    <row r="32" spans="2:7" s="136" customFormat="1" ht="24" customHeight="1" thickBot="1" x14ac:dyDescent="0.3">
      <c r="B32" s="141">
        <v>0.75</v>
      </c>
      <c r="C32" s="142"/>
      <c r="D32" s="142"/>
      <c r="E32" s="142"/>
      <c r="F32" s="142"/>
      <c r="G32" s="143"/>
    </row>
  </sheetData>
  <mergeCells count="28">
    <mergeCell ref="C28:F28"/>
    <mergeCell ref="C29:F29"/>
    <mergeCell ref="C30:F30"/>
    <mergeCell ref="C31:F31"/>
    <mergeCell ref="C32:F32"/>
    <mergeCell ref="C13:F13"/>
    <mergeCell ref="C18:F18"/>
    <mergeCell ref="C22:F22"/>
    <mergeCell ref="C23:F23"/>
    <mergeCell ref="C24:F24"/>
    <mergeCell ref="C25:F25"/>
    <mergeCell ref="C26:F26"/>
    <mergeCell ref="C27:F27"/>
    <mergeCell ref="C17:F17"/>
    <mergeCell ref="C19:F19"/>
    <mergeCell ref="C20:F20"/>
    <mergeCell ref="C21:F21"/>
    <mergeCell ref="C11:F11"/>
    <mergeCell ref="C12:F12"/>
    <mergeCell ref="C14:F14"/>
    <mergeCell ref="C15:F15"/>
    <mergeCell ref="C16:F16"/>
    <mergeCell ref="B8:C8"/>
    <mergeCell ref="E2:G4"/>
    <mergeCell ref="D6:G6"/>
    <mergeCell ref="D7:G7"/>
    <mergeCell ref="D8:G8"/>
    <mergeCell ref="B2:D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Imp Digital</vt:lpstr>
      <vt:lpstr>Imp Gran Formato</vt:lpstr>
      <vt:lpstr>Entrevista</vt:lpstr>
      <vt:lpstr>Orden Pedido</vt:lpstr>
      <vt:lpstr>Kardex</vt:lpstr>
      <vt:lpstr>Control HL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angie</dc:creator>
  <cp:lastModifiedBy>angie</cp:lastModifiedBy>
  <cp:lastPrinted>2021-11-10T03:15:05Z</cp:lastPrinted>
  <dcterms:created xsi:type="dcterms:W3CDTF">2021-10-11T02:26:43Z</dcterms:created>
  <dcterms:modified xsi:type="dcterms:W3CDTF">2021-11-10T03:32:51Z</dcterms:modified>
</cp:coreProperties>
</file>