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7.xml" ContentType="application/vnd.openxmlformats-officedocument.spreadsheetml.pivotTab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ivotTables/pivotTable8.xml" ContentType="application/vnd.openxmlformats-officedocument.spreadsheetml.pivotTab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pivotTables/pivotTable9.xml" ContentType="application/vnd.openxmlformats-officedocument.spreadsheetml.pivotTable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pivotTables/pivotTable10.xml" ContentType="application/vnd.openxmlformats-officedocument.spreadsheetml.pivotTable+xml"/>
  <Override PartName="/xl/drawings/drawing8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drawings/drawing9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pivotTables/pivotTable13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filterPrivacy="1" defaultThemeVersion="124226"/>
  <xr:revisionPtr revIDLastSave="0" documentId="13_ncr:1_{DFBC598F-D25E-4181-AA31-430B31978A07}" xr6:coauthVersionLast="44" xr6:coauthVersionMax="44" xr10:uidLastSave="{00000000-0000-0000-0000-000000000000}"/>
  <bookViews>
    <workbookView xWindow="-120" yWindow="-120" windowWidth="20730" windowHeight="11310" xr2:uid="{A808B59E-1674-4DBF-80E2-20B79F77C3C1}"/>
  </bookViews>
  <sheets>
    <sheet name="BASE" sheetId="1" r:id="rId1"/>
    <sheet name="TABLA CATEGORIAS" sheetId="5" r:id="rId2"/>
    <sheet name="TIPO DE DATOS" sheetId="6" r:id="rId3"/>
    <sheet name="REALIZA-EMPLEA MODELOS" sheetId="7" r:id="rId4"/>
    <sheet name="MODALIDAD" sheetId="12" r:id="rId5"/>
    <sheet name="TIPO ESTADISTICA" sheetId="9" r:id="rId6"/>
    <sheet name="TENDENCIA CATEGORIAS" sheetId="10" r:id="rId7"/>
    <sheet name="TENDENCIA TIPO ESTADISTICAS" sheetId="11" r:id="rId8"/>
    <sheet name="TENDENCIA MODELO" sheetId="13" r:id="rId9"/>
    <sheet name="SUBCATEGORIAS MODALIDAD" sheetId="16" r:id="rId10"/>
    <sheet name="SUBCATEGORIA AÑO" sheetId="17" r:id="rId11"/>
    <sheet name="SUBCATEGORIA CATEGORIA" sheetId="19" r:id="rId12"/>
  </sheets>
  <definedNames>
    <definedName name="_xlnm._FilterDatabase" localSheetId="0" hidden="1">BASE!$A$1:$H$83</definedName>
  </definedNames>
  <calcPr calcId="191029"/>
  <pivotCaches>
    <pivotCache cacheId="0" r:id="rId1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10" i="17" l="1"/>
  <c r="N27" i="17"/>
  <c r="O18" i="17" s="1"/>
  <c r="L27" i="17"/>
  <c r="M27" i="17" s="1"/>
  <c r="J27" i="17"/>
  <c r="K24" i="17" s="1"/>
  <c r="H27" i="17"/>
  <c r="I15" i="17" s="1"/>
  <c r="Q27" i="16"/>
  <c r="Q25" i="16"/>
  <c r="Q24" i="16"/>
  <c r="Q18" i="16"/>
  <c r="Q15" i="16"/>
  <c r="Q14" i="16"/>
  <c r="Q12" i="16"/>
  <c r="Q4" i="16"/>
  <c r="Q5" i="16"/>
  <c r="Q6" i="16"/>
  <c r="Q7" i="16"/>
  <c r="Q8" i="16"/>
  <c r="Q9" i="16"/>
  <c r="Q10" i="16"/>
  <c r="Q3" i="16"/>
  <c r="P27" i="16"/>
  <c r="O27" i="16"/>
  <c r="O18" i="16"/>
  <c r="O14" i="16"/>
  <c r="O10" i="16"/>
  <c r="O8" i="16"/>
  <c r="O4" i="16"/>
  <c r="O3" i="16"/>
  <c r="N27" i="16"/>
  <c r="M27" i="16"/>
  <c r="M26" i="16"/>
  <c r="M20" i="16"/>
  <c r="M21" i="16"/>
  <c r="M22" i="16"/>
  <c r="M23" i="16"/>
  <c r="M24" i="16"/>
  <c r="M19" i="16"/>
  <c r="M16" i="16"/>
  <c r="M15" i="16"/>
  <c r="M10" i="16"/>
  <c r="M11" i="16"/>
  <c r="M12" i="16"/>
  <c r="M13" i="16"/>
  <c r="M9" i="16"/>
  <c r="M7" i="16"/>
  <c r="M5" i="16"/>
  <c r="L27" i="16"/>
  <c r="K27" i="16"/>
  <c r="K23" i="16"/>
  <c r="K19" i="16"/>
  <c r="K7" i="16"/>
  <c r="J27" i="16"/>
  <c r="I27" i="16"/>
  <c r="I25" i="16"/>
  <c r="I22" i="16"/>
  <c r="I17" i="16"/>
  <c r="I14" i="16"/>
  <c r="H27" i="16"/>
  <c r="K6" i="17" l="1"/>
  <c r="K19" i="17"/>
  <c r="I4" i="17"/>
  <c r="K25" i="17"/>
  <c r="K7" i="17"/>
  <c r="K22" i="17"/>
  <c r="M23" i="17"/>
  <c r="M11" i="17"/>
  <c r="M19" i="17"/>
  <c r="M10" i="17"/>
  <c r="I16" i="17"/>
  <c r="M18" i="17"/>
  <c r="M7" i="17"/>
  <c r="K3" i="17"/>
  <c r="K15" i="17"/>
  <c r="M25" i="17"/>
  <c r="M12" i="17"/>
  <c r="M3" i="17"/>
  <c r="O12" i="17"/>
  <c r="I7" i="17"/>
  <c r="I17" i="17"/>
  <c r="O19" i="17"/>
  <c r="I10" i="17"/>
  <c r="I20" i="17"/>
  <c r="K9" i="17"/>
  <c r="K5" i="17"/>
  <c r="K20" i="17"/>
  <c r="O7" i="17"/>
  <c r="O21" i="17"/>
  <c r="K4" i="17"/>
  <c r="K8" i="17"/>
  <c r="K14" i="17"/>
  <c r="M24" i="17"/>
  <c r="M13" i="17"/>
  <c r="M9" i="17"/>
  <c r="O11" i="17"/>
  <c r="O22" i="17"/>
  <c r="M26" i="17"/>
  <c r="I27" i="17"/>
  <c r="I14" i="17"/>
  <c r="O14" i="17"/>
  <c r="K27" i="17"/>
  <c r="O27" i="17"/>
  <c r="V8" i="13"/>
  <c r="V6" i="13"/>
  <c r="U10" i="13"/>
  <c r="W3" i="13"/>
  <c r="V4" i="13" s="1"/>
  <c r="V4" i="11"/>
  <c r="V11" i="13"/>
  <c r="U11" i="13"/>
  <c r="W9" i="13"/>
  <c r="V10" i="13" s="1"/>
  <c r="W7" i="13"/>
  <c r="U8" i="13" s="1"/>
  <c r="W8" i="13" s="1"/>
  <c r="W5" i="13"/>
  <c r="U6" i="13" s="1"/>
  <c r="X11" i="11"/>
  <c r="W11" i="11"/>
  <c r="V11" i="11"/>
  <c r="Y9" i="11"/>
  <c r="W10" i="11" s="1"/>
  <c r="Y7" i="11"/>
  <c r="X8" i="11" s="1"/>
  <c r="Y5" i="11"/>
  <c r="W6" i="11" s="1"/>
  <c r="Y3" i="11"/>
  <c r="X4" i="11" s="1"/>
  <c r="AD4" i="10"/>
  <c r="AD5" i="10"/>
  <c r="AD3" i="10"/>
  <c r="AC3" i="10"/>
  <c r="AC4" i="10"/>
  <c r="AC5" i="10"/>
  <c r="AC6" i="10" s="1"/>
  <c r="AA4" i="10"/>
  <c r="AA5" i="10"/>
  <c r="AA6" i="10" s="1"/>
  <c r="AA3" i="10"/>
  <c r="Y4" i="10"/>
  <c r="Y5" i="10"/>
  <c r="Y6" i="10" s="1"/>
  <c r="Y3" i="10"/>
  <c r="W4" i="10"/>
  <c r="W5" i="10"/>
  <c r="W3" i="10"/>
  <c r="W6" i="10"/>
  <c r="X6" i="10"/>
  <c r="Z6" i="10"/>
  <c r="AB6" i="10"/>
  <c r="AD6" i="10"/>
  <c r="AE4" i="10" s="1"/>
  <c r="V6" i="10"/>
  <c r="W10" i="13" l="1"/>
  <c r="W6" i="13"/>
  <c r="U4" i="13"/>
  <c r="W4" i="13" s="1"/>
  <c r="W11" i="13"/>
  <c r="U12" i="13" s="1"/>
  <c r="X10" i="11"/>
  <c r="V10" i="11"/>
  <c r="W8" i="11"/>
  <c r="Y8" i="11"/>
  <c r="V8" i="11"/>
  <c r="Y10" i="11"/>
  <c r="Y11" i="11"/>
  <c r="W12" i="11" s="1"/>
  <c r="X6" i="11"/>
  <c r="W4" i="11"/>
  <c r="V6" i="11"/>
  <c r="Y6" i="11" s="1"/>
  <c r="AE5" i="10"/>
  <c r="AE3" i="10"/>
  <c r="AE6" i="10"/>
  <c r="V12" i="13" l="1"/>
  <c r="W12" i="13" s="1"/>
  <c r="X12" i="11"/>
  <c r="V12" i="11"/>
  <c r="Y12" i="11" s="1"/>
  <c r="Y4" i="11"/>
</calcChain>
</file>

<file path=xl/sharedStrings.xml><?xml version="1.0" encoding="utf-8"?>
<sst xmlns="http://schemas.openxmlformats.org/spreadsheetml/2006/main" count="1066" uniqueCount="123">
  <si>
    <t>ID</t>
  </si>
  <si>
    <t>AÑO</t>
  </si>
  <si>
    <t>MODALIDAD</t>
  </si>
  <si>
    <t>SUBCATEGORIA</t>
  </si>
  <si>
    <t>CATEGORIA</t>
  </si>
  <si>
    <t>TIPO_DATOS</t>
  </si>
  <si>
    <t>REALIZA_MODELO</t>
  </si>
  <si>
    <t>PASANTÍA</t>
  </si>
  <si>
    <t>ECOLOGÍA FORESTAL AVANZADA</t>
  </si>
  <si>
    <t>NA</t>
  </si>
  <si>
    <t>CUALITATIVOS/CUANTITATIVOS</t>
  </si>
  <si>
    <t>APLICACIÓN</t>
  </si>
  <si>
    <t>SANIDAD FORESTAL</t>
  </si>
  <si>
    <t>PROPIEDADES DE LA MADERA</t>
  </si>
  <si>
    <t>CUANTITATIVOS</t>
  </si>
  <si>
    <t>INDUSTRIAS FORESTALES</t>
  </si>
  <si>
    <t>PRODUCTOS NO MADERABLES</t>
  </si>
  <si>
    <t>CUENCAS HIDROGRÁFICAS</t>
  </si>
  <si>
    <t>SI</t>
  </si>
  <si>
    <t>MEDICIONES FORESTALES</t>
  </si>
  <si>
    <t>GESTIÓN DEL RIESGO</t>
  </si>
  <si>
    <t>MONOGRAFÍA</t>
  </si>
  <si>
    <t>BIOLOGÍA DE LA CONSERVACIÓN</t>
  </si>
  <si>
    <t>CUALITATIVOS</t>
  </si>
  <si>
    <t>TIPO_ESTADISTICA</t>
  </si>
  <si>
    <t>DESCRIPTIVA</t>
  </si>
  <si>
    <t>DESCRIPTIVA/INFERENCIAL</t>
  </si>
  <si>
    <t>INFERENCIAL</t>
  </si>
  <si>
    <t>ARTICULO</t>
  </si>
  <si>
    <t>APROVECHAMIENTO FORESTAL</t>
  </si>
  <si>
    <t>EVALUACIÓN DE PROYECTOS FORESTALES</t>
  </si>
  <si>
    <t>ECONOMÍA DE RECURSOS NATURALES</t>
  </si>
  <si>
    <t>DENDROLOGÍA</t>
  </si>
  <si>
    <t>EVALUACIÓN AMBIENTAL</t>
  </si>
  <si>
    <t>FISIOLOGÍA FORESTAL</t>
  </si>
  <si>
    <t>FITOMEJORAMIENTO</t>
  </si>
  <si>
    <t>GESTIÓN DE RECURSOS FORESTALES</t>
  </si>
  <si>
    <t>POLÍTICA Y LEGISLACIÓN FORESTAL</t>
  </si>
  <si>
    <t>QUÍMICA DE PRODUCTOS FORESTALES</t>
  </si>
  <si>
    <t>SILVICULTURA DE PLANTACIONES</t>
  </si>
  <si>
    <t>SILVICULTURA DE BOSQUES NATURALES</t>
  </si>
  <si>
    <t>SISTEMAS DE INFORMACIÓN GEOGRÁFICA</t>
  </si>
  <si>
    <t>SUELOS</t>
  </si>
  <si>
    <t>INGENIERÍA APLICADA</t>
  </si>
  <si>
    <t>ORDENACIÓN DE BOSQUES</t>
  </si>
  <si>
    <t>BÁSICA DE INGENIERÍA</t>
  </si>
  <si>
    <t>SOCIO HUMANÍSTICAS-ECONÓMICAS</t>
  </si>
  <si>
    <t>Etiquetas de fila</t>
  </si>
  <si>
    <t>Total general</t>
  </si>
  <si>
    <t>Cuenta de CATEGORIA</t>
  </si>
  <si>
    <t>Cuenta de SUBCATEGORIA</t>
  </si>
  <si>
    <t>Cuenta de SUBCATEGORIA2</t>
  </si>
  <si>
    <t>Cuenta de TIPO_DATOS</t>
  </si>
  <si>
    <t>NO</t>
  </si>
  <si>
    <t>Cuenta de REALIZA_MODELO</t>
  </si>
  <si>
    <t>Cuenta de TIPO_ESTADISTICA</t>
  </si>
  <si>
    <t>Total 2015</t>
  </si>
  <si>
    <t>Total 2016</t>
  </si>
  <si>
    <t>Total 2017</t>
  </si>
  <si>
    <t>Total 2018</t>
  </si>
  <si>
    <t>Cuenta de CATEGORIA2</t>
  </si>
  <si>
    <t>SOFTWARE</t>
  </si>
  <si>
    <t>SPSS 15.0</t>
  </si>
  <si>
    <t>Excel 2010, SPSS 15</t>
  </si>
  <si>
    <t>Excel, Word</t>
  </si>
  <si>
    <t>Past 3.10, Excel 2010</t>
  </si>
  <si>
    <t>Past, ArcGis</t>
  </si>
  <si>
    <t>Excel, R, IBM SPSS</t>
  </si>
  <si>
    <t>Excel, Past</t>
  </si>
  <si>
    <t>Fieldmap, ArcGis</t>
  </si>
  <si>
    <t>Excel, ArcGis</t>
  </si>
  <si>
    <t>QGIS 2.10.1, IBM SPSS STATISTICS 20</t>
  </si>
  <si>
    <t>ArcGis 10.3</t>
  </si>
  <si>
    <t>RWizard 2.2, R 3.2.5 - paqeute PMCMR, FactoMineR, pscl, MASS, ltm</t>
  </si>
  <si>
    <t>R 3.2.0, Infostat, Fdiversity</t>
  </si>
  <si>
    <t>ImageJ, R</t>
  </si>
  <si>
    <t>ArcGis 10.3.1</t>
  </si>
  <si>
    <t>ILWIS, PCI Geomática, ArcGis, SAS Plantet, ENVI</t>
  </si>
  <si>
    <t>PriEst - Priority Estimation Tool</t>
  </si>
  <si>
    <t>ArcGis 10.2, ERDAS IMAGINE 2011</t>
  </si>
  <si>
    <t>ArcGis</t>
  </si>
  <si>
    <t>ArcGis 10.2</t>
  </si>
  <si>
    <t>Specify</t>
  </si>
  <si>
    <t>SATURN PLUS, Rwizard 2.2, SPSS v20</t>
  </si>
  <si>
    <t>R</t>
  </si>
  <si>
    <t>STAT FIT, Pro Model</t>
  </si>
  <si>
    <t>INFOSAR 2016-E</t>
  </si>
  <si>
    <t>ArcGis, PAST, EstimateS, Excel 2010</t>
  </si>
  <si>
    <t xml:space="preserve">Grid Analysis and </t>
  </si>
  <si>
    <t>Excel</t>
  </si>
  <si>
    <t>Microscopy Zen 2, R</t>
  </si>
  <si>
    <t>ArcGis 10.2, R</t>
  </si>
  <si>
    <t>Field Map - Proyect manager</t>
  </si>
  <si>
    <t>EasyFitXL v5.6</t>
  </si>
  <si>
    <t>Field-Map</t>
  </si>
  <si>
    <t>WinRHIZO v 2012, Statistix 10, Image J, R STUDIO v1.0.143</t>
  </si>
  <si>
    <t>Rwizard Beta 1.0, Image J, Infosat</t>
  </si>
  <si>
    <t>SPSS</t>
  </si>
  <si>
    <t>Image J, SPSS V20</t>
  </si>
  <si>
    <t>Excel, R 3.1.1</t>
  </si>
  <si>
    <t>JUICE 7.0, R project</t>
  </si>
  <si>
    <t>R, PAST</t>
  </si>
  <si>
    <t>PAST, Statistix 8.0, Excel</t>
  </si>
  <si>
    <t>Image J 1.45, S. A. S. 9.4</t>
  </si>
  <si>
    <t>Cuenta de MODALIDAD</t>
  </si>
  <si>
    <t>Cuenta de MODALIDAD2</t>
  </si>
  <si>
    <t>CATEGORÍA</t>
  </si>
  <si>
    <t>CANTIDAD</t>
  </si>
  <si>
    <t>PORCENTAJE</t>
  </si>
  <si>
    <t>TOTALES</t>
  </si>
  <si>
    <t>TOTAL GENERAL</t>
  </si>
  <si>
    <t>INVESTIGACIÓN-INNOVACIÓN</t>
  </si>
  <si>
    <t>%</t>
  </si>
  <si>
    <t>TOTAL</t>
  </si>
  <si>
    <t>Total APLICACIÓN</t>
  </si>
  <si>
    <t>Total ARTICULO</t>
  </si>
  <si>
    <t>Total INVESTIGACIÓN-INNOVACIÓN</t>
  </si>
  <si>
    <t>Total MONOGRAFÍA</t>
  </si>
  <si>
    <t>Total PASANTÍA</t>
  </si>
  <si>
    <t>SUBCATEGORÍA</t>
  </si>
  <si>
    <t>Total BÁSICA DE INGENIERÍA</t>
  </si>
  <si>
    <t>Total INGENIERÍA APLICADA</t>
  </si>
  <si>
    <t>Total SOCIO HUMANÍSTICAS-ECONÓMICAS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</si>
</sst>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86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1" xfId="0" pivotButton="1" applyBorder="1"/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NumberFormat="1" applyBorder="1"/>
    <xf numFmtId="10" fontId="0" fillId="0" borderId="1" xfId="0" applyNumberFormat="1" applyBorder="1"/>
    <xf numFmtId="10" fontId="0" fillId="0" borderId="0" xfId="0" applyNumberFormat="1"/>
    <xf numFmtId="0" fontId="0" fillId="0" borderId="0" xfId="0" applyAlignment="1">
      <alignment horizontal="left" indent="1"/>
    </xf>
    <xf numFmtId="0" fontId="3" fillId="0" borderId="0" xfId="0" applyFont="1"/>
    <xf numFmtId="10" fontId="3" fillId="0" borderId="0" xfId="1" applyNumberFormat="1" applyFont="1"/>
    <xf numFmtId="0" fontId="4" fillId="0" borderId="2" xfId="0" applyFont="1" applyBorder="1"/>
    <xf numFmtId="0" fontId="4" fillId="0" borderId="3" xfId="0" applyFont="1" applyBorder="1"/>
    <xf numFmtId="0" fontId="3" fillId="0" borderId="2" xfId="0" applyFont="1" applyBorder="1"/>
    <xf numFmtId="0" fontId="4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10" fontId="3" fillId="0" borderId="4" xfId="1" applyNumberFormat="1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10" fontId="3" fillId="0" borderId="0" xfId="1" applyNumberFormat="1" applyFont="1" applyBorder="1" applyAlignment="1">
      <alignment horizontal="center" vertical="center"/>
    </xf>
    <xf numFmtId="0" fontId="3" fillId="0" borderId="0" xfId="0" applyFont="1" applyBorder="1" applyAlignment="1">
      <alignment vertical="center" wrapText="1"/>
    </xf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10" fontId="3" fillId="0" borderId="2" xfId="1" applyNumberFormat="1" applyFont="1" applyBorder="1" applyAlignment="1">
      <alignment horizontal="center" vertical="center"/>
    </xf>
    <xf numFmtId="10" fontId="3" fillId="0" borderId="2" xfId="1" applyNumberFormat="1" applyFont="1" applyBorder="1"/>
    <xf numFmtId="0" fontId="3" fillId="0" borderId="0" xfId="0" pivotButton="1" applyFont="1"/>
    <xf numFmtId="10" fontId="3" fillId="0" borderId="0" xfId="1" pivotButton="1" applyNumberFormat="1" applyFont="1"/>
    <xf numFmtId="0" fontId="0" fillId="0" borderId="0" xfId="0" applyFont="1"/>
    <xf numFmtId="0" fontId="0" fillId="0" borderId="0" xfId="0" applyNumberFormat="1" applyFont="1"/>
    <xf numFmtId="0" fontId="0" fillId="0" borderId="0" xfId="0" applyBorder="1"/>
    <xf numFmtId="0" fontId="5" fillId="0" borderId="0" xfId="0" applyFont="1" applyBorder="1"/>
    <xf numFmtId="164" fontId="0" fillId="0" borderId="0" xfId="1" applyNumberFormat="1" applyFont="1" applyBorder="1"/>
    <xf numFmtId="164" fontId="0" fillId="0" borderId="2" xfId="1" applyNumberFormat="1" applyFont="1" applyBorder="1"/>
    <xf numFmtId="0" fontId="4" fillId="0" borderId="3" xfId="0" applyFont="1" applyBorder="1" applyAlignment="1">
      <alignment horizontal="center" vertical="center"/>
    </xf>
    <xf numFmtId="0" fontId="4" fillId="0" borderId="4" xfId="0" applyFont="1" applyBorder="1"/>
    <xf numFmtId="0" fontId="3" fillId="0" borderId="4" xfId="0" applyFont="1" applyBorder="1"/>
    <xf numFmtId="164" fontId="3" fillId="0" borderId="4" xfId="1" applyNumberFormat="1" applyFont="1" applyBorder="1"/>
    <xf numFmtId="0" fontId="4" fillId="0" borderId="0" xfId="0" applyFont="1" applyBorder="1"/>
    <xf numFmtId="0" fontId="3" fillId="0" borderId="0" xfId="0" applyFont="1" applyBorder="1"/>
    <xf numFmtId="164" fontId="3" fillId="0" borderId="0" xfId="1" applyNumberFormat="1" applyFont="1" applyBorder="1"/>
    <xf numFmtId="164" fontId="3" fillId="0" borderId="2" xfId="1" applyNumberFormat="1" applyFont="1" applyBorder="1"/>
    <xf numFmtId="0" fontId="5" fillId="0" borderId="3" xfId="0" applyFont="1" applyBorder="1"/>
    <xf numFmtId="0" fontId="5" fillId="0" borderId="0" xfId="0" applyFont="1" applyBorder="1" applyAlignment="1">
      <alignment horizontal="right"/>
    </xf>
    <xf numFmtId="0" fontId="5" fillId="0" borderId="2" xfId="0" applyFont="1" applyBorder="1" applyAlignment="1">
      <alignment horizontal="right"/>
    </xf>
    <xf numFmtId="0" fontId="4" fillId="0" borderId="0" xfId="0" applyFont="1" applyBorder="1" applyAlignment="1">
      <alignment horizontal="right" vertical="center"/>
    </xf>
    <xf numFmtId="0" fontId="4" fillId="0" borderId="4" xfId="0" applyFont="1" applyBorder="1" applyAlignment="1">
      <alignment horizontal="right" vertical="center"/>
    </xf>
    <xf numFmtId="0" fontId="0" fillId="0" borderId="4" xfId="0" applyNumberFormat="1" applyFont="1" applyBorder="1"/>
    <xf numFmtId="0" fontId="0" fillId="0" borderId="0" xfId="0" applyNumberFormat="1" applyFont="1" applyBorder="1"/>
    <xf numFmtId="0" fontId="4" fillId="0" borderId="2" xfId="0" applyFont="1" applyBorder="1" applyAlignment="1">
      <alignment horizontal="right" vertical="center"/>
    </xf>
    <xf numFmtId="0" fontId="5" fillId="0" borderId="3" xfId="0" applyFont="1" applyBorder="1" applyAlignment="1">
      <alignment horizontal="center" vertical="center" wrapText="1"/>
    </xf>
    <xf numFmtId="0" fontId="4" fillId="2" borderId="3" xfId="0" applyFont="1" applyFill="1" applyBorder="1"/>
    <xf numFmtId="0" fontId="4" fillId="2" borderId="3" xfId="0" applyFont="1" applyFill="1" applyBorder="1" applyAlignment="1">
      <alignment horizontal="right"/>
    </xf>
    <xf numFmtId="0" fontId="4" fillId="2" borderId="0" xfId="0" applyFont="1" applyFill="1"/>
    <xf numFmtId="0" fontId="3" fillId="2" borderId="0" xfId="0" applyFont="1" applyFill="1"/>
    <xf numFmtId="9" fontId="3" fillId="2" borderId="0" xfId="1" applyFont="1" applyFill="1"/>
    <xf numFmtId="0" fontId="4" fillId="2" borderId="2" xfId="0" applyFont="1" applyFill="1" applyBorder="1"/>
    <xf numFmtId="0" fontId="3" fillId="2" borderId="2" xfId="0" applyFont="1" applyFill="1" applyBorder="1"/>
    <xf numFmtId="9" fontId="3" fillId="2" borderId="2" xfId="1" applyFont="1" applyFill="1" applyBorder="1"/>
    <xf numFmtId="0" fontId="4" fillId="2" borderId="5" xfId="0" applyFont="1" applyFill="1" applyBorder="1" applyAlignment="1">
      <alignment horizontal="right"/>
    </xf>
    <xf numFmtId="0" fontId="3" fillId="2" borderId="6" xfId="0" applyFont="1" applyFill="1" applyBorder="1"/>
    <xf numFmtId="9" fontId="3" fillId="2" borderId="6" xfId="1" applyFont="1" applyFill="1" applyBorder="1"/>
    <xf numFmtId="9" fontId="3" fillId="2" borderId="7" xfId="1" applyFont="1" applyFill="1" applyBorder="1"/>
    <xf numFmtId="0" fontId="4" fillId="2" borderId="5" xfId="0" applyFont="1" applyFill="1" applyBorder="1"/>
    <xf numFmtId="0" fontId="4" fillId="2" borderId="6" xfId="0" applyFont="1" applyFill="1" applyBorder="1"/>
    <xf numFmtId="0" fontId="4" fillId="2" borderId="7" xfId="0" applyFont="1" applyFill="1" applyBorder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10" fontId="3" fillId="0" borderId="0" xfId="1" applyNumberFormat="1" applyFont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0" fontId="3" fillId="0" borderId="4" xfId="1" applyNumberFormat="1" applyFont="1" applyBorder="1" applyAlignment="1">
      <alignment horizontal="center" vertical="center" wrapText="1"/>
    </xf>
    <xf numFmtId="10" fontId="3" fillId="0" borderId="0" xfId="1" applyNumberFormat="1" applyFont="1" applyBorder="1" applyAlignment="1">
      <alignment horizontal="center" vertical="center" wrapText="1"/>
    </xf>
    <xf numFmtId="10" fontId="3" fillId="0" borderId="2" xfId="1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0" fontId="3" fillId="0" borderId="0" xfId="1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18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3.xlsx]TABLA CATEGORIAS!TablaDinámica1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Categorías Pensum 2015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dLbl>
          <c:idx val="0"/>
          <c:layout>
            <c:manualLayout>
              <c:x val="-0.12692713675213677"/>
              <c:y val="4.6894135802469136E-2"/>
            </c:manualLayout>
          </c:layout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2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3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4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5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6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7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</c:pivotFmts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'TABLA CATEGORIAS'!$C$2</c:f>
              <c:strCache>
                <c:ptCount val="1"/>
                <c:pt idx="0">
                  <c:v>Cuenta de CATEGORIA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1976-4CD1-94EE-672717DF5F6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1976-4CD1-94EE-672717DF5F6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0-1945-43C6-8CB6-B0AA796E3B63}"/>
              </c:ext>
            </c:extLst>
          </c:dPt>
          <c:dLbls>
            <c:dLbl>
              <c:idx val="2"/>
              <c:layout>
                <c:manualLayout>
                  <c:x val="-0.12692713675213677"/>
                  <c:y val="4.689413580246913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945-43C6-8CB6-B0AA796E3B63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'TABLA CATEGORIAS'!$B$3:$B$6</c:f>
              <c:strCache>
                <c:ptCount val="3"/>
                <c:pt idx="0">
                  <c:v>BÁSICA DE INGENIERÍA</c:v>
                </c:pt>
                <c:pt idx="1">
                  <c:v>INGENIERÍA APLICADA</c:v>
                </c:pt>
                <c:pt idx="2">
                  <c:v>SOCIO HUMANÍSTICAS-ECONÓMICAS</c:v>
                </c:pt>
              </c:strCache>
            </c:strRef>
          </c:cat>
          <c:val>
            <c:numRef>
              <c:f>'TABLA CATEGORIAS'!$C$3:$C$6</c:f>
              <c:numCache>
                <c:formatCode>General</c:formatCode>
                <c:ptCount val="3"/>
                <c:pt idx="0">
                  <c:v>30</c:v>
                </c:pt>
                <c:pt idx="1">
                  <c:v>42</c:v>
                </c:pt>
                <c:pt idx="2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94-4BCE-BF82-AF3C75981A84}"/>
            </c:ext>
          </c:extLst>
        </c:ser>
        <c:ser>
          <c:idx val="1"/>
          <c:order val="1"/>
          <c:tx>
            <c:strRef>
              <c:f>'TABLA CATEGORIAS'!$D$2</c:f>
              <c:strCache>
                <c:ptCount val="1"/>
                <c:pt idx="0">
                  <c:v>Cuenta de CATEGORIA2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1976-4CD1-94EE-672717DF5F6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1976-4CD1-94EE-672717DF5F6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1976-4CD1-94EE-672717DF5F65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'TABLA CATEGORIAS'!$B$3:$B$6</c:f>
              <c:strCache>
                <c:ptCount val="3"/>
                <c:pt idx="0">
                  <c:v>BÁSICA DE INGENIERÍA</c:v>
                </c:pt>
                <c:pt idx="1">
                  <c:v>INGENIERÍA APLICADA</c:v>
                </c:pt>
                <c:pt idx="2">
                  <c:v>SOCIO HUMANÍSTICAS-ECONÓMICAS</c:v>
                </c:pt>
              </c:strCache>
            </c:strRef>
          </c:cat>
          <c:val>
            <c:numRef>
              <c:f>'TABLA CATEGORIAS'!$D$3:$D$6</c:f>
              <c:numCache>
                <c:formatCode>0.00%</c:formatCode>
                <c:ptCount val="3"/>
                <c:pt idx="0">
                  <c:v>0.36585365853658536</c:v>
                </c:pt>
                <c:pt idx="1">
                  <c:v>0.51219512195121952</c:v>
                </c:pt>
                <c:pt idx="2">
                  <c:v>0.12195121951219512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45-43C6-8CB6-B0AA796E3B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Tendencia</a:t>
            </a:r>
            <a:r>
              <a:rPr lang="es-CO" baseline="0"/>
              <a:t> Tipo de Estadística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'TENDENCIA TIPO ESTADISTICAS'!$N$3</c:f>
              <c:strCache>
                <c:ptCount val="1"/>
                <c:pt idx="0">
                  <c:v>DESCRIPTIVA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'TENDENCIA TIPO ESTADISTICAS'!$O$2:$R$2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'TENDENCIA TIPO ESTADISTICAS'!$O$3:$R$3</c:f>
              <c:numCache>
                <c:formatCode>General</c:formatCode>
                <c:ptCount val="4"/>
                <c:pt idx="0">
                  <c:v>12</c:v>
                </c:pt>
                <c:pt idx="1">
                  <c:v>22</c:v>
                </c:pt>
                <c:pt idx="2">
                  <c:v>20</c:v>
                </c:pt>
                <c:pt idx="3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C4-427A-9D8E-26DB0CE1F297}"/>
            </c:ext>
          </c:extLst>
        </c:ser>
        <c:ser>
          <c:idx val="1"/>
          <c:order val="1"/>
          <c:tx>
            <c:strRef>
              <c:f>'TENDENCIA TIPO ESTADISTICAS'!$N$4</c:f>
              <c:strCache>
                <c:ptCount val="1"/>
                <c:pt idx="0">
                  <c:v>DESCRIPTIVA/INFERENCIAL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'TENDENCIA TIPO ESTADISTICAS'!$O$2:$R$2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'TENDENCIA TIPO ESTADISTICAS'!$O$4:$R$4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7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C4-427A-9D8E-26DB0CE1F297}"/>
            </c:ext>
          </c:extLst>
        </c:ser>
        <c:ser>
          <c:idx val="2"/>
          <c:order val="2"/>
          <c:tx>
            <c:strRef>
              <c:f>'TENDENCIA TIPO ESTADISTICAS'!$N$5</c:f>
              <c:strCache>
                <c:ptCount val="1"/>
                <c:pt idx="0">
                  <c:v>INFERENCIAL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'TENDENCIA TIPO ESTADISTICAS'!$O$2:$R$2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'TENDENCIA TIPO ESTADISTICAS'!$O$5:$R$5</c:f>
              <c:numCache>
                <c:formatCode>General</c:formatCode>
                <c:ptCount val="4"/>
                <c:pt idx="1">
                  <c:v>4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C4-427A-9D8E-26DB0CE1F29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968387888"/>
        <c:axId val="1878693040"/>
      </c:barChart>
      <c:catAx>
        <c:axId val="1968387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78693040"/>
        <c:crosses val="autoZero"/>
        <c:auto val="1"/>
        <c:lblAlgn val="ctr"/>
        <c:lblOffset val="100"/>
        <c:noMultiLvlLbl val="0"/>
      </c:catAx>
      <c:valAx>
        <c:axId val="1878693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8387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3.xlsx]TENDENCIA MODELO!TablaDinámica2</c:name>
    <c:fmtId val="1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0" i="0" u="none" strike="noStrike" baseline="0">
                <a:effectLst/>
              </a:rPr>
              <a:t>Tendencia al Uso de Modelos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'TENDENCIA MODELO'!$C$2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'TENDENCIA MODELO'!$A$3:$B$15</c:f>
              <c:multiLvlStrCache>
                <c:ptCount val="8"/>
                <c:lvl>
                  <c:pt idx="0">
                    <c:v>NO</c:v>
                  </c:pt>
                  <c:pt idx="1">
                    <c:v>SI</c:v>
                  </c:pt>
                  <c:pt idx="2">
                    <c:v>NO</c:v>
                  </c:pt>
                  <c:pt idx="3">
                    <c:v>SI</c:v>
                  </c:pt>
                  <c:pt idx="4">
                    <c:v>NO</c:v>
                  </c:pt>
                  <c:pt idx="5">
                    <c:v>SI</c:v>
                  </c:pt>
                  <c:pt idx="6">
                    <c:v>NO</c:v>
                  </c:pt>
                  <c:pt idx="7">
                    <c:v>SI</c:v>
                  </c:pt>
                </c:lvl>
                <c:lvl>
                  <c:pt idx="0">
                    <c:v>2015</c:v>
                  </c:pt>
                  <c:pt idx="2">
                    <c:v>2016</c:v>
                  </c:pt>
                  <c:pt idx="4">
                    <c:v>2017</c:v>
                  </c:pt>
                  <c:pt idx="6">
                    <c:v>2018</c:v>
                  </c:pt>
                </c:lvl>
              </c:multiLvlStrCache>
            </c:multiLvlStrRef>
          </c:cat>
          <c:val>
            <c:numRef>
              <c:f>'TENDENCIA MODELO'!$C$3:$C$15</c:f>
              <c:numCache>
                <c:formatCode>General</c:formatCode>
                <c:ptCount val="8"/>
                <c:pt idx="0">
                  <c:v>10</c:v>
                </c:pt>
                <c:pt idx="1">
                  <c:v>3</c:v>
                </c:pt>
                <c:pt idx="2">
                  <c:v>16</c:v>
                </c:pt>
                <c:pt idx="3">
                  <c:v>12</c:v>
                </c:pt>
                <c:pt idx="4">
                  <c:v>10</c:v>
                </c:pt>
                <c:pt idx="5">
                  <c:v>18</c:v>
                </c:pt>
                <c:pt idx="6">
                  <c:v>8</c:v>
                </c:pt>
                <c:pt idx="7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45-44D9-9AAE-21E1169FCE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5721856"/>
        <c:axId val="1071834112"/>
      </c:barChart>
      <c:catAx>
        <c:axId val="1105721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71834112"/>
        <c:crosses val="autoZero"/>
        <c:auto val="1"/>
        <c:lblAlgn val="ctr"/>
        <c:lblOffset val="100"/>
        <c:noMultiLvlLbl val="0"/>
      </c:catAx>
      <c:valAx>
        <c:axId val="1071834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05721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Tendencia</a:t>
            </a:r>
            <a:r>
              <a:rPr lang="es-CO" baseline="0"/>
              <a:t> al Uso de Modelos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'TENDENCIA MODELO'!$L$3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'TENDENCIA MODELO'!$M$2:$P$2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'TENDENCIA MODELO'!$M$3:$P$3</c:f>
              <c:numCache>
                <c:formatCode>General</c:formatCode>
                <c:ptCount val="4"/>
                <c:pt idx="0">
                  <c:v>10</c:v>
                </c:pt>
                <c:pt idx="1">
                  <c:v>16</c:v>
                </c:pt>
                <c:pt idx="2">
                  <c:v>10</c:v>
                </c:pt>
                <c:pt idx="3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56-49AB-9520-66AB627A7B1A}"/>
            </c:ext>
          </c:extLst>
        </c:ser>
        <c:ser>
          <c:idx val="1"/>
          <c:order val="1"/>
          <c:tx>
            <c:strRef>
              <c:f>'TENDENCIA MODELO'!$L$4</c:f>
              <c:strCache>
                <c:ptCount val="1"/>
                <c:pt idx="0">
                  <c:v>SI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'TENDENCIA MODELO'!$M$2:$P$2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'TENDENCIA MODELO'!$M$4:$P$4</c:f>
              <c:numCache>
                <c:formatCode>General</c:formatCode>
                <c:ptCount val="4"/>
                <c:pt idx="0">
                  <c:v>3</c:v>
                </c:pt>
                <c:pt idx="1">
                  <c:v>12</c:v>
                </c:pt>
                <c:pt idx="2">
                  <c:v>18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56-49AB-9520-66AB627A7B1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971869888"/>
        <c:axId val="1947635472"/>
      </c:barChart>
      <c:catAx>
        <c:axId val="197186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47635472"/>
        <c:crosses val="autoZero"/>
        <c:auto val="1"/>
        <c:lblAlgn val="ctr"/>
        <c:lblOffset val="100"/>
        <c:noMultiLvlLbl val="0"/>
      </c:catAx>
      <c:valAx>
        <c:axId val="1947635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71869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4"/>
          <c:order val="0"/>
          <c:tx>
            <c:strRef>
              <c:f>'SUBCATEGORIA AÑO'!$R$2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'SUBCATEGORIA AÑO'!$Q$3:$Q$27</c:f>
              <c:strCache>
                <c:ptCount val="25"/>
                <c:pt idx="0">
                  <c:v>APROVECHAMIENTO FORESTAL</c:v>
                </c:pt>
                <c:pt idx="1">
                  <c:v>BIOLOGÍA DE LA CONSERVACIÓN</c:v>
                </c:pt>
                <c:pt idx="2">
                  <c:v>CUENCAS HIDROGRÁFICAS</c:v>
                </c:pt>
                <c:pt idx="3">
                  <c:v>DENDROLOGÍA</c:v>
                </c:pt>
                <c:pt idx="4">
                  <c:v>ECOLOGÍA FORESTAL AVANZADA</c:v>
                </c:pt>
                <c:pt idx="5">
                  <c:v>ECONOMÍA DE RECURSOS NATURALES</c:v>
                </c:pt>
                <c:pt idx="6">
                  <c:v>EVALUACIÓN AMBIENTAL</c:v>
                </c:pt>
                <c:pt idx="7">
                  <c:v>EVALUACIÓN DE PROYECTOS FORESTALES</c:v>
                </c:pt>
                <c:pt idx="8">
                  <c:v>FISIOLOGÍA FORESTAL</c:v>
                </c:pt>
                <c:pt idx="9">
                  <c:v>FITOMEJORAMIENTO</c:v>
                </c:pt>
                <c:pt idx="10">
                  <c:v>GESTIÓN DE RECURSOS FORESTALES</c:v>
                </c:pt>
                <c:pt idx="11">
                  <c:v>GESTIÓN DEL RIESGO</c:v>
                </c:pt>
                <c:pt idx="12">
                  <c:v>INDUSTRIAS FORESTALES</c:v>
                </c:pt>
                <c:pt idx="13">
                  <c:v>MEDICIONES FORESTALES</c:v>
                </c:pt>
                <c:pt idx="14">
                  <c:v>ORDENACIÓN DE BOSQUES</c:v>
                </c:pt>
                <c:pt idx="15">
                  <c:v>POLÍTICA Y LEGISLACIÓN FORESTAL</c:v>
                </c:pt>
                <c:pt idx="16">
                  <c:v>PRODUCTOS NO MADERABLES</c:v>
                </c:pt>
                <c:pt idx="17">
                  <c:v>PROPIEDADES DE LA MADERA</c:v>
                </c:pt>
                <c:pt idx="18">
                  <c:v>QUÍMICA DE PRODUCTOS FORESTALES</c:v>
                </c:pt>
                <c:pt idx="19">
                  <c:v>SANIDAD FORESTAL</c:v>
                </c:pt>
                <c:pt idx="20">
                  <c:v>SILVICULTURA DE BOSQUES NATURALES</c:v>
                </c:pt>
                <c:pt idx="21">
                  <c:v>SILVICULTURA DE PLANTACIONES</c:v>
                </c:pt>
                <c:pt idx="22">
                  <c:v>SISTEMAS DE INFORMACIÓN GEOGRÁFICA</c:v>
                </c:pt>
                <c:pt idx="23">
                  <c:v>SUELOS</c:v>
                </c:pt>
                <c:pt idx="24">
                  <c:v>TOTALES</c:v>
                </c:pt>
              </c:strCache>
            </c:strRef>
          </c:cat>
          <c:val>
            <c:numRef>
              <c:f>'SUBCATEGORIA AÑO'!$R$3:$R$27</c:f>
              <c:numCache>
                <c:formatCode>General</c:formatCode>
                <c:ptCount val="25"/>
                <c:pt idx="1">
                  <c:v>2</c:v>
                </c:pt>
                <c:pt idx="4">
                  <c:v>4</c:v>
                </c:pt>
                <c:pt idx="7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7">
                  <c:v>2</c:v>
                </c:pt>
                <c:pt idx="24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767-4579-B506-2078318B3841}"/>
            </c:ext>
          </c:extLst>
        </c:ser>
        <c:ser>
          <c:idx val="5"/>
          <c:order val="1"/>
          <c:tx>
            <c:strRef>
              <c:f>'SUBCATEGORIA AÑO'!$S$2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'SUBCATEGORIA AÑO'!$Q$3:$Q$27</c:f>
              <c:strCache>
                <c:ptCount val="25"/>
                <c:pt idx="0">
                  <c:v>APROVECHAMIENTO FORESTAL</c:v>
                </c:pt>
                <c:pt idx="1">
                  <c:v>BIOLOGÍA DE LA CONSERVACIÓN</c:v>
                </c:pt>
                <c:pt idx="2">
                  <c:v>CUENCAS HIDROGRÁFICAS</c:v>
                </c:pt>
                <c:pt idx="3">
                  <c:v>DENDROLOGÍA</c:v>
                </c:pt>
                <c:pt idx="4">
                  <c:v>ECOLOGÍA FORESTAL AVANZADA</c:v>
                </c:pt>
                <c:pt idx="5">
                  <c:v>ECONOMÍA DE RECURSOS NATURALES</c:v>
                </c:pt>
                <c:pt idx="6">
                  <c:v>EVALUACIÓN AMBIENTAL</c:v>
                </c:pt>
                <c:pt idx="7">
                  <c:v>EVALUACIÓN DE PROYECTOS FORESTALES</c:v>
                </c:pt>
                <c:pt idx="8">
                  <c:v>FISIOLOGÍA FORESTAL</c:v>
                </c:pt>
                <c:pt idx="9">
                  <c:v>FITOMEJORAMIENTO</c:v>
                </c:pt>
                <c:pt idx="10">
                  <c:v>GESTIÓN DE RECURSOS FORESTALES</c:v>
                </c:pt>
                <c:pt idx="11">
                  <c:v>GESTIÓN DEL RIESGO</c:v>
                </c:pt>
                <c:pt idx="12">
                  <c:v>INDUSTRIAS FORESTALES</c:v>
                </c:pt>
                <c:pt idx="13">
                  <c:v>MEDICIONES FORESTALES</c:v>
                </c:pt>
                <c:pt idx="14">
                  <c:v>ORDENACIÓN DE BOSQUES</c:v>
                </c:pt>
                <c:pt idx="15">
                  <c:v>POLÍTICA Y LEGISLACIÓN FORESTAL</c:v>
                </c:pt>
                <c:pt idx="16">
                  <c:v>PRODUCTOS NO MADERABLES</c:v>
                </c:pt>
                <c:pt idx="17">
                  <c:v>PROPIEDADES DE LA MADERA</c:v>
                </c:pt>
                <c:pt idx="18">
                  <c:v>QUÍMICA DE PRODUCTOS FORESTALES</c:v>
                </c:pt>
                <c:pt idx="19">
                  <c:v>SANIDAD FORESTAL</c:v>
                </c:pt>
                <c:pt idx="20">
                  <c:v>SILVICULTURA DE BOSQUES NATURALES</c:v>
                </c:pt>
                <c:pt idx="21">
                  <c:v>SILVICULTURA DE PLANTACIONES</c:v>
                </c:pt>
                <c:pt idx="22">
                  <c:v>SISTEMAS DE INFORMACIÓN GEOGRÁFICA</c:v>
                </c:pt>
                <c:pt idx="23">
                  <c:v>SUELOS</c:v>
                </c:pt>
                <c:pt idx="24">
                  <c:v>TOTALES</c:v>
                </c:pt>
              </c:strCache>
            </c:strRef>
          </c:cat>
          <c:val>
            <c:numRef>
              <c:f>'SUBCATEGORIA AÑO'!$S$3:$S$27</c:f>
              <c:numCache>
                <c:formatCode>General</c:formatCode>
                <c:ptCount val="25"/>
                <c:pt idx="0">
                  <c:v>2</c:v>
                </c:pt>
                <c:pt idx="1">
                  <c:v>1</c:v>
                </c:pt>
                <c:pt idx="2">
                  <c:v>3</c:v>
                </c:pt>
                <c:pt idx="3">
                  <c:v>1</c:v>
                </c:pt>
                <c:pt idx="4">
                  <c:v>5</c:v>
                </c:pt>
                <c:pt idx="5">
                  <c:v>2</c:v>
                </c:pt>
                <c:pt idx="6">
                  <c:v>2</c:v>
                </c:pt>
                <c:pt idx="7">
                  <c:v>1</c:v>
                </c:pt>
                <c:pt idx="11">
                  <c:v>3</c:v>
                </c:pt>
                <c:pt idx="12">
                  <c:v>1</c:v>
                </c:pt>
                <c:pt idx="16">
                  <c:v>2</c:v>
                </c:pt>
                <c:pt idx="17">
                  <c:v>1</c:v>
                </c:pt>
                <c:pt idx="19">
                  <c:v>1</c:v>
                </c:pt>
                <c:pt idx="21">
                  <c:v>1</c:v>
                </c:pt>
                <c:pt idx="22">
                  <c:v>2</c:v>
                </c:pt>
                <c:pt idx="2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767-4579-B506-2078318B3841}"/>
            </c:ext>
          </c:extLst>
        </c:ser>
        <c:ser>
          <c:idx val="6"/>
          <c:order val="2"/>
          <c:tx>
            <c:strRef>
              <c:f>'SUBCATEGORIA AÑO'!$T$2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'SUBCATEGORIA AÑO'!$Q$3:$Q$27</c:f>
              <c:strCache>
                <c:ptCount val="25"/>
                <c:pt idx="0">
                  <c:v>APROVECHAMIENTO FORESTAL</c:v>
                </c:pt>
                <c:pt idx="1">
                  <c:v>BIOLOGÍA DE LA CONSERVACIÓN</c:v>
                </c:pt>
                <c:pt idx="2">
                  <c:v>CUENCAS HIDROGRÁFICAS</c:v>
                </c:pt>
                <c:pt idx="3">
                  <c:v>DENDROLOGÍA</c:v>
                </c:pt>
                <c:pt idx="4">
                  <c:v>ECOLOGÍA FORESTAL AVANZADA</c:v>
                </c:pt>
                <c:pt idx="5">
                  <c:v>ECONOMÍA DE RECURSOS NATURALES</c:v>
                </c:pt>
                <c:pt idx="6">
                  <c:v>EVALUACIÓN AMBIENTAL</c:v>
                </c:pt>
                <c:pt idx="7">
                  <c:v>EVALUACIÓN DE PROYECTOS FORESTALES</c:v>
                </c:pt>
                <c:pt idx="8">
                  <c:v>FISIOLOGÍA FORESTAL</c:v>
                </c:pt>
                <c:pt idx="9">
                  <c:v>FITOMEJORAMIENTO</c:v>
                </c:pt>
                <c:pt idx="10">
                  <c:v>GESTIÓN DE RECURSOS FORESTALES</c:v>
                </c:pt>
                <c:pt idx="11">
                  <c:v>GESTIÓN DEL RIESGO</c:v>
                </c:pt>
                <c:pt idx="12">
                  <c:v>INDUSTRIAS FORESTALES</c:v>
                </c:pt>
                <c:pt idx="13">
                  <c:v>MEDICIONES FORESTALES</c:v>
                </c:pt>
                <c:pt idx="14">
                  <c:v>ORDENACIÓN DE BOSQUES</c:v>
                </c:pt>
                <c:pt idx="15">
                  <c:v>POLÍTICA Y LEGISLACIÓN FORESTAL</c:v>
                </c:pt>
                <c:pt idx="16">
                  <c:v>PRODUCTOS NO MADERABLES</c:v>
                </c:pt>
                <c:pt idx="17">
                  <c:v>PROPIEDADES DE LA MADERA</c:v>
                </c:pt>
                <c:pt idx="18">
                  <c:v>QUÍMICA DE PRODUCTOS FORESTALES</c:v>
                </c:pt>
                <c:pt idx="19">
                  <c:v>SANIDAD FORESTAL</c:v>
                </c:pt>
                <c:pt idx="20">
                  <c:v>SILVICULTURA DE BOSQUES NATURALES</c:v>
                </c:pt>
                <c:pt idx="21">
                  <c:v>SILVICULTURA DE PLANTACIONES</c:v>
                </c:pt>
                <c:pt idx="22">
                  <c:v>SISTEMAS DE INFORMACIÓN GEOGRÁFICA</c:v>
                </c:pt>
                <c:pt idx="23">
                  <c:v>SUELOS</c:v>
                </c:pt>
                <c:pt idx="24">
                  <c:v>TOTALES</c:v>
                </c:pt>
              </c:strCache>
            </c:strRef>
          </c:cat>
          <c:val>
            <c:numRef>
              <c:f>'SUBCATEGORIA AÑO'!$T$3:$T$27</c:f>
              <c:numCache>
                <c:formatCode>General</c:formatCode>
                <c:ptCount val="25"/>
                <c:pt idx="0">
                  <c:v>1</c:v>
                </c:pt>
                <c:pt idx="4">
                  <c:v>9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3</c:v>
                </c:pt>
                <c:pt idx="10">
                  <c:v>1</c:v>
                </c:pt>
                <c:pt idx="15">
                  <c:v>1</c:v>
                </c:pt>
                <c:pt idx="16">
                  <c:v>1</c:v>
                </c:pt>
                <c:pt idx="20">
                  <c:v>5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767-4579-B506-2078318B3841}"/>
            </c:ext>
          </c:extLst>
        </c:ser>
        <c:ser>
          <c:idx val="0"/>
          <c:order val="3"/>
          <c:tx>
            <c:strRef>
              <c:f>'SUBCATEGORIA AÑO'!$U$2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'SUBCATEGORIA AÑO'!$Q$3:$Q$27</c:f>
              <c:strCache>
                <c:ptCount val="25"/>
                <c:pt idx="0">
                  <c:v>APROVECHAMIENTO FORESTAL</c:v>
                </c:pt>
                <c:pt idx="1">
                  <c:v>BIOLOGÍA DE LA CONSERVACIÓN</c:v>
                </c:pt>
                <c:pt idx="2">
                  <c:v>CUENCAS HIDROGRÁFICAS</c:v>
                </c:pt>
                <c:pt idx="3">
                  <c:v>DENDROLOGÍA</c:v>
                </c:pt>
                <c:pt idx="4">
                  <c:v>ECOLOGÍA FORESTAL AVANZADA</c:v>
                </c:pt>
                <c:pt idx="5">
                  <c:v>ECONOMÍA DE RECURSOS NATURALES</c:v>
                </c:pt>
                <c:pt idx="6">
                  <c:v>EVALUACIÓN AMBIENTAL</c:v>
                </c:pt>
                <c:pt idx="7">
                  <c:v>EVALUACIÓN DE PROYECTOS FORESTALES</c:v>
                </c:pt>
                <c:pt idx="8">
                  <c:v>FISIOLOGÍA FORESTAL</c:v>
                </c:pt>
                <c:pt idx="9">
                  <c:v>FITOMEJORAMIENTO</c:v>
                </c:pt>
                <c:pt idx="10">
                  <c:v>GESTIÓN DE RECURSOS FORESTALES</c:v>
                </c:pt>
                <c:pt idx="11">
                  <c:v>GESTIÓN DEL RIESGO</c:v>
                </c:pt>
                <c:pt idx="12">
                  <c:v>INDUSTRIAS FORESTALES</c:v>
                </c:pt>
                <c:pt idx="13">
                  <c:v>MEDICIONES FORESTALES</c:v>
                </c:pt>
                <c:pt idx="14">
                  <c:v>ORDENACIÓN DE BOSQUES</c:v>
                </c:pt>
                <c:pt idx="15">
                  <c:v>POLÍTICA Y LEGISLACIÓN FORESTAL</c:v>
                </c:pt>
                <c:pt idx="16">
                  <c:v>PRODUCTOS NO MADERABLES</c:v>
                </c:pt>
                <c:pt idx="17">
                  <c:v>PROPIEDADES DE LA MADERA</c:v>
                </c:pt>
                <c:pt idx="18">
                  <c:v>QUÍMICA DE PRODUCTOS FORESTALES</c:v>
                </c:pt>
                <c:pt idx="19">
                  <c:v>SANIDAD FORESTAL</c:v>
                </c:pt>
                <c:pt idx="20">
                  <c:v>SILVICULTURA DE BOSQUES NATURALES</c:v>
                </c:pt>
                <c:pt idx="21">
                  <c:v>SILVICULTURA DE PLANTACIONES</c:v>
                </c:pt>
                <c:pt idx="22">
                  <c:v>SISTEMAS DE INFORMACIÓN GEOGRÁFICA</c:v>
                </c:pt>
                <c:pt idx="23">
                  <c:v>SUELOS</c:v>
                </c:pt>
                <c:pt idx="24">
                  <c:v>TOTALES</c:v>
                </c:pt>
              </c:strCache>
            </c:strRef>
          </c:cat>
          <c:val>
            <c:numRef>
              <c:f>'SUBCATEGORIA AÑO'!$U$3:$U$27</c:f>
              <c:numCache>
                <c:formatCode>General</c:formatCode>
                <c:ptCount val="25"/>
                <c:pt idx="4">
                  <c:v>3</c:v>
                </c:pt>
                <c:pt idx="8">
                  <c:v>2</c:v>
                </c:pt>
                <c:pt idx="9">
                  <c:v>1</c:v>
                </c:pt>
                <c:pt idx="11">
                  <c:v>1</c:v>
                </c:pt>
                <c:pt idx="15">
                  <c:v>3</c:v>
                </c:pt>
                <c:pt idx="16">
                  <c:v>1</c:v>
                </c:pt>
                <c:pt idx="18">
                  <c:v>1</c:v>
                </c:pt>
                <c:pt idx="19">
                  <c:v>1</c:v>
                </c:pt>
                <c:pt idx="24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767-4579-B506-2078318B38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49260415"/>
        <c:axId val="813217679"/>
      </c:barChart>
      <c:catAx>
        <c:axId val="64926041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13217679"/>
        <c:crosses val="autoZero"/>
        <c:auto val="1"/>
        <c:lblAlgn val="ctr"/>
        <c:lblOffset val="100"/>
        <c:noMultiLvlLbl val="0"/>
      </c:catAx>
      <c:valAx>
        <c:axId val="813217679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492604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'TABLA CATEGORIAS'!$C$51</c:f>
              <c:strCache>
                <c:ptCount val="1"/>
                <c:pt idx="0">
                  <c:v>CANTIDAD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728-4546-9A93-4FD476F3BA02}"/>
              </c:ext>
            </c:extLst>
          </c:dPt>
          <c:cat>
            <c:strRef>
              <c:f>'TABLA CATEGORIAS'!$B$52:$B$75</c:f>
              <c:strCache>
                <c:ptCount val="24"/>
                <c:pt idx="0">
                  <c:v>APROVECHAMIENTO FORESTAL</c:v>
                </c:pt>
                <c:pt idx="1">
                  <c:v>BIOLOGÍA DE LA CONSERVACIÓN</c:v>
                </c:pt>
                <c:pt idx="2">
                  <c:v>CUENCAS HIDROGRÁFICAS</c:v>
                </c:pt>
                <c:pt idx="3">
                  <c:v>DENDROLOGÍA</c:v>
                </c:pt>
                <c:pt idx="4">
                  <c:v>ECOLOGÍA FORESTAL AVANZADA</c:v>
                </c:pt>
                <c:pt idx="5">
                  <c:v>ECONOMÍA DE RECURSOS NATURALES</c:v>
                </c:pt>
                <c:pt idx="6">
                  <c:v>EVALUACIÓN AMBIENTAL</c:v>
                </c:pt>
                <c:pt idx="7">
                  <c:v>EVALUACIÓN DE PROYECTOS FORESTALES</c:v>
                </c:pt>
                <c:pt idx="8">
                  <c:v>FISIOLOGÍA FORESTAL</c:v>
                </c:pt>
                <c:pt idx="9">
                  <c:v>FITOMEJORAMIENTO</c:v>
                </c:pt>
                <c:pt idx="10">
                  <c:v>GESTIÓN DE RECURSOS FORESTALES</c:v>
                </c:pt>
                <c:pt idx="11">
                  <c:v>GESTIÓN DEL RIESGO</c:v>
                </c:pt>
                <c:pt idx="12">
                  <c:v>INDUSTRIAS FORESTALES</c:v>
                </c:pt>
                <c:pt idx="13">
                  <c:v>MEDICIONES FORESTALES</c:v>
                </c:pt>
                <c:pt idx="14">
                  <c:v>ORDENACIÓN DE BOSQUES</c:v>
                </c:pt>
                <c:pt idx="15">
                  <c:v>POLÍTICA Y LEGISLACIÓN FORESTAL</c:v>
                </c:pt>
                <c:pt idx="16">
                  <c:v>PRODUCTOS NO MADERABLES</c:v>
                </c:pt>
                <c:pt idx="17">
                  <c:v>PROPIEDADES DE LA MADERA</c:v>
                </c:pt>
                <c:pt idx="18">
                  <c:v>QUÍMICA DE PRODUCTOS FORESTALES</c:v>
                </c:pt>
                <c:pt idx="19">
                  <c:v>SANIDAD FORESTAL</c:v>
                </c:pt>
                <c:pt idx="20">
                  <c:v>SILVICULTURA DE BOSQUES NATURALES</c:v>
                </c:pt>
                <c:pt idx="21">
                  <c:v>SILVICULTURA DE PLANTACIONES</c:v>
                </c:pt>
                <c:pt idx="22">
                  <c:v>SISTEMAS DE INFORMACIÓN GEOGRÁFICA</c:v>
                </c:pt>
                <c:pt idx="23">
                  <c:v>SUELOS</c:v>
                </c:pt>
              </c:strCache>
            </c:strRef>
          </c:cat>
          <c:val>
            <c:numRef>
              <c:f>'TABLA CATEGORIAS'!$C$52:$C$75</c:f>
              <c:numCache>
                <c:formatCode>General</c:formatCode>
                <c:ptCount val="24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1</c:v>
                </c:pt>
                <c:pt idx="4">
                  <c:v>21</c:v>
                </c:pt>
                <c:pt idx="5">
                  <c:v>2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4</c:v>
                </c:pt>
                <c:pt idx="10">
                  <c:v>1</c:v>
                </c:pt>
                <c:pt idx="11">
                  <c:v>5</c:v>
                </c:pt>
                <c:pt idx="12">
                  <c:v>2</c:v>
                </c:pt>
                <c:pt idx="13">
                  <c:v>1</c:v>
                </c:pt>
                <c:pt idx="14">
                  <c:v>1</c:v>
                </c:pt>
                <c:pt idx="15">
                  <c:v>4</c:v>
                </c:pt>
                <c:pt idx="16">
                  <c:v>4</c:v>
                </c:pt>
                <c:pt idx="17">
                  <c:v>3</c:v>
                </c:pt>
                <c:pt idx="18">
                  <c:v>1</c:v>
                </c:pt>
                <c:pt idx="19">
                  <c:v>2</c:v>
                </c:pt>
                <c:pt idx="20">
                  <c:v>5</c:v>
                </c:pt>
                <c:pt idx="21">
                  <c:v>3</c:v>
                </c:pt>
                <c:pt idx="22">
                  <c:v>3</c:v>
                </c:pt>
                <c:pt idx="2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28-4546-9A93-4FD476F3BA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70806960"/>
        <c:axId val="801489456"/>
      </c:barChart>
      <c:catAx>
        <c:axId val="8708069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01489456"/>
        <c:crosses val="autoZero"/>
        <c:auto val="1"/>
        <c:lblAlgn val="ctr"/>
        <c:lblOffset val="100"/>
        <c:noMultiLvlLbl val="0"/>
      </c:catAx>
      <c:valAx>
        <c:axId val="8014894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70806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3.xlsx]TIPO DE DATOS!TablaDinámica3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Tipo</a:t>
            </a:r>
            <a:r>
              <a:rPr lang="en-US" baseline="0"/>
              <a:t> de datos utilizados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2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3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4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</c:pivotFmts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'TIPO DE DATOS'!$C$2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0AE-409A-B517-1D939E27A58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0AE-409A-B517-1D939E27A58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0AE-409A-B517-1D939E27A58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0AE-409A-B517-1D939E27A588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'TIPO DE DATOS'!$B$3:$B$7</c:f>
              <c:strCache>
                <c:ptCount val="4"/>
                <c:pt idx="0">
                  <c:v>CUALITATIVOS</c:v>
                </c:pt>
                <c:pt idx="1">
                  <c:v>CUALITATIVOS/CUANTITATIVOS</c:v>
                </c:pt>
                <c:pt idx="2">
                  <c:v>CUANTITATIVOS</c:v>
                </c:pt>
                <c:pt idx="3">
                  <c:v>NA</c:v>
                </c:pt>
              </c:strCache>
            </c:strRef>
          </c:cat>
          <c:val>
            <c:numRef>
              <c:f>'TIPO DE DATOS'!$C$3:$C$7</c:f>
              <c:numCache>
                <c:formatCode>General</c:formatCode>
                <c:ptCount val="4"/>
                <c:pt idx="0">
                  <c:v>5</c:v>
                </c:pt>
                <c:pt idx="1">
                  <c:v>71</c:v>
                </c:pt>
                <c:pt idx="2">
                  <c:v>5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B7-485A-A28D-8048A95A76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3.xlsx]REALIZA-EMPLEA MODELOS!TablaDinámica4</c:name>
    <c:fmtId val="4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Realiza</a:t>
            </a:r>
            <a:r>
              <a:rPr lang="es-CO" baseline="0"/>
              <a:t> Modelo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2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</c:pivotFmts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'REALIZA-EMPLEA MODELOS'!$C$2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6D87-4231-9CDA-6ABF032E99E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6D87-4231-9CDA-6ABF032E99E5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'REALIZA-EMPLEA MODELOS'!$B$3:$B$5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'REALIZA-EMPLEA MODELOS'!$C$3:$C$5</c:f>
              <c:numCache>
                <c:formatCode>General</c:formatCode>
                <c:ptCount val="2"/>
                <c:pt idx="0">
                  <c:v>44</c:v>
                </c:pt>
                <c:pt idx="1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D1-44BF-A918-5A75E09BBF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3.xlsx]MODALIDAD!TablaDinámica3</c:name>
    <c:fmtId val="9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Trabajos</a:t>
            </a:r>
            <a:r>
              <a:rPr lang="en-US" baseline="0"/>
              <a:t> de grado por Modalidad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MODALIDAD!$B$3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MODALIDAD!$A$4:$A$9</c:f>
              <c:strCache>
                <c:ptCount val="5"/>
                <c:pt idx="0">
                  <c:v>APLICACIÓN</c:v>
                </c:pt>
                <c:pt idx="1">
                  <c:v>ARTICULO</c:v>
                </c:pt>
                <c:pt idx="2">
                  <c:v>INVESTIGACIÓN-INNOVACIÓN</c:v>
                </c:pt>
                <c:pt idx="3">
                  <c:v>MONOGRAFÍA</c:v>
                </c:pt>
                <c:pt idx="4">
                  <c:v>PASANTÍA</c:v>
                </c:pt>
              </c:strCache>
            </c:strRef>
          </c:cat>
          <c:val>
            <c:numRef>
              <c:f>MODALIDAD!$B$4:$B$9</c:f>
              <c:numCache>
                <c:formatCode>General</c:formatCode>
                <c:ptCount val="5"/>
                <c:pt idx="0">
                  <c:v>4</c:v>
                </c:pt>
                <c:pt idx="1">
                  <c:v>5</c:v>
                </c:pt>
                <c:pt idx="2">
                  <c:v>36</c:v>
                </c:pt>
                <c:pt idx="3">
                  <c:v>7</c:v>
                </c:pt>
                <c:pt idx="4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C0-472E-8987-353EA041D1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055340768"/>
        <c:axId val="1973354384"/>
      </c:barChart>
      <c:catAx>
        <c:axId val="20553407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73354384"/>
        <c:crosses val="autoZero"/>
        <c:auto val="1"/>
        <c:lblAlgn val="ctr"/>
        <c:lblOffset val="100"/>
        <c:noMultiLvlLbl val="0"/>
      </c:catAx>
      <c:valAx>
        <c:axId val="1973354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55340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3.xlsx]TIPO ESTADISTICA!TablaDinámica6</c:name>
    <c:fmtId val="4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Tipo</a:t>
            </a:r>
            <a:r>
              <a:rPr lang="en-US" baseline="0"/>
              <a:t> de estadística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2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3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dLbl>
          <c:idx val="0"/>
          <c:layout>
            <c:manualLayout>
              <c:x val="-1.4031837606837606E-2"/>
              <c:y val="9.8231481481481486E-3"/>
            </c:manualLayout>
          </c:layout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</c:pivotFmts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'TIPO ESTADISTICA'!$C$2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6F96-42F3-A1B7-32C8E252564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6F96-42F3-A1B7-32C8E252564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6F96-42F3-A1B7-32C8E2525643}"/>
              </c:ext>
            </c:extLst>
          </c:dPt>
          <c:dLbls>
            <c:dLbl>
              <c:idx val="2"/>
              <c:layout>
                <c:manualLayout>
                  <c:x val="-1.4031837606837606E-2"/>
                  <c:y val="9.823148148148148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F96-42F3-A1B7-32C8E2525643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'TIPO ESTADISTICA'!$B$3:$B$6</c:f>
              <c:strCache>
                <c:ptCount val="3"/>
                <c:pt idx="0">
                  <c:v>DESCRIPTIVA</c:v>
                </c:pt>
                <c:pt idx="1">
                  <c:v>DESCRIPTIVA/INFERENCIAL</c:v>
                </c:pt>
                <c:pt idx="2">
                  <c:v>INFERENCIAL</c:v>
                </c:pt>
              </c:strCache>
            </c:strRef>
          </c:cat>
          <c:val>
            <c:numRef>
              <c:f>'TIPO ESTADISTICA'!$C$3:$C$6</c:f>
              <c:numCache>
                <c:formatCode>General</c:formatCode>
                <c:ptCount val="3"/>
                <c:pt idx="0">
                  <c:v>65</c:v>
                </c:pt>
                <c:pt idx="1">
                  <c:v>12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C4-4117-A5E7-D7A6047B52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3.xlsx]TENDENCIA CATEGORIAS!TablaDinámica1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Tendencia</a:t>
            </a:r>
            <a:r>
              <a:rPr lang="en-US" baseline="0"/>
              <a:t> Categorias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'TENDENCIA CATEGORIAS'!$D$2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'TENDENCIA CATEGORIAS'!$B$3:$C$19</c:f>
              <c:multiLvlStrCache>
                <c:ptCount val="12"/>
                <c:lvl>
                  <c:pt idx="0">
                    <c:v>BÁSICA DE INGENIERÍA</c:v>
                  </c:pt>
                  <c:pt idx="1">
                    <c:v>INGENIERÍA APLICADA</c:v>
                  </c:pt>
                  <c:pt idx="2">
                    <c:v>SOCIO HUMANÍSTICAS-ECONÓMICAS</c:v>
                  </c:pt>
                  <c:pt idx="3">
                    <c:v>BÁSICA DE INGENIERÍA</c:v>
                  </c:pt>
                  <c:pt idx="4">
                    <c:v>INGENIERÍA APLICADA</c:v>
                  </c:pt>
                  <c:pt idx="5">
                    <c:v>SOCIO HUMANÍSTICAS-ECONÓMICAS</c:v>
                  </c:pt>
                  <c:pt idx="6">
                    <c:v>BÁSICA DE INGENIERÍA</c:v>
                  </c:pt>
                  <c:pt idx="7">
                    <c:v>INGENIERÍA APLICADA</c:v>
                  </c:pt>
                  <c:pt idx="8">
                    <c:v>SOCIO HUMANÍSTICAS-ECONÓMICAS</c:v>
                  </c:pt>
                  <c:pt idx="9">
                    <c:v>BÁSICA DE INGENIERÍA</c:v>
                  </c:pt>
                  <c:pt idx="10">
                    <c:v>INGENIERÍA APLICADA</c:v>
                  </c:pt>
                  <c:pt idx="11">
                    <c:v>SOCIO HUMANÍSTICAS-ECONÓMICAS</c:v>
                  </c:pt>
                </c:lvl>
                <c:lvl>
                  <c:pt idx="0">
                    <c:v>2015</c:v>
                  </c:pt>
                  <c:pt idx="3">
                    <c:v>2016</c:v>
                  </c:pt>
                  <c:pt idx="6">
                    <c:v>2017</c:v>
                  </c:pt>
                  <c:pt idx="9">
                    <c:v>2018</c:v>
                  </c:pt>
                </c:lvl>
              </c:multiLvlStrCache>
            </c:multiLvlStrRef>
          </c:cat>
          <c:val>
            <c:numRef>
              <c:f>'TENDENCIA CATEGORIAS'!$D$3:$D$19</c:f>
              <c:numCache>
                <c:formatCode>General</c:formatCode>
                <c:ptCount val="12"/>
                <c:pt idx="0">
                  <c:v>4</c:v>
                </c:pt>
                <c:pt idx="1">
                  <c:v>8</c:v>
                </c:pt>
                <c:pt idx="2">
                  <c:v>1</c:v>
                </c:pt>
                <c:pt idx="3">
                  <c:v>8</c:v>
                </c:pt>
                <c:pt idx="4">
                  <c:v>17</c:v>
                </c:pt>
                <c:pt idx="5">
                  <c:v>3</c:v>
                </c:pt>
                <c:pt idx="6">
                  <c:v>12</c:v>
                </c:pt>
                <c:pt idx="7">
                  <c:v>13</c:v>
                </c:pt>
                <c:pt idx="8">
                  <c:v>3</c:v>
                </c:pt>
                <c:pt idx="9">
                  <c:v>6</c:v>
                </c:pt>
                <c:pt idx="10">
                  <c:v>4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A6-4ED5-8C38-08395AC6BD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91669439"/>
        <c:axId val="1792209631"/>
      </c:barChart>
      <c:catAx>
        <c:axId val="1791669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2209631"/>
        <c:crosses val="autoZero"/>
        <c:auto val="1"/>
        <c:lblAlgn val="ctr"/>
        <c:lblOffset val="100"/>
        <c:noMultiLvlLbl val="0"/>
      </c:catAx>
      <c:valAx>
        <c:axId val="1792209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16694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Tendencia</a:t>
            </a:r>
            <a:r>
              <a:rPr lang="es-CO" baseline="0"/>
              <a:t> Categorías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'TENDENCIA CATEGORIAS'!$N$3</c:f>
              <c:strCache>
                <c:ptCount val="1"/>
                <c:pt idx="0">
                  <c:v>BÁSICA DE INGENIERÍA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'TENDENCIA CATEGORIAS'!$O$2:$R$2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'TENDENCIA CATEGORIAS'!$O$3:$R$3</c:f>
              <c:numCache>
                <c:formatCode>General</c:formatCode>
                <c:ptCount val="4"/>
                <c:pt idx="0">
                  <c:v>4</c:v>
                </c:pt>
                <c:pt idx="1">
                  <c:v>8</c:v>
                </c:pt>
                <c:pt idx="2">
                  <c:v>12</c:v>
                </c:pt>
                <c:pt idx="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67-41DD-B4CC-FAC329535C23}"/>
            </c:ext>
          </c:extLst>
        </c:ser>
        <c:ser>
          <c:idx val="1"/>
          <c:order val="1"/>
          <c:tx>
            <c:strRef>
              <c:f>'TENDENCIA CATEGORIAS'!$N$4</c:f>
              <c:strCache>
                <c:ptCount val="1"/>
                <c:pt idx="0">
                  <c:v>INGENIERÍA APLICADA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'TENDENCIA CATEGORIAS'!$O$2:$R$2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'TENDENCIA CATEGORIAS'!$O$4:$R$4</c:f>
              <c:numCache>
                <c:formatCode>General</c:formatCode>
                <c:ptCount val="4"/>
                <c:pt idx="0">
                  <c:v>8</c:v>
                </c:pt>
                <c:pt idx="1">
                  <c:v>17</c:v>
                </c:pt>
                <c:pt idx="2">
                  <c:v>13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67-41DD-B4CC-FAC329535C23}"/>
            </c:ext>
          </c:extLst>
        </c:ser>
        <c:ser>
          <c:idx val="2"/>
          <c:order val="2"/>
          <c:tx>
            <c:strRef>
              <c:f>'TENDENCIA CATEGORIAS'!$N$5</c:f>
              <c:strCache>
                <c:ptCount val="1"/>
                <c:pt idx="0">
                  <c:v>SOCIO HUMANÍSTICAS-ECONÓMICAS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'TENDENCIA CATEGORIAS'!$O$2:$R$2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'TENDENCIA CATEGORIAS'!$O$5:$R$5</c:f>
              <c:numCache>
                <c:formatCode>General</c:formatCode>
                <c:ptCount val="4"/>
                <c:pt idx="0">
                  <c:v>1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67-41DD-B4CC-FAC329535C2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878719072"/>
        <c:axId val="1809767648"/>
      </c:barChart>
      <c:catAx>
        <c:axId val="1878719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09767648"/>
        <c:crosses val="autoZero"/>
        <c:auto val="1"/>
        <c:lblAlgn val="ctr"/>
        <c:lblOffset val="100"/>
        <c:noMultiLvlLbl val="0"/>
      </c:catAx>
      <c:valAx>
        <c:axId val="1809767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78719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3.xlsx]TENDENCIA TIPO ESTADISTICAS!TablaDinámica1</c:name>
    <c:fmtId val="6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Tendencia</a:t>
            </a:r>
            <a:r>
              <a:rPr lang="en-US" baseline="0"/>
              <a:t> Tipo de Estadística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'TENDENCIA TIPO ESTADISTICAS'!$D$2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'TENDENCIA TIPO ESTADISTICAS'!$B$3:$C$17</c:f>
              <c:multiLvlStrCache>
                <c:ptCount val="10"/>
                <c:lvl>
                  <c:pt idx="0">
                    <c:v>DESCRIPTIVA</c:v>
                  </c:pt>
                  <c:pt idx="1">
                    <c:v>DESCRIPTIVA/INFERENCIAL</c:v>
                  </c:pt>
                  <c:pt idx="2">
                    <c:v>DESCRIPTIVA</c:v>
                  </c:pt>
                  <c:pt idx="3">
                    <c:v>DESCRIPTIVA/INFERENCIAL</c:v>
                  </c:pt>
                  <c:pt idx="4">
                    <c:v>INFERENCIAL</c:v>
                  </c:pt>
                  <c:pt idx="5">
                    <c:v>DESCRIPTIVA</c:v>
                  </c:pt>
                  <c:pt idx="6">
                    <c:v>DESCRIPTIVA/INFERENCIAL</c:v>
                  </c:pt>
                  <c:pt idx="7">
                    <c:v>INFERENCIAL</c:v>
                  </c:pt>
                  <c:pt idx="8">
                    <c:v>DESCRIPTIVA</c:v>
                  </c:pt>
                  <c:pt idx="9">
                    <c:v>DESCRIPTIVA/INFERENCIAL</c:v>
                  </c:pt>
                </c:lvl>
                <c:lvl>
                  <c:pt idx="0">
                    <c:v>2015</c:v>
                  </c:pt>
                  <c:pt idx="2">
                    <c:v>2016</c:v>
                  </c:pt>
                  <c:pt idx="5">
                    <c:v>2017</c:v>
                  </c:pt>
                  <c:pt idx="8">
                    <c:v>2018</c:v>
                  </c:pt>
                </c:lvl>
              </c:multiLvlStrCache>
            </c:multiLvlStrRef>
          </c:cat>
          <c:val>
            <c:numRef>
              <c:f>'TENDENCIA TIPO ESTADISTICAS'!$D$3:$D$17</c:f>
              <c:numCache>
                <c:formatCode>General</c:formatCode>
                <c:ptCount val="10"/>
                <c:pt idx="0">
                  <c:v>12</c:v>
                </c:pt>
                <c:pt idx="1">
                  <c:v>1</c:v>
                </c:pt>
                <c:pt idx="2">
                  <c:v>22</c:v>
                </c:pt>
                <c:pt idx="3">
                  <c:v>2</c:v>
                </c:pt>
                <c:pt idx="4">
                  <c:v>4</c:v>
                </c:pt>
                <c:pt idx="5">
                  <c:v>20</c:v>
                </c:pt>
                <c:pt idx="6">
                  <c:v>7</c:v>
                </c:pt>
                <c:pt idx="7">
                  <c:v>1</c:v>
                </c:pt>
                <c:pt idx="8">
                  <c:v>11</c:v>
                </c:pt>
                <c:pt idx="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D5-4FEA-949F-4780FA1F0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91669439"/>
        <c:axId val="1792209631"/>
      </c:barChart>
      <c:catAx>
        <c:axId val="1791669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2209631"/>
        <c:crosses val="autoZero"/>
        <c:auto val="1"/>
        <c:lblAlgn val="ctr"/>
        <c:lblOffset val="100"/>
        <c:noMultiLvlLbl val="0"/>
      </c:catAx>
      <c:valAx>
        <c:axId val="1792209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16694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376237</xdr:colOff>
      <xdr:row>1</xdr:row>
      <xdr:rowOff>128587</xdr:rowOff>
    </xdr:from>
    <xdr:to>
      <xdr:col>10</xdr:col>
      <xdr:colOff>484237</xdr:colOff>
      <xdr:row>18</xdr:row>
      <xdr:rowOff>130087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221B454-F7F3-438F-A639-00160E1B71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904875</xdr:colOff>
      <xdr:row>47</xdr:row>
      <xdr:rowOff>85726</xdr:rowOff>
    </xdr:from>
    <xdr:to>
      <xdr:col>8</xdr:col>
      <xdr:colOff>742950</xdr:colOff>
      <xdr:row>75</xdr:row>
      <xdr:rowOff>66676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6AA3A5A-367C-4BFF-AD8A-5894746CC5E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414336</xdr:colOff>
      <xdr:row>1</xdr:row>
      <xdr:rowOff>33337</xdr:rowOff>
    </xdr:from>
    <xdr:to>
      <xdr:col>9</xdr:col>
      <xdr:colOff>522336</xdr:colOff>
      <xdr:row>18</xdr:row>
      <xdr:rowOff>34837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52F65D6-93B1-4836-B1D9-5C99AFE56C1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328612</xdr:colOff>
      <xdr:row>1</xdr:row>
      <xdr:rowOff>90487</xdr:rowOff>
    </xdr:from>
    <xdr:to>
      <xdr:col>8</xdr:col>
      <xdr:colOff>103237</xdr:colOff>
      <xdr:row>16</xdr:row>
      <xdr:rowOff>112987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B51556E-3C88-4C67-997F-AFC2A92673D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1828800</xdr:colOff>
      <xdr:row>9</xdr:row>
      <xdr:rowOff>171450</xdr:rowOff>
    </xdr:from>
    <xdr:to>
      <xdr:col>3</xdr:col>
      <xdr:colOff>666750</xdr:colOff>
      <xdr:row>25</xdr:row>
      <xdr:rowOff>42862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841D9F6-116A-4580-AF79-1F17291015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423862</xdr:colOff>
      <xdr:row>1</xdr:row>
      <xdr:rowOff>61912</xdr:rowOff>
    </xdr:from>
    <xdr:to>
      <xdr:col>8</xdr:col>
      <xdr:colOff>179437</xdr:colOff>
      <xdr:row>18</xdr:row>
      <xdr:rowOff>63412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CBACAB6-8C1C-4315-B5EA-7AB04E03BF1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109537</xdr:colOff>
      <xdr:row>1</xdr:row>
      <xdr:rowOff>42862</xdr:rowOff>
    </xdr:from>
    <xdr:to>
      <xdr:col>11</xdr:col>
      <xdr:colOff>109537</xdr:colOff>
      <xdr:row>26</xdr:row>
      <xdr:rowOff>133350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B8C0E39-3B14-40FF-8DCB-9F52F085B6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114300</xdr:colOff>
      <xdr:row>7</xdr:row>
      <xdr:rowOff>90487</xdr:rowOff>
    </xdr:from>
    <xdr:to>
      <xdr:col>18</xdr:col>
      <xdr:colOff>742950</xdr:colOff>
      <xdr:row>25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D4BD5B1-BD0E-4D2E-A1B3-C18A45035D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109537</xdr:colOff>
      <xdr:row>1</xdr:row>
      <xdr:rowOff>42861</xdr:rowOff>
    </xdr:from>
    <xdr:to>
      <xdr:col>11</xdr:col>
      <xdr:colOff>109537</xdr:colOff>
      <xdr:row>25</xdr:row>
      <xdr:rowOff>19050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FF3FA07-8A88-4F2F-B40D-F04486E52C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229720</xdr:colOff>
      <xdr:row>8</xdr:row>
      <xdr:rowOff>68354</xdr:rowOff>
    </xdr:from>
    <xdr:to>
      <xdr:col>18</xdr:col>
      <xdr:colOff>229720</xdr:colOff>
      <xdr:row>25</xdr:row>
      <xdr:rowOff>168088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A70C1F80-E730-45CE-8241-CE9AA7A475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33337</xdr:colOff>
      <xdr:row>4</xdr:row>
      <xdr:rowOff>4762</xdr:rowOff>
    </xdr:from>
    <xdr:to>
      <xdr:col>10</xdr:col>
      <xdr:colOff>33337</xdr:colOff>
      <xdr:row>18</xdr:row>
      <xdr:rowOff>80962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55AECF1-AB37-400A-B0B7-BD5E1494EA8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685800</xdr:colOff>
      <xdr:row>6</xdr:row>
      <xdr:rowOff>80962</xdr:rowOff>
    </xdr:from>
    <xdr:to>
      <xdr:col>16</xdr:col>
      <xdr:colOff>685800</xdr:colOff>
      <xdr:row>20</xdr:row>
      <xdr:rowOff>157162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F44AC95-4B72-414E-B304-17792E22867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591910</xdr:colOff>
      <xdr:row>1</xdr:row>
      <xdr:rowOff>43541</xdr:rowOff>
    </xdr:from>
    <xdr:to>
      <xdr:col>28</xdr:col>
      <xdr:colOff>40822</xdr:colOff>
      <xdr:row>34</xdr:row>
      <xdr:rowOff>81642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BCE691D3-13AD-4A4E-A00F-E56E718D5AB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3863.515727893522" createdVersion="6" refreshedVersion="6" minRefreshableVersion="3" recordCount="82" xr:uid="{69FA46AB-5D7E-424A-9D51-993EC98390A6}">
  <cacheSource type="worksheet">
    <worksheetSource ref="A1:H83" sheet="BASE"/>
  </cacheSource>
  <cacheFields count="8">
    <cacheField name="ID" numFmtId="0">
      <sharedItems containsSemiMixedTypes="0" containsString="0" containsNumber="1" containsInteger="1" minValue="1" maxValue="172"/>
    </cacheField>
    <cacheField name="AÑO" numFmtId="0">
      <sharedItems containsSemiMixedTypes="0" containsString="0" containsNumber="1" containsInteger="1" minValue="2015" maxValue="2018" count="4">
        <n v="2016"/>
        <n v="2015"/>
        <n v="2017"/>
        <n v="2018"/>
      </sharedItems>
    </cacheField>
    <cacheField name="MODALIDAD" numFmtId="0">
      <sharedItems count="7">
        <s v="PASANTÍA"/>
        <s v="INVESTIGACIÓN-INNOVACIÓN"/>
        <s v="APLICACIÓN"/>
        <s v="MONOGRAFÍA"/>
        <s v="ARTICULO"/>
        <s v="INVESTIGACIÓN" u="1"/>
        <s v="INNOVACIÓN-INVESTIGACIÓN" u="1"/>
      </sharedItems>
    </cacheField>
    <cacheField name="CATEGORIA" numFmtId="0">
      <sharedItems count="3">
        <s v="BÁSICA DE INGENIERÍA"/>
        <s v="SOCIO HUMANÍSTICAS-ECONÓMICAS"/>
        <s v="INGENIERÍA APLICADA"/>
      </sharedItems>
    </cacheField>
    <cacheField name="SUBCATEGORIA" numFmtId="0">
      <sharedItems count="24">
        <s v="ECOLOGÍA FORESTAL AVANZADA"/>
        <s v="EVALUACIÓN DE PROYECTOS FORESTALES"/>
        <s v="SANIDAD FORESTAL"/>
        <s v="PROPIEDADES DE LA MADERA"/>
        <s v="INDUSTRIAS FORESTALES"/>
        <s v="PRODUCTOS NO MADERABLES"/>
        <s v="ORDENACIÓN DE BOSQUES"/>
        <s v="CUENCAS HIDROGRÁFICAS"/>
        <s v="MEDICIONES FORESTALES"/>
        <s v="GESTIÓN DEL RIESGO"/>
        <s v="BIOLOGÍA DE LA CONSERVACIÓN"/>
        <s v="SISTEMAS DE INFORMACIÓN GEOGRÁFICA"/>
        <s v="ECONOMÍA DE RECURSOS NATURALES"/>
        <s v="DENDROLOGÍA"/>
        <s v="EVALUACIÓN AMBIENTAL"/>
        <s v="APROVECHAMIENTO FORESTAL"/>
        <s v="SILVICULTURA DE PLANTACIONES"/>
        <s v="GESTIÓN DE RECURSOS FORESTALES"/>
        <s v="SILVICULTURA DE BOSQUES NATURALES"/>
        <s v="SUELOS"/>
        <s v="FITOMEJORAMIENTO"/>
        <s v="POLÍTICA Y LEGISLACIÓN FORESTAL"/>
        <s v="FISIOLOGÍA FORESTAL"/>
        <s v="QUÍMICA DE PRODUCTOS FORESTALES"/>
      </sharedItems>
    </cacheField>
    <cacheField name="TIPO_DATOS" numFmtId="0">
      <sharedItems count="4">
        <s v="CUALITATIVOS/CUANTITATIVOS"/>
        <s v="CUANTITATIVOS"/>
        <s v="CUALITATIVOS"/>
        <s v="NA"/>
      </sharedItems>
    </cacheField>
    <cacheField name="REALIZA_MODELO" numFmtId="0">
      <sharedItems count="2">
        <s v="NO"/>
        <s v="SI"/>
      </sharedItems>
    </cacheField>
    <cacheField name="TIPO_ESTADISTICA" numFmtId="0">
      <sharedItems count="3">
        <s v="DESCRIPTIVA"/>
        <s v="DESCRIPTIVA/INFERENCIAL"/>
        <s v="INFERENCIA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2">
  <r>
    <n v="1"/>
    <x v="0"/>
    <x v="0"/>
    <x v="0"/>
    <x v="0"/>
    <x v="0"/>
    <x v="0"/>
    <x v="0"/>
  </r>
  <r>
    <n v="25"/>
    <x v="1"/>
    <x v="1"/>
    <x v="1"/>
    <x v="1"/>
    <x v="0"/>
    <x v="0"/>
    <x v="0"/>
  </r>
  <r>
    <n v="35"/>
    <x v="0"/>
    <x v="2"/>
    <x v="2"/>
    <x v="2"/>
    <x v="0"/>
    <x v="0"/>
    <x v="0"/>
  </r>
  <r>
    <n v="38"/>
    <x v="1"/>
    <x v="1"/>
    <x v="2"/>
    <x v="3"/>
    <x v="1"/>
    <x v="1"/>
    <x v="1"/>
  </r>
  <r>
    <n v="47"/>
    <x v="0"/>
    <x v="0"/>
    <x v="2"/>
    <x v="4"/>
    <x v="1"/>
    <x v="0"/>
    <x v="0"/>
  </r>
  <r>
    <n v="59"/>
    <x v="0"/>
    <x v="1"/>
    <x v="2"/>
    <x v="5"/>
    <x v="0"/>
    <x v="0"/>
    <x v="0"/>
  </r>
  <r>
    <n v="60"/>
    <x v="1"/>
    <x v="2"/>
    <x v="2"/>
    <x v="6"/>
    <x v="0"/>
    <x v="0"/>
    <x v="0"/>
  </r>
  <r>
    <n v="61"/>
    <x v="0"/>
    <x v="1"/>
    <x v="0"/>
    <x v="0"/>
    <x v="0"/>
    <x v="0"/>
    <x v="0"/>
  </r>
  <r>
    <n v="63"/>
    <x v="0"/>
    <x v="1"/>
    <x v="0"/>
    <x v="0"/>
    <x v="0"/>
    <x v="0"/>
    <x v="0"/>
  </r>
  <r>
    <n v="65"/>
    <x v="1"/>
    <x v="0"/>
    <x v="0"/>
    <x v="0"/>
    <x v="0"/>
    <x v="0"/>
    <x v="0"/>
  </r>
  <r>
    <n v="67"/>
    <x v="0"/>
    <x v="1"/>
    <x v="2"/>
    <x v="7"/>
    <x v="0"/>
    <x v="1"/>
    <x v="2"/>
  </r>
  <r>
    <n v="68"/>
    <x v="1"/>
    <x v="1"/>
    <x v="2"/>
    <x v="8"/>
    <x v="0"/>
    <x v="0"/>
    <x v="0"/>
  </r>
  <r>
    <n v="70"/>
    <x v="1"/>
    <x v="1"/>
    <x v="2"/>
    <x v="4"/>
    <x v="0"/>
    <x v="0"/>
    <x v="0"/>
  </r>
  <r>
    <n v="72"/>
    <x v="0"/>
    <x v="0"/>
    <x v="2"/>
    <x v="9"/>
    <x v="0"/>
    <x v="0"/>
    <x v="0"/>
  </r>
  <r>
    <n v="73"/>
    <x v="0"/>
    <x v="1"/>
    <x v="0"/>
    <x v="0"/>
    <x v="0"/>
    <x v="0"/>
    <x v="1"/>
  </r>
  <r>
    <n v="74"/>
    <x v="1"/>
    <x v="3"/>
    <x v="2"/>
    <x v="10"/>
    <x v="2"/>
    <x v="0"/>
    <x v="0"/>
  </r>
  <r>
    <n v="75"/>
    <x v="1"/>
    <x v="1"/>
    <x v="0"/>
    <x v="0"/>
    <x v="0"/>
    <x v="0"/>
    <x v="0"/>
  </r>
  <r>
    <n v="76"/>
    <x v="1"/>
    <x v="0"/>
    <x v="2"/>
    <x v="10"/>
    <x v="0"/>
    <x v="0"/>
    <x v="0"/>
  </r>
  <r>
    <n v="77"/>
    <x v="1"/>
    <x v="1"/>
    <x v="2"/>
    <x v="3"/>
    <x v="0"/>
    <x v="0"/>
    <x v="0"/>
  </r>
  <r>
    <n v="78"/>
    <x v="1"/>
    <x v="2"/>
    <x v="2"/>
    <x v="9"/>
    <x v="3"/>
    <x v="0"/>
    <x v="0"/>
  </r>
  <r>
    <n v="79"/>
    <x v="2"/>
    <x v="1"/>
    <x v="0"/>
    <x v="0"/>
    <x v="0"/>
    <x v="0"/>
    <x v="0"/>
  </r>
  <r>
    <n v="80"/>
    <x v="0"/>
    <x v="0"/>
    <x v="0"/>
    <x v="11"/>
    <x v="0"/>
    <x v="1"/>
    <x v="0"/>
  </r>
  <r>
    <n v="81"/>
    <x v="0"/>
    <x v="0"/>
    <x v="1"/>
    <x v="12"/>
    <x v="0"/>
    <x v="0"/>
    <x v="0"/>
  </r>
  <r>
    <n v="84"/>
    <x v="0"/>
    <x v="3"/>
    <x v="1"/>
    <x v="12"/>
    <x v="0"/>
    <x v="0"/>
    <x v="0"/>
  </r>
  <r>
    <n v="86"/>
    <x v="0"/>
    <x v="0"/>
    <x v="0"/>
    <x v="13"/>
    <x v="0"/>
    <x v="1"/>
    <x v="0"/>
  </r>
  <r>
    <n v="87"/>
    <x v="0"/>
    <x v="3"/>
    <x v="1"/>
    <x v="1"/>
    <x v="2"/>
    <x v="1"/>
    <x v="0"/>
  </r>
  <r>
    <n v="88"/>
    <x v="0"/>
    <x v="0"/>
    <x v="2"/>
    <x v="7"/>
    <x v="0"/>
    <x v="1"/>
    <x v="0"/>
  </r>
  <r>
    <n v="90"/>
    <x v="0"/>
    <x v="0"/>
    <x v="2"/>
    <x v="14"/>
    <x v="0"/>
    <x v="1"/>
    <x v="2"/>
  </r>
  <r>
    <n v="91"/>
    <x v="0"/>
    <x v="0"/>
    <x v="2"/>
    <x v="10"/>
    <x v="0"/>
    <x v="1"/>
    <x v="0"/>
  </r>
  <r>
    <n v="92"/>
    <x v="0"/>
    <x v="3"/>
    <x v="2"/>
    <x v="15"/>
    <x v="0"/>
    <x v="1"/>
    <x v="2"/>
  </r>
  <r>
    <n v="94"/>
    <x v="1"/>
    <x v="1"/>
    <x v="0"/>
    <x v="0"/>
    <x v="0"/>
    <x v="1"/>
    <x v="0"/>
  </r>
  <r>
    <n v="95"/>
    <x v="0"/>
    <x v="0"/>
    <x v="0"/>
    <x v="0"/>
    <x v="2"/>
    <x v="1"/>
    <x v="0"/>
  </r>
  <r>
    <n v="96"/>
    <x v="0"/>
    <x v="3"/>
    <x v="2"/>
    <x v="9"/>
    <x v="0"/>
    <x v="1"/>
    <x v="0"/>
  </r>
  <r>
    <n v="97"/>
    <x v="0"/>
    <x v="2"/>
    <x v="0"/>
    <x v="11"/>
    <x v="2"/>
    <x v="0"/>
    <x v="0"/>
  </r>
  <r>
    <n v="98"/>
    <x v="0"/>
    <x v="1"/>
    <x v="2"/>
    <x v="3"/>
    <x v="0"/>
    <x v="0"/>
    <x v="0"/>
  </r>
  <r>
    <n v="99"/>
    <x v="2"/>
    <x v="0"/>
    <x v="0"/>
    <x v="0"/>
    <x v="0"/>
    <x v="1"/>
    <x v="0"/>
  </r>
  <r>
    <n v="100"/>
    <x v="0"/>
    <x v="1"/>
    <x v="2"/>
    <x v="14"/>
    <x v="0"/>
    <x v="1"/>
    <x v="2"/>
  </r>
  <r>
    <n v="102"/>
    <x v="2"/>
    <x v="0"/>
    <x v="1"/>
    <x v="1"/>
    <x v="0"/>
    <x v="1"/>
    <x v="2"/>
  </r>
  <r>
    <n v="103"/>
    <x v="1"/>
    <x v="4"/>
    <x v="0"/>
    <x v="0"/>
    <x v="0"/>
    <x v="1"/>
    <x v="0"/>
  </r>
  <r>
    <n v="109"/>
    <x v="2"/>
    <x v="0"/>
    <x v="0"/>
    <x v="0"/>
    <x v="0"/>
    <x v="1"/>
    <x v="1"/>
  </r>
  <r>
    <n v="110"/>
    <x v="0"/>
    <x v="1"/>
    <x v="2"/>
    <x v="7"/>
    <x v="0"/>
    <x v="1"/>
    <x v="1"/>
  </r>
  <r>
    <n v="111"/>
    <x v="0"/>
    <x v="0"/>
    <x v="2"/>
    <x v="9"/>
    <x v="0"/>
    <x v="0"/>
    <x v="0"/>
  </r>
  <r>
    <n v="112"/>
    <x v="0"/>
    <x v="0"/>
    <x v="2"/>
    <x v="15"/>
    <x v="0"/>
    <x v="0"/>
    <x v="0"/>
  </r>
  <r>
    <n v="115"/>
    <x v="2"/>
    <x v="0"/>
    <x v="2"/>
    <x v="16"/>
    <x v="1"/>
    <x v="1"/>
    <x v="1"/>
  </r>
  <r>
    <n v="116"/>
    <x v="3"/>
    <x v="1"/>
    <x v="0"/>
    <x v="0"/>
    <x v="0"/>
    <x v="0"/>
    <x v="0"/>
  </r>
  <r>
    <n v="117"/>
    <x v="2"/>
    <x v="1"/>
    <x v="1"/>
    <x v="17"/>
    <x v="0"/>
    <x v="1"/>
    <x v="0"/>
  </r>
  <r>
    <n v="118"/>
    <x v="2"/>
    <x v="1"/>
    <x v="0"/>
    <x v="0"/>
    <x v="0"/>
    <x v="1"/>
    <x v="0"/>
  </r>
  <r>
    <n v="119"/>
    <x v="0"/>
    <x v="4"/>
    <x v="2"/>
    <x v="5"/>
    <x v="0"/>
    <x v="0"/>
    <x v="0"/>
  </r>
  <r>
    <n v="120"/>
    <x v="2"/>
    <x v="0"/>
    <x v="0"/>
    <x v="11"/>
    <x v="0"/>
    <x v="1"/>
    <x v="0"/>
  </r>
  <r>
    <n v="121"/>
    <x v="2"/>
    <x v="1"/>
    <x v="2"/>
    <x v="18"/>
    <x v="0"/>
    <x v="1"/>
    <x v="0"/>
  </r>
  <r>
    <n v="122"/>
    <x v="2"/>
    <x v="1"/>
    <x v="2"/>
    <x v="5"/>
    <x v="1"/>
    <x v="1"/>
    <x v="1"/>
  </r>
  <r>
    <n v="123"/>
    <x v="2"/>
    <x v="1"/>
    <x v="2"/>
    <x v="18"/>
    <x v="1"/>
    <x v="1"/>
    <x v="0"/>
  </r>
  <r>
    <n v="125"/>
    <x v="2"/>
    <x v="1"/>
    <x v="0"/>
    <x v="19"/>
    <x v="0"/>
    <x v="1"/>
    <x v="0"/>
  </r>
  <r>
    <n v="127"/>
    <x v="3"/>
    <x v="1"/>
    <x v="2"/>
    <x v="20"/>
    <x v="0"/>
    <x v="0"/>
    <x v="0"/>
  </r>
  <r>
    <n v="128"/>
    <x v="2"/>
    <x v="1"/>
    <x v="0"/>
    <x v="0"/>
    <x v="0"/>
    <x v="1"/>
    <x v="0"/>
  </r>
  <r>
    <n v="129"/>
    <x v="2"/>
    <x v="0"/>
    <x v="2"/>
    <x v="15"/>
    <x v="0"/>
    <x v="1"/>
    <x v="1"/>
  </r>
  <r>
    <n v="130"/>
    <x v="2"/>
    <x v="1"/>
    <x v="0"/>
    <x v="0"/>
    <x v="0"/>
    <x v="0"/>
    <x v="0"/>
  </r>
  <r>
    <n v="132"/>
    <x v="2"/>
    <x v="0"/>
    <x v="2"/>
    <x v="20"/>
    <x v="0"/>
    <x v="1"/>
    <x v="0"/>
  </r>
  <r>
    <n v="134"/>
    <x v="2"/>
    <x v="0"/>
    <x v="2"/>
    <x v="20"/>
    <x v="0"/>
    <x v="0"/>
    <x v="0"/>
  </r>
  <r>
    <n v="137"/>
    <x v="2"/>
    <x v="4"/>
    <x v="2"/>
    <x v="18"/>
    <x v="0"/>
    <x v="1"/>
    <x v="1"/>
  </r>
  <r>
    <n v="138"/>
    <x v="2"/>
    <x v="4"/>
    <x v="2"/>
    <x v="18"/>
    <x v="0"/>
    <x v="1"/>
    <x v="1"/>
  </r>
  <r>
    <n v="139"/>
    <x v="3"/>
    <x v="0"/>
    <x v="1"/>
    <x v="21"/>
    <x v="0"/>
    <x v="0"/>
    <x v="0"/>
  </r>
  <r>
    <n v="141"/>
    <x v="2"/>
    <x v="1"/>
    <x v="0"/>
    <x v="22"/>
    <x v="2"/>
    <x v="0"/>
    <x v="0"/>
  </r>
  <r>
    <n v="142"/>
    <x v="2"/>
    <x v="4"/>
    <x v="2"/>
    <x v="18"/>
    <x v="0"/>
    <x v="1"/>
    <x v="1"/>
  </r>
  <r>
    <n v="143"/>
    <x v="2"/>
    <x v="1"/>
    <x v="2"/>
    <x v="16"/>
    <x v="0"/>
    <x v="0"/>
    <x v="0"/>
  </r>
  <r>
    <n v="147"/>
    <x v="0"/>
    <x v="0"/>
    <x v="2"/>
    <x v="16"/>
    <x v="0"/>
    <x v="0"/>
    <x v="0"/>
  </r>
  <r>
    <n v="148"/>
    <x v="2"/>
    <x v="0"/>
    <x v="0"/>
    <x v="0"/>
    <x v="0"/>
    <x v="0"/>
    <x v="0"/>
  </r>
  <r>
    <n v="149"/>
    <x v="2"/>
    <x v="1"/>
    <x v="2"/>
    <x v="14"/>
    <x v="0"/>
    <x v="0"/>
    <x v="0"/>
  </r>
  <r>
    <n v="151"/>
    <x v="2"/>
    <x v="0"/>
    <x v="1"/>
    <x v="21"/>
    <x v="0"/>
    <x v="0"/>
    <x v="0"/>
  </r>
  <r>
    <n v="152"/>
    <x v="3"/>
    <x v="0"/>
    <x v="2"/>
    <x v="9"/>
    <x v="0"/>
    <x v="1"/>
    <x v="0"/>
  </r>
  <r>
    <n v="153"/>
    <x v="3"/>
    <x v="3"/>
    <x v="1"/>
    <x v="21"/>
    <x v="0"/>
    <x v="1"/>
    <x v="0"/>
  </r>
  <r>
    <n v="154"/>
    <x v="3"/>
    <x v="1"/>
    <x v="0"/>
    <x v="23"/>
    <x v="0"/>
    <x v="1"/>
    <x v="0"/>
  </r>
  <r>
    <n v="155"/>
    <x v="2"/>
    <x v="1"/>
    <x v="0"/>
    <x v="0"/>
    <x v="0"/>
    <x v="1"/>
    <x v="0"/>
  </r>
  <r>
    <n v="158"/>
    <x v="2"/>
    <x v="0"/>
    <x v="0"/>
    <x v="0"/>
    <x v="0"/>
    <x v="0"/>
    <x v="0"/>
  </r>
  <r>
    <n v="159"/>
    <x v="3"/>
    <x v="1"/>
    <x v="2"/>
    <x v="2"/>
    <x v="0"/>
    <x v="1"/>
    <x v="0"/>
  </r>
  <r>
    <n v="160"/>
    <x v="3"/>
    <x v="1"/>
    <x v="2"/>
    <x v="5"/>
    <x v="0"/>
    <x v="0"/>
    <x v="1"/>
  </r>
  <r>
    <n v="162"/>
    <x v="2"/>
    <x v="1"/>
    <x v="2"/>
    <x v="20"/>
    <x v="0"/>
    <x v="0"/>
    <x v="0"/>
  </r>
  <r>
    <n v="163"/>
    <x v="3"/>
    <x v="3"/>
    <x v="1"/>
    <x v="21"/>
    <x v="0"/>
    <x v="0"/>
    <x v="0"/>
  </r>
  <r>
    <n v="164"/>
    <x v="3"/>
    <x v="0"/>
    <x v="0"/>
    <x v="0"/>
    <x v="0"/>
    <x v="0"/>
    <x v="0"/>
  </r>
  <r>
    <n v="166"/>
    <x v="3"/>
    <x v="1"/>
    <x v="0"/>
    <x v="22"/>
    <x v="0"/>
    <x v="0"/>
    <x v="0"/>
  </r>
  <r>
    <n v="169"/>
    <x v="3"/>
    <x v="0"/>
    <x v="0"/>
    <x v="0"/>
    <x v="0"/>
    <x v="0"/>
    <x v="0"/>
  </r>
  <r>
    <n v="172"/>
    <x v="3"/>
    <x v="1"/>
    <x v="0"/>
    <x v="22"/>
    <x v="0"/>
    <x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4C00FEB-FEB6-43F9-82F6-3632223217F6}" name="TablaDinámica1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16">
  <location ref="B2:D6" firstHeaderRow="0" firstDataRow="1" firstDataCol="1"/>
  <pivotFields count="8">
    <pivotField showAll="0"/>
    <pivotField showAll="0"/>
    <pivotField showAll="0"/>
    <pivotField axis="axisRow" dataField="1" showAll="0">
      <items count="4">
        <item x="0"/>
        <item x="2"/>
        <item x="1"/>
        <item t="default"/>
      </items>
    </pivotField>
    <pivotField showAll="0"/>
    <pivotField showAll="0"/>
    <pivotField showAll="0"/>
    <pivotField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Cuenta de CATEGORIA" fld="3" subtotal="count" baseField="0" baseItem="0"/>
    <dataField name="Cuenta de CATEGORIA2" fld="3" subtotal="count" showDataAs="percentOfTotal" baseField="0" baseItem="0" numFmtId="10"/>
  </dataFields>
  <formats count="6">
    <format dxfId="11">
      <pivotArea type="all" dataOnly="0" outline="0" fieldPosition="0"/>
    </format>
    <format dxfId="10">
      <pivotArea outline="0" collapsedLevelsAreSubtotals="1" fieldPosition="0"/>
    </format>
    <format dxfId="9">
      <pivotArea field="3" type="button" dataOnly="0" labelOnly="1" outline="0" axis="axisRow" fieldPosition="0"/>
    </format>
    <format dxfId="8">
      <pivotArea dataOnly="0" labelOnly="1" fieldPosition="0">
        <references count="1">
          <reference field="3" count="0"/>
        </references>
      </pivotArea>
    </format>
    <format dxfId="7">
      <pivotArea dataOnly="0" labelOnly="1" grandRow="1" outline="0" fieldPosition="0"/>
    </format>
    <format dxfId="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8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1"/>
          </reference>
          <reference field="3" count="1" selected="0">
            <x v="0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1"/>
          </reference>
          <reference field="3" count="1" selected="0">
            <x v="1"/>
          </reference>
        </references>
      </pivotArea>
    </chartFormat>
    <chartFormat chart="0" format="7">
      <pivotArea type="data" outline="0" fieldPosition="0">
        <references count="2">
          <reference field="4294967294" count="1" selected="0">
            <x v="1"/>
          </reference>
          <reference field="3" count="1" selected="0">
            <x v="2"/>
          </reference>
        </references>
      </pivotArea>
    </chartFormat>
  </chart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845C93A-71A1-4D71-87F7-FC41C6526A60}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 chartFormat="15">
  <location ref="A2:C15" firstHeaderRow="1" firstDataRow="1" firstDataCol="2"/>
  <pivotFields count="8">
    <pivotField compact="0" outline="0" showAll="0"/>
    <pivotField axis="axisRow" compact="0" outline="0" showAll="0">
      <items count="5">
        <item x="1"/>
        <item x="0"/>
        <item x="2"/>
        <item x="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axis="axisRow" dataField="1" compact="0" outline="0" showAll="0">
      <items count="3">
        <item x="0"/>
        <item x="1"/>
        <item t="default"/>
      </items>
    </pivotField>
    <pivotField compact="0" outline="0" showAll="0"/>
  </pivotFields>
  <rowFields count="2">
    <field x="1"/>
    <field x="6"/>
  </rowFields>
  <rowItems count="13">
    <i>
      <x/>
      <x/>
    </i>
    <i r="1">
      <x v="1"/>
    </i>
    <i t="default">
      <x/>
    </i>
    <i>
      <x v="1"/>
      <x/>
    </i>
    <i r="1">
      <x v="1"/>
    </i>
    <i t="default">
      <x v="1"/>
    </i>
    <i>
      <x v="2"/>
      <x/>
    </i>
    <i r="1">
      <x v="1"/>
    </i>
    <i t="default">
      <x v="2"/>
    </i>
    <i>
      <x v="3"/>
      <x/>
    </i>
    <i r="1">
      <x v="1"/>
    </i>
    <i t="default">
      <x v="3"/>
    </i>
    <i t="grand">
      <x/>
    </i>
  </rowItems>
  <colItems count="1">
    <i/>
  </colItems>
  <dataFields count="1">
    <dataField name="Cuenta de REALIZA_MODELO" fld="6" subtotal="count" baseField="0" baseItem="0"/>
  </dataFields>
  <chartFormats count="3">
    <chartFormat chart="1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31D9DF7-BBAB-4EE7-83BC-32B73929E01F}" name="TablaDinámica1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 chartFormat="15">
  <location ref="B2:D51" firstHeaderRow="1" firstDataRow="1" firstDataCol="2"/>
  <pivotFields count="8">
    <pivotField compact="0" outline="0" showAll="0"/>
    <pivotField compact="0" outline="0" showAll="0">
      <items count="5">
        <item x="1"/>
        <item x="0"/>
        <item x="2"/>
        <item x="3"/>
        <item t="default"/>
      </items>
    </pivotField>
    <pivotField axis="axisRow" compact="0" outline="0" showAll="0">
      <items count="8">
        <item x="2"/>
        <item x="4"/>
        <item m="1" x="6"/>
        <item m="1" x="5"/>
        <item x="1"/>
        <item x="3"/>
        <item x="0"/>
        <item t="default"/>
      </items>
    </pivotField>
    <pivotField compact="0" outline="0" showAll="0"/>
    <pivotField axis="axisRow" dataField="1" compact="0" outline="0" showAll="0">
      <items count="25">
        <item x="15"/>
        <item x="10"/>
        <item x="7"/>
        <item x="13"/>
        <item x="0"/>
        <item x="12"/>
        <item x="14"/>
        <item x="1"/>
        <item x="22"/>
        <item x="20"/>
        <item x="17"/>
        <item x="9"/>
        <item x="4"/>
        <item x="8"/>
        <item x="6"/>
        <item x="21"/>
        <item x="5"/>
        <item x="3"/>
        <item x="23"/>
        <item x="2"/>
        <item x="18"/>
        <item x="16"/>
        <item x="11"/>
        <item x="19"/>
        <item t="default"/>
      </items>
    </pivotField>
    <pivotField compact="0" outline="0" showAll="0"/>
    <pivotField compact="0" outline="0" showAll="0"/>
    <pivotField compact="0" outline="0" showAll="0"/>
  </pivotFields>
  <rowFields count="2">
    <field x="2"/>
    <field x="4"/>
  </rowFields>
  <rowItems count="49">
    <i>
      <x/>
      <x v="11"/>
    </i>
    <i r="1">
      <x v="14"/>
    </i>
    <i r="1">
      <x v="19"/>
    </i>
    <i r="1">
      <x v="22"/>
    </i>
    <i t="default">
      <x/>
    </i>
    <i>
      <x v="1"/>
      <x v="4"/>
    </i>
    <i r="1">
      <x v="16"/>
    </i>
    <i r="1">
      <x v="20"/>
    </i>
    <i t="default">
      <x v="1"/>
    </i>
    <i>
      <x v="4"/>
      <x v="2"/>
    </i>
    <i r="1">
      <x v="4"/>
    </i>
    <i r="1">
      <x v="6"/>
    </i>
    <i r="1">
      <x v="7"/>
    </i>
    <i r="1">
      <x v="8"/>
    </i>
    <i r="1">
      <x v="9"/>
    </i>
    <i r="1">
      <x v="10"/>
    </i>
    <i r="1">
      <x v="12"/>
    </i>
    <i r="1">
      <x v="13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3"/>
    </i>
    <i t="default">
      <x v="4"/>
    </i>
    <i>
      <x v="5"/>
      <x/>
    </i>
    <i r="1">
      <x v="1"/>
    </i>
    <i r="1">
      <x v="5"/>
    </i>
    <i r="1">
      <x v="7"/>
    </i>
    <i r="1">
      <x v="11"/>
    </i>
    <i r="1">
      <x v="15"/>
    </i>
    <i t="default">
      <x v="5"/>
    </i>
    <i>
      <x v="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9"/>
    </i>
    <i r="1">
      <x v="11"/>
    </i>
    <i r="1">
      <x v="12"/>
    </i>
    <i r="1">
      <x v="15"/>
    </i>
    <i r="1">
      <x v="21"/>
    </i>
    <i r="1">
      <x v="22"/>
    </i>
    <i t="default">
      <x v="6"/>
    </i>
    <i t="grand">
      <x/>
    </i>
  </rowItems>
  <colItems count="1">
    <i/>
  </colItems>
  <dataFields count="1">
    <dataField name="Cuenta de SUBCATEGORIA" fld="4" subtotal="count" baseField="0" baseItem="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D910D6B-1B12-41A6-AD46-AEB4F85FC25B}" name="TablaDinámica1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 chartFormat="15">
  <location ref="B2:D51" firstHeaderRow="1" firstDataRow="1" firstDataCol="2"/>
  <pivotFields count="8">
    <pivotField compact="0" outline="0" showAll="0"/>
    <pivotField axis="axisRow" compact="0" outline="0" showAll="0">
      <items count="5">
        <item x="1"/>
        <item x="0"/>
        <item x="2"/>
        <item x="3"/>
        <item t="default"/>
      </items>
    </pivotField>
    <pivotField compact="0" outline="0" showAll="0">
      <items count="8">
        <item x="2"/>
        <item x="4"/>
        <item m="1" x="6"/>
        <item m="1" x="5"/>
        <item x="1"/>
        <item x="3"/>
        <item x="0"/>
        <item t="default"/>
      </items>
    </pivotField>
    <pivotField compact="0" outline="0" showAll="0"/>
    <pivotField axis="axisRow" dataField="1" compact="0" outline="0" showAll="0">
      <items count="25">
        <item x="15"/>
        <item x="10"/>
        <item x="7"/>
        <item x="13"/>
        <item x="0"/>
        <item x="12"/>
        <item x="14"/>
        <item x="1"/>
        <item x="22"/>
        <item x="20"/>
        <item x="17"/>
        <item x="9"/>
        <item x="4"/>
        <item x="8"/>
        <item x="6"/>
        <item x="21"/>
        <item x="5"/>
        <item x="3"/>
        <item x="23"/>
        <item x="2"/>
        <item x="18"/>
        <item x="16"/>
        <item x="11"/>
        <item x="19"/>
        <item t="default"/>
      </items>
    </pivotField>
    <pivotField compact="0" outline="0" showAll="0"/>
    <pivotField compact="0" outline="0" showAll="0"/>
    <pivotField compact="0" outline="0" showAll="0"/>
  </pivotFields>
  <rowFields count="2">
    <field x="1"/>
    <field x="4"/>
  </rowFields>
  <rowItems count="49">
    <i>
      <x/>
      <x v="1"/>
    </i>
    <i r="1">
      <x v="4"/>
    </i>
    <i r="1">
      <x v="7"/>
    </i>
    <i r="1">
      <x v="11"/>
    </i>
    <i r="1">
      <x v="12"/>
    </i>
    <i r="1">
      <x v="13"/>
    </i>
    <i r="1">
      <x v="14"/>
    </i>
    <i r="1">
      <x v="17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11"/>
    </i>
    <i r="1">
      <x v="12"/>
    </i>
    <i r="1">
      <x v="16"/>
    </i>
    <i r="1">
      <x v="17"/>
    </i>
    <i r="1">
      <x v="19"/>
    </i>
    <i r="1">
      <x v="21"/>
    </i>
    <i r="1">
      <x v="22"/>
    </i>
    <i t="default">
      <x v="1"/>
    </i>
    <i>
      <x v="2"/>
      <x/>
    </i>
    <i r="1">
      <x v="4"/>
    </i>
    <i r="1">
      <x v="6"/>
    </i>
    <i r="1">
      <x v="7"/>
    </i>
    <i r="1">
      <x v="8"/>
    </i>
    <i r="1">
      <x v="9"/>
    </i>
    <i r="1">
      <x v="10"/>
    </i>
    <i r="1">
      <x v="15"/>
    </i>
    <i r="1">
      <x v="16"/>
    </i>
    <i r="1">
      <x v="20"/>
    </i>
    <i r="1">
      <x v="21"/>
    </i>
    <i r="1">
      <x v="22"/>
    </i>
    <i r="1">
      <x v="23"/>
    </i>
    <i t="default">
      <x v="2"/>
    </i>
    <i>
      <x v="3"/>
      <x v="4"/>
    </i>
    <i r="1">
      <x v="8"/>
    </i>
    <i r="1">
      <x v="9"/>
    </i>
    <i r="1">
      <x v="11"/>
    </i>
    <i r="1">
      <x v="15"/>
    </i>
    <i r="1">
      <x v="16"/>
    </i>
    <i r="1">
      <x v="18"/>
    </i>
    <i r="1">
      <x v="19"/>
    </i>
    <i t="default">
      <x v="3"/>
    </i>
    <i t="grand">
      <x/>
    </i>
  </rowItems>
  <colItems count="1">
    <i/>
  </colItems>
  <dataFields count="1">
    <dataField name="Cuenta de SUBCATEGORIA" fld="4" subtotal="count" baseField="0" baseItem="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63ECEE2-A9A4-4222-A214-993E1AC1891F}" name="TablaDinámica1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 chartFormat="15">
  <location ref="B2:E30" firstHeaderRow="0" firstDataRow="1" firstDataCol="2"/>
  <pivotFields count="8">
    <pivotField compact="0" outline="0" showAll="0"/>
    <pivotField compact="0" outline="0" showAll="0">
      <items count="5">
        <item x="1"/>
        <item x="0"/>
        <item x="2"/>
        <item x="3"/>
        <item t="default"/>
      </items>
    </pivotField>
    <pivotField compact="0" outline="0" showAll="0">
      <items count="8">
        <item x="2"/>
        <item x="4"/>
        <item m="1" x="6"/>
        <item m="1" x="5"/>
        <item x="1"/>
        <item x="3"/>
        <item x="0"/>
        <item t="default"/>
      </items>
    </pivotField>
    <pivotField axis="axisRow" compact="0" outline="0" showAll="0">
      <items count="4">
        <item x="0"/>
        <item x="2"/>
        <item x="1"/>
        <item t="default"/>
      </items>
    </pivotField>
    <pivotField axis="axisRow" dataField="1" compact="0" outline="0" showAll="0">
      <items count="25">
        <item x="15"/>
        <item x="10"/>
        <item x="7"/>
        <item x="13"/>
        <item x="0"/>
        <item x="12"/>
        <item x="14"/>
        <item x="1"/>
        <item x="22"/>
        <item x="20"/>
        <item x="17"/>
        <item x="9"/>
        <item x="4"/>
        <item x="8"/>
        <item x="6"/>
        <item x="21"/>
        <item x="5"/>
        <item x="3"/>
        <item x="23"/>
        <item x="2"/>
        <item x="18"/>
        <item x="16"/>
        <item x="11"/>
        <item x="19"/>
        <item t="default"/>
      </items>
    </pivotField>
    <pivotField compact="0" outline="0" showAll="0"/>
    <pivotField compact="0" outline="0" showAll="0"/>
    <pivotField compact="0" outline="0" showAll="0"/>
  </pivotFields>
  <rowFields count="2">
    <field x="3"/>
    <field x="4"/>
  </rowFields>
  <rowItems count="28">
    <i>
      <x/>
      <x v="3"/>
    </i>
    <i r="1">
      <x v="4"/>
    </i>
    <i r="1">
      <x v="8"/>
    </i>
    <i r="1">
      <x v="18"/>
    </i>
    <i r="1">
      <x v="22"/>
    </i>
    <i r="1">
      <x v="23"/>
    </i>
    <i t="default">
      <x/>
    </i>
    <i>
      <x v="1"/>
      <x/>
    </i>
    <i r="1">
      <x v="1"/>
    </i>
    <i r="1">
      <x v="2"/>
    </i>
    <i r="1">
      <x v="6"/>
    </i>
    <i r="1">
      <x v="9"/>
    </i>
    <i r="1">
      <x v="11"/>
    </i>
    <i r="1">
      <x v="12"/>
    </i>
    <i r="1">
      <x v="13"/>
    </i>
    <i r="1">
      <x v="14"/>
    </i>
    <i r="1">
      <x v="16"/>
    </i>
    <i r="1">
      <x v="17"/>
    </i>
    <i r="1">
      <x v="19"/>
    </i>
    <i r="1">
      <x v="20"/>
    </i>
    <i r="1">
      <x v="21"/>
    </i>
    <i t="default">
      <x v="1"/>
    </i>
    <i>
      <x v="2"/>
      <x v="5"/>
    </i>
    <i r="1">
      <x v="7"/>
    </i>
    <i r="1">
      <x v="10"/>
    </i>
    <i r="1">
      <x v="15"/>
    </i>
    <i t="default"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Cuenta de SUBCATEGORIA" fld="4" subtotal="count" baseField="0" baseItem="0"/>
    <dataField name="Cuenta de SUBCATEGORIA2" fld="4" subtotal="count" showDataAs="percentOfTotal" baseField="0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FF3A1D0-E042-40CE-94D9-32F27D573999}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2">
  <location ref="B21:D46" firstHeaderRow="0" firstDataRow="1" firstDataCol="1"/>
  <pivotFields count="8">
    <pivotField showAll="0"/>
    <pivotField showAll="0"/>
    <pivotField showAll="0"/>
    <pivotField showAll="0"/>
    <pivotField axis="axisRow" dataField="1" showAll="0">
      <items count="25">
        <item x="15"/>
        <item x="10"/>
        <item x="7"/>
        <item x="13"/>
        <item x="0"/>
        <item x="12"/>
        <item x="14"/>
        <item x="1"/>
        <item x="22"/>
        <item x="20"/>
        <item x="17"/>
        <item x="9"/>
        <item x="4"/>
        <item x="8"/>
        <item x="6"/>
        <item x="21"/>
        <item x="5"/>
        <item x="3"/>
        <item x="23"/>
        <item x="2"/>
        <item x="18"/>
        <item x="16"/>
        <item x="11"/>
        <item x="19"/>
        <item t="default"/>
      </items>
    </pivotField>
    <pivotField showAll="0"/>
    <pivotField showAll="0"/>
    <pivotField showAll="0"/>
  </pivotFields>
  <rowFields count="1">
    <field x="4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 t="grand">
      <x/>
    </i>
  </rowItems>
  <colFields count="1">
    <field x="-2"/>
  </colFields>
  <colItems count="2">
    <i>
      <x/>
    </i>
    <i i="1">
      <x v="1"/>
    </i>
  </colItems>
  <dataFields count="2">
    <dataField name="Cuenta de SUBCATEGORIA" fld="4" subtotal="count" baseField="0" baseItem="0"/>
    <dataField name="Cuenta de SUBCATEGORIA2" fld="4" subtotal="count" showDataAs="percentOfTotal" baseField="0" baseItem="0" numFmtId="10"/>
  </dataFields>
  <formats count="6">
    <format dxfId="17">
      <pivotArea type="all" dataOnly="0" outline="0" fieldPosition="0"/>
    </format>
    <format dxfId="16">
      <pivotArea outline="0" collapsedLevelsAreSubtotals="1" fieldPosition="0"/>
    </format>
    <format dxfId="15">
      <pivotArea field="4" type="button" dataOnly="0" labelOnly="1" outline="0" axis="axisRow" fieldPosition="0"/>
    </format>
    <format dxfId="14">
      <pivotArea dataOnly="0" labelOnly="1" fieldPosition="0">
        <references count="1">
          <reference field="4" count="0"/>
        </references>
      </pivotArea>
    </format>
    <format dxfId="13">
      <pivotArea dataOnly="0" labelOnly="1" grandRow="1" outline="0" fieldPosition="0"/>
    </format>
    <format dxfId="1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67EA19B-C839-4C59-8F07-987E05B01394}" name="TablaDinámica3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6">
  <location ref="B2:C7" firstHeaderRow="1" firstDataRow="1" firstDataCol="1"/>
  <pivotFields count="8">
    <pivotField showAll="0"/>
    <pivotField showAll="0"/>
    <pivotField showAll="0"/>
    <pivotField showAll="0"/>
    <pivotField showAll="0"/>
    <pivotField axis="axisRow" dataField="1" showAll="0">
      <items count="5">
        <item x="2"/>
        <item x="0"/>
        <item x="1"/>
        <item x="3"/>
        <item t="default"/>
      </items>
    </pivotField>
    <pivotField showAll="0"/>
    <pivotField showAll="0"/>
  </pivotFields>
  <rowFields count="1">
    <field x="5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uenta de TIPO_DATOS" fld="5" subtotal="count" baseField="0" baseItem="0"/>
  </dataFields>
  <formats count="6">
    <format dxfId="5">
      <pivotArea type="all" dataOnly="0" outline="0" fieldPosition="0"/>
    </format>
    <format dxfId="4">
      <pivotArea outline="0" collapsedLevelsAreSubtotals="1" fieldPosition="0"/>
    </format>
    <format dxfId="3">
      <pivotArea field="5" type="button" dataOnly="0" labelOnly="1" outline="0" axis="axisRow" fieldPosition="0"/>
    </format>
    <format dxfId="2">
      <pivotArea dataOnly="0" labelOnly="1" fieldPosition="0">
        <references count="1">
          <reference field="5" count="0"/>
        </references>
      </pivotArea>
    </format>
    <format dxfId="1">
      <pivotArea dataOnly="0" labelOnly="1" grandRow="1" outline="0" fieldPosition="0"/>
    </format>
    <format dxfId="0">
      <pivotArea dataOnly="0" labelOnly="1" outline="0" axis="axisValues" fieldPosition="0"/>
    </format>
  </formats>
  <chartFormats count="5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5" count="1" selected="0">
            <x v="1"/>
          </reference>
        </references>
      </pivotArea>
    </chartFormat>
    <chartFormat chart="1" format="3">
      <pivotArea type="data" outline="0" fieldPosition="0">
        <references count="2">
          <reference field="4294967294" count="1" selected="0">
            <x v="0"/>
          </reference>
          <reference field="5" count="1" selected="0">
            <x v="2"/>
          </reference>
        </references>
      </pivotArea>
    </chartFormat>
    <chartFormat chart="1" format="4">
      <pivotArea type="data" outline="0" fieldPosition="0">
        <references count="2">
          <reference field="4294967294" count="1" selected="0">
            <x v="0"/>
          </reference>
          <reference field="5" count="1" selected="0">
            <x v="3"/>
          </reference>
        </references>
      </pivotArea>
    </chartFormat>
  </chart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D1ECBA-3FEA-438E-B08E-DC7CBEBEC54E}" name="TablaDinámica4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9">
  <location ref="B2:C5" firstHeaderRow="1" firstDataRow="1" firstDataCol="1"/>
  <pivotFields count="8">
    <pivotField showAll="0"/>
    <pivotField showAll="0"/>
    <pivotField showAll="0"/>
    <pivotField showAll="0"/>
    <pivotField showAll="0"/>
    <pivotField showAll="0"/>
    <pivotField axis="axisRow" dataField="1" showAll="0">
      <items count="3">
        <item x="0"/>
        <item x="1"/>
        <item t="default"/>
      </items>
    </pivotField>
    <pivotField showAll="0"/>
  </pivotFields>
  <rowFields count="1">
    <field x="6"/>
  </rowFields>
  <rowItems count="3">
    <i>
      <x/>
    </i>
    <i>
      <x v="1"/>
    </i>
    <i t="grand">
      <x/>
    </i>
  </rowItems>
  <colItems count="1">
    <i/>
  </colItems>
  <dataFields count="1">
    <dataField name="Cuenta de REALIZA_MODELO" fld="6" subtotal="count" baseField="0" baseItem="0"/>
  </dataFields>
  <chartFormats count="3">
    <chartFormat chart="4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4" format="2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62402F-D73B-4F84-9254-E18D5E05C62E}" name="TablaDinámica3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13">
  <location ref="A3:B9" firstHeaderRow="1" firstDataRow="1" firstDataCol="1"/>
  <pivotFields count="8">
    <pivotField showAll="0"/>
    <pivotField showAll="0"/>
    <pivotField axis="axisRow" dataField="1" showAll="0" sortType="ascending">
      <items count="8">
        <item x="2"/>
        <item x="4"/>
        <item m="1" x="6"/>
        <item m="1" x="5"/>
        <item x="1"/>
        <item x="3"/>
        <item x="0"/>
        <item t="default"/>
      </items>
    </pivotField>
    <pivotField showAll="0"/>
    <pivotField showAll="0"/>
    <pivotField showAll="0"/>
    <pivotField showAll="0"/>
    <pivotField showAll="0"/>
  </pivotFields>
  <rowFields count="1">
    <field x="2"/>
  </rowFields>
  <rowItems count="6">
    <i>
      <x/>
    </i>
    <i>
      <x v="1"/>
    </i>
    <i>
      <x v="4"/>
    </i>
    <i>
      <x v="5"/>
    </i>
    <i>
      <x v="6"/>
    </i>
    <i t="grand">
      <x/>
    </i>
  </rowItems>
  <colItems count="1">
    <i/>
  </colItems>
  <dataFields count="1">
    <dataField name="Cuenta de MODALIDAD" fld="2" subtotal="count" baseField="0" baseItem="0"/>
  </dataFields>
  <chartFormats count="1">
    <chartFormat chart="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A7000AC-558B-4B57-8ACE-227252C96561}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9">
  <location ref="F3:H19" firstHeaderRow="0" firstDataRow="1" firstDataCol="1"/>
  <pivotFields count="8">
    <pivotField showAll="0"/>
    <pivotField showAll="0"/>
    <pivotField axis="axisRow" dataField="1" showAll="0" sortType="ascending">
      <items count="8">
        <item x="2"/>
        <item x="4"/>
        <item m="1" x="6"/>
        <item m="1" x="5"/>
        <item x="1"/>
        <item x="3"/>
        <item x="0"/>
        <item t="default"/>
      </items>
    </pivotField>
    <pivotField axis="axisRow" showAll="0">
      <items count="4">
        <item x="0"/>
        <item x="2"/>
        <item x="1"/>
        <item t="default"/>
      </items>
    </pivotField>
    <pivotField showAll="0"/>
    <pivotField showAll="0"/>
    <pivotField showAll="0"/>
    <pivotField showAll="0"/>
  </pivotFields>
  <rowFields count="2">
    <field x="3"/>
    <field x="2"/>
  </rowFields>
  <rowItems count="16">
    <i>
      <x/>
    </i>
    <i r="1">
      <x/>
    </i>
    <i r="1">
      <x v="1"/>
    </i>
    <i r="1">
      <x v="4"/>
    </i>
    <i r="1">
      <x v="6"/>
    </i>
    <i>
      <x v="1"/>
    </i>
    <i r="1">
      <x/>
    </i>
    <i r="1">
      <x v="1"/>
    </i>
    <i r="1">
      <x v="4"/>
    </i>
    <i r="1">
      <x v="5"/>
    </i>
    <i r="1">
      <x v="6"/>
    </i>
    <i>
      <x v="2"/>
    </i>
    <i r="1">
      <x v="4"/>
    </i>
    <i r="1">
      <x v="5"/>
    </i>
    <i r="1">
      <x v="6"/>
    </i>
    <i t="grand">
      <x/>
    </i>
  </rowItems>
  <colFields count="1">
    <field x="-2"/>
  </colFields>
  <colItems count="2">
    <i>
      <x/>
    </i>
    <i i="1">
      <x v="1"/>
    </i>
  </colItems>
  <dataFields count="2">
    <dataField name="Cuenta de MODALIDAD" fld="2" subtotal="count" baseField="0" baseItem="0"/>
    <dataField name="Cuenta de MODALIDAD2" fld="2" subtotal="count" showDataAs="percentOfTotal" baseField="0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ECD0CF-8CDE-4C54-AB6B-C2C0E0716305}" name="TablaDinámica6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9">
  <location ref="B2:C6" firstHeaderRow="1" firstDataRow="1" firstDataCol="1"/>
  <pivotFields count="8"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4">
        <item x="0"/>
        <item x="1"/>
        <item x="2"/>
        <item t="default"/>
      </items>
    </pivotField>
  </pivotFields>
  <rowFields count="1">
    <field x="7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Cuenta de TIPO_ESTADISTICA" fld="7" subtotal="count" baseField="0" baseItem="0"/>
  </dataFields>
  <chartFormats count="4">
    <chartFormat chart="4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0"/>
          </reference>
        </references>
      </pivotArea>
    </chartFormat>
    <chartFormat chart="4" format="2">
      <pivotArea type="data" outline="0" fieldPosition="0">
        <references count="2">
          <reference field="4294967294" count="1" selected="0">
            <x v="0"/>
          </reference>
          <reference field="7" count="1" selected="0">
            <x v="1"/>
          </reference>
        </references>
      </pivotArea>
    </chartFormat>
    <chartFormat chart="4" format="3">
      <pivotArea type="data" outline="0" fieldPosition="0">
        <references count="2">
          <reference field="4294967294" count="1" selected="0">
            <x v="0"/>
          </reference>
          <reference field="7" count="1" selected="0">
            <x v="2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15B84AC-42BB-40AC-B921-1E4D88A452BC}" name="TablaDinámica1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 chartFormat="10">
  <location ref="B2:D19" firstHeaderRow="1" firstDataRow="1" firstDataCol="2"/>
  <pivotFields count="8">
    <pivotField compact="0" outline="0" showAll="0"/>
    <pivotField axis="axisRow" compact="0" outline="0" showAll="0">
      <items count="5">
        <item x="1"/>
        <item x="0"/>
        <item x="2"/>
        <item x="3"/>
        <item t="default"/>
      </items>
    </pivotField>
    <pivotField compact="0" outline="0" showAll="0"/>
    <pivotField axis="axisRow" dataField="1" compact="0" outline="0" showAll="0">
      <items count="4">
        <item x="0"/>
        <item x="2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2">
    <field x="1"/>
    <field x="3"/>
  </rowFields>
  <rowItems count="17">
    <i>
      <x/>
      <x/>
    </i>
    <i r="1">
      <x v="1"/>
    </i>
    <i r="1">
      <x v="2"/>
    </i>
    <i t="default">
      <x/>
    </i>
    <i>
      <x v="1"/>
      <x/>
    </i>
    <i r="1">
      <x v="1"/>
    </i>
    <i r="1">
      <x v="2"/>
    </i>
    <i t="default">
      <x v="1"/>
    </i>
    <i>
      <x v="2"/>
      <x/>
    </i>
    <i r="1">
      <x v="1"/>
    </i>
    <i r="1">
      <x v="2"/>
    </i>
    <i t="default">
      <x v="2"/>
    </i>
    <i>
      <x v="3"/>
      <x/>
    </i>
    <i r="1">
      <x v="1"/>
    </i>
    <i r="1">
      <x v="2"/>
    </i>
    <i t="default">
      <x v="3"/>
    </i>
    <i t="grand">
      <x/>
    </i>
  </rowItems>
  <colItems count="1">
    <i/>
  </colItems>
  <dataFields count="1">
    <dataField name="Cuenta de CATEGORIA" fld="3" subtotal="count" baseField="0" baseItem="0"/>
  </dataFields>
  <chartFormats count="1">
    <chartFormat chart="5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215163D-77F1-46D1-B2BA-495E51FD83E2}" name="TablaDinámica1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 chartFormat="14">
  <location ref="B2:D17" firstHeaderRow="1" firstDataRow="1" firstDataCol="2"/>
  <pivotFields count="8">
    <pivotField compact="0" outline="0" showAll="0"/>
    <pivotField axis="axisRow" compact="0" outline="0" showAll="0">
      <items count="5">
        <item x="1"/>
        <item x="0"/>
        <item x="2"/>
        <item x="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dataField="1" compact="0" outline="0" showAll="0">
      <items count="4">
        <item x="0"/>
        <item x="1"/>
        <item x="2"/>
        <item t="default"/>
      </items>
    </pivotField>
  </pivotFields>
  <rowFields count="2">
    <field x="1"/>
    <field x="7"/>
  </rowFields>
  <rowItems count="15">
    <i>
      <x/>
      <x/>
    </i>
    <i r="1">
      <x v="1"/>
    </i>
    <i t="default">
      <x/>
    </i>
    <i>
      <x v="1"/>
      <x/>
    </i>
    <i r="1">
      <x v="1"/>
    </i>
    <i r="1">
      <x v="2"/>
    </i>
    <i t="default">
      <x v="1"/>
    </i>
    <i>
      <x v="2"/>
      <x/>
    </i>
    <i r="1">
      <x v="1"/>
    </i>
    <i r="1">
      <x v="2"/>
    </i>
    <i t="default">
      <x v="2"/>
    </i>
    <i>
      <x v="3"/>
      <x/>
    </i>
    <i r="1">
      <x v="1"/>
    </i>
    <i t="default">
      <x v="3"/>
    </i>
    <i t="grand">
      <x/>
    </i>
  </rowItems>
  <colItems count="1">
    <i/>
  </colItems>
  <dataFields count="1">
    <dataField name="Cuenta de TIPO_ESTADISTICA" fld="7" subtotal="count" baseField="0" baseItem="0"/>
  </dataFields>
  <chartFormats count="7">
    <chartFormat chart="4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0"/>
          </reference>
        </references>
      </pivotArea>
    </chartFormat>
    <chartFormat chart="4" format="2">
      <pivotArea type="data" outline="0" fieldPosition="0">
        <references count="2">
          <reference field="4294967294" count="1" selected="0">
            <x v="0"/>
          </reference>
          <reference field="7" count="1" selected="0">
            <x v="1"/>
          </reference>
        </references>
      </pivotArea>
    </chartFormat>
    <chartFormat chart="4" format="3">
      <pivotArea type="data" outline="0" fieldPosition="0">
        <references count="2">
          <reference field="4294967294" count="1" selected="0">
            <x v="0"/>
          </reference>
          <reference field="7" count="1" selected="0">
            <x v="2"/>
          </reference>
        </references>
      </pivotArea>
    </chartFormat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1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1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pivotTable" Target="../pivotTables/pivotTable6.xml"/><Relationship Id="rId1" Type="http://schemas.openxmlformats.org/officeDocument/2006/relationships/pivotTable" Target="../pivotTables/pivotTable5.xml"/><Relationship Id="rId4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7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8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9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3"/>
  <sheetViews>
    <sheetView tabSelected="1" workbookViewId="0">
      <selection activeCell="D11" sqref="D11"/>
    </sheetView>
  </sheetViews>
  <sheetFormatPr baseColWidth="10" defaultColWidth="9.140625" defaultRowHeight="15" customHeight="1" x14ac:dyDescent="0.25"/>
  <cols>
    <col min="1" max="1" width="5.140625" style="1" bestFit="1" customWidth="1"/>
    <col min="2" max="2" width="9.140625" style="1"/>
    <col min="3" max="3" width="28.140625" style="1" bestFit="1" customWidth="1"/>
    <col min="4" max="4" width="34" style="1" bestFit="1" customWidth="1"/>
    <col min="5" max="5" width="38.42578125" style="1" bestFit="1" customWidth="1"/>
    <col min="6" max="6" width="29.28515625" style="1" bestFit="1" customWidth="1"/>
    <col min="7" max="7" width="19.28515625" style="1" bestFit="1" customWidth="1"/>
    <col min="8" max="8" width="23.5703125" style="1" customWidth="1"/>
    <col min="9" max="9" width="61.42578125" style="1" bestFit="1" customWidth="1"/>
    <col min="10" max="16384" width="9.140625" style="1"/>
  </cols>
  <sheetData>
    <row r="1" spans="1:9" ht="15" customHeight="1" x14ac:dyDescent="0.25">
      <c r="A1" s="1" t="s">
        <v>0</v>
      </c>
      <c r="B1" s="1" t="s">
        <v>1</v>
      </c>
      <c r="C1" s="1" t="s">
        <v>2</v>
      </c>
      <c r="D1" s="1" t="s">
        <v>4</v>
      </c>
      <c r="E1" s="1" t="s">
        <v>3</v>
      </c>
      <c r="F1" s="1" t="s">
        <v>5</v>
      </c>
      <c r="G1" s="1" t="s">
        <v>6</v>
      </c>
      <c r="H1" s="1" t="s">
        <v>24</v>
      </c>
      <c r="I1" s="1" t="s">
        <v>61</v>
      </c>
    </row>
    <row r="2" spans="1:9" ht="15" customHeight="1" x14ac:dyDescent="0.25">
      <c r="A2" s="1">
        <v>1</v>
      </c>
      <c r="B2" s="1">
        <v>2016</v>
      </c>
      <c r="C2" s="1" t="s">
        <v>7</v>
      </c>
      <c r="D2" s="1" t="s">
        <v>45</v>
      </c>
      <c r="E2" s="1" t="s">
        <v>8</v>
      </c>
      <c r="F2" s="1" t="s">
        <v>10</v>
      </c>
      <c r="G2" s="1" t="s">
        <v>53</v>
      </c>
      <c r="H2" s="1" t="s">
        <v>25</v>
      </c>
      <c r="I2" s="1" t="s">
        <v>9</v>
      </c>
    </row>
    <row r="3" spans="1:9" ht="15" customHeight="1" x14ac:dyDescent="0.25">
      <c r="A3" s="1">
        <v>25</v>
      </c>
      <c r="B3" s="1">
        <v>2015</v>
      </c>
      <c r="C3" s="1" t="s">
        <v>111</v>
      </c>
      <c r="D3" t="s">
        <v>46</v>
      </c>
      <c r="E3" s="1" t="s">
        <v>30</v>
      </c>
      <c r="F3" s="1" t="s">
        <v>10</v>
      </c>
      <c r="G3" s="1" t="s">
        <v>53</v>
      </c>
      <c r="H3" s="1" t="s">
        <v>25</v>
      </c>
      <c r="I3" s="1" t="s">
        <v>9</v>
      </c>
    </row>
    <row r="4" spans="1:9" ht="15" customHeight="1" x14ac:dyDescent="0.25">
      <c r="A4" s="1">
        <v>35</v>
      </c>
      <c r="B4" s="1">
        <v>2016</v>
      </c>
      <c r="C4" s="1" t="s">
        <v>11</v>
      </c>
      <c r="D4" t="s">
        <v>43</v>
      </c>
      <c r="E4" s="1" t="s">
        <v>12</v>
      </c>
      <c r="F4" s="1" t="s">
        <v>10</v>
      </c>
      <c r="G4" s="1" t="s">
        <v>53</v>
      </c>
      <c r="H4" s="1" t="s">
        <v>25</v>
      </c>
      <c r="I4" s="1" t="s">
        <v>62</v>
      </c>
    </row>
    <row r="5" spans="1:9" ht="15" customHeight="1" x14ac:dyDescent="0.25">
      <c r="A5" s="1">
        <v>38</v>
      </c>
      <c r="B5" s="1">
        <v>2015</v>
      </c>
      <c r="C5" s="1" t="s">
        <v>111</v>
      </c>
      <c r="D5" t="s">
        <v>43</v>
      </c>
      <c r="E5" s="1" t="s">
        <v>13</v>
      </c>
      <c r="F5" s="1" t="s">
        <v>14</v>
      </c>
      <c r="G5" s="1" t="s">
        <v>18</v>
      </c>
      <c r="H5" s="1" t="s">
        <v>26</v>
      </c>
      <c r="I5" s="1" t="s">
        <v>63</v>
      </c>
    </row>
    <row r="6" spans="1:9" ht="15" customHeight="1" x14ac:dyDescent="0.25">
      <c r="A6" s="1">
        <v>47</v>
      </c>
      <c r="B6" s="1">
        <v>2016</v>
      </c>
      <c r="C6" s="1" t="s">
        <v>7</v>
      </c>
      <c r="D6" t="s">
        <v>43</v>
      </c>
      <c r="E6" s="1" t="s">
        <v>15</v>
      </c>
      <c r="F6" s="1" t="s">
        <v>14</v>
      </c>
      <c r="G6" s="1" t="s">
        <v>53</v>
      </c>
      <c r="H6" s="1" t="s">
        <v>25</v>
      </c>
      <c r="I6" s="1" t="s">
        <v>64</v>
      </c>
    </row>
    <row r="7" spans="1:9" ht="15" customHeight="1" x14ac:dyDescent="0.25">
      <c r="A7" s="1">
        <v>59</v>
      </c>
      <c r="B7" s="1">
        <v>2016</v>
      </c>
      <c r="C7" s="1" t="s">
        <v>111</v>
      </c>
      <c r="D7" t="s">
        <v>43</v>
      </c>
      <c r="E7" s="1" t="s">
        <v>16</v>
      </c>
      <c r="F7" s="1" t="s">
        <v>10</v>
      </c>
      <c r="G7" s="1" t="s">
        <v>53</v>
      </c>
      <c r="H7" s="1" t="s">
        <v>25</v>
      </c>
      <c r="I7" s="1" t="s">
        <v>65</v>
      </c>
    </row>
    <row r="8" spans="1:9" ht="15" customHeight="1" x14ac:dyDescent="0.25">
      <c r="A8" s="1">
        <v>60</v>
      </c>
      <c r="B8" s="1">
        <v>2015</v>
      </c>
      <c r="C8" s="1" t="s">
        <v>11</v>
      </c>
      <c r="D8" t="s">
        <v>43</v>
      </c>
      <c r="E8" t="s">
        <v>44</v>
      </c>
      <c r="F8" s="1" t="s">
        <v>10</v>
      </c>
      <c r="G8" s="1" t="s">
        <v>53</v>
      </c>
      <c r="H8" s="1" t="s">
        <v>25</v>
      </c>
      <c r="I8" s="1" t="s">
        <v>66</v>
      </c>
    </row>
    <row r="9" spans="1:9" ht="15" customHeight="1" x14ac:dyDescent="0.25">
      <c r="A9" s="1">
        <v>61</v>
      </c>
      <c r="B9" s="1">
        <v>2016</v>
      </c>
      <c r="C9" s="1" t="s">
        <v>111</v>
      </c>
      <c r="D9" s="1" t="s">
        <v>45</v>
      </c>
      <c r="E9" s="1" t="s">
        <v>8</v>
      </c>
      <c r="F9" s="1" t="s">
        <v>10</v>
      </c>
      <c r="G9" s="1" t="s">
        <v>53</v>
      </c>
      <c r="H9" s="1" t="s">
        <v>25</v>
      </c>
      <c r="I9" s="1" t="s">
        <v>67</v>
      </c>
    </row>
    <row r="10" spans="1:9" ht="15" customHeight="1" x14ac:dyDescent="0.25">
      <c r="A10" s="1">
        <v>63</v>
      </c>
      <c r="B10" s="1">
        <v>2016</v>
      </c>
      <c r="C10" s="1" t="s">
        <v>111</v>
      </c>
      <c r="D10" s="1" t="s">
        <v>45</v>
      </c>
      <c r="E10" s="1" t="s">
        <v>8</v>
      </c>
      <c r="F10" s="1" t="s">
        <v>10</v>
      </c>
      <c r="G10" s="1" t="s">
        <v>53</v>
      </c>
      <c r="H10" s="1" t="s">
        <v>25</v>
      </c>
      <c r="I10" s="1" t="s">
        <v>68</v>
      </c>
    </row>
    <row r="11" spans="1:9" ht="15" customHeight="1" x14ac:dyDescent="0.25">
      <c r="A11" s="1">
        <v>65</v>
      </c>
      <c r="B11" s="1">
        <v>2015</v>
      </c>
      <c r="C11" s="1" t="s">
        <v>7</v>
      </c>
      <c r="D11" s="1" t="s">
        <v>45</v>
      </c>
      <c r="E11" s="1" t="s">
        <v>8</v>
      </c>
      <c r="F11" s="1" t="s">
        <v>10</v>
      </c>
      <c r="G11" s="1" t="s">
        <v>53</v>
      </c>
      <c r="H11" s="1" t="s">
        <v>25</v>
      </c>
      <c r="I11" s="1" t="s">
        <v>69</v>
      </c>
    </row>
    <row r="12" spans="1:9" ht="15" customHeight="1" x14ac:dyDescent="0.25">
      <c r="A12" s="1">
        <v>67</v>
      </c>
      <c r="B12" s="1">
        <v>2016</v>
      </c>
      <c r="C12" s="1" t="s">
        <v>111</v>
      </c>
      <c r="D12" s="1" t="s">
        <v>43</v>
      </c>
      <c r="E12" s="1" t="s">
        <v>17</v>
      </c>
      <c r="F12" s="1" t="s">
        <v>10</v>
      </c>
      <c r="G12" s="1" t="s">
        <v>18</v>
      </c>
      <c r="H12" s="1" t="s">
        <v>27</v>
      </c>
      <c r="I12" s="1" t="s">
        <v>9</v>
      </c>
    </row>
    <row r="13" spans="1:9" ht="15" customHeight="1" x14ac:dyDescent="0.25">
      <c r="A13" s="1">
        <v>68</v>
      </c>
      <c r="B13" s="1">
        <v>2015</v>
      </c>
      <c r="C13" s="1" t="s">
        <v>111</v>
      </c>
      <c r="D13" t="s">
        <v>43</v>
      </c>
      <c r="E13" s="1" t="s">
        <v>19</v>
      </c>
      <c r="F13" s="1" t="s">
        <v>10</v>
      </c>
      <c r="G13" s="1" t="s">
        <v>53</v>
      </c>
      <c r="H13" s="1" t="s">
        <v>25</v>
      </c>
      <c r="I13" s="1" t="s">
        <v>70</v>
      </c>
    </row>
    <row r="14" spans="1:9" ht="15" customHeight="1" x14ac:dyDescent="0.25">
      <c r="A14" s="1">
        <v>70</v>
      </c>
      <c r="B14" s="1">
        <v>2015</v>
      </c>
      <c r="C14" s="1" t="s">
        <v>111</v>
      </c>
      <c r="D14" t="s">
        <v>43</v>
      </c>
      <c r="E14" s="1" t="s">
        <v>15</v>
      </c>
      <c r="F14" s="1" t="s">
        <v>10</v>
      </c>
      <c r="G14" s="1" t="s">
        <v>53</v>
      </c>
      <c r="H14" s="1" t="s">
        <v>25</v>
      </c>
      <c r="I14" s="1" t="s">
        <v>71</v>
      </c>
    </row>
    <row r="15" spans="1:9" ht="15" customHeight="1" x14ac:dyDescent="0.25">
      <c r="A15" s="1">
        <v>72</v>
      </c>
      <c r="B15" s="1">
        <v>2016</v>
      </c>
      <c r="C15" s="1" t="s">
        <v>7</v>
      </c>
      <c r="D15" t="s">
        <v>43</v>
      </c>
      <c r="E15" s="1" t="s">
        <v>20</v>
      </c>
      <c r="F15" s="1" t="s">
        <v>10</v>
      </c>
      <c r="G15" s="1" t="s">
        <v>53</v>
      </c>
      <c r="H15" s="1" t="s">
        <v>25</v>
      </c>
      <c r="I15" s="1" t="s">
        <v>72</v>
      </c>
    </row>
    <row r="16" spans="1:9" ht="15" customHeight="1" x14ac:dyDescent="0.25">
      <c r="A16" s="1">
        <v>73</v>
      </c>
      <c r="B16" s="1">
        <v>2016</v>
      </c>
      <c r="C16" s="1" t="s">
        <v>111</v>
      </c>
      <c r="D16" s="1" t="s">
        <v>45</v>
      </c>
      <c r="E16" s="1" t="s">
        <v>8</v>
      </c>
      <c r="F16" s="1" t="s">
        <v>10</v>
      </c>
      <c r="G16" s="1" t="s">
        <v>53</v>
      </c>
      <c r="H16" s="1" t="s">
        <v>26</v>
      </c>
      <c r="I16" s="1" t="s">
        <v>73</v>
      </c>
    </row>
    <row r="17" spans="1:9" ht="15" customHeight="1" x14ac:dyDescent="0.25">
      <c r="A17" s="1">
        <v>74</v>
      </c>
      <c r="B17" s="1">
        <v>2015</v>
      </c>
      <c r="C17" s="1" t="s">
        <v>21</v>
      </c>
      <c r="D17" s="1" t="s">
        <v>43</v>
      </c>
      <c r="E17" s="1" t="s">
        <v>22</v>
      </c>
      <c r="F17" s="1" t="s">
        <v>23</v>
      </c>
      <c r="G17" s="1" t="s">
        <v>53</v>
      </c>
      <c r="H17" s="1" t="s">
        <v>25</v>
      </c>
    </row>
    <row r="18" spans="1:9" ht="15" customHeight="1" x14ac:dyDescent="0.25">
      <c r="A18" s="1">
        <v>75</v>
      </c>
      <c r="B18" s="1">
        <v>2015</v>
      </c>
      <c r="C18" s="1" t="s">
        <v>111</v>
      </c>
      <c r="D18" s="1" t="s">
        <v>45</v>
      </c>
      <c r="E18" s="1" t="s">
        <v>8</v>
      </c>
      <c r="F18" s="1" t="s">
        <v>10</v>
      </c>
      <c r="G18" s="1" t="s">
        <v>53</v>
      </c>
      <c r="H18" s="1" t="s">
        <v>25</v>
      </c>
      <c r="I18" s="1" t="s">
        <v>74</v>
      </c>
    </row>
    <row r="19" spans="1:9" ht="15" customHeight="1" x14ac:dyDescent="0.25">
      <c r="A19" s="1">
        <v>76</v>
      </c>
      <c r="B19" s="1">
        <v>2015</v>
      </c>
      <c r="C19" s="1" t="s">
        <v>7</v>
      </c>
      <c r="D19" s="1" t="s">
        <v>43</v>
      </c>
      <c r="E19" s="1" t="s">
        <v>22</v>
      </c>
      <c r="F19" s="1" t="s">
        <v>10</v>
      </c>
      <c r="G19" s="1" t="s">
        <v>53</v>
      </c>
      <c r="H19" s="1" t="s">
        <v>25</v>
      </c>
    </row>
    <row r="20" spans="1:9" ht="15" customHeight="1" x14ac:dyDescent="0.25">
      <c r="A20" s="1">
        <v>77</v>
      </c>
      <c r="B20" s="1">
        <v>2015</v>
      </c>
      <c r="C20" s="1" t="s">
        <v>111</v>
      </c>
      <c r="D20" t="s">
        <v>43</v>
      </c>
      <c r="E20" s="1" t="s">
        <v>13</v>
      </c>
      <c r="F20" s="1" t="s">
        <v>10</v>
      </c>
      <c r="G20" s="1" t="s">
        <v>53</v>
      </c>
      <c r="H20" s="1" t="s">
        <v>25</v>
      </c>
      <c r="I20" s="1" t="s">
        <v>75</v>
      </c>
    </row>
    <row r="21" spans="1:9" ht="15" customHeight="1" x14ac:dyDescent="0.25">
      <c r="A21" s="1">
        <v>78</v>
      </c>
      <c r="B21" s="1">
        <v>2015</v>
      </c>
      <c r="C21" s="1" t="s">
        <v>11</v>
      </c>
      <c r="D21" t="s">
        <v>43</v>
      </c>
      <c r="E21" s="1" t="s">
        <v>20</v>
      </c>
      <c r="F21" s="1" t="s">
        <v>9</v>
      </c>
      <c r="G21" s="1" t="s">
        <v>53</v>
      </c>
      <c r="H21" s="1" t="s">
        <v>25</v>
      </c>
      <c r="I21" s="1" t="s">
        <v>72</v>
      </c>
    </row>
    <row r="22" spans="1:9" ht="15" customHeight="1" x14ac:dyDescent="0.25">
      <c r="A22" s="1">
        <v>79</v>
      </c>
      <c r="B22" s="1">
        <v>2017</v>
      </c>
      <c r="C22" s="1" t="s">
        <v>111</v>
      </c>
      <c r="D22" s="1" t="s">
        <v>45</v>
      </c>
      <c r="E22" s="1" t="s">
        <v>8</v>
      </c>
      <c r="F22" s="1" t="s">
        <v>10</v>
      </c>
      <c r="G22" s="1" t="s">
        <v>53</v>
      </c>
      <c r="H22" s="1" t="s">
        <v>25</v>
      </c>
      <c r="I22" s="1" t="s">
        <v>76</v>
      </c>
    </row>
    <row r="23" spans="1:9" ht="15" customHeight="1" x14ac:dyDescent="0.25">
      <c r="A23" s="1">
        <v>80</v>
      </c>
      <c r="B23" s="1">
        <v>2016</v>
      </c>
      <c r="C23" s="1" t="s">
        <v>7</v>
      </c>
      <c r="D23" t="s">
        <v>45</v>
      </c>
      <c r="E23" s="1" t="s">
        <v>41</v>
      </c>
      <c r="F23" s="1" t="s">
        <v>10</v>
      </c>
      <c r="G23" s="1" t="s">
        <v>18</v>
      </c>
      <c r="H23" s="1" t="s">
        <v>25</v>
      </c>
      <c r="I23" s="1" t="s">
        <v>77</v>
      </c>
    </row>
    <row r="24" spans="1:9" ht="15" customHeight="1" x14ac:dyDescent="0.25">
      <c r="A24" s="1">
        <v>81</v>
      </c>
      <c r="B24" s="1">
        <v>2016</v>
      </c>
      <c r="C24" s="1" t="s">
        <v>7</v>
      </c>
      <c r="D24" t="s">
        <v>46</v>
      </c>
      <c r="E24" s="1" t="s">
        <v>31</v>
      </c>
      <c r="F24" s="1" t="s">
        <v>10</v>
      </c>
      <c r="G24" s="1" t="s">
        <v>53</v>
      </c>
      <c r="H24" s="1" t="s">
        <v>25</v>
      </c>
    </row>
    <row r="25" spans="1:9" ht="15" customHeight="1" x14ac:dyDescent="0.25">
      <c r="A25" s="1">
        <v>84</v>
      </c>
      <c r="B25" s="1">
        <v>2016</v>
      </c>
      <c r="C25" s="1" t="s">
        <v>21</v>
      </c>
      <c r="D25" t="s">
        <v>46</v>
      </c>
      <c r="E25" s="1" t="s">
        <v>31</v>
      </c>
      <c r="F25" s="1" t="s">
        <v>10</v>
      </c>
      <c r="G25" s="1" t="s">
        <v>53</v>
      </c>
      <c r="H25" s="1" t="s">
        <v>25</v>
      </c>
    </row>
    <row r="26" spans="1:9" ht="15" customHeight="1" x14ac:dyDescent="0.25">
      <c r="A26" s="1">
        <v>86</v>
      </c>
      <c r="B26" s="1">
        <v>2016</v>
      </c>
      <c r="C26" s="1" t="s">
        <v>7</v>
      </c>
      <c r="D26" s="1" t="s">
        <v>45</v>
      </c>
      <c r="E26" s="1" t="s">
        <v>32</v>
      </c>
      <c r="F26" s="1" t="s">
        <v>10</v>
      </c>
      <c r="G26" s="1" t="s">
        <v>18</v>
      </c>
      <c r="H26" s="1" t="s">
        <v>25</v>
      </c>
      <c r="I26" s="1" t="s">
        <v>78</v>
      </c>
    </row>
    <row r="27" spans="1:9" ht="15" customHeight="1" x14ac:dyDescent="0.25">
      <c r="A27" s="1">
        <v>87</v>
      </c>
      <c r="B27" s="1">
        <v>2016</v>
      </c>
      <c r="C27" s="1" t="s">
        <v>21</v>
      </c>
      <c r="D27" t="s">
        <v>46</v>
      </c>
      <c r="E27" s="1" t="s">
        <v>30</v>
      </c>
      <c r="F27" s="1" t="s">
        <v>23</v>
      </c>
      <c r="G27" s="1" t="s">
        <v>18</v>
      </c>
      <c r="H27" s="1" t="s">
        <v>25</v>
      </c>
    </row>
    <row r="28" spans="1:9" ht="15" customHeight="1" x14ac:dyDescent="0.25">
      <c r="A28" s="1">
        <v>88</v>
      </c>
      <c r="B28" s="1">
        <v>2016</v>
      </c>
      <c r="C28" s="1" t="s">
        <v>7</v>
      </c>
      <c r="D28" s="1" t="s">
        <v>43</v>
      </c>
      <c r="E28" s="1" t="s">
        <v>17</v>
      </c>
      <c r="F28" s="1" t="s">
        <v>10</v>
      </c>
      <c r="G28" s="1" t="s">
        <v>18</v>
      </c>
      <c r="H28" s="1" t="s">
        <v>25</v>
      </c>
      <c r="I28" s="1" t="s">
        <v>79</v>
      </c>
    </row>
    <row r="29" spans="1:9" ht="15" customHeight="1" x14ac:dyDescent="0.25">
      <c r="A29" s="1">
        <v>90</v>
      </c>
      <c r="B29" s="1">
        <v>2016</v>
      </c>
      <c r="C29" s="1" t="s">
        <v>7</v>
      </c>
      <c r="D29" t="s">
        <v>43</v>
      </c>
      <c r="E29" s="1" t="s">
        <v>33</v>
      </c>
      <c r="F29" s="1" t="s">
        <v>10</v>
      </c>
      <c r="G29" s="1" t="s">
        <v>18</v>
      </c>
      <c r="H29" s="1" t="s">
        <v>27</v>
      </c>
    </row>
    <row r="30" spans="1:9" ht="15" customHeight="1" x14ac:dyDescent="0.25">
      <c r="A30" s="1">
        <v>91</v>
      </c>
      <c r="B30" s="1">
        <v>2016</v>
      </c>
      <c r="C30" s="1" t="s">
        <v>7</v>
      </c>
      <c r="D30" s="1" t="s">
        <v>43</v>
      </c>
      <c r="E30" s="1" t="s">
        <v>22</v>
      </c>
      <c r="F30" s="1" t="s">
        <v>10</v>
      </c>
      <c r="G30" s="1" t="s">
        <v>18</v>
      </c>
      <c r="H30" s="1" t="s">
        <v>25</v>
      </c>
      <c r="I30" s="1" t="s">
        <v>80</v>
      </c>
    </row>
    <row r="31" spans="1:9" ht="15" customHeight="1" x14ac:dyDescent="0.25">
      <c r="A31" s="1">
        <v>92</v>
      </c>
      <c r="B31" s="1">
        <v>2016</v>
      </c>
      <c r="C31" s="1" t="s">
        <v>21</v>
      </c>
      <c r="D31" s="1" t="s">
        <v>43</v>
      </c>
      <c r="E31" s="1" t="s">
        <v>29</v>
      </c>
      <c r="F31" s="1" t="s">
        <v>10</v>
      </c>
      <c r="G31" s="1" t="s">
        <v>18</v>
      </c>
      <c r="H31" s="1" t="s">
        <v>27</v>
      </c>
    </row>
    <row r="32" spans="1:9" ht="15" customHeight="1" x14ac:dyDescent="0.25">
      <c r="A32" s="1">
        <v>94</v>
      </c>
      <c r="B32" s="1">
        <v>2015</v>
      </c>
      <c r="C32" s="1" t="s">
        <v>111</v>
      </c>
      <c r="D32" s="1" t="s">
        <v>45</v>
      </c>
      <c r="E32" s="1" t="s">
        <v>8</v>
      </c>
      <c r="F32" s="1" t="s">
        <v>10</v>
      </c>
      <c r="G32" s="1" t="s">
        <v>18</v>
      </c>
      <c r="H32" s="1" t="s">
        <v>25</v>
      </c>
      <c r="I32" s="1" t="s">
        <v>81</v>
      </c>
    </row>
    <row r="33" spans="1:9" ht="15" customHeight="1" x14ac:dyDescent="0.25">
      <c r="A33" s="1">
        <v>95</v>
      </c>
      <c r="B33" s="1">
        <v>2016</v>
      </c>
      <c r="C33" s="1" t="s">
        <v>7</v>
      </c>
      <c r="D33" s="1" t="s">
        <v>45</v>
      </c>
      <c r="E33" s="1" t="s">
        <v>8</v>
      </c>
      <c r="F33" s="1" t="s">
        <v>23</v>
      </c>
      <c r="G33" s="1" t="s">
        <v>18</v>
      </c>
      <c r="H33" s="1" t="s">
        <v>25</v>
      </c>
    </row>
    <row r="34" spans="1:9" ht="15" customHeight="1" x14ac:dyDescent="0.25">
      <c r="A34" s="1">
        <v>96</v>
      </c>
      <c r="B34" s="1">
        <v>2016</v>
      </c>
      <c r="C34" s="1" t="s">
        <v>21</v>
      </c>
      <c r="D34" t="s">
        <v>43</v>
      </c>
      <c r="E34" s="1" t="s">
        <v>20</v>
      </c>
      <c r="F34" s="1" t="s">
        <v>10</v>
      </c>
      <c r="G34" s="1" t="s">
        <v>18</v>
      </c>
      <c r="H34" s="1" t="s">
        <v>25</v>
      </c>
    </row>
    <row r="35" spans="1:9" ht="15" customHeight="1" x14ac:dyDescent="0.25">
      <c r="A35" s="1">
        <v>97</v>
      </c>
      <c r="B35" s="1">
        <v>2016</v>
      </c>
      <c r="C35" s="1" t="s">
        <v>11</v>
      </c>
      <c r="D35" t="s">
        <v>45</v>
      </c>
      <c r="E35" s="1" t="s">
        <v>41</v>
      </c>
      <c r="F35" s="1" t="s">
        <v>23</v>
      </c>
      <c r="G35" s="1" t="s">
        <v>53</v>
      </c>
      <c r="H35" s="1" t="s">
        <v>25</v>
      </c>
      <c r="I35" s="1" t="s">
        <v>82</v>
      </c>
    </row>
    <row r="36" spans="1:9" ht="15" customHeight="1" x14ac:dyDescent="0.25">
      <c r="A36" s="1">
        <v>98</v>
      </c>
      <c r="B36" s="1">
        <v>2016</v>
      </c>
      <c r="C36" s="1" t="s">
        <v>111</v>
      </c>
      <c r="D36" t="s">
        <v>43</v>
      </c>
      <c r="E36" s="1" t="s">
        <v>13</v>
      </c>
      <c r="F36" s="1" t="s">
        <v>10</v>
      </c>
      <c r="G36" s="1" t="s">
        <v>53</v>
      </c>
      <c r="H36" s="1" t="s">
        <v>25</v>
      </c>
      <c r="I36" s="1" t="s">
        <v>83</v>
      </c>
    </row>
    <row r="37" spans="1:9" ht="15" customHeight="1" x14ac:dyDescent="0.25">
      <c r="A37" s="1">
        <v>99</v>
      </c>
      <c r="B37" s="1">
        <v>2017</v>
      </c>
      <c r="C37" s="1" t="s">
        <v>7</v>
      </c>
      <c r="D37" s="1" t="s">
        <v>45</v>
      </c>
      <c r="E37" s="1" t="s">
        <v>8</v>
      </c>
      <c r="F37" s="1" t="s">
        <v>10</v>
      </c>
      <c r="G37" s="1" t="s">
        <v>18</v>
      </c>
      <c r="H37" s="1" t="s">
        <v>25</v>
      </c>
      <c r="I37" s="1" t="s">
        <v>84</v>
      </c>
    </row>
    <row r="38" spans="1:9" ht="15" customHeight="1" x14ac:dyDescent="0.25">
      <c r="A38" s="1">
        <v>100</v>
      </c>
      <c r="B38" s="1">
        <v>2016</v>
      </c>
      <c r="C38" s="1" t="s">
        <v>111</v>
      </c>
      <c r="D38" t="s">
        <v>43</v>
      </c>
      <c r="E38" s="1" t="s">
        <v>33</v>
      </c>
      <c r="F38" s="1" t="s">
        <v>10</v>
      </c>
      <c r="G38" s="1" t="s">
        <v>18</v>
      </c>
      <c r="H38" s="1" t="s">
        <v>27</v>
      </c>
      <c r="I38" s="1" t="s">
        <v>85</v>
      </c>
    </row>
    <row r="39" spans="1:9" ht="15" customHeight="1" x14ac:dyDescent="0.25">
      <c r="A39" s="1">
        <v>102</v>
      </c>
      <c r="B39" s="1">
        <v>2017</v>
      </c>
      <c r="C39" s="1" t="s">
        <v>7</v>
      </c>
      <c r="D39" t="s">
        <v>46</v>
      </c>
      <c r="E39" s="1" t="s">
        <v>30</v>
      </c>
      <c r="F39" s="1" t="s">
        <v>10</v>
      </c>
      <c r="G39" s="1" t="s">
        <v>18</v>
      </c>
      <c r="H39" s="1" t="s">
        <v>27</v>
      </c>
      <c r="I39" s="1" t="s">
        <v>86</v>
      </c>
    </row>
    <row r="40" spans="1:9" ht="15" customHeight="1" x14ac:dyDescent="0.25">
      <c r="A40" s="1">
        <v>103</v>
      </c>
      <c r="B40" s="1">
        <v>2015</v>
      </c>
      <c r="C40" s="1" t="s">
        <v>28</v>
      </c>
      <c r="D40" s="1" t="s">
        <v>45</v>
      </c>
      <c r="E40" s="1" t="s">
        <v>8</v>
      </c>
      <c r="F40" s="1" t="s">
        <v>10</v>
      </c>
      <c r="G40" s="1" t="s">
        <v>18</v>
      </c>
      <c r="H40" s="1" t="s">
        <v>25</v>
      </c>
    </row>
    <row r="41" spans="1:9" ht="15" customHeight="1" x14ac:dyDescent="0.25">
      <c r="A41" s="1">
        <v>109</v>
      </c>
      <c r="B41" s="1">
        <v>2017</v>
      </c>
      <c r="C41" s="1" t="s">
        <v>7</v>
      </c>
      <c r="D41" s="1" t="s">
        <v>45</v>
      </c>
      <c r="E41" s="1" t="s">
        <v>8</v>
      </c>
      <c r="F41" s="1" t="s">
        <v>10</v>
      </c>
      <c r="G41" s="1" t="s">
        <v>18</v>
      </c>
      <c r="H41" s="1" t="s">
        <v>26</v>
      </c>
      <c r="I41" s="1" t="s">
        <v>87</v>
      </c>
    </row>
    <row r="42" spans="1:9" ht="15" customHeight="1" x14ac:dyDescent="0.25">
      <c r="A42" s="1">
        <v>110</v>
      </c>
      <c r="B42" s="1">
        <v>2016</v>
      </c>
      <c r="C42" s="1" t="s">
        <v>111</v>
      </c>
      <c r="D42" s="1" t="s">
        <v>43</v>
      </c>
      <c r="E42" s="1" t="s">
        <v>17</v>
      </c>
      <c r="F42" s="1" t="s">
        <v>10</v>
      </c>
      <c r="G42" s="1" t="s">
        <v>18</v>
      </c>
      <c r="H42" s="1" t="s">
        <v>26</v>
      </c>
      <c r="I42" s="1" t="s">
        <v>88</v>
      </c>
    </row>
    <row r="43" spans="1:9" ht="15" customHeight="1" x14ac:dyDescent="0.25">
      <c r="A43" s="1">
        <v>111</v>
      </c>
      <c r="B43" s="1">
        <v>2016</v>
      </c>
      <c r="C43" s="1" t="s">
        <v>7</v>
      </c>
      <c r="D43" t="s">
        <v>43</v>
      </c>
      <c r="E43" s="1" t="s">
        <v>20</v>
      </c>
      <c r="F43" s="1" t="s">
        <v>10</v>
      </c>
      <c r="G43" s="1" t="s">
        <v>53</v>
      </c>
      <c r="H43" s="1" t="s">
        <v>25</v>
      </c>
      <c r="I43" s="1" t="s">
        <v>84</v>
      </c>
    </row>
    <row r="44" spans="1:9" ht="15" customHeight="1" x14ac:dyDescent="0.25">
      <c r="A44" s="1">
        <v>112</v>
      </c>
      <c r="B44" s="1">
        <v>2016</v>
      </c>
      <c r="C44" s="1" t="s">
        <v>7</v>
      </c>
      <c r="D44" s="1" t="s">
        <v>43</v>
      </c>
      <c r="E44" s="1" t="s">
        <v>29</v>
      </c>
      <c r="F44" s="1" t="s">
        <v>10</v>
      </c>
      <c r="G44" s="1" t="s">
        <v>53</v>
      </c>
      <c r="H44" s="1" t="s">
        <v>25</v>
      </c>
    </row>
    <row r="45" spans="1:9" ht="15" customHeight="1" x14ac:dyDescent="0.25">
      <c r="A45" s="1">
        <v>115</v>
      </c>
      <c r="B45" s="1">
        <v>2017</v>
      </c>
      <c r="C45" s="1" t="s">
        <v>7</v>
      </c>
      <c r="D45" t="s">
        <v>43</v>
      </c>
      <c r="E45" s="1" t="s">
        <v>39</v>
      </c>
      <c r="F45" s="1" t="s">
        <v>14</v>
      </c>
      <c r="G45" s="1" t="s">
        <v>18</v>
      </c>
      <c r="H45" s="1" t="s">
        <v>26</v>
      </c>
    </row>
    <row r="46" spans="1:9" ht="15" customHeight="1" x14ac:dyDescent="0.25">
      <c r="A46" s="1">
        <v>116</v>
      </c>
      <c r="B46" s="1">
        <v>2018</v>
      </c>
      <c r="C46" s="1" t="s">
        <v>111</v>
      </c>
      <c r="D46" s="1" t="s">
        <v>45</v>
      </c>
      <c r="E46" s="1" t="s">
        <v>8</v>
      </c>
      <c r="F46" s="1" t="s">
        <v>10</v>
      </c>
      <c r="G46" s="1" t="s">
        <v>53</v>
      </c>
      <c r="H46" s="1" t="s">
        <v>25</v>
      </c>
      <c r="I46" s="1" t="s">
        <v>84</v>
      </c>
    </row>
    <row r="47" spans="1:9" ht="15" customHeight="1" x14ac:dyDescent="0.25">
      <c r="A47" s="1">
        <v>117</v>
      </c>
      <c r="B47" s="1">
        <v>2017</v>
      </c>
      <c r="C47" s="1" t="s">
        <v>111</v>
      </c>
      <c r="D47" t="s">
        <v>46</v>
      </c>
      <c r="E47" s="1" t="s">
        <v>36</v>
      </c>
      <c r="F47" s="1" t="s">
        <v>10</v>
      </c>
      <c r="G47" s="1" t="s">
        <v>18</v>
      </c>
      <c r="H47" s="1" t="s">
        <v>25</v>
      </c>
      <c r="I47" s="1" t="s">
        <v>89</v>
      </c>
    </row>
    <row r="48" spans="1:9" ht="15" customHeight="1" x14ac:dyDescent="0.25">
      <c r="A48" s="1">
        <v>118</v>
      </c>
      <c r="B48" s="1">
        <v>2017</v>
      </c>
      <c r="C48" s="1" t="s">
        <v>111</v>
      </c>
      <c r="D48" s="1" t="s">
        <v>45</v>
      </c>
      <c r="E48" s="1" t="s">
        <v>8</v>
      </c>
      <c r="F48" s="1" t="s">
        <v>10</v>
      </c>
      <c r="G48" s="1" t="s">
        <v>18</v>
      </c>
      <c r="H48" s="1" t="s">
        <v>25</v>
      </c>
      <c r="I48" s="1" t="s">
        <v>90</v>
      </c>
    </row>
    <row r="49" spans="1:9" ht="15" customHeight="1" x14ac:dyDescent="0.25">
      <c r="A49" s="1">
        <v>119</v>
      </c>
      <c r="B49" s="1">
        <v>2016</v>
      </c>
      <c r="C49" s="1" t="s">
        <v>28</v>
      </c>
      <c r="D49" t="s">
        <v>43</v>
      </c>
      <c r="E49" s="1" t="s">
        <v>16</v>
      </c>
      <c r="F49" s="1" t="s">
        <v>10</v>
      </c>
      <c r="G49" s="1" t="s">
        <v>53</v>
      </c>
      <c r="H49" s="1" t="s">
        <v>25</v>
      </c>
    </row>
    <row r="50" spans="1:9" ht="15" customHeight="1" x14ac:dyDescent="0.25">
      <c r="A50" s="1">
        <v>120</v>
      </c>
      <c r="B50" s="1">
        <v>2017</v>
      </c>
      <c r="C50" s="1" t="s">
        <v>7</v>
      </c>
      <c r="D50" t="s">
        <v>45</v>
      </c>
      <c r="E50" s="1" t="s">
        <v>41</v>
      </c>
      <c r="F50" s="1" t="s">
        <v>10</v>
      </c>
      <c r="G50" s="1" t="s">
        <v>18</v>
      </c>
      <c r="H50" s="1" t="s">
        <v>25</v>
      </c>
      <c r="I50" s="1" t="s">
        <v>91</v>
      </c>
    </row>
    <row r="51" spans="1:9" ht="15" customHeight="1" x14ac:dyDescent="0.25">
      <c r="A51" s="1">
        <v>121</v>
      </c>
      <c r="B51" s="1">
        <v>2017</v>
      </c>
      <c r="C51" s="1" t="s">
        <v>111</v>
      </c>
      <c r="D51" t="s">
        <v>43</v>
      </c>
      <c r="E51" s="1" t="s">
        <v>40</v>
      </c>
      <c r="F51" s="1" t="s">
        <v>10</v>
      </c>
      <c r="G51" s="1" t="s">
        <v>18</v>
      </c>
      <c r="H51" s="1" t="s">
        <v>25</v>
      </c>
      <c r="I51" s="1" t="s">
        <v>92</v>
      </c>
    </row>
    <row r="52" spans="1:9" ht="15" customHeight="1" x14ac:dyDescent="0.25">
      <c r="A52" s="1">
        <v>122</v>
      </c>
      <c r="B52" s="1">
        <v>2017</v>
      </c>
      <c r="C52" s="1" t="s">
        <v>111</v>
      </c>
      <c r="D52" t="s">
        <v>43</v>
      </c>
      <c r="E52" s="1" t="s">
        <v>16</v>
      </c>
      <c r="F52" s="1" t="s">
        <v>14</v>
      </c>
      <c r="G52" s="1" t="s">
        <v>18</v>
      </c>
      <c r="H52" s="1" t="s">
        <v>26</v>
      </c>
      <c r="I52" s="1" t="s">
        <v>93</v>
      </c>
    </row>
    <row r="53" spans="1:9" ht="15" customHeight="1" x14ac:dyDescent="0.25">
      <c r="A53" s="1">
        <v>123</v>
      </c>
      <c r="B53" s="1">
        <v>2017</v>
      </c>
      <c r="C53" s="1" t="s">
        <v>111</v>
      </c>
      <c r="D53" t="s">
        <v>43</v>
      </c>
      <c r="E53" s="1" t="s">
        <v>40</v>
      </c>
      <c r="F53" s="1" t="s">
        <v>14</v>
      </c>
      <c r="G53" s="1" t="s">
        <v>18</v>
      </c>
      <c r="H53" s="1" t="s">
        <v>25</v>
      </c>
    </row>
    <row r="54" spans="1:9" ht="15" customHeight="1" x14ac:dyDescent="0.25">
      <c r="A54" s="1">
        <v>125</v>
      </c>
      <c r="B54" s="1">
        <v>2017</v>
      </c>
      <c r="C54" s="1" t="s">
        <v>111</v>
      </c>
      <c r="D54" t="s">
        <v>45</v>
      </c>
      <c r="E54" s="1" t="s">
        <v>42</v>
      </c>
      <c r="F54" s="1" t="s">
        <v>10</v>
      </c>
      <c r="G54" s="1" t="s">
        <v>18</v>
      </c>
      <c r="H54" s="1" t="s">
        <v>25</v>
      </c>
    </row>
    <row r="55" spans="1:9" ht="15" customHeight="1" x14ac:dyDescent="0.25">
      <c r="A55" s="1">
        <v>127</v>
      </c>
      <c r="B55" s="1">
        <v>2018</v>
      </c>
      <c r="C55" s="1" t="s">
        <v>111</v>
      </c>
      <c r="D55" t="s">
        <v>43</v>
      </c>
      <c r="E55" s="1" t="s">
        <v>35</v>
      </c>
      <c r="F55" s="1" t="s">
        <v>10</v>
      </c>
      <c r="G55" s="1" t="s">
        <v>53</v>
      </c>
      <c r="H55" s="1" t="s">
        <v>25</v>
      </c>
    </row>
    <row r="56" spans="1:9" ht="15" customHeight="1" x14ac:dyDescent="0.25">
      <c r="A56" s="1">
        <v>128</v>
      </c>
      <c r="B56" s="1">
        <v>2017</v>
      </c>
      <c r="C56" s="1" t="s">
        <v>111</v>
      </c>
      <c r="D56" s="1" t="s">
        <v>45</v>
      </c>
      <c r="E56" s="1" t="s">
        <v>8</v>
      </c>
      <c r="F56" s="1" t="s">
        <v>10</v>
      </c>
      <c r="G56" s="1" t="s">
        <v>18</v>
      </c>
      <c r="H56" s="1" t="s">
        <v>25</v>
      </c>
      <c r="I56" s="1" t="s">
        <v>94</v>
      </c>
    </row>
    <row r="57" spans="1:9" ht="15" customHeight="1" x14ac:dyDescent="0.25">
      <c r="A57" s="1">
        <v>129</v>
      </c>
      <c r="B57" s="1">
        <v>2017</v>
      </c>
      <c r="C57" s="1" t="s">
        <v>7</v>
      </c>
      <c r="D57" s="1" t="s">
        <v>43</v>
      </c>
      <c r="E57" s="1" t="s">
        <v>29</v>
      </c>
      <c r="F57" s="1" t="s">
        <v>10</v>
      </c>
      <c r="G57" s="1" t="s">
        <v>18</v>
      </c>
      <c r="H57" s="1" t="s">
        <v>26</v>
      </c>
      <c r="I57" s="1" t="s">
        <v>95</v>
      </c>
    </row>
    <row r="58" spans="1:9" ht="15" customHeight="1" x14ac:dyDescent="0.25">
      <c r="A58" s="1">
        <v>130</v>
      </c>
      <c r="B58" s="1">
        <v>2017</v>
      </c>
      <c r="C58" s="1" t="s">
        <v>111</v>
      </c>
      <c r="D58" s="1" t="s">
        <v>45</v>
      </c>
      <c r="E58" s="1" t="s">
        <v>8</v>
      </c>
      <c r="F58" s="1" t="s">
        <v>10</v>
      </c>
      <c r="G58" s="1" t="s">
        <v>53</v>
      </c>
      <c r="H58" s="1" t="s">
        <v>25</v>
      </c>
      <c r="I58" s="1" t="s">
        <v>96</v>
      </c>
    </row>
    <row r="59" spans="1:9" ht="15" customHeight="1" x14ac:dyDescent="0.25">
      <c r="A59" s="1">
        <v>132</v>
      </c>
      <c r="B59" s="1">
        <v>2017</v>
      </c>
      <c r="C59" s="1" t="s">
        <v>7</v>
      </c>
      <c r="D59" t="s">
        <v>43</v>
      </c>
      <c r="E59" s="1" t="s">
        <v>35</v>
      </c>
      <c r="F59" s="1" t="s">
        <v>10</v>
      </c>
      <c r="G59" s="1" t="s">
        <v>18</v>
      </c>
      <c r="H59" s="1" t="s">
        <v>25</v>
      </c>
      <c r="I59" s="1" t="s">
        <v>97</v>
      </c>
    </row>
    <row r="60" spans="1:9" ht="15" customHeight="1" x14ac:dyDescent="0.25">
      <c r="A60" s="1">
        <v>134</v>
      </c>
      <c r="B60" s="1">
        <v>2017</v>
      </c>
      <c r="C60" s="1" t="s">
        <v>7</v>
      </c>
      <c r="D60" t="s">
        <v>43</v>
      </c>
      <c r="E60" s="1" t="s">
        <v>35</v>
      </c>
      <c r="F60" s="1" t="s">
        <v>10</v>
      </c>
      <c r="G60" s="1" t="s">
        <v>53</v>
      </c>
      <c r="H60" s="1" t="s">
        <v>25</v>
      </c>
      <c r="I60" s="1" t="s">
        <v>98</v>
      </c>
    </row>
    <row r="61" spans="1:9" ht="15" customHeight="1" x14ac:dyDescent="0.25">
      <c r="A61" s="1">
        <v>137</v>
      </c>
      <c r="B61" s="1">
        <v>2017</v>
      </c>
      <c r="C61" s="1" t="s">
        <v>28</v>
      </c>
      <c r="D61" t="s">
        <v>43</v>
      </c>
      <c r="E61" s="1" t="s">
        <v>40</v>
      </c>
      <c r="F61" s="1" t="s">
        <v>10</v>
      </c>
      <c r="G61" s="1" t="s">
        <v>18</v>
      </c>
      <c r="H61" s="1" t="s">
        <v>26</v>
      </c>
      <c r="I61" s="1" t="s">
        <v>84</v>
      </c>
    </row>
    <row r="62" spans="1:9" ht="15" customHeight="1" x14ac:dyDescent="0.25">
      <c r="A62" s="1">
        <v>138</v>
      </c>
      <c r="B62" s="1">
        <v>2017</v>
      </c>
      <c r="C62" s="1" t="s">
        <v>28</v>
      </c>
      <c r="D62" t="s">
        <v>43</v>
      </c>
      <c r="E62" s="1" t="s">
        <v>40</v>
      </c>
      <c r="F62" s="1" t="s">
        <v>10</v>
      </c>
      <c r="G62" s="1" t="s">
        <v>18</v>
      </c>
      <c r="H62" s="1" t="s">
        <v>26</v>
      </c>
      <c r="I62" s="1" t="s">
        <v>84</v>
      </c>
    </row>
    <row r="63" spans="1:9" ht="15" customHeight="1" x14ac:dyDescent="0.25">
      <c r="A63" s="1">
        <v>139</v>
      </c>
      <c r="B63" s="1">
        <v>2018</v>
      </c>
      <c r="C63" s="1" t="s">
        <v>7</v>
      </c>
      <c r="D63" t="s">
        <v>46</v>
      </c>
      <c r="E63" s="1" t="s">
        <v>37</v>
      </c>
      <c r="F63" s="1" t="s">
        <v>10</v>
      </c>
      <c r="G63" s="1" t="s">
        <v>53</v>
      </c>
      <c r="H63" s="1" t="s">
        <v>25</v>
      </c>
    </row>
    <row r="64" spans="1:9" ht="15" customHeight="1" x14ac:dyDescent="0.25">
      <c r="A64" s="1">
        <v>141</v>
      </c>
      <c r="B64" s="1">
        <v>2017</v>
      </c>
      <c r="C64" s="1" t="s">
        <v>111</v>
      </c>
      <c r="D64" t="s">
        <v>45</v>
      </c>
      <c r="E64" s="1" t="s">
        <v>34</v>
      </c>
      <c r="F64" s="1" t="s">
        <v>23</v>
      </c>
      <c r="G64" s="1" t="s">
        <v>53</v>
      </c>
      <c r="H64" s="1" t="s">
        <v>25</v>
      </c>
    </row>
    <row r="65" spans="1:9" ht="15" customHeight="1" x14ac:dyDescent="0.25">
      <c r="A65" s="1">
        <v>142</v>
      </c>
      <c r="B65" s="1">
        <v>2017</v>
      </c>
      <c r="C65" s="1" t="s">
        <v>28</v>
      </c>
      <c r="D65" t="s">
        <v>43</v>
      </c>
      <c r="E65" s="1" t="s">
        <v>40</v>
      </c>
      <c r="F65" s="1" t="s">
        <v>10</v>
      </c>
      <c r="G65" s="1" t="s">
        <v>18</v>
      </c>
      <c r="H65" s="1" t="s">
        <v>26</v>
      </c>
      <c r="I65" s="1" t="s">
        <v>99</v>
      </c>
    </row>
    <row r="66" spans="1:9" ht="15" customHeight="1" x14ac:dyDescent="0.25">
      <c r="A66" s="1">
        <v>143</v>
      </c>
      <c r="B66" s="1">
        <v>2017</v>
      </c>
      <c r="C66" s="1" t="s">
        <v>111</v>
      </c>
      <c r="D66" t="s">
        <v>43</v>
      </c>
      <c r="E66" s="1" t="s">
        <v>39</v>
      </c>
      <c r="F66" s="1" t="s">
        <v>10</v>
      </c>
      <c r="G66" s="1" t="s">
        <v>53</v>
      </c>
      <c r="H66" s="1" t="s">
        <v>25</v>
      </c>
      <c r="I66" s="1" t="s">
        <v>97</v>
      </c>
    </row>
    <row r="67" spans="1:9" ht="15" customHeight="1" x14ac:dyDescent="0.25">
      <c r="A67" s="1">
        <v>147</v>
      </c>
      <c r="B67" s="1">
        <v>2016</v>
      </c>
      <c r="C67" s="1" t="s">
        <v>7</v>
      </c>
      <c r="D67" t="s">
        <v>43</v>
      </c>
      <c r="E67" s="1" t="s">
        <v>39</v>
      </c>
      <c r="F67" s="1" t="s">
        <v>10</v>
      </c>
      <c r="G67" s="1" t="s">
        <v>53</v>
      </c>
      <c r="H67" s="1" t="s">
        <v>25</v>
      </c>
    </row>
    <row r="68" spans="1:9" ht="15" customHeight="1" x14ac:dyDescent="0.25">
      <c r="A68" s="1">
        <v>148</v>
      </c>
      <c r="B68" s="1">
        <v>2017</v>
      </c>
      <c r="C68" s="1" t="s">
        <v>7</v>
      </c>
      <c r="D68" s="1" t="s">
        <v>45</v>
      </c>
      <c r="E68" s="1" t="s">
        <v>8</v>
      </c>
      <c r="F68" s="1" t="s">
        <v>10</v>
      </c>
      <c r="G68" s="1" t="s">
        <v>53</v>
      </c>
      <c r="H68" s="1" t="s">
        <v>25</v>
      </c>
      <c r="I68" s="1" t="s">
        <v>89</v>
      </c>
    </row>
    <row r="69" spans="1:9" ht="15" customHeight="1" x14ac:dyDescent="0.25">
      <c r="A69" s="1">
        <v>149</v>
      </c>
      <c r="B69" s="1">
        <v>2017</v>
      </c>
      <c r="C69" s="1" t="s">
        <v>111</v>
      </c>
      <c r="D69" t="s">
        <v>43</v>
      </c>
      <c r="E69" s="1" t="s">
        <v>33</v>
      </c>
      <c r="F69" s="1" t="s">
        <v>10</v>
      </c>
      <c r="G69" s="1" t="s">
        <v>53</v>
      </c>
      <c r="H69" s="1" t="s">
        <v>25</v>
      </c>
    </row>
    <row r="70" spans="1:9" ht="15" customHeight="1" x14ac:dyDescent="0.25">
      <c r="A70" s="1">
        <v>151</v>
      </c>
      <c r="B70" s="1">
        <v>2017</v>
      </c>
      <c r="C70" s="1" t="s">
        <v>7</v>
      </c>
      <c r="D70" t="s">
        <v>46</v>
      </c>
      <c r="E70" s="1" t="s">
        <v>37</v>
      </c>
      <c r="F70" s="1" t="s">
        <v>10</v>
      </c>
      <c r="G70" s="1" t="s">
        <v>53</v>
      </c>
      <c r="H70" s="1" t="s">
        <v>25</v>
      </c>
    </row>
    <row r="71" spans="1:9" ht="15" customHeight="1" x14ac:dyDescent="0.25">
      <c r="A71" s="1">
        <v>152</v>
      </c>
      <c r="B71" s="1">
        <v>2018</v>
      </c>
      <c r="C71" s="1" t="s">
        <v>7</v>
      </c>
      <c r="D71" t="s">
        <v>43</v>
      </c>
      <c r="E71" s="1" t="s">
        <v>20</v>
      </c>
      <c r="F71" s="1" t="s">
        <v>10</v>
      </c>
      <c r="G71" s="1" t="s">
        <v>18</v>
      </c>
      <c r="H71" s="1" t="s">
        <v>25</v>
      </c>
      <c r="I71" s="1" t="s">
        <v>76</v>
      </c>
    </row>
    <row r="72" spans="1:9" ht="15" customHeight="1" x14ac:dyDescent="0.25">
      <c r="A72" s="1">
        <v>153</v>
      </c>
      <c r="B72" s="1">
        <v>2018</v>
      </c>
      <c r="C72" s="1" t="s">
        <v>21</v>
      </c>
      <c r="D72" t="s">
        <v>46</v>
      </c>
      <c r="E72" s="1" t="s">
        <v>37</v>
      </c>
      <c r="F72" s="1" t="s">
        <v>10</v>
      </c>
      <c r="G72" s="1" t="s">
        <v>18</v>
      </c>
      <c r="H72" s="1" t="s">
        <v>25</v>
      </c>
      <c r="I72" s="1" t="s">
        <v>72</v>
      </c>
    </row>
    <row r="73" spans="1:9" ht="15" customHeight="1" x14ac:dyDescent="0.25">
      <c r="A73" s="1">
        <v>154</v>
      </c>
      <c r="B73" s="1">
        <v>2018</v>
      </c>
      <c r="C73" s="1" t="s">
        <v>111</v>
      </c>
      <c r="D73" t="s">
        <v>45</v>
      </c>
      <c r="E73" s="1" t="s">
        <v>38</v>
      </c>
      <c r="F73" s="1" t="s">
        <v>10</v>
      </c>
      <c r="G73" s="1" t="s">
        <v>18</v>
      </c>
      <c r="H73" s="1" t="s">
        <v>25</v>
      </c>
    </row>
    <row r="74" spans="1:9" ht="15" customHeight="1" x14ac:dyDescent="0.25">
      <c r="A74" s="1">
        <v>155</v>
      </c>
      <c r="B74" s="1">
        <v>2017</v>
      </c>
      <c r="C74" s="1" t="s">
        <v>111</v>
      </c>
      <c r="D74" s="1" t="s">
        <v>45</v>
      </c>
      <c r="E74" s="1" t="s">
        <v>8</v>
      </c>
      <c r="F74" s="1" t="s">
        <v>10</v>
      </c>
      <c r="G74" s="1" t="s">
        <v>18</v>
      </c>
      <c r="H74" s="1" t="s">
        <v>25</v>
      </c>
      <c r="I74" s="1" t="s">
        <v>100</v>
      </c>
    </row>
    <row r="75" spans="1:9" ht="15" customHeight="1" x14ac:dyDescent="0.25">
      <c r="A75" s="1">
        <v>158</v>
      </c>
      <c r="B75" s="1">
        <v>2017</v>
      </c>
      <c r="C75" s="1" t="s">
        <v>7</v>
      </c>
      <c r="D75" s="1" t="s">
        <v>45</v>
      </c>
      <c r="E75" s="1" t="s">
        <v>8</v>
      </c>
      <c r="F75" s="1" t="s">
        <v>10</v>
      </c>
      <c r="G75" s="1" t="s">
        <v>53</v>
      </c>
      <c r="H75" s="1" t="s">
        <v>25</v>
      </c>
    </row>
    <row r="76" spans="1:9" ht="15" customHeight="1" x14ac:dyDescent="0.25">
      <c r="A76" s="1">
        <v>159</v>
      </c>
      <c r="B76" s="1">
        <v>2018</v>
      </c>
      <c r="C76" s="1" t="s">
        <v>111</v>
      </c>
      <c r="D76" t="s">
        <v>43</v>
      </c>
      <c r="E76" s="1" t="s">
        <v>12</v>
      </c>
      <c r="F76" s="1" t="s">
        <v>10</v>
      </c>
      <c r="G76" s="1" t="s">
        <v>18</v>
      </c>
      <c r="H76" s="1" t="s">
        <v>25</v>
      </c>
      <c r="I76" s="1" t="s">
        <v>101</v>
      </c>
    </row>
    <row r="77" spans="1:9" ht="15" customHeight="1" x14ac:dyDescent="0.25">
      <c r="A77" s="1">
        <v>160</v>
      </c>
      <c r="B77" s="1">
        <v>2018</v>
      </c>
      <c r="C77" s="1" t="s">
        <v>111</v>
      </c>
      <c r="D77" t="s">
        <v>43</v>
      </c>
      <c r="E77" s="1" t="s">
        <v>16</v>
      </c>
      <c r="F77" s="1" t="s">
        <v>10</v>
      </c>
      <c r="G77" s="1" t="s">
        <v>53</v>
      </c>
      <c r="H77" s="1" t="s">
        <v>26</v>
      </c>
      <c r="I77" s="1" t="s">
        <v>102</v>
      </c>
    </row>
    <row r="78" spans="1:9" ht="15" customHeight="1" x14ac:dyDescent="0.25">
      <c r="A78" s="1">
        <v>162</v>
      </c>
      <c r="B78" s="1">
        <v>2017</v>
      </c>
      <c r="C78" s="1" t="s">
        <v>111</v>
      </c>
      <c r="D78" t="s">
        <v>43</v>
      </c>
      <c r="E78" s="1" t="s">
        <v>35</v>
      </c>
      <c r="F78" s="1" t="s">
        <v>10</v>
      </c>
      <c r="G78" s="1" t="s">
        <v>53</v>
      </c>
      <c r="H78" s="1" t="s">
        <v>25</v>
      </c>
      <c r="I78" s="1" t="s">
        <v>103</v>
      </c>
    </row>
    <row r="79" spans="1:9" ht="15" customHeight="1" x14ac:dyDescent="0.25">
      <c r="A79" s="1">
        <v>163</v>
      </c>
      <c r="B79" s="1">
        <v>2018</v>
      </c>
      <c r="C79" s="1" t="s">
        <v>21</v>
      </c>
      <c r="D79" t="s">
        <v>46</v>
      </c>
      <c r="E79" s="1" t="s">
        <v>37</v>
      </c>
      <c r="F79" s="1" t="s">
        <v>10</v>
      </c>
      <c r="G79" s="1" t="s">
        <v>53</v>
      </c>
      <c r="H79" s="1" t="s">
        <v>25</v>
      </c>
    </row>
    <row r="80" spans="1:9" ht="15" customHeight="1" x14ac:dyDescent="0.25">
      <c r="A80" s="1">
        <v>164</v>
      </c>
      <c r="B80" s="1">
        <v>2018</v>
      </c>
      <c r="C80" s="1" t="s">
        <v>7</v>
      </c>
      <c r="D80" s="1" t="s">
        <v>45</v>
      </c>
      <c r="E80" s="1" t="s">
        <v>8</v>
      </c>
      <c r="F80" s="1" t="s">
        <v>10</v>
      </c>
      <c r="G80" s="1" t="s">
        <v>53</v>
      </c>
      <c r="H80" s="1" t="s">
        <v>25</v>
      </c>
    </row>
    <row r="81" spans="1:9" ht="15" customHeight="1" x14ac:dyDescent="0.25">
      <c r="A81" s="1">
        <v>166</v>
      </c>
      <c r="B81" s="1">
        <v>2018</v>
      </c>
      <c r="C81" s="1" t="s">
        <v>111</v>
      </c>
      <c r="D81" t="s">
        <v>45</v>
      </c>
      <c r="E81" s="1" t="s">
        <v>34</v>
      </c>
      <c r="F81" s="1" t="s">
        <v>10</v>
      </c>
      <c r="G81" s="1" t="s">
        <v>53</v>
      </c>
      <c r="H81" s="1" t="s">
        <v>25</v>
      </c>
      <c r="I81" s="1" t="s">
        <v>97</v>
      </c>
    </row>
    <row r="82" spans="1:9" ht="15" customHeight="1" x14ac:dyDescent="0.25">
      <c r="A82" s="1">
        <v>169</v>
      </c>
      <c r="B82" s="1">
        <v>2018</v>
      </c>
      <c r="C82" s="1" t="s">
        <v>7</v>
      </c>
      <c r="D82" s="1" t="s">
        <v>45</v>
      </c>
      <c r="E82" s="1" t="s">
        <v>8</v>
      </c>
      <c r="F82" s="1" t="s">
        <v>10</v>
      </c>
      <c r="G82" s="1" t="s">
        <v>53</v>
      </c>
      <c r="H82" s="1" t="s">
        <v>25</v>
      </c>
      <c r="I82" s="1" t="s">
        <v>84</v>
      </c>
    </row>
    <row r="83" spans="1:9" ht="15" customHeight="1" x14ac:dyDescent="0.25">
      <c r="A83" s="1">
        <v>172</v>
      </c>
      <c r="B83" s="1">
        <v>2018</v>
      </c>
      <c r="C83" s="1" t="s">
        <v>111</v>
      </c>
      <c r="D83" t="s">
        <v>45</v>
      </c>
      <c r="E83" s="1" t="s">
        <v>34</v>
      </c>
      <c r="F83" s="1" t="s">
        <v>10</v>
      </c>
      <c r="G83" s="1" t="s">
        <v>18</v>
      </c>
      <c r="H83" s="1" t="s">
        <v>26</v>
      </c>
    </row>
  </sheetData>
  <autoFilter ref="A1:H83" xr:uid="{C23DF822-9A3E-4825-BB64-31E90F69BA9C}">
    <sortState xmlns:xlrd2="http://schemas.microsoft.com/office/spreadsheetml/2017/richdata2" ref="A2:H83">
      <sortCondition ref="A1:A83"/>
    </sortState>
  </autoFilter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EAC961-342D-4FA3-942D-BB2B9DA5D4F9}">
  <dimension ref="B2:Q51"/>
  <sheetViews>
    <sheetView topLeftCell="E1" zoomScaleNormal="100" workbookViewId="0">
      <selection activeCell="K30" sqref="K30"/>
    </sheetView>
  </sheetViews>
  <sheetFormatPr baseColWidth="10" defaultRowHeight="15" x14ac:dyDescent="0.25"/>
  <cols>
    <col min="2" max="3" width="38.42578125" bestFit="1" customWidth="1"/>
    <col min="4" max="4" width="24.5703125" bestFit="1" customWidth="1"/>
    <col min="7" max="7" width="45.28515625" bestFit="1" customWidth="1"/>
    <col min="8" max="8" width="14.42578125" bestFit="1" customWidth="1"/>
    <col min="9" max="9" width="6" bestFit="1" customWidth="1"/>
    <col min="10" max="10" width="12" bestFit="1" customWidth="1"/>
    <col min="11" max="11" width="6" bestFit="1" customWidth="1"/>
    <col min="12" max="12" width="32.42578125" bestFit="1" customWidth="1"/>
    <col min="13" max="13" width="6" bestFit="1" customWidth="1"/>
    <col min="14" max="14" width="15.7109375" bestFit="1" customWidth="1"/>
    <col min="15" max="15" width="6" bestFit="1" customWidth="1"/>
    <col min="16" max="16" width="11.28515625" bestFit="1" customWidth="1"/>
    <col min="17" max="17" width="6" bestFit="1" customWidth="1"/>
  </cols>
  <sheetData>
    <row r="2" spans="2:17" x14ac:dyDescent="0.25">
      <c r="B2" s="2" t="s">
        <v>2</v>
      </c>
      <c r="C2" s="2" t="s">
        <v>3</v>
      </c>
      <c r="D2" t="s">
        <v>50</v>
      </c>
      <c r="G2" s="54" t="s">
        <v>119</v>
      </c>
      <c r="H2" s="55" t="s">
        <v>11</v>
      </c>
      <c r="I2" s="55" t="s">
        <v>112</v>
      </c>
      <c r="J2" s="55" t="s">
        <v>28</v>
      </c>
      <c r="K2" s="55" t="s">
        <v>112</v>
      </c>
      <c r="L2" s="55" t="s">
        <v>111</v>
      </c>
      <c r="M2" s="55" t="s">
        <v>112</v>
      </c>
      <c r="N2" s="55" t="s">
        <v>21</v>
      </c>
      <c r="O2" s="55" t="s">
        <v>112</v>
      </c>
      <c r="P2" s="55" t="s">
        <v>7</v>
      </c>
      <c r="Q2" s="55" t="s">
        <v>112</v>
      </c>
    </row>
    <row r="3" spans="2:17" x14ac:dyDescent="0.25">
      <c r="B3" t="s">
        <v>11</v>
      </c>
      <c r="C3" t="s">
        <v>20</v>
      </c>
      <c r="D3" s="4">
        <v>1</v>
      </c>
      <c r="G3" s="56" t="s">
        <v>29</v>
      </c>
      <c r="H3" s="57"/>
      <c r="I3" s="57"/>
      <c r="J3" s="57"/>
      <c r="K3" s="57"/>
      <c r="L3" s="57"/>
      <c r="M3" s="57"/>
      <c r="N3" s="57">
        <v>1</v>
      </c>
      <c r="O3" s="58">
        <f>N3/$N$27</f>
        <v>0.14285714285714285</v>
      </c>
      <c r="P3" s="57">
        <v>2</v>
      </c>
      <c r="Q3" s="58">
        <f>P3/$P$27</f>
        <v>6.6666666666666666E-2</v>
      </c>
    </row>
    <row r="4" spans="2:17" x14ac:dyDescent="0.25">
      <c r="C4" t="s">
        <v>44</v>
      </c>
      <c r="D4" s="4">
        <v>1</v>
      </c>
      <c r="G4" s="56" t="s">
        <v>22</v>
      </c>
      <c r="H4" s="57"/>
      <c r="I4" s="57"/>
      <c r="J4" s="57"/>
      <c r="K4" s="57"/>
      <c r="L4" s="57"/>
      <c r="M4" s="57"/>
      <c r="N4" s="57">
        <v>1</v>
      </c>
      <c r="O4" s="58">
        <f>N4/$N$27</f>
        <v>0.14285714285714285</v>
      </c>
      <c r="P4" s="57">
        <v>2</v>
      </c>
      <c r="Q4" s="58">
        <f t="shared" ref="Q4:Q15" si="0">P4/$P$27</f>
        <v>6.6666666666666666E-2</v>
      </c>
    </row>
    <row r="5" spans="2:17" x14ac:dyDescent="0.25">
      <c r="C5" t="s">
        <v>12</v>
      </c>
      <c r="D5" s="4">
        <v>1</v>
      </c>
      <c r="G5" s="56" t="s">
        <v>17</v>
      </c>
      <c r="H5" s="57"/>
      <c r="I5" s="57"/>
      <c r="J5" s="57"/>
      <c r="K5" s="57"/>
      <c r="L5" s="57">
        <v>2</v>
      </c>
      <c r="M5" s="58">
        <f>L5/$L$27</f>
        <v>5.5555555555555552E-2</v>
      </c>
      <c r="N5" s="57"/>
      <c r="O5" s="57"/>
      <c r="P5" s="57">
        <v>1</v>
      </c>
      <c r="Q5" s="58">
        <f t="shared" si="0"/>
        <v>3.3333333333333333E-2</v>
      </c>
    </row>
    <row r="6" spans="2:17" x14ac:dyDescent="0.25">
      <c r="C6" t="s">
        <v>41</v>
      </c>
      <c r="D6" s="4">
        <v>1</v>
      </c>
      <c r="G6" s="56" t="s">
        <v>32</v>
      </c>
      <c r="H6" s="57"/>
      <c r="I6" s="57"/>
      <c r="J6" s="57"/>
      <c r="K6" s="57"/>
      <c r="L6" s="57"/>
      <c r="M6" s="57"/>
      <c r="N6" s="57"/>
      <c r="O6" s="57"/>
      <c r="P6" s="57">
        <v>1</v>
      </c>
      <c r="Q6" s="58">
        <f t="shared" si="0"/>
        <v>3.3333333333333333E-2</v>
      </c>
    </row>
    <row r="7" spans="2:17" x14ac:dyDescent="0.25">
      <c r="B7" t="s">
        <v>114</v>
      </c>
      <c r="D7" s="4">
        <v>4</v>
      </c>
      <c r="G7" s="56" t="s">
        <v>8</v>
      </c>
      <c r="H7" s="57"/>
      <c r="I7" s="57"/>
      <c r="J7" s="57">
        <v>1</v>
      </c>
      <c r="K7" s="58">
        <f>J7/$J$27</f>
        <v>0.2</v>
      </c>
      <c r="L7" s="57">
        <v>11</v>
      </c>
      <c r="M7" s="58">
        <f>L7/$L$27</f>
        <v>0.30555555555555558</v>
      </c>
      <c r="N7" s="57"/>
      <c r="O7" s="57"/>
      <c r="P7" s="57">
        <v>9</v>
      </c>
      <c r="Q7" s="58">
        <f t="shared" si="0"/>
        <v>0.3</v>
      </c>
    </row>
    <row r="8" spans="2:17" x14ac:dyDescent="0.25">
      <c r="B8" t="s">
        <v>28</v>
      </c>
      <c r="C8" t="s">
        <v>8</v>
      </c>
      <c r="D8" s="4">
        <v>1</v>
      </c>
      <c r="G8" s="56" t="s">
        <v>31</v>
      </c>
      <c r="H8" s="57"/>
      <c r="I8" s="57"/>
      <c r="J8" s="57"/>
      <c r="K8" s="57"/>
      <c r="L8" s="57"/>
      <c r="M8" s="57"/>
      <c r="N8" s="57">
        <v>1</v>
      </c>
      <c r="O8" s="58">
        <f>N8/$N$27</f>
        <v>0.14285714285714285</v>
      </c>
      <c r="P8" s="57">
        <v>1</v>
      </c>
      <c r="Q8" s="58">
        <f t="shared" si="0"/>
        <v>3.3333333333333333E-2</v>
      </c>
    </row>
    <row r="9" spans="2:17" x14ac:dyDescent="0.25">
      <c r="C9" t="s">
        <v>16</v>
      </c>
      <c r="D9" s="4">
        <v>1</v>
      </c>
      <c r="G9" s="56" t="s">
        <v>33</v>
      </c>
      <c r="H9" s="57"/>
      <c r="I9" s="57"/>
      <c r="J9" s="57"/>
      <c r="K9" s="57"/>
      <c r="L9" s="57">
        <v>2</v>
      </c>
      <c r="M9" s="58">
        <f>L9/$L$27</f>
        <v>5.5555555555555552E-2</v>
      </c>
      <c r="N9" s="57"/>
      <c r="O9" s="57"/>
      <c r="P9" s="57">
        <v>1</v>
      </c>
      <c r="Q9" s="58">
        <f t="shared" si="0"/>
        <v>3.3333333333333333E-2</v>
      </c>
    </row>
    <row r="10" spans="2:17" x14ac:dyDescent="0.25">
      <c r="C10" t="s">
        <v>40</v>
      </c>
      <c r="D10" s="4">
        <v>3</v>
      </c>
      <c r="G10" s="56" t="s">
        <v>30</v>
      </c>
      <c r="H10" s="57"/>
      <c r="I10" s="57"/>
      <c r="J10" s="57"/>
      <c r="K10" s="57"/>
      <c r="L10" s="57">
        <v>1</v>
      </c>
      <c r="M10" s="58">
        <f t="shared" ref="M10:M16" si="1">L10/$L$27</f>
        <v>2.7777777777777776E-2</v>
      </c>
      <c r="N10" s="57">
        <v>1</v>
      </c>
      <c r="O10" s="58">
        <f>N10/$N$27</f>
        <v>0.14285714285714285</v>
      </c>
      <c r="P10" s="57">
        <v>1</v>
      </c>
      <c r="Q10" s="58">
        <f t="shared" si="0"/>
        <v>3.3333333333333333E-2</v>
      </c>
    </row>
    <row r="11" spans="2:17" x14ac:dyDescent="0.25">
      <c r="B11" t="s">
        <v>115</v>
      </c>
      <c r="D11" s="4">
        <v>5</v>
      </c>
      <c r="G11" s="56" t="s">
        <v>34</v>
      </c>
      <c r="H11" s="57"/>
      <c r="I11" s="57"/>
      <c r="J11" s="57"/>
      <c r="K11" s="57"/>
      <c r="L11" s="57">
        <v>3</v>
      </c>
      <c r="M11" s="58">
        <f t="shared" si="1"/>
        <v>8.3333333333333329E-2</v>
      </c>
      <c r="N11" s="57"/>
      <c r="O11" s="57"/>
      <c r="P11" s="57"/>
      <c r="Q11" s="57"/>
    </row>
    <row r="12" spans="2:17" x14ac:dyDescent="0.25">
      <c r="B12" t="s">
        <v>111</v>
      </c>
      <c r="C12" t="s">
        <v>17</v>
      </c>
      <c r="D12" s="4">
        <v>2</v>
      </c>
      <c r="G12" s="56" t="s">
        <v>35</v>
      </c>
      <c r="H12" s="57"/>
      <c r="I12" s="57"/>
      <c r="J12" s="57"/>
      <c r="K12" s="57"/>
      <c r="L12" s="57">
        <v>2</v>
      </c>
      <c r="M12" s="58">
        <f t="shared" si="1"/>
        <v>5.5555555555555552E-2</v>
      </c>
      <c r="N12" s="57"/>
      <c r="O12" s="57"/>
      <c r="P12" s="57">
        <v>2</v>
      </c>
      <c r="Q12" s="58">
        <f t="shared" si="0"/>
        <v>6.6666666666666666E-2</v>
      </c>
    </row>
    <row r="13" spans="2:17" x14ac:dyDescent="0.25">
      <c r="C13" t="s">
        <v>8</v>
      </c>
      <c r="D13" s="4">
        <v>11</v>
      </c>
      <c r="G13" s="56" t="s">
        <v>36</v>
      </c>
      <c r="H13" s="57"/>
      <c r="I13" s="57"/>
      <c r="J13" s="57"/>
      <c r="K13" s="57"/>
      <c r="L13" s="57">
        <v>1</v>
      </c>
      <c r="M13" s="58">
        <f t="shared" si="1"/>
        <v>2.7777777777777776E-2</v>
      </c>
      <c r="N13" s="57"/>
      <c r="O13" s="57"/>
      <c r="P13" s="57"/>
      <c r="Q13" s="57"/>
    </row>
    <row r="14" spans="2:17" x14ac:dyDescent="0.25">
      <c r="C14" t="s">
        <v>33</v>
      </c>
      <c r="D14" s="4">
        <v>2</v>
      </c>
      <c r="G14" s="56" t="s">
        <v>20</v>
      </c>
      <c r="H14" s="57">
        <v>1</v>
      </c>
      <c r="I14" s="58">
        <f>H14/$H$27</f>
        <v>0.25</v>
      </c>
      <c r="J14" s="57"/>
      <c r="K14" s="57"/>
      <c r="L14" s="57"/>
      <c r="M14" s="57"/>
      <c r="N14" s="57">
        <v>1</v>
      </c>
      <c r="O14" s="58">
        <f>N14/$N$27</f>
        <v>0.14285714285714285</v>
      </c>
      <c r="P14" s="57">
        <v>3</v>
      </c>
      <c r="Q14" s="58">
        <f t="shared" si="0"/>
        <v>0.1</v>
      </c>
    </row>
    <row r="15" spans="2:17" x14ac:dyDescent="0.25">
      <c r="C15" t="s">
        <v>30</v>
      </c>
      <c r="D15" s="4">
        <v>1</v>
      </c>
      <c r="G15" s="56" t="s">
        <v>15</v>
      </c>
      <c r="H15" s="57"/>
      <c r="I15" s="57"/>
      <c r="J15" s="57"/>
      <c r="K15" s="57"/>
      <c r="L15" s="57">
        <v>1</v>
      </c>
      <c r="M15" s="58">
        <f t="shared" si="1"/>
        <v>2.7777777777777776E-2</v>
      </c>
      <c r="N15" s="57"/>
      <c r="O15" s="57"/>
      <c r="P15" s="57">
        <v>1</v>
      </c>
      <c r="Q15" s="58">
        <f t="shared" si="0"/>
        <v>3.3333333333333333E-2</v>
      </c>
    </row>
    <row r="16" spans="2:17" x14ac:dyDescent="0.25">
      <c r="C16" t="s">
        <v>34</v>
      </c>
      <c r="D16" s="4">
        <v>3</v>
      </c>
      <c r="G16" s="56" t="s">
        <v>19</v>
      </c>
      <c r="H16" s="57"/>
      <c r="I16" s="57"/>
      <c r="J16" s="57"/>
      <c r="K16" s="57"/>
      <c r="L16" s="57">
        <v>1</v>
      </c>
      <c r="M16" s="58">
        <f t="shared" si="1"/>
        <v>2.7777777777777776E-2</v>
      </c>
      <c r="N16" s="57"/>
      <c r="O16" s="57"/>
      <c r="P16" s="57"/>
      <c r="Q16" s="57"/>
    </row>
    <row r="17" spans="2:17" x14ac:dyDescent="0.25">
      <c r="C17" t="s">
        <v>35</v>
      </c>
      <c r="D17" s="4">
        <v>2</v>
      </c>
      <c r="G17" s="56" t="s">
        <v>44</v>
      </c>
      <c r="H17" s="57">
        <v>1</v>
      </c>
      <c r="I17" s="58">
        <f>H17/$H$27</f>
        <v>0.25</v>
      </c>
      <c r="J17" s="57"/>
      <c r="K17" s="57"/>
      <c r="L17" s="57"/>
      <c r="M17" s="57"/>
      <c r="N17" s="57"/>
      <c r="O17" s="57"/>
      <c r="P17" s="57"/>
      <c r="Q17" s="57"/>
    </row>
    <row r="18" spans="2:17" x14ac:dyDescent="0.25">
      <c r="C18" t="s">
        <v>36</v>
      </c>
      <c r="D18" s="4">
        <v>1</v>
      </c>
      <c r="G18" s="56" t="s">
        <v>37</v>
      </c>
      <c r="H18" s="57"/>
      <c r="I18" s="57"/>
      <c r="J18" s="57"/>
      <c r="K18" s="57"/>
      <c r="L18" s="57"/>
      <c r="M18" s="57"/>
      <c r="N18" s="57">
        <v>2</v>
      </c>
      <c r="O18" s="58">
        <f>N18/$N$27</f>
        <v>0.2857142857142857</v>
      </c>
      <c r="P18" s="57">
        <v>2</v>
      </c>
      <c r="Q18" s="58">
        <f t="shared" ref="Q18" si="2">P18/$P$27</f>
        <v>6.6666666666666666E-2</v>
      </c>
    </row>
    <row r="19" spans="2:17" x14ac:dyDescent="0.25">
      <c r="C19" t="s">
        <v>15</v>
      </c>
      <c r="D19" s="4">
        <v>1</v>
      </c>
      <c r="G19" s="56" t="s">
        <v>16</v>
      </c>
      <c r="H19" s="57"/>
      <c r="I19" s="57"/>
      <c r="J19" s="57">
        <v>1</v>
      </c>
      <c r="K19" s="58">
        <f>J19/$J$27</f>
        <v>0.2</v>
      </c>
      <c r="L19" s="57">
        <v>3</v>
      </c>
      <c r="M19" s="58">
        <f t="shared" ref="M19:M27" si="3">L19/$L$27</f>
        <v>8.3333333333333329E-2</v>
      </c>
      <c r="N19" s="57"/>
      <c r="O19" s="57"/>
      <c r="P19" s="57"/>
      <c r="Q19" s="57"/>
    </row>
    <row r="20" spans="2:17" x14ac:dyDescent="0.25">
      <c r="C20" t="s">
        <v>19</v>
      </c>
      <c r="D20" s="4">
        <v>1</v>
      </c>
      <c r="G20" s="56" t="s">
        <v>13</v>
      </c>
      <c r="H20" s="57"/>
      <c r="I20" s="57"/>
      <c r="J20" s="57"/>
      <c r="K20" s="57"/>
      <c r="L20" s="57">
        <v>3</v>
      </c>
      <c r="M20" s="58">
        <f t="shared" si="3"/>
        <v>8.3333333333333329E-2</v>
      </c>
      <c r="N20" s="57"/>
      <c r="O20" s="57"/>
      <c r="P20" s="57"/>
      <c r="Q20" s="57"/>
    </row>
    <row r="21" spans="2:17" x14ac:dyDescent="0.25">
      <c r="C21" t="s">
        <v>16</v>
      </c>
      <c r="D21" s="4">
        <v>3</v>
      </c>
      <c r="G21" s="56" t="s">
        <v>38</v>
      </c>
      <c r="H21" s="57"/>
      <c r="I21" s="57"/>
      <c r="J21" s="57"/>
      <c r="K21" s="57"/>
      <c r="L21" s="57">
        <v>1</v>
      </c>
      <c r="M21" s="58">
        <f t="shared" si="3"/>
        <v>2.7777777777777776E-2</v>
      </c>
      <c r="N21" s="57"/>
      <c r="O21" s="57"/>
      <c r="P21" s="57"/>
      <c r="Q21" s="57"/>
    </row>
    <row r="22" spans="2:17" x14ac:dyDescent="0.25">
      <c r="C22" t="s">
        <v>13</v>
      </c>
      <c r="D22" s="4">
        <v>3</v>
      </c>
      <c r="G22" s="56" t="s">
        <v>12</v>
      </c>
      <c r="H22" s="57">
        <v>1</v>
      </c>
      <c r="I22" s="58">
        <f>H22/$H$27</f>
        <v>0.25</v>
      </c>
      <c r="J22" s="57"/>
      <c r="K22" s="57"/>
      <c r="L22" s="57">
        <v>1</v>
      </c>
      <c r="M22" s="58">
        <f t="shared" si="3"/>
        <v>2.7777777777777776E-2</v>
      </c>
      <c r="N22" s="57"/>
      <c r="O22" s="57"/>
      <c r="P22" s="57"/>
      <c r="Q22" s="57"/>
    </row>
    <row r="23" spans="2:17" x14ac:dyDescent="0.25">
      <c r="C23" t="s">
        <v>38</v>
      </c>
      <c r="D23" s="4">
        <v>1</v>
      </c>
      <c r="G23" s="56" t="s">
        <v>40</v>
      </c>
      <c r="H23" s="57"/>
      <c r="I23" s="57"/>
      <c r="J23" s="57">
        <v>3</v>
      </c>
      <c r="K23" s="58">
        <f>J23/$J$27</f>
        <v>0.6</v>
      </c>
      <c r="L23" s="57">
        <v>2</v>
      </c>
      <c r="M23" s="58">
        <f t="shared" si="3"/>
        <v>5.5555555555555552E-2</v>
      </c>
      <c r="N23" s="57"/>
      <c r="O23" s="57"/>
      <c r="P23" s="57"/>
      <c r="Q23" s="57"/>
    </row>
    <row r="24" spans="2:17" x14ac:dyDescent="0.25">
      <c r="C24" t="s">
        <v>12</v>
      </c>
      <c r="D24" s="4">
        <v>1</v>
      </c>
      <c r="G24" s="56" t="s">
        <v>39</v>
      </c>
      <c r="H24" s="57"/>
      <c r="I24" s="57"/>
      <c r="J24" s="57"/>
      <c r="K24" s="57"/>
      <c r="L24" s="57">
        <v>1</v>
      </c>
      <c r="M24" s="58">
        <f t="shared" si="3"/>
        <v>2.7777777777777776E-2</v>
      </c>
      <c r="N24" s="57"/>
      <c r="O24" s="57"/>
      <c r="P24" s="57">
        <v>2</v>
      </c>
      <c r="Q24" s="58">
        <f t="shared" ref="Q24:Q25" si="4">P24/$P$27</f>
        <v>6.6666666666666666E-2</v>
      </c>
    </row>
    <row r="25" spans="2:17" x14ac:dyDescent="0.25">
      <c r="C25" t="s">
        <v>40</v>
      </c>
      <c r="D25" s="4">
        <v>2</v>
      </c>
      <c r="G25" s="56" t="s">
        <v>41</v>
      </c>
      <c r="H25" s="57">
        <v>1</v>
      </c>
      <c r="I25" s="58">
        <f>H25/$H$27</f>
        <v>0.25</v>
      </c>
      <c r="J25" s="57"/>
      <c r="K25" s="57"/>
      <c r="L25" s="57"/>
      <c r="M25" s="57"/>
      <c r="N25" s="57"/>
      <c r="O25" s="57"/>
      <c r="P25" s="57">
        <v>2</v>
      </c>
      <c r="Q25" s="58">
        <f t="shared" si="4"/>
        <v>6.6666666666666666E-2</v>
      </c>
    </row>
    <row r="26" spans="2:17" x14ac:dyDescent="0.25">
      <c r="C26" t="s">
        <v>39</v>
      </c>
      <c r="D26" s="4">
        <v>1</v>
      </c>
      <c r="G26" s="56" t="s">
        <v>42</v>
      </c>
      <c r="H26" s="57"/>
      <c r="I26" s="57"/>
      <c r="J26" s="57"/>
      <c r="K26" s="57"/>
      <c r="L26" s="57">
        <v>1</v>
      </c>
      <c r="M26" s="58">
        <f t="shared" si="3"/>
        <v>2.7777777777777776E-2</v>
      </c>
      <c r="N26" s="57"/>
      <c r="O26" s="57"/>
      <c r="P26" s="57"/>
      <c r="Q26" s="57"/>
    </row>
    <row r="27" spans="2:17" x14ac:dyDescent="0.25">
      <c r="C27" t="s">
        <v>42</v>
      </c>
      <c r="D27" s="4">
        <v>1</v>
      </c>
      <c r="G27" s="59" t="s">
        <v>109</v>
      </c>
      <c r="H27" s="60">
        <f>SUM(H3:H26)</f>
        <v>4</v>
      </c>
      <c r="I27" s="61">
        <f>H27/$H$27</f>
        <v>1</v>
      </c>
      <c r="J27" s="60">
        <f>SUM(J3:J26)</f>
        <v>5</v>
      </c>
      <c r="K27" s="61">
        <f>J27/$J$27</f>
        <v>1</v>
      </c>
      <c r="L27" s="60">
        <f>SUM(L3:L26)</f>
        <v>36</v>
      </c>
      <c r="M27" s="61">
        <f t="shared" si="3"/>
        <v>1</v>
      </c>
      <c r="N27" s="60">
        <f>SUM(N3:N26)</f>
        <v>7</v>
      </c>
      <c r="O27" s="61">
        <f>N27/$N$27</f>
        <v>1</v>
      </c>
      <c r="P27" s="60">
        <f>SUM(P3:P26)</f>
        <v>30</v>
      </c>
      <c r="Q27" s="61">
        <f t="shared" ref="Q27" si="5">P27/$P$27</f>
        <v>1</v>
      </c>
    </row>
    <row r="28" spans="2:17" x14ac:dyDescent="0.25">
      <c r="B28" t="s">
        <v>116</v>
      </c>
      <c r="D28" s="4">
        <v>36</v>
      </c>
    </row>
    <row r="29" spans="2:17" x14ac:dyDescent="0.25">
      <c r="B29" t="s">
        <v>21</v>
      </c>
      <c r="C29" t="s">
        <v>29</v>
      </c>
      <c r="D29" s="4">
        <v>1</v>
      </c>
    </row>
    <row r="30" spans="2:17" x14ac:dyDescent="0.25">
      <c r="C30" t="s">
        <v>22</v>
      </c>
      <c r="D30" s="4">
        <v>1</v>
      </c>
    </row>
    <row r="31" spans="2:17" x14ac:dyDescent="0.25">
      <c r="C31" t="s">
        <v>31</v>
      </c>
      <c r="D31" s="4">
        <v>1</v>
      </c>
    </row>
    <row r="32" spans="2:17" x14ac:dyDescent="0.25">
      <c r="C32" t="s">
        <v>30</v>
      </c>
      <c r="D32" s="4">
        <v>1</v>
      </c>
    </row>
    <row r="33" spans="2:4" x14ac:dyDescent="0.25">
      <c r="C33" t="s">
        <v>20</v>
      </c>
      <c r="D33" s="4">
        <v>1</v>
      </c>
    </row>
    <row r="34" spans="2:4" x14ac:dyDescent="0.25">
      <c r="C34" t="s">
        <v>37</v>
      </c>
      <c r="D34" s="4">
        <v>2</v>
      </c>
    </row>
    <row r="35" spans="2:4" x14ac:dyDescent="0.25">
      <c r="B35" t="s">
        <v>117</v>
      </c>
      <c r="D35" s="4">
        <v>7</v>
      </c>
    </row>
    <row r="36" spans="2:4" x14ac:dyDescent="0.25">
      <c r="B36" t="s">
        <v>7</v>
      </c>
      <c r="C36" t="s">
        <v>29</v>
      </c>
      <c r="D36" s="4">
        <v>2</v>
      </c>
    </row>
    <row r="37" spans="2:4" x14ac:dyDescent="0.25">
      <c r="C37" t="s">
        <v>22</v>
      </c>
      <c r="D37" s="4">
        <v>2</v>
      </c>
    </row>
    <row r="38" spans="2:4" x14ac:dyDescent="0.25">
      <c r="C38" t="s">
        <v>17</v>
      </c>
      <c r="D38" s="4">
        <v>1</v>
      </c>
    </row>
    <row r="39" spans="2:4" x14ac:dyDescent="0.25">
      <c r="C39" t="s">
        <v>32</v>
      </c>
      <c r="D39" s="4">
        <v>1</v>
      </c>
    </row>
    <row r="40" spans="2:4" x14ac:dyDescent="0.25">
      <c r="C40" t="s">
        <v>8</v>
      </c>
      <c r="D40" s="4">
        <v>9</v>
      </c>
    </row>
    <row r="41" spans="2:4" x14ac:dyDescent="0.25">
      <c r="C41" t="s">
        <v>31</v>
      </c>
      <c r="D41" s="4">
        <v>1</v>
      </c>
    </row>
    <row r="42" spans="2:4" x14ac:dyDescent="0.25">
      <c r="C42" t="s">
        <v>33</v>
      </c>
      <c r="D42" s="4">
        <v>1</v>
      </c>
    </row>
    <row r="43" spans="2:4" x14ac:dyDescent="0.25">
      <c r="C43" t="s">
        <v>30</v>
      </c>
      <c r="D43" s="4">
        <v>1</v>
      </c>
    </row>
    <row r="44" spans="2:4" x14ac:dyDescent="0.25">
      <c r="C44" t="s">
        <v>35</v>
      </c>
      <c r="D44" s="4">
        <v>2</v>
      </c>
    </row>
    <row r="45" spans="2:4" x14ac:dyDescent="0.25">
      <c r="C45" t="s">
        <v>20</v>
      </c>
      <c r="D45" s="4">
        <v>3</v>
      </c>
    </row>
    <row r="46" spans="2:4" x14ac:dyDescent="0.25">
      <c r="C46" t="s">
        <v>15</v>
      </c>
      <c r="D46" s="4">
        <v>1</v>
      </c>
    </row>
    <row r="47" spans="2:4" x14ac:dyDescent="0.25">
      <c r="C47" t="s">
        <v>37</v>
      </c>
      <c r="D47" s="4">
        <v>2</v>
      </c>
    </row>
    <row r="48" spans="2:4" x14ac:dyDescent="0.25">
      <c r="C48" t="s">
        <v>39</v>
      </c>
      <c r="D48" s="4">
        <v>2</v>
      </c>
    </row>
    <row r="49" spans="2:4" x14ac:dyDescent="0.25">
      <c r="C49" t="s">
        <v>41</v>
      </c>
      <c r="D49" s="4">
        <v>2</v>
      </c>
    </row>
    <row r="50" spans="2:4" x14ac:dyDescent="0.25">
      <c r="B50" t="s">
        <v>118</v>
      </c>
      <c r="D50" s="4">
        <v>30</v>
      </c>
    </row>
    <row r="51" spans="2:4" x14ac:dyDescent="0.25">
      <c r="B51" t="s">
        <v>48</v>
      </c>
      <c r="D51" s="4">
        <v>82</v>
      </c>
    </row>
  </sheetData>
  <pageMargins left="0.7" right="0.7" top="0.75" bottom="0.75" header="0.3" footer="0.3"/>
  <pageSetup paperSize="9" orientation="portrait" horizontalDpi="0" verticalDpi="0" r:id="rId2"/>
  <ignoredErrors>
    <ignoredError sqref="I27:Q27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19518-ACD7-49FB-A389-439431F9D7D2}">
  <dimension ref="B2:U51"/>
  <sheetViews>
    <sheetView topLeftCell="K1" zoomScale="70" zoomScaleNormal="70" workbookViewId="0">
      <selection activeCell="AD14" sqref="AD14"/>
    </sheetView>
  </sheetViews>
  <sheetFormatPr baseColWidth="10" defaultRowHeight="15" x14ac:dyDescent="0.25"/>
  <cols>
    <col min="2" max="3" width="38.42578125" bestFit="1" customWidth="1"/>
    <col min="4" max="4" width="24.5703125" bestFit="1" customWidth="1"/>
    <col min="7" max="7" width="45.28515625" bestFit="1" customWidth="1"/>
    <col min="8" max="8" width="5" bestFit="1" customWidth="1"/>
    <col min="9" max="9" width="5.140625" bestFit="1" customWidth="1"/>
    <col min="10" max="10" width="5" bestFit="1" customWidth="1"/>
    <col min="11" max="11" width="5.140625" bestFit="1" customWidth="1"/>
    <col min="12" max="12" width="5" bestFit="1" customWidth="1"/>
    <col min="13" max="13" width="5.140625" bestFit="1" customWidth="1"/>
    <col min="14" max="14" width="5" bestFit="1" customWidth="1"/>
    <col min="15" max="15" width="5.140625" bestFit="1" customWidth="1"/>
  </cols>
  <sheetData>
    <row r="2" spans="2:21" x14ac:dyDescent="0.25">
      <c r="B2" s="2" t="s">
        <v>1</v>
      </c>
      <c r="C2" s="2" t="s">
        <v>3</v>
      </c>
      <c r="D2" t="s">
        <v>50</v>
      </c>
      <c r="G2" s="66" t="s">
        <v>119</v>
      </c>
      <c r="H2" s="55">
        <v>2015</v>
      </c>
      <c r="I2" s="62" t="s">
        <v>112</v>
      </c>
      <c r="J2" s="55">
        <v>2016</v>
      </c>
      <c r="K2" s="62" t="s">
        <v>112</v>
      </c>
      <c r="L2" s="55">
        <v>2017</v>
      </c>
      <c r="M2" s="62" t="s">
        <v>112</v>
      </c>
      <c r="N2" s="55">
        <v>2018</v>
      </c>
      <c r="O2" s="62" t="s">
        <v>112</v>
      </c>
      <c r="Q2" s="66"/>
      <c r="R2" s="55">
        <v>2015</v>
      </c>
      <c r="S2" s="55">
        <v>2016</v>
      </c>
      <c r="T2" s="55">
        <v>2017</v>
      </c>
      <c r="U2" s="55">
        <v>2018</v>
      </c>
    </row>
    <row r="3" spans="2:21" x14ac:dyDescent="0.25">
      <c r="B3">
        <v>2015</v>
      </c>
      <c r="C3" t="s">
        <v>22</v>
      </c>
      <c r="D3" s="4">
        <v>2</v>
      </c>
      <c r="G3" s="67" t="s">
        <v>29</v>
      </c>
      <c r="H3" s="57"/>
      <c r="I3" s="63"/>
      <c r="J3" s="57">
        <v>2</v>
      </c>
      <c r="K3" s="64">
        <f t="shared" ref="K3:K10" si="0">J3/$J$27</f>
        <v>7.1428571428571425E-2</v>
      </c>
      <c r="L3" s="57">
        <v>1</v>
      </c>
      <c r="M3" s="64">
        <f t="shared" ref="M3:M25" si="1">L3/$L$27</f>
        <v>3.5714285714285712E-2</v>
      </c>
      <c r="N3" s="57"/>
      <c r="O3" s="64"/>
      <c r="Q3" s="67" t="s">
        <v>29</v>
      </c>
      <c r="R3" s="57"/>
      <c r="S3" s="57">
        <v>2</v>
      </c>
      <c r="T3" s="57">
        <v>1</v>
      </c>
      <c r="U3" s="57"/>
    </row>
    <row r="4" spans="2:21" x14ac:dyDescent="0.25">
      <c r="C4" t="s">
        <v>8</v>
      </c>
      <c r="D4" s="4">
        <v>4</v>
      </c>
      <c r="G4" s="67" t="s">
        <v>22</v>
      </c>
      <c r="H4" s="57">
        <v>2</v>
      </c>
      <c r="I4" s="64">
        <f>H4/$H$27</f>
        <v>0.15384615384615385</v>
      </c>
      <c r="J4" s="57">
        <v>1</v>
      </c>
      <c r="K4" s="64">
        <f t="shared" si="0"/>
        <v>3.5714285714285712E-2</v>
      </c>
      <c r="L4" s="57"/>
      <c r="M4" s="64"/>
      <c r="N4" s="57"/>
      <c r="O4" s="64"/>
      <c r="Q4" s="67" t="s">
        <v>22</v>
      </c>
      <c r="R4" s="57">
        <v>2</v>
      </c>
      <c r="S4" s="57">
        <v>1</v>
      </c>
      <c r="T4" s="57"/>
      <c r="U4" s="57"/>
    </row>
    <row r="5" spans="2:21" x14ac:dyDescent="0.25">
      <c r="C5" t="s">
        <v>30</v>
      </c>
      <c r="D5" s="4">
        <v>1</v>
      </c>
      <c r="G5" s="67" t="s">
        <v>17</v>
      </c>
      <c r="H5" s="57"/>
      <c r="I5" s="63"/>
      <c r="J5" s="57">
        <v>3</v>
      </c>
      <c r="K5" s="64">
        <f t="shared" si="0"/>
        <v>0.10714285714285714</v>
      </c>
      <c r="L5" s="57"/>
      <c r="M5" s="64"/>
      <c r="N5" s="57"/>
      <c r="O5" s="63"/>
      <c r="Q5" s="67" t="s">
        <v>17</v>
      </c>
      <c r="R5" s="57"/>
      <c r="S5" s="57">
        <v>3</v>
      </c>
      <c r="T5" s="57"/>
      <c r="U5" s="57"/>
    </row>
    <row r="6" spans="2:21" x14ac:dyDescent="0.25">
      <c r="C6" t="s">
        <v>20</v>
      </c>
      <c r="D6" s="4">
        <v>1</v>
      </c>
      <c r="G6" s="67" t="s">
        <v>32</v>
      </c>
      <c r="H6" s="57"/>
      <c r="I6" s="63"/>
      <c r="J6" s="57">
        <v>1</v>
      </c>
      <c r="K6" s="64">
        <f t="shared" si="0"/>
        <v>3.5714285714285712E-2</v>
      </c>
      <c r="L6" s="57"/>
      <c r="M6" s="64"/>
      <c r="N6" s="57"/>
      <c r="O6" s="63"/>
      <c r="Q6" s="67" t="s">
        <v>32</v>
      </c>
      <c r="R6" s="57"/>
      <c r="S6" s="57">
        <v>1</v>
      </c>
      <c r="T6" s="57"/>
      <c r="U6" s="57"/>
    </row>
    <row r="7" spans="2:21" x14ac:dyDescent="0.25">
      <c r="C7" t="s">
        <v>15</v>
      </c>
      <c r="D7" s="4">
        <v>1</v>
      </c>
      <c r="G7" s="67" t="s">
        <v>8</v>
      </c>
      <c r="H7" s="57">
        <v>4</v>
      </c>
      <c r="I7" s="64">
        <f>H7/$H$27</f>
        <v>0.30769230769230771</v>
      </c>
      <c r="J7" s="57">
        <v>5</v>
      </c>
      <c r="K7" s="64">
        <f t="shared" si="0"/>
        <v>0.17857142857142858</v>
      </c>
      <c r="L7" s="57">
        <v>9</v>
      </c>
      <c r="M7" s="64">
        <f t="shared" si="1"/>
        <v>0.32142857142857145</v>
      </c>
      <c r="N7" s="57">
        <v>3</v>
      </c>
      <c r="O7" s="64">
        <f>N7/$N$27</f>
        <v>0.23076923076923078</v>
      </c>
      <c r="Q7" s="67" t="s">
        <v>8</v>
      </c>
      <c r="R7" s="57">
        <v>4</v>
      </c>
      <c r="S7" s="57">
        <v>5</v>
      </c>
      <c r="T7" s="57">
        <v>9</v>
      </c>
      <c r="U7" s="57">
        <v>3</v>
      </c>
    </row>
    <row r="8" spans="2:21" x14ac:dyDescent="0.25">
      <c r="C8" t="s">
        <v>19</v>
      </c>
      <c r="D8" s="4">
        <v>1</v>
      </c>
      <c r="G8" s="67" t="s">
        <v>31</v>
      </c>
      <c r="H8" s="57"/>
      <c r="I8" s="63"/>
      <c r="J8" s="57">
        <v>2</v>
      </c>
      <c r="K8" s="64">
        <f t="shared" si="0"/>
        <v>7.1428571428571425E-2</v>
      </c>
      <c r="L8" s="57"/>
      <c r="M8" s="64"/>
      <c r="N8" s="57"/>
      <c r="O8" s="64"/>
      <c r="Q8" s="67" t="s">
        <v>31</v>
      </c>
      <c r="R8" s="57"/>
      <c r="S8" s="57">
        <v>2</v>
      </c>
      <c r="T8" s="57"/>
      <c r="U8" s="57"/>
    </row>
    <row r="9" spans="2:21" x14ac:dyDescent="0.25">
      <c r="C9" t="s">
        <v>44</v>
      </c>
      <c r="D9" s="4">
        <v>1</v>
      </c>
      <c r="G9" s="67" t="s">
        <v>33</v>
      </c>
      <c r="H9" s="57"/>
      <c r="I9" s="63"/>
      <c r="J9" s="57">
        <v>2</v>
      </c>
      <c r="K9" s="64">
        <f t="shared" si="0"/>
        <v>7.1428571428571425E-2</v>
      </c>
      <c r="L9" s="57">
        <v>1</v>
      </c>
      <c r="M9" s="64">
        <f t="shared" si="1"/>
        <v>3.5714285714285712E-2</v>
      </c>
      <c r="N9" s="57"/>
      <c r="O9" s="63"/>
      <c r="Q9" s="67" t="s">
        <v>33</v>
      </c>
      <c r="R9" s="57"/>
      <c r="S9" s="57">
        <v>2</v>
      </c>
      <c r="T9" s="57">
        <v>1</v>
      </c>
      <c r="U9" s="57"/>
    </row>
    <row r="10" spans="2:21" x14ac:dyDescent="0.25">
      <c r="C10" t="s">
        <v>13</v>
      </c>
      <c r="D10" s="4">
        <v>2</v>
      </c>
      <c r="G10" s="67" t="s">
        <v>30</v>
      </c>
      <c r="H10" s="57">
        <v>1</v>
      </c>
      <c r="I10" s="64">
        <f>H10/$H$27</f>
        <v>7.6923076923076927E-2</v>
      </c>
      <c r="J10" s="57">
        <v>1</v>
      </c>
      <c r="K10" s="64">
        <f t="shared" si="0"/>
        <v>3.5714285714285712E-2</v>
      </c>
      <c r="L10" s="57">
        <v>1</v>
      </c>
      <c r="M10" s="64">
        <f t="shared" si="1"/>
        <v>3.5714285714285712E-2</v>
      </c>
      <c r="N10" s="57"/>
      <c r="O10" s="64"/>
      <c r="Q10" s="67" t="s">
        <v>30</v>
      </c>
      <c r="R10" s="57">
        <v>1</v>
      </c>
      <c r="S10" s="57">
        <v>1</v>
      </c>
      <c r="T10" s="57">
        <v>1</v>
      </c>
      <c r="U10" s="57"/>
    </row>
    <row r="11" spans="2:21" x14ac:dyDescent="0.25">
      <c r="B11" t="s">
        <v>56</v>
      </c>
      <c r="D11" s="4">
        <v>13</v>
      </c>
      <c r="G11" s="67" t="s">
        <v>34</v>
      </c>
      <c r="H11" s="57"/>
      <c r="I11" s="63"/>
      <c r="J11" s="57"/>
      <c r="K11" s="63"/>
      <c r="L11" s="57">
        <v>1</v>
      </c>
      <c r="M11" s="64">
        <f t="shared" si="1"/>
        <v>3.5714285714285712E-2</v>
      </c>
      <c r="N11" s="57">
        <v>2</v>
      </c>
      <c r="O11" s="64">
        <f>N11/$N$27</f>
        <v>0.15384615384615385</v>
      </c>
      <c r="Q11" s="67" t="s">
        <v>34</v>
      </c>
      <c r="R11" s="57"/>
      <c r="S11" s="57"/>
      <c r="T11" s="57">
        <v>1</v>
      </c>
      <c r="U11" s="57">
        <v>2</v>
      </c>
    </row>
    <row r="12" spans="2:21" x14ac:dyDescent="0.25">
      <c r="B12">
        <v>2016</v>
      </c>
      <c r="C12" t="s">
        <v>29</v>
      </c>
      <c r="D12" s="4">
        <v>2</v>
      </c>
      <c r="G12" s="67" t="s">
        <v>35</v>
      </c>
      <c r="H12" s="57"/>
      <c r="I12" s="63"/>
      <c r="J12" s="57"/>
      <c r="K12" s="63"/>
      <c r="L12" s="57">
        <v>3</v>
      </c>
      <c r="M12" s="64">
        <f t="shared" si="1"/>
        <v>0.10714285714285714</v>
      </c>
      <c r="N12" s="57">
        <v>1</v>
      </c>
      <c r="O12" s="64">
        <f>N12/$N$27</f>
        <v>7.6923076923076927E-2</v>
      </c>
      <c r="Q12" s="67" t="s">
        <v>35</v>
      </c>
      <c r="R12" s="57"/>
      <c r="S12" s="57"/>
      <c r="T12" s="57">
        <v>3</v>
      </c>
      <c r="U12" s="57">
        <v>1</v>
      </c>
    </row>
    <row r="13" spans="2:21" x14ac:dyDescent="0.25">
      <c r="C13" t="s">
        <v>22</v>
      </c>
      <c r="D13" s="4">
        <v>1</v>
      </c>
      <c r="G13" s="67" t="s">
        <v>36</v>
      </c>
      <c r="H13" s="57"/>
      <c r="I13" s="63"/>
      <c r="J13" s="57"/>
      <c r="K13" s="63"/>
      <c r="L13" s="57">
        <v>1</v>
      </c>
      <c r="M13" s="64">
        <f t="shared" si="1"/>
        <v>3.5714285714285712E-2</v>
      </c>
      <c r="N13" s="57"/>
      <c r="O13" s="63"/>
      <c r="Q13" s="67" t="s">
        <v>36</v>
      </c>
      <c r="R13" s="57"/>
      <c r="S13" s="57"/>
      <c r="T13" s="57">
        <v>1</v>
      </c>
      <c r="U13" s="57"/>
    </row>
    <row r="14" spans="2:21" x14ac:dyDescent="0.25">
      <c r="C14" t="s">
        <v>17</v>
      </c>
      <c r="D14" s="4">
        <v>3</v>
      </c>
      <c r="G14" s="67" t="s">
        <v>20</v>
      </c>
      <c r="H14" s="57">
        <v>1</v>
      </c>
      <c r="I14" s="64">
        <f>H14/$H$27</f>
        <v>7.6923076923076927E-2</v>
      </c>
      <c r="J14" s="57">
        <v>3</v>
      </c>
      <c r="K14" s="64">
        <f t="shared" ref="K14:K15" si="2">J14/$J$27</f>
        <v>0.10714285714285714</v>
      </c>
      <c r="L14" s="57"/>
      <c r="M14" s="64"/>
      <c r="N14" s="57">
        <v>1</v>
      </c>
      <c r="O14" s="64">
        <f>N14/$N$27</f>
        <v>7.6923076923076927E-2</v>
      </c>
      <c r="Q14" s="67" t="s">
        <v>20</v>
      </c>
      <c r="R14" s="57">
        <v>1</v>
      </c>
      <c r="S14" s="57">
        <v>3</v>
      </c>
      <c r="T14" s="57"/>
      <c r="U14" s="57">
        <v>1</v>
      </c>
    </row>
    <row r="15" spans="2:21" x14ac:dyDescent="0.25">
      <c r="C15" t="s">
        <v>32</v>
      </c>
      <c r="D15" s="4">
        <v>1</v>
      </c>
      <c r="G15" s="67" t="s">
        <v>15</v>
      </c>
      <c r="H15" s="57">
        <v>1</v>
      </c>
      <c r="I15" s="64">
        <f>H15/$H$27</f>
        <v>7.6923076923076927E-2</v>
      </c>
      <c r="J15" s="57">
        <v>1</v>
      </c>
      <c r="K15" s="64">
        <f t="shared" si="2"/>
        <v>3.5714285714285712E-2</v>
      </c>
      <c r="L15" s="57"/>
      <c r="M15" s="64"/>
      <c r="N15" s="57"/>
      <c r="O15" s="63"/>
      <c r="Q15" s="67" t="s">
        <v>15</v>
      </c>
      <c r="R15" s="57">
        <v>1</v>
      </c>
      <c r="S15" s="57">
        <v>1</v>
      </c>
      <c r="T15" s="57"/>
      <c r="U15" s="57"/>
    </row>
    <row r="16" spans="2:21" x14ac:dyDescent="0.25">
      <c r="C16" t="s">
        <v>8</v>
      </c>
      <c r="D16" s="4">
        <v>5</v>
      </c>
      <c r="G16" s="67" t="s">
        <v>19</v>
      </c>
      <c r="H16" s="57">
        <v>1</v>
      </c>
      <c r="I16" s="64">
        <f>H16/$H$27</f>
        <v>7.6923076923076927E-2</v>
      </c>
      <c r="J16" s="57"/>
      <c r="K16" s="63"/>
      <c r="L16" s="57"/>
      <c r="M16" s="64"/>
      <c r="N16" s="57"/>
      <c r="O16" s="63"/>
      <c r="Q16" s="67" t="s">
        <v>19</v>
      </c>
      <c r="R16" s="57">
        <v>1</v>
      </c>
      <c r="S16" s="57"/>
      <c r="T16" s="57"/>
      <c r="U16" s="57"/>
    </row>
    <row r="17" spans="2:21" x14ac:dyDescent="0.25">
      <c r="C17" t="s">
        <v>31</v>
      </c>
      <c r="D17" s="4">
        <v>2</v>
      </c>
      <c r="G17" s="67" t="s">
        <v>44</v>
      </c>
      <c r="H17" s="57">
        <v>1</v>
      </c>
      <c r="I17" s="64">
        <f>H17/$H$27</f>
        <v>7.6923076923076927E-2</v>
      </c>
      <c r="J17" s="57"/>
      <c r="K17" s="63"/>
      <c r="L17" s="57"/>
      <c r="M17" s="64"/>
      <c r="N17" s="57"/>
      <c r="O17" s="63"/>
      <c r="Q17" s="67" t="s">
        <v>44</v>
      </c>
      <c r="R17" s="57">
        <v>1</v>
      </c>
      <c r="S17" s="57"/>
      <c r="T17" s="57"/>
      <c r="U17" s="57"/>
    </row>
    <row r="18" spans="2:21" x14ac:dyDescent="0.25">
      <c r="C18" t="s">
        <v>33</v>
      </c>
      <c r="D18" s="4">
        <v>2</v>
      </c>
      <c r="G18" s="67" t="s">
        <v>37</v>
      </c>
      <c r="H18" s="57"/>
      <c r="I18" s="63"/>
      <c r="J18" s="57"/>
      <c r="K18" s="63"/>
      <c r="L18" s="57">
        <v>1</v>
      </c>
      <c r="M18" s="64">
        <f t="shared" si="1"/>
        <v>3.5714285714285712E-2</v>
      </c>
      <c r="N18" s="57">
        <v>3</v>
      </c>
      <c r="O18" s="64">
        <f>N18/$N$27</f>
        <v>0.23076923076923078</v>
      </c>
      <c r="Q18" s="67" t="s">
        <v>37</v>
      </c>
      <c r="R18" s="57"/>
      <c r="S18" s="57"/>
      <c r="T18" s="57">
        <v>1</v>
      </c>
      <c r="U18" s="57">
        <v>3</v>
      </c>
    </row>
    <row r="19" spans="2:21" x14ac:dyDescent="0.25">
      <c r="C19" t="s">
        <v>30</v>
      </c>
      <c r="D19" s="4">
        <v>1</v>
      </c>
      <c r="G19" s="67" t="s">
        <v>16</v>
      </c>
      <c r="H19" s="57"/>
      <c r="I19" s="63"/>
      <c r="J19" s="57">
        <v>2</v>
      </c>
      <c r="K19" s="64">
        <f t="shared" ref="K19:K22" si="3">J19/$J$27</f>
        <v>7.1428571428571425E-2</v>
      </c>
      <c r="L19" s="57">
        <v>1</v>
      </c>
      <c r="M19" s="64">
        <f t="shared" si="1"/>
        <v>3.5714285714285712E-2</v>
      </c>
      <c r="N19" s="57">
        <v>1</v>
      </c>
      <c r="O19" s="64">
        <f>N19/$N$27</f>
        <v>7.6923076923076927E-2</v>
      </c>
      <c r="Q19" s="67" t="s">
        <v>16</v>
      </c>
      <c r="R19" s="57"/>
      <c r="S19" s="57">
        <v>2</v>
      </c>
      <c r="T19" s="57">
        <v>1</v>
      </c>
      <c r="U19" s="57">
        <v>1</v>
      </c>
    </row>
    <row r="20" spans="2:21" x14ac:dyDescent="0.25">
      <c r="C20" t="s">
        <v>20</v>
      </c>
      <c r="D20" s="4">
        <v>3</v>
      </c>
      <c r="G20" s="67" t="s">
        <v>13</v>
      </c>
      <c r="H20" s="57">
        <v>2</v>
      </c>
      <c r="I20" s="64">
        <f>H20/$H$27</f>
        <v>0.15384615384615385</v>
      </c>
      <c r="J20" s="57">
        <v>1</v>
      </c>
      <c r="K20" s="64">
        <f t="shared" si="3"/>
        <v>3.5714285714285712E-2</v>
      </c>
      <c r="L20" s="57"/>
      <c r="M20" s="64"/>
      <c r="N20" s="57"/>
      <c r="O20" s="63"/>
      <c r="Q20" s="67" t="s">
        <v>13</v>
      </c>
      <c r="R20" s="57">
        <v>2</v>
      </c>
      <c r="S20" s="57">
        <v>1</v>
      </c>
      <c r="T20" s="57"/>
      <c r="U20" s="57"/>
    </row>
    <row r="21" spans="2:21" x14ac:dyDescent="0.25">
      <c r="C21" t="s">
        <v>15</v>
      </c>
      <c r="D21" s="4">
        <v>1</v>
      </c>
      <c r="G21" s="67" t="s">
        <v>38</v>
      </c>
      <c r="H21" s="57"/>
      <c r="I21" s="63"/>
      <c r="J21" s="57"/>
      <c r="K21" s="63"/>
      <c r="L21" s="57"/>
      <c r="M21" s="64"/>
      <c r="N21" s="57">
        <v>1</v>
      </c>
      <c r="O21" s="64">
        <f>N21/$N$27</f>
        <v>7.6923076923076927E-2</v>
      </c>
      <c r="Q21" s="67" t="s">
        <v>38</v>
      </c>
      <c r="R21" s="57"/>
      <c r="S21" s="57"/>
      <c r="T21" s="57"/>
      <c r="U21" s="57">
        <v>1</v>
      </c>
    </row>
    <row r="22" spans="2:21" x14ac:dyDescent="0.25">
      <c r="C22" t="s">
        <v>16</v>
      </c>
      <c r="D22" s="4">
        <v>2</v>
      </c>
      <c r="G22" s="67" t="s">
        <v>12</v>
      </c>
      <c r="H22" s="57"/>
      <c r="I22" s="64"/>
      <c r="J22" s="57">
        <v>1</v>
      </c>
      <c r="K22" s="64">
        <f t="shared" si="3"/>
        <v>3.5714285714285712E-2</v>
      </c>
      <c r="L22" s="57"/>
      <c r="M22" s="64"/>
      <c r="N22" s="57">
        <v>1</v>
      </c>
      <c r="O22" s="64">
        <f>N22/$N$27</f>
        <v>7.6923076923076927E-2</v>
      </c>
      <c r="Q22" s="67" t="s">
        <v>12</v>
      </c>
      <c r="R22" s="57"/>
      <c r="S22" s="57">
        <v>1</v>
      </c>
      <c r="T22" s="57"/>
      <c r="U22" s="57">
        <v>1</v>
      </c>
    </row>
    <row r="23" spans="2:21" x14ac:dyDescent="0.25">
      <c r="C23" t="s">
        <v>13</v>
      </c>
      <c r="D23" s="4">
        <v>1</v>
      </c>
      <c r="G23" s="67" t="s">
        <v>40</v>
      </c>
      <c r="H23" s="57"/>
      <c r="I23" s="63"/>
      <c r="J23" s="57"/>
      <c r="K23" s="64"/>
      <c r="L23" s="57">
        <v>5</v>
      </c>
      <c r="M23" s="64">
        <f t="shared" si="1"/>
        <v>0.17857142857142858</v>
      </c>
      <c r="N23" s="57"/>
      <c r="O23" s="63"/>
      <c r="Q23" s="67" t="s">
        <v>40</v>
      </c>
      <c r="R23" s="57"/>
      <c r="S23" s="57"/>
      <c r="T23" s="57">
        <v>5</v>
      </c>
      <c r="U23" s="57"/>
    </row>
    <row r="24" spans="2:21" x14ac:dyDescent="0.25">
      <c r="C24" t="s">
        <v>12</v>
      </c>
      <c r="D24" s="4">
        <v>1</v>
      </c>
      <c r="G24" s="67" t="s">
        <v>39</v>
      </c>
      <c r="H24" s="57"/>
      <c r="I24" s="63"/>
      <c r="J24" s="57">
        <v>1</v>
      </c>
      <c r="K24" s="64">
        <f t="shared" ref="K24:K25" si="4">J24/$J$27</f>
        <v>3.5714285714285712E-2</v>
      </c>
      <c r="L24" s="57">
        <v>2</v>
      </c>
      <c r="M24" s="64">
        <f t="shared" si="1"/>
        <v>7.1428571428571425E-2</v>
      </c>
      <c r="N24" s="57"/>
      <c r="O24" s="63"/>
      <c r="Q24" s="67" t="s">
        <v>39</v>
      </c>
      <c r="R24" s="57"/>
      <c r="S24" s="57">
        <v>1</v>
      </c>
      <c r="T24" s="57">
        <v>2</v>
      </c>
      <c r="U24" s="57"/>
    </row>
    <row r="25" spans="2:21" x14ac:dyDescent="0.25">
      <c r="C25" t="s">
        <v>39</v>
      </c>
      <c r="D25" s="4">
        <v>1</v>
      </c>
      <c r="G25" s="67" t="s">
        <v>41</v>
      </c>
      <c r="H25" s="57"/>
      <c r="I25" s="64"/>
      <c r="J25" s="57">
        <v>2</v>
      </c>
      <c r="K25" s="64">
        <f t="shared" si="4"/>
        <v>7.1428571428571425E-2</v>
      </c>
      <c r="L25" s="57">
        <v>1</v>
      </c>
      <c r="M25" s="64">
        <f t="shared" si="1"/>
        <v>3.5714285714285712E-2</v>
      </c>
      <c r="N25" s="57"/>
      <c r="O25" s="63"/>
      <c r="Q25" s="67" t="s">
        <v>41</v>
      </c>
      <c r="R25" s="57"/>
      <c r="S25" s="57">
        <v>2</v>
      </c>
      <c r="T25" s="57">
        <v>1</v>
      </c>
      <c r="U25" s="57"/>
    </row>
    <row r="26" spans="2:21" x14ac:dyDescent="0.25">
      <c r="C26" t="s">
        <v>41</v>
      </c>
      <c r="D26" s="4">
        <v>2</v>
      </c>
      <c r="G26" s="67" t="s">
        <v>42</v>
      </c>
      <c r="H26" s="57"/>
      <c r="I26" s="63"/>
      <c r="J26" s="57"/>
      <c r="K26" s="63"/>
      <c r="L26" s="57">
        <v>1</v>
      </c>
      <c r="M26" s="64">
        <f t="shared" ref="M26:M27" si="5">L26/$L$27</f>
        <v>3.5714285714285712E-2</v>
      </c>
      <c r="N26" s="57"/>
      <c r="O26" s="63"/>
      <c r="Q26" s="67" t="s">
        <v>42</v>
      </c>
      <c r="R26" s="57"/>
      <c r="S26" s="57"/>
      <c r="T26" s="57">
        <v>1</v>
      </c>
      <c r="U26" s="57"/>
    </row>
    <row r="27" spans="2:21" x14ac:dyDescent="0.25">
      <c r="B27" t="s">
        <v>57</v>
      </c>
      <c r="D27" s="4">
        <v>28</v>
      </c>
      <c r="G27" s="68" t="s">
        <v>109</v>
      </c>
      <c r="H27" s="60">
        <f>SUM(H3:H26)</f>
        <v>13</v>
      </c>
      <c r="I27" s="65">
        <f>H27/$H$27</f>
        <v>1</v>
      </c>
      <c r="J27" s="60">
        <f>SUM(J3:J26)</f>
        <v>28</v>
      </c>
      <c r="K27" s="65">
        <f>J27/$J$27</f>
        <v>1</v>
      </c>
      <c r="L27" s="60">
        <f>SUM(L3:L26)</f>
        <v>28</v>
      </c>
      <c r="M27" s="65">
        <f t="shared" si="5"/>
        <v>1</v>
      </c>
      <c r="N27" s="60">
        <f>SUM(N3:N26)</f>
        <v>13</v>
      </c>
      <c r="O27" s="65">
        <f>N27/$N$27</f>
        <v>1</v>
      </c>
      <c r="Q27" s="68" t="s">
        <v>109</v>
      </c>
      <c r="R27" s="60">
        <v>13</v>
      </c>
      <c r="S27" s="60">
        <v>28</v>
      </c>
      <c r="T27" s="60">
        <v>28</v>
      </c>
      <c r="U27" s="60">
        <v>13</v>
      </c>
    </row>
    <row r="28" spans="2:21" x14ac:dyDescent="0.25">
      <c r="B28">
        <v>2017</v>
      </c>
      <c r="C28" t="s">
        <v>29</v>
      </c>
      <c r="D28" s="4">
        <v>1</v>
      </c>
    </row>
    <row r="29" spans="2:21" x14ac:dyDescent="0.25">
      <c r="C29" t="s">
        <v>8</v>
      </c>
      <c r="D29" s="4">
        <v>9</v>
      </c>
    </row>
    <row r="30" spans="2:21" x14ac:dyDescent="0.25">
      <c r="C30" t="s">
        <v>33</v>
      </c>
      <c r="D30" s="4">
        <v>1</v>
      </c>
    </row>
    <row r="31" spans="2:21" x14ac:dyDescent="0.25">
      <c r="C31" t="s">
        <v>30</v>
      </c>
      <c r="D31" s="4">
        <v>1</v>
      </c>
    </row>
    <row r="32" spans="2:21" x14ac:dyDescent="0.25">
      <c r="C32" t="s">
        <v>34</v>
      </c>
      <c r="D32" s="4">
        <v>1</v>
      </c>
    </row>
    <row r="33" spans="2:4" x14ac:dyDescent="0.25">
      <c r="C33" t="s">
        <v>35</v>
      </c>
      <c r="D33" s="4">
        <v>3</v>
      </c>
    </row>
    <row r="34" spans="2:4" x14ac:dyDescent="0.25">
      <c r="C34" t="s">
        <v>36</v>
      </c>
      <c r="D34" s="4">
        <v>1</v>
      </c>
    </row>
    <row r="35" spans="2:4" x14ac:dyDescent="0.25">
      <c r="C35" t="s">
        <v>37</v>
      </c>
      <c r="D35" s="4">
        <v>1</v>
      </c>
    </row>
    <row r="36" spans="2:4" x14ac:dyDescent="0.25">
      <c r="C36" t="s">
        <v>16</v>
      </c>
      <c r="D36" s="4">
        <v>1</v>
      </c>
    </row>
    <row r="37" spans="2:4" x14ac:dyDescent="0.25">
      <c r="C37" t="s">
        <v>40</v>
      </c>
      <c r="D37" s="4">
        <v>5</v>
      </c>
    </row>
    <row r="38" spans="2:4" x14ac:dyDescent="0.25">
      <c r="C38" t="s">
        <v>39</v>
      </c>
      <c r="D38" s="4">
        <v>2</v>
      </c>
    </row>
    <row r="39" spans="2:4" x14ac:dyDescent="0.25">
      <c r="C39" t="s">
        <v>41</v>
      </c>
      <c r="D39" s="4">
        <v>1</v>
      </c>
    </row>
    <row r="40" spans="2:4" x14ac:dyDescent="0.25">
      <c r="C40" t="s">
        <v>42</v>
      </c>
      <c r="D40" s="4">
        <v>1</v>
      </c>
    </row>
    <row r="41" spans="2:4" x14ac:dyDescent="0.25">
      <c r="B41" t="s">
        <v>58</v>
      </c>
      <c r="D41" s="4">
        <v>28</v>
      </c>
    </row>
    <row r="42" spans="2:4" x14ac:dyDescent="0.25">
      <c r="B42">
        <v>2018</v>
      </c>
      <c r="C42" t="s">
        <v>8</v>
      </c>
      <c r="D42" s="4">
        <v>3</v>
      </c>
    </row>
    <row r="43" spans="2:4" x14ac:dyDescent="0.25">
      <c r="C43" t="s">
        <v>34</v>
      </c>
      <c r="D43" s="4">
        <v>2</v>
      </c>
    </row>
    <row r="44" spans="2:4" x14ac:dyDescent="0.25">
      <c r="C44" t="s">
        <v>35</v>
      </c>
      <c r="D44" s="4">
        <v>1</v>
      </c>
    </row>
    <row r="45" spans="2:4" x14ac:dyDescent="0.25">
      <c r="C45" t="s">
        <v>20</v>
      </c>
      <c r="D45" s="4">
        <v>1</v>
      </c>
    </row>
    <row r="46" spans="2:4" x14ac:dyDescent="0.25">
      <c r="C46" t="s">
        <v>37</v>
      </c>
      <c r="D46" s="4">
        <v>3</v>
      </c>
    </row>
    <row r="47" spans="2:4" x14ac:dyDescent="0.25">
      <c r="C47" t="s">
        <v>16</v>
      </c>
      <c r="D47" s="4">
        <v>1</v>
      </c>
    </row>
    <row r="48" spans="2:4" x14ac:dyDescent="0.25">
      <c r="C48" t="s">
        <v>38</v>
      </c>
      <c r="D48" s="4">
        <v>1</v>
      </c>
    </row>
    <row r="49" spans="2:4" x14ac:dyDescent="0.25">
      <c r="C49" t="s">
        <v>12</v>
      </c>
      <c r="D49" s="4">
        <v>1</v>
      </c>
    </row>
    <row r="50" spans="2:4" x14ac:dyDescent="0.25">
      <c r="B50" t="s">
        <v>59</v>
      </c>
      <c r="D50" s="4">
        <v>13</v>
      </c>
    </row>
    <row r="51" spans="2:4" x14ac:dyDescent="0.25">
      <c r="B51" t="s">
        <v>48</v>
      </c>
      <c r="D51" s="4">
        <v>82</v>
      </c>
    </row>
  </sheetData>
  <pageMargins left="0.7" right="0.7" top="0.75" bottom="0.75" header="0.3" footer="0.3"/>
  <pageSetup paperSize="9" orientation="portrait" horizontalDpi="0" verticalDpi="0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48AF0-A795-45F8-ABB2-CC63ACC3EA6A}">
  <dimension ref="B2:L30"/>
  <sheetViews>
    <sheetView topLeftCell="D6" workbookViewId="0">
      <selection activeCell="G2" sqref="G2:L27"/>
    </sheetView>
  </sheetViews>
  <sheetFormatPr baseColWidth="10" defaultRowHeight="15" x14ac:dyDescent="0.25"/>
  <cols>
    <col min="2" max="2" width="34" bestFit="1" customWidth="1"/>
    <col min="3" max="3" width="38.42578125" bestFit="1" customWidth="1"/>
    <col min="4" max="4" width="24.5703125" bestFit="1" customWidth="1"/>
    <col min="5" max="5" width="25.5703125" bestFit="1" customWidth="1"/>
    <col min="7" max="7" width="20.85546875" customWidth="1"/>
    <col min="8" max="8" width="38.140625" bestFit="1" customWidth="1"/>
    <col min="9" max="9" width="10.42578125" bestFit="1" customWidth="1"/>
    <col min="10" max="10" width="12.85546875" bestFit="1" customWidth="1"/>
    <col min="11" max="11" width="7.140625" bestFit="1" customWidth="1"/>
    <col min="12" max="12" width="12.85546875" bestFit="1" customWidth="1"/>
  </cols>
  <sheetData>
    <row r="2" spans="2:12" x14ac:dyDescent="0.25">
      <c r="B2" s="2" t="s">
        <v>4</v>
      </c>
      <c r="C2" s="2" t="s">
        <v>3</v>
      </c>
      <c r="D2" t="s">
        <v>50</v>
      </c>
      <c r="E2" t="s">
        <v>51</v>
      </c>
      <c r="G2" s="17" t="s">
        <v>4</v>
      </c>
      <c r="H2" s="17" t="s">
        <v>3</v>
      </c>
      <c r="I2" s="17" t="s">
        <v>107</v>
      </c>
      <c r="J2" s="17" t="s">
        <v>108</v>
      </c>
      <c r="K2" s="17" t="s">
        <v>113</v>
      </c>
      <c r="L2" s="17" t="s">
        <v>108</v>
      </c>
    </row>
    <row r="3" spans="2:12" x14ac:dyDescent="0.25">
      <c r="B3" t="s">
        <v>45</v>
      </c>
      <c r="C3" t="s">
        <v>32</v>
      </c>
      <c r="D3" s="4">
        <v>1</v>
      </c>
      <c r="E3" s="10">
        <v>1.2195121951219513E-2</v>
      </c>
      <c r="G3" s="84" t="s">
        <v>45</v>
      </c>
      <c r="H3" s="69" t="s">
        <v>32</v>
      </c>
      <c r="I3" s="70">
        <v>1</v>
      </c>
      <c r="J3" s="71">
        <v>1.2195121951219513E-2</v>
      </c>
      <c r="K3" s="82">
        <v>30</v>
      </c>
      <c r="L3" s="83">
        <v>0.36585365853658536</v>
      </c>
    </row>
    <row r="4" spans="2:12" x14ac:dyDescent="0.25">
      <c r="C4" t="s">
        <v>8</v>
      </c>
      <c r="D4" s="4">
        <v>21</v>
      </c>
      <c r="E4" s="10">
        <v>0.25609756097560976</v>
      </c>
      <c r="G4" s="84"/>
      <c r="H4" s="69" t="s">
        <v>8</v>
      </c>
      <c r="I4" s="70">
        <v>21</v>
      </c>
      <c r="J4" s="71">
        <v>0.25609756097560976</v>
      </c>
      <c r="K4" s="82"/>
      <c r="L4" s="83"/>
    </row>
    <row r="5" spans="2:12" x14ac:dyDescent="0.25">
      <c r="C5" t="s">
        <v>34</v>
      </c>
      <c r="D5" s="4">
        <v>3</v>
      </c>
      <c r="E5" s="10">
        <v>3.6585365853658534E-2</v>
      </c>
      <c r="G5" s="84"/>
      <c r="H5" s="69" t="s">
        <v>34</v>
      </c>
      <c r="I5" s="70">
        <v>3</v>
      </c>
      <c r="J5" s="71">
        <v>3.6585365853658534E-2</v>
      </c>
      <c r="K5" s="82"/>
      <c r="L5" s="83"/>
    </row>
    <row r="6" spans="2:12" x14ac:dyDescent="0.25">
      <c r="C6" t="s">
        <v>38</v>
      </c>
      <c r="D6" s="4">
        <v>1</v>
      </c>
      <c r="E6" s="10">
        <v>1.2195121951219513E-2</v>
      </c>
      <c r="G6" s="84"/>
      <c r="H6" s="69" t="s">
        <v>38</v>
      </c>
      <c r="I6" s="70">
        <v>1</v>
      </c>
      <c r="J6" s="71">
        <v>1.2195121951219513E-2</v>
      </c>
      <c r="K6" s="82"/>
      <c r="L6" s="83"/>
    </row>
    <row r="7" spans="2:12" x14ac:dyDescent="0.25">
      <c r="C7" t="s">
        <v>41</v>
      </c>
      <c r="D7" s="4">
        <v>3</v>
      </c>
      <c r="E7" s="10">
        <v>3.6585365853658534E-2</v>
      </c>
      <c r="G7" s="84"/>
      <c r="H7" s="69" t="s">
        <v>41</v>
      </c>
      <c r="I7" s="70">
        <v>3</v>
      </c>
      <c r="J7" s="71">
        <v>3.6585365853658534E-2</v>
      </c>
      <c r="K7" s="82"/>
      <c r="L7" s="83"/>
    </row>
    <row r="8" spans="2:12" x14ac:dyDescent="0.25">
      <c r="C8" t="s">
        <v>42</v>
      </c>
      <c r="D8" s="4">
        <v>1</v>
      </c>
      <c r="E8" s="10">
        <v>1.2195121951219513E-2</v>
      </c>
      <c r="G8" s="84"/>
      <c r="H8" s="69" t="s">
        <v>42</v>
      </c>
      <c r="I8" s="70">
        <v>1</v>
      </c>
      <c r="J8" s="71">
        <v>1.2195121951219513E-2</v>
      </c>
      <c r="K8" s="82"/>
      <c r="L8" s="83"/>
    </row>
    <row r="9" spans="2:12" x14ac:dyDescent="0.25">
      <c r="B9" t="s">
        <v>120</v>
      </c>
      <c r="D9" s="4">
        <v>30</v>
      </c>
      <c r="E9" s="10">
        <v>0.36585365853658536</v>
      </c>
      <c r="G9" s="84" t="s">
        <v>43</v>
      </c>
      <c r="H9" s="69" t="s">
        <v>29</v>
      </c>
      <c r="I9" s="70">
        <v>3</v>
      </c>
      <c r="J9" s="71">
        <v>3.6585365853658534E-2</v>
      </c>
      <c r="K9" s="82">
        <v>42</v>
      </c>
      <c r="L9" s="83">
        <v>0.51219512195121952</v>
      </c>
    </row>
    <row r="10" spans="2:12" x14ac:dyDescent="0.25">
      <c r="B10" t="s">
        <v>43</v>
      </c>
      <c r="C10" t="s">
        <v>29</v>
      </c>
      <c r="D10" s="4">
        <v>3</v>
      </c>
      <c r="E10" s="10">
        <v>3.6585365853658534E-2</v>
      </c>
      <c r="G10" s="84"/>
      <c r="H10" s="69" t="s">
        <v>22</v>
      </c>
      <c r="I10" s="70">
        <v>3</v>
      </c>
      <c r="J10" s="71">
        <v>3.6585365853658534E-2</v>
      </c>
      <c r="K10" s="82"/>
      <c r="L10" s="83"/>
    </row>
    <row r="11" spans="2:12" x14ac:dyDescent="0.25">
      <c r="C11" t="s">
        <v>22</v>
      </c>
      <c r="D11" s="4">
        <v>3</v>
      </c>
      <c r="E11" s="10">
        <v>3.6585365853658534E-2</v>
      </c>
      <c r="G11" s="84"/>
      <c r="H11" s="69" t="s">
        <v>17</v>
      </c>
      <c r="I11" s="70">
        <v>3</v>
      </c>
      <c r="J11" s="71">
        <v>3.6585365853658534E-2</v>
      </c>
      <c r="K11" s="82"/>
      <c r="L11" s="83"/>
    </row>
    <row r="12" spans="2:12" x14ac:dyDescent="0.25">
      <c r="C12" t="s">
        <v>17</v>
      </c>
      <c r="D12" s="4">
        <v>3</v>
      </c>
      <c r="E12" s="10">
        <v>3.6585365853658534E-2</v>
      </c>
      <c r="G12" s="84"/>
      <c r="H12" s="69" t="s">
        <v>33</v>
      </c>
      <c r="I12" s="70">
        <v>3</v>
      </c>
      <c r="J12" s="71">
        <v>3.6585365853658534E-2</v>
      </c>
      <c r="K12" s="82"/>
      <c r="L12" s="83"/>
    </row>
    <row r="13" spans="2:12" x14ac:dyDescent="0.25">
      <c r="C13" t="s">
        <v>33</v>
      </c>
      <c r="D13" s="4">
        <v>3</v>
      </c>
      <c r="E13" s="10">
        <v>3.6585365853658534E-2</v>
      </c>
      <c r="G13" s="84"/>
      <c r="H13" s="69" t="s">
        <v>35</v>
      </c>
      <c r="I13" s="70">
        <v>4</v>
      </c>
      <c r="J13" s="71">
        <v>4.878048780487805E-2</v>
      </c>
      <c r="K13" s="82"/>
      <c r="L13" s="83"/>
    </row>
    <row r="14" spans="2:12" x14ac:dyDescent="0.25">
      <c r="C14" t="s">
        <v>35</v>
      </c>
      <c r="D14" s="4">
        <v>4</v>
      </c>
      <c r="E14" s="10">
        <v>4.878048780487805E-2</v>
      </c>
      <c r="G14" s="84"/>
      <c r="H14" s="69" t="s">
        <v>20</v>
      </c>
      <c r="I14" s="70">
        <v>5</v>
      </c>
      <c r="J14" s="71">
        <v>6.097560975609756E-2</v>
      </c>
      <c r="K14" s="82"/>
      <c r="L14" s="83"/>
    </row>
    <row r="15" spans="2:12" x14ac:dyDescent="0.25">
      <c r="C15" t="s">
        <v>20</v>
      </c>
      <c r="D15" s="4">
        <v>5</v>
      </c>
      <c r="E15" s="10">
        <v>6.097560975609756E-2</v>
      </c>
      <c r="G15" s="84"/>
      <c r="H15" s="69" t="s">
        <v>15</v>
      </c>
      <c r="I15" s="70">
        <v>2</v>
      </c>
      <c r="J15" s="71">
        <v>2.4390243902439025E-2</v>
      </c>
      <c r="K15" s="82"/>
      <c r="L15" s="83"/>
    </row>
    <row r="16" spans="2:12" x14ac:dyDescent="0.25">
      <c r="C16" t="s">
        <v>15</v>
      </c>
      <c r="D16" s="4">
        <v>2</v>
      </c>
      <c r="E16" s="10">
        <v>2.4390243902439025E-2</v>
      </c>
      <c r="G16" s="84"/>
      <c r="H16" s="69" t="s">
        <v>19</v>
      </c>
      <c r="I16" s="70">
        <v>1</v>
      </c>
      <c r="J16" s="71">
        <v>1.2195121951219513E-2</v>
      </c>
      <c r="K16" s="82"/>
      <c r="L16" s="83"/>
    </row>
    <row r="17" spans="2:12" x14ac:dyDescent="0.25">
      <c r="C17" t="s">
        <v>19</v>
      </c>
      <c r="D17" s="4">
        <v>1</v>
      </c>
      <c r="E17" s="10">
        <v>1.2195121951219513E-2</v>
      </c>
      <c r="G17" s="84"/>
      <c r="H17" s="69" t="s">
        <v>44</v>
      </c>
      <c r="I17" s="70">
        <v>1</v>
      </c>
      <c r="J17" s="71">
        <v>1.2195121951219513E-2</v>
      </c>
      <c r="K17" s="82"/>
      <c r="L17" s="83"/>
    </row>
    <row r="18" spans="2:12" x14ac:dyDescent="0.25">
      <c r="C18" t="s">
        <v>44</v>
      </c>
      <c r="D18" s="4">
        <v>1</v>
      </c>
      <c r="E18" s="10">
        <v>1.2195121951219513E-2</v>
      </c>
      <c r="G18" s="84"/>
      <c r="H18" s="69" t="s">
        <v>16</v>
      </c>
      <c r="I18" s="70">
        <v>4</v>
      </c>
      <c r="J18" s="71">
        <v>4.878048780487805E-2</v>
      </c>
      <c r="K18" s="82"/>
      <c r="L18" s="83"/>
    </row>
    <row r="19" spans="2:12" x14ac:dyDescent="0.25">
      <c r="C19" t="s">
        <v>16</v>
      </c>
      <c r="D19" s="4">
        <v>4</v>
      </c>
      <c r="E19" s="10">
        <v>4.878048780487805E-2</v>
      </c>
      <c r="G19" s="84"/>
      <c r="H19" s="69" t="s">
        <v>13</v>
      </c>
      <c r="I19" s="70">
        <v>3</v>
      </c>
      <c r="J19" s="71">
        <v>3.6585365853658534E-2</v>
      </c>
      <c r="K19" s="82"/>
      <c r="L19" s="83"/>
    </row>
    <row r="20" spans="2:12" x14ac:dyDescent="0.25">
      <c r="C20" t="s">
        <v>13</v>
      </c>
      <c r="D20" s="4">
        <v>3</v>
      </c>
      <c r="E20" s="10">
        <v>3.6585365853658534E-2</v>
      </c>
      <c r="G20" s="84"/>
      <c r="H20" s="69" t="s">
        <v>12</v>
      </c>
      <c r="I20" s="70">
        <v>2</v>
      </c>
      <c r="J20" s="71">
        <v>2.4390243902439025E-2</v>
      </c>
      <c r="K20" s="82"/>
      <c r="L20" s="83"/>
    </row>
    <row r="21" spans="2:12" x14ac:dyDescent="0.25">
      <c r="C21" t="s">
        <v>12</v>
      </c>
      <c r="D21" s="4">
        <v>2</v>
      </c>
      <c r="E21" s="10">
        <v>2.4390243902439025E-2</v>
      </c>
      <c r="G21" s="84"/>
      <c r="H21" s="69" t="s">
        <v>40</v>
      </c>
      <c r="I21" s="70">
        <v>5</v>
      </c>
      <c r="J21" s="71">
        <v>6.097560975609756E-2</v>
      </c>
      <c r="K21" s="82"/>
      <c r="L21" s="83"/>
    </row>
    <row r="22" spans="2:12" x14ac:dyDescent="0.25">
      <c r="C22" t="s">
        <v>40</v>
      </c>
      <c r="D22" s="4">
        <v>5</v>
      </c>
      <c r="E22" s="10">
        <v>6.097560975609756E-2</v>
      </c>
      <c r="G22" s="84"/>
      <c r="H22" s="69" t="s">
        <v>39</v>
      </c>
      <c r="I22" s="70">
        <v>3</v>
      </c>
      <c r="J22" s="71">
        <v>3.6585365853658534E-2</v>
      </c>
      <c r="K22" s="82"/>
      <c r="L22" s="83"/>
    </row>
    <row r="23" spans="2:12" x14ac:dyDescent="0.25">
      <c r="C23" t="s">
        <v>39</v>
      </c>
      <c r="D23" s="4">
        <v>3</v>
      </c>
      <c r="E23" s="10">
        <v>3.6585365853658534E-2</v>
      </c>
      <c r="G23" s="85" t="s">
        <v>46</v>
      </c>
      <c r="H23" s="69" t="s">
        <v>31</v>
      </c>
      <c r="I23" s="70">
        <v>2</v>
      </c>
      <c r="J23" s="71">
        <v>2.4390243902439025E-2</v>
      </c>
      <c r="K23" s="82">
        <v>10</v>
      </c>
      <c r="L23" s="83">
        <v>0.12195121951219512</v>
      </c>
    </row>
    <row r="24" spans="2:12" x14ac:dyDescent="0.25">
      <c r="B24" t="s">
        <v>121</v>
      </c>
      <c r="D24" s="4">
        <v>42</v>
      </c>
      <c r="E24" s="10">
        <v>0.51219512195121952</v>
      </c>
      <c r="G24" s="85"/>
      <c r="H24" s="69" t="s">
        <v>30</v>
      </c>
      <c r="I24" s="70">
        <v>3</v>
      </c>
      <c r="J24" s="71">
        <v>3.6585365853658534E-2</v>
      </c>
      <c r="K24" s="82"/>
      <c r="L24" s="83"/>
    </row>
    <row r="25" spans="2:12" x14ac:dyDescent="0.25">
      <c r="B25" t="s">
        <v>46</v>
      </c>
      <c r="C25" t="s">
        <v>31</v>
      </c>
      <c r="D25" s="4">
        <v>2</v>
      </c>
      <c r="E25" s="10">
        <v>2.4390243902439025E-2</v>
      </c>
      <c r="G25" s="85"/>
      <c r="H25" s="69" t="s">
        <v>36</v>
      </c>
      <c r="I25" s="70">
        <v>1</v>
      </c>
      <c r="J25" s="71">
        <v>1.2195121951219513E-2</v>
      </c>
      <c r="K25" s="82"/>
      <c r="L25" s="83"/>
    </row>
    <row r="26" spans="2:12" x14ac:dyDescent="0.25">
      <c r="C26" t="s">
        <v>30</v>
      </c>
      <c r="D26" s="4">
        <v>3</v>
      </c>
      <c r="E26" s="10">
        <v>3.6585365853658534E-2</v>
      </c>
      <c r="G26" s="85"/>
      <c r="H26" s="69" t="s">
        <v>37</v>
      </c>
      <c r="I26" s="70">
        <v>4</v>
      </c>
      <c r="J26" s="71">
        <v>4.878048780487805E-2</v>
      </c>
      <c r="K26" s="82"/>
      <c r="L26" s="83"/>
    </row>
    <row r="27" spans="2:12" x14ac:dyDescent="0.25">
      <c r="C27" t="s">
        <v>36</v>
      </c>
      <c r="D27" s="4">
        <v>1</v>
      </c>
      <c r="E27" s="10">
        <v>1.2195121951219513E-2</v>
      </c>
      <c r="G27" s="75" t="s">
        <v>113</v>
      </c>
      <c r="H27" s="75"/>
      <c r="I27" s="26">
        <v>82</v>
      </c>
      <c r="J27" s="26">
        <v>1</v>
      </c>
      <c r="K27" s="26">
        <v>82</v>
      </c>
      <c r="L27" s="26">
        <v>1</v>
      </c>
    </row>
    <row r="28" spans="2:12" x14ac:dyDescent="0.25">
      <c r="C28" t="s">
        <v>37</v>
      </c>
      <c r="D28" s="4">
        <v>4</v>
      </c>
      <c r="E28" s="10">
        <v>4.878048780487805E-2</v>
      </c>
    </row>
    <row r="29" spans="2:12" x14ac:dyDescent="0.25">
      <c r="B29" t="s">
        <v>122</v>
      </c>
      <c r="D29" s="4">
        <v>10</v>
      </c>
      <c r="E29" s="10">
        <v>0.12195121951219512</v>
      </c>
    </row>
    <row r="30" spans="2:12" x14ac:dyDescent="0.25">
      <c r="B30" t="s">
        <v>48</v>
      </c>
      <c r="D30" s="4">
        <v>82</v>
      </c>
      <c r="E30" s="10">
        <v>1</v>
      </c>
    </row>
  </sheetData>
  <mergeCells count="10">
    <mergeCell ref="G27:H27"/>
    <mergeCell ref="K3:K8"/>
    <mergeCell ref="K9:K22"/>
    <mergeCell ref="K23:K26"/>
    <mergeCell ref="L3:L8"/>
    <mergeCell ref="L9:L22"/>
    <mergeCell ref="L23:L26"/>
    <mergeCell ref="G3:G8"/>
    <mergeCell ref="G9:G22"/>
    <mergeCell ref="G23:G26"/>
  </mergeCells>
  <pageMargins left="0.7" right="0.7" top="0.75" bottom="0.75" header="0.3" footer="0.3"/>
  <pageSetup paperSize="9"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07E62-7F57-4D91-BDAE-7576F2A4E7D5}">
  <dimension ref="B2:D76"/>
  <sheetViews>
    <sheetView workbookViewId="0">
      <selection activeCell="C16" sqref="C16"/>
    </sheetView>
  </sheetViews>
  <sheetFormatPr baseColWidth="10" defaultRowHeight="15" x14ac:dyDescent="0.25"/>
  <cols>
    <col min="2" max="2" width="38.42578125" bestFit="1" customWidth="1"/>
    <col min="3" max="3" width="24.28515625" bestFit="1" customWidth="1"/>
    <col min="4" max="4" width="25.28515625" bestFit="1" customWidth="1"/>
  </cols>
  <sheetData>
    <row r="2" spans="2:4" x14ac:dyDescent="0.25">
      <c r="B2" s="5" t="s">
        <v>47</v>
      </c>
      <c r="C2" s="6" t="s">
        <v>49</v>
      </c>
      <c r="D2" s="6" t="s">
        <v>60</v>
      </c>
    </row>
    <row r="3" spans="2:4" x14ac:dyDescent="0.25">
      <c r="B3" s="7" t="s">
        <v>45</v>
      </c>
      <c r="C3" s="8">
        <v>30</v>
      </c>
      <c r="D3" s="9">
        <v>0.36585365853658536</v>
      </c>
    </row>
    <row r="4" spans="2:4" x14ac:dyDescent="0.25">
      <c r="B4" s="7" t="s">
        <v>43</v>
      </c>
      <c r="C4" s="8">
        <v>42</v>
      </c>
      <c r="D4" s="9">
        <v>0.51219512195121952</v>
      </c>
    </row>
    <row r="5" spans="2:4" x14ac:dyDescent="0.25">
      <c r="B5" s="7" t="s">
        <v>46</v>
      </c>
      <c r="C5" s="8">
        <v>10</v>
      </c>
      <c r="D5" s="9">
        <v>0.12195121951219512</v>
      </c>
    </row>
    <row r="6" spans="2:4" x14ac:dyDescent="0.25">
      <c r="B6" s="7" t="s">
        <v>48</v>
      </c>
      <c r="C6" s="8">
        <v>82</v>
      </c>
      <c r="D6" s="9">
        <v>1</v>
      </c>
    </row>
    <row r="21" spans="2:4" x14ac:dyDescent="0.25">
      <c r="B21" s="5" t="s">
        <v>47</v>
      </c>
      <c r="C21" s="6" t="s">
        <v>50</v>
      </c>
      <c r="D21" s="6" t="s">
        <v>51</v>
      </c>
    </row>
    <row r="22" spans="2:4" x14ac:dyDescent="0.25">
      <c r="B22" s="7" t="s">
        <v>29</v>
      </c>
      <c r="C22" s="8">
        <v>3</v>
      </c>
      <c r="D22" s="9">
        <v>3.6585365853658534E-2</v>
      </c>
    </row>
    <row r="23" spans="2:4" x14ac:dyDescent="0.25">
      <c r="B23" s="7" t="s">
        <v>22</v>
      </c>
      <c r="C23" s="8">
        <v>3</v>
      </c>
      <c r="D23" s="9">
        <v>3.6585365853658534E-2</v>
      </c>
    </row>
    <row r="24" spans="2:4" x14ac:dyDescent="0.25">
      <c r="B24" s="7" t="s">
        <v>17</v>
      </c>
      <c r="C24" s="8">
        <v>3</v>
      </c>
      <c r="D24" s="9">
        <v>3.6585365853658534E-2</v>
      </c>
    </row>
    <row r="25" spans="2:4" x14ac:dyDescent="0.25">
      <c r="B25" s="7" t="s">
        <v>32</v>
      </c>
      <c r="C25" s="8">
        <v>1</v>
      </c>
      <c r="D25" s="9">
        <v>1.2195121951219513E-2</v>
      </c>
    </row>
    <row r="26" spans="2:4" x14ac:dyDescent="0.25">
      <c r="B26" s="7" t="s">
        <v>8</v>
      </c>
      <c r="C26" s="8">
        <v>21</v>
      </c>
      <c r="D26" s="9">
        <v>0.25609756097560976</v>
      </c>
    </row>
    <row r="27" spans="2:4" x14ac:dyDescent="0.25">
      <c r="B27" s="7" t="s">
        <v>31</v>
      </c>
      <c r="C27" s="8">
        <v>2</v>
      </c>
      <c r="D27" s="9">
        <v>2.4390243902439025E-2</v>
      </c>
    </row>
    <row r="28" spans="2:4" x14ac:dyDescent="0.25">
      <c r="B28" s="7" t="s">
        <v>33</v>
      </c>
      <c r="C28" s="8">
        <v>3</v>
      </c>
      <c r="D28" s="9">
        <v>3.6585365853658534E-2</v>
      </c>
    </row>
    <row r="29" spans="2:4" x14ac:dyDescent="0.25">
      <c r="B29" s="7" t="s">
        <v>30</v>
      </c>
      <c r="C29" s="8">
        <v>3</v>
      </c>
      <c r="D29" s="9">
        <v>3.6585365853658534E-2</v>
      </c>
    </row>
    <row r="30" spans="2:4" x14ac:dyDescent="0.25">
      <c r="B30" s="7" t="s">
        <v>34</v>
      </c>
      <c r="C30" s="8">
        <v>3</v>
      </c>
      <c r="D30" s="9">
        <v>3.6585365853658534E-2</v>
      </c>
    </row>
    <row r="31" spans="2:4" x14ac:dyDescent="0.25">
      <c r="B31" s="7" t="s">
        <v>35</v>
      </c>
      <c r="C31" s="8">
        <v>4</v>
      </c>
      <c r="D31" s="9">
        <v>4.878048780487805E-2</v>
      </c>
    </row>
    <row r="32" spans="2:4" x14ac:dyDescent="0.25">
      <c r="B32" s="7" t="s">
        <v>36</v>
      </c>
      <c r="C32" s="8">
        <v>1</v>
      </c>
      <c r="D32" s="9">
        <v>1.2195121951219513E-2</v>
      </c>
    </row>
    <row r="33" spans="2:4" x14ac:dyDescent="0.25">
      <c r="B33" s="7" t="s">
        <v>20</v>
      </c>
      <c r="C33" s="8">
        <v>5</v>
      </c>
      <c r="D33" s="9">
        <v>6.097560975609756E-2</v>
      </c>
    </row>
    <row r="34" spans="2:4" x14ac:dyDescent="0.25">
      <c r="B34" s="7" t="s">
        <v>15</v>
      </c>
      <c r="C34" s="8">
        <v>2</v>
      </c>
      <c r="D34" s="9">
        <v>2.4390243902439025E-2</v>
      </c>
    </row>
    <row r="35" spans="2:4" x14ac:dyDescent="0.25">
      <c r="B35" s="7" t="s">
        <v>19</v>
      </c>
      <c r="C35" s="8">
        <v>1</v>
      </c>
      <c r="D35" s="9">
        <v>1.2195121951219513E-2</v>
      </c>
    </row>
    <row r="36" spans="2:4" x14ac:dyDescent="0.25">
      <c r="B36" s="7" t="s">
        <v>44</v>
      </c>
      <c r="C36" s="8">
        <v>1</v>
      </c>
      <c r="D36" s="9">
        <v>1.2195121951219513E-2</v>
      </c>
    </row>
    <row r="37" spans="2:4" x14ac:dyDescent="0.25">
      <c r="B37" s="7" t="s">
        <v>37</v>
      </c>
      <c r="C37" s="8">
        <v>4</v>
      </c>
      <c r="D37" s="9">
        <v>4.878048780487805E-2</v>
      </c>
    </row>
    <row r="38" spans="2:4" x14ac:dyDescent="0.25">
      <c r="B38" s="7" t="s">
        <v>16</v>
      </c>
      <c r="C38" s="8">
        <v>4</v>
      </c>
      <c r="D38" s="9">
        <v>4.878048780487805E-2</v>
      </c>
    </row>
    <row r="39" spans="2:4" x14ac:dyDescent="0.25">
      <c r="B39" s="7" t="s">
        <v>13</v>
      </c>
      <c r="C39" s="8">
        <v>3</v>
      </c>
      <c r="D39" s="9">
        <v>3.6585365853658534E-2</v>
      </c>
    </row>
    <row r="40" spans="2:4" x14ac:dyDescent="0.25">
      <c r="B40" s="7" t="s">
        <v>38</v>
      </c>
      <c r="C40" s="8">
        <v>1</v>
      </c>
      <c r="D40" s="9">
        <v>1.2195121951219513E-2</v>
      </c>
    </row>
    <row r="41" spans="2:4" x14ac:dyDescent="0.25">
      <c r="B41" s="7" t="s">
        <v>12</v>
      </c>
      <c r="C41" s="8">
        <v>2</v>
      </c>
      <c r="D41" s="9">
        <v>2.4390243902439025E-2</v>
      </c>
    </row>
    <row r="42" spans="2:4" x14ac:dyDescent="0.25">
      <c r="B42" s="7" t="s">
        <v>40</v>
      </c>
      <c r="C42" s="8">
        <v>5</v>
      </c>
      <c r="D42" s="9">
        <v>6.097560975609756E-2</v>
      </c>
    </row>
    <row r="43" spans="2:4" x14ac:dyDescent="0.25">
      <c r="B43" s="7" t="s">
        <v>39</v>
      </c>
      <c r="C43" s="8">
        <v>3</v>
      </c>
      <c r="D43" s="9">
        <v>3.6585365853658534E-2</v>
      </c>
    </row>
    <row r="44" spans="2:4" x14ac:dyDescent="0.25">
      <c r="B44" s="7" t="s">
        <v>41</v>
      </c>
      <c r="C44" s="8">
        <v>3</v>
      </c>
      <c r="D44" s="9">
        <v>3.6585365853658534E-2</v>
      </c>
    </row>
    <row r="45" spans="2:4" x14ac:dyDescent="0.25">
      <c r="B45" s="7" t="s">
        <v>42</v>
      </c>
      <c r="C45" s="8">
        <v>1</v>
      </c>
      <c r="D45" s="9">
        <v>1.2195121951219513E-2</v>
      </c>
    </row>
    <row r="46" spans="2:4" x14ac:dyDescent="0.25">
      <c r="B46" s="7" t="s">
        <v>48</v>
      </c>
      <c r="C46" s="8">
        <v>82</v>
      </c>
      <c r="D46" s="9">
        <v>1</v>
      </c>
    </row>
    <row r="51" spans="2:3" x14ac:dyDescent="0.25">
      <c r="B51" t="s">
        <v>3</v>
      </c>
      <c r="C51" t="s">
        <v>107</v>
      </c>
    </row>
    <row r="52" spans="2:3" x14ac:dyDescent="0.25">
      <c r="B52" t="s">
        <v>29</v>
      </c>
      <c r="C52">
        <v>3</v>
      </c>
    </row>
    <row r="53" spans="2:3" x14ac:dyDescent="0.25">
      <c r="B53" t="s">
        <v>22</v>
      </c>
      <c r="C53">
        <v>3</v>
      </c>
    </row>
    <row r="54" spans="2:3" x14ac:dyDescent="0.25">
      <c r="B54" t="s">
        <v>17</v>
      </c>
      <c r="C54">
        <v>3</v>
      </c>
    </row>
    <row r="55" spans="2:3" x14ac:dyDescent="0.25">
      <c r="B55" t="s">
        <v>32</v>
      </c>
      <c r="C55">
        <v>1</v>
      </c>
    </row>
    <row r="56" spans="2:3" x14ac:dyDescent="0.25">
      <c r="B56" t="s">
        <v>8</v>
      </c>
      <c r="C56">
        <v>21</v>
      </c>
    </row>
    <row r="57" spans="2:3" x14ac:dyDescent="0.25">
      <c r="B57" t="s">
        <v>31</v>
      </c>
      <c r="C57">
        <v>2</v>
      </c>
    </row>
    <row r="58" spans="2:3" x14ac:dyDescent="0.25">
      <c r="B58" t="s">
        <v>33</v>
      </c>
      <c r="C58">
        <v>3</v>
      </c>
    </row>
    <row r="59" spans="2:3" x14ac:dyDescent="0.25">
      <c r="B59" t="s">
        <v>30</v>
      </c>
      <c r="C59">
        <v>3</v>
      </c>
    </row>
    <row r="60" spans="2:3" x14ac:dyDescent="0.25">
      <c r="B60" t="s">
        <v>34</v>
      </c>
      <c r="C60">
        <v>3</v>
      </c>
    </row>
    <row r="61" spans="2:3" x14ac:dyDescent="0.25">
      <c r="B61" t="s">
        <v>35</v>
      </c>
      <c r="C61">
        <v>4</v>
      </c>
    </row>
    <row r="62" spans="2:3" x14ac:dyDescent="0.25">
      <c r="B62" t="s">
        <v>36</v>
      </c>
      <c r="C62">
        <v>1</v>
      </c>
    </row>
    <row r="63" spans="2:3" x14ac:dyDescent="0.25">
      <c r="B63" t="s">
        <v>20</v>
      </c>
      <c r="C63">
        <v>5</v>
      </c>
    </row>
    <row r="64" spans="2:3" x14ac:dyDescent="0.25">
      <c r="B64" t="s">
        <v>15</v>
      </c>
      <c r="C64">
        <v>2</v>
      </c>
    </row>
    <row r="65" spans="2:3" x14ac:dyDescent="0.25">
      <c r="B65" t="s">
        <v>19</v>
      </c>
      <c r="C65">
        <v>1</v>
      </c>
    </row>
    <row r="66" spans="2:3" x14ac:dyDescent="0.25">
      <c r="B66" t="s">
        <v>44</v>
      </c>
      <c r="C66">
        <v>1</v>
      </c>
    </row>
    <row r="67" spans="2:3" x14ac:dyDescent="0.25">
      <c r="B67" t="s">
        <v>37</v>
      </c>
      <c r="C67">
        <v>4</v>
      </c>
    </row>
    <row r="68" spans="2:3" x14ac:dyDescent="0.25">
      <c r="B68" t="s">
        <v>16</v>
      </c>
      <c r="C68">
        <v>4</v>
      </c>
    </row>
    <row r="69" spans="2:3" x14ac:dyDescent="0.25">
      <c r="B69" t="s">
        <v>13</v>
      </c>
      <c r="C69">
        <v>3</v>
      </c>
    </row>
    <row r="70" spans="2:3" x14ac:dyDescent="0.25">
      <c r="B70" t="s">
        <v>38</v>
      </c>
      <c r="C70">
        <v>1</v>
      </c>
    </row>
    <row r="71" spans="2:3" x14ac:dyDescent="0.25">
      <c r="B71" t="s">
        <v>12</v>
      </c>
      <c r="C71">
        <v>2</v>
      </c>
    </row>
    <row r="72" spans="2:3" x14ac:dyDescent="0.25">
      <c r="B72" t="s">
        <v>40</v>
      </c>
      <c r="C72">
        <v>5</v>
      </c>
    </row>
    <row r="73" spans="2:3" x14ac:dyDescent="0.25">
      <c r="B73" t="s">
        <v>39</v>
      </c>
      <c r="C73">
        <v>3</v>
      </c>
    </row>
    <row r="74" spans="2:3" x14ac:dyDescent="0.25">
      <c r="B74" t="s">
        <v>41</v>
      </c>
      <c r="C74">
        <v>3</v>
      </c>
    </row>
    <row r="75" spans="2:3" x14ac:dyDescent="0.25">
      <c r="B75" t="s">
        <v>42</v>
      </c>
      <c r="C75">
        <v>1</v>
      </c>
    </row>
    <row r="76" spans="2:3" x14ac:dyDescent="0.25">
      <c r="B76" t="s">
        <v>110</v>
      </c>
      <c r="C76">
        <v>82</v>
      </c>
    </row>
  </sheetData>
  <pageMargins left="0.7" right="0.7" top="0.75" bottom="0.75" header="0.3" footer="0.3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D71C1-B621-4838-9C99-BC74332CEA56}">
  <dimension ref="B2:C7"/>
  <sheetViews>
    <sheetView workbookViewId="0">
      <selection activeCell="C5" sqref="C5"/>
    </sheetView>
  </sheetViews>
  <sheetFormatPr baseColWidth="10" defaultRowHeight="15" x14ac:dyDescent="0.25"/>
  <cols>
    <col min="2" max="2" width="29.28515625" bestFit="1" customWidth="1"/>
    <col min="3" max="3" width="21.85546875" bestFit="1" customWidth="1"/>
  </cols>
  <sheetData>
    <row r="2" spans="2:3" x14ac:dyDescent="0.25">
      <c r="B2" s="5" t="s">
        <v>47</v>
      </c>
      <c r="C2" s="6" t="s">
        <v>52</v>
      </c>
    </row>
    <row r="3" spans="2:3" x14ac:dyDescent="0.25">
      <c r="B3" s="7" t="s">
        <v>23</v>
      </c>
      <c r="C3" s="8">
        <v>5</v>
      </c>
    </row>
    <row r="4" spans="2:3" x14ac:dyDescent="0.25">
      <c r="B4" s="7" t="s">
        <v>10</v>
      </c>
      <c r="C4" s="8">
        <v>71</v>
      </c>
    </row>
    <row r="5" spans="2:3" x14ac:dyDescent="0.25">
      <c r="B5" s="7" t="s">
        <v>14</v>
      </c>
      <c r="C5" s="8">
        <v>5</v>
      </c>
    </row>
    <row r="6" spans="2:3" x14ac:dyDescent="0.25">
      <c r="B6" s="7" t="s">
        <v>9</v>
      </c>
      <c r="C6" s="8">
        <v>1</v>
      </c>
    </row>
    <row r="7" spans="2:3" x14ac:dyDescent="0.25">
      <c r="B7" s="7" t="s">
        <v>48</v>
      </c>
      <c r="C7" s="8">
        <v>82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84A34-29D7-40CE-8231-1D1FACD3EC03}">
  <dimension ref="B2:C5"/>
  <sheetViews>
    <sheetView workbookViewId="0"/>
  </sheetViews>
  <sheetFormatPr baseColWidth="10" defaultRowHeight="15" x14ac:dyDescent="0.25"/>
  <cols>
    <col min="2" max="2" width="17.5703125" bestFit="1" customWidth="1"/>
    <col min="3" max="3" width="26.85546875" bestFit="1" customWidth="1"/>
    <col min="4" max="4" width="27.85546875" bestFit="1" customWidth="1"/>
  </cols>
  <sheetData>
    <row r="2" spans="2:3" x14ac:dyDescent="0.25">
      <c r="B2" s="2" t="s">
        <v>47</v>
      </c>
      <c r="C2" t="s">
        <v>54</v>
      </c>
    </row>
    <row r="3" spans="2:3" x14ac:dyDescent="0.25">
      <c r="B3" s="3" t="s">
        <v>53</v>
      </c>
      <c r="C3" s="4">
        <v>44</v>
      </c>
    </row>
    <row r="4" spans="2:3" x14ac:dyDescent="0.25">
      <c r="B4" s="3" t="s">
        <v>18</v>
      </c>
      <c r="C4" s="4">
        <v>38</v>
      </c>
    </row>
    <row r="5" spans="2:3" x14ac:dyDescent="0.25">
      <c r="B5" s="3" t="s">
        <v>48</v>
      </c>
      <c r="C5" s="4">
        <v>82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C8432F-BC12-4BFB-A494-352D62B5829A}">
  <dimension ref="A3:S28"/>
  <sheetViews>
    <sheetView workbookViewId="0">
      <selection activeCell="A3" sqref="A3"/>
    </sheetView>
  </sheetViews>
  <sheetFormatPr baseColWidth="10" defaultRowHeight="15" x14ac:dyDescent="0.25"/>
  <cols>
    <col min="1" max="1" width="28.140625" bestFit="1" customWidth="1"/>
    <col min="2" max="2" width="21.85546875" bestFit="1" customWidth="1"/>
    <col min="3" max="4" width="22.85546875" bestFit="1" customWidth="1"/>
    <col min="6" max="6" width="36.28515625" bestFit="1" customWidth="1"/>
    <col min="7" max="7" width="21.85546875" bestFit="1" customWidth="1"/>
    <col min="8" max="8" width="22.85546875" bestFit="1" customWidth="1"/>
    <col min="9" max="9" width="11.42578125" customWidth="1"/>
    <col min="10" max="10" width="17.85546875" customWidth="1"/>
    <col min="11" max="11" width="17.140625" customWidth="1"/>
    <col min="12" max="12" width="10.42578125" bestFit="1" customWidth="1"/>
    <col min="13" max="13" width="12.85546875" bestFit="1" customWidth="1"/>
    <col min="14" max="14" width="9.28515625" bestFit="1" customWidth="1"/>
    <col min="15" max="15" width="12.85546875" bestFit="1" customWidth="1"/>
    <col min="17" max="17" width="26.85546875" bestFit="1" customWidth="1"/>
    <col min="18" max="18" width="10.42578125" bestFit="1" customWidth="1"/>
    <col min="19" max="19" width="12.85546875" bestFit="1" customWidth="1"/>
  </cols>
  <sheetData>
    <row r="3" spans="1:15" x14ac:dyDescent="0.25">
      <c r="A3" s="2" t="s">
        <v>47</v>
      </c>
      <c r="B3" t="s">
        <v>104</v>
      </c>
      <c r="F3" s="2" t="s">
        <v>47</v>
      </c>
      <c r="G3" t="s">
        <v>104</v>
      </c>
      <c r="H3" t="s">
        <v>105</v>
      </c>
      <c r="J3" s="17" t="s">
        <v>106</v>
      </c>
      <c r="K3" s="17" t="s">
        <v>2</v>
      </c>
      <c r="L3" s="17" t="s">
        <v>107</v>
      </c>
      <c r="M3" s="17" t="s">
        <v>108</v>
      </c>
      <c r="N3" s="17" t="s">
        <v>109</v>
      </c>
      <c r="O3" s="17" t="s">
        <v>108</v>
      </c>
    </row>
    <row r="4" spans="1:15" x14ac:dyDescent="0.25">
      <c r="A4" s="3" t="s">
        <v>11</v>
      </c>
      <c r="B4" s="4">
        <v>4</v>
      </c>
      <c r="F4" s="3" t="s">
        <v>45</v>
      </c>
      <c r="G4" s="4">
        <v>30</v>
      </c>
      <c r="H4" s="10">
        <v>0.36585365853658536</v>
      </c>
      <c r="J4" s="72" t="s">
        <v>45</v>
      </c>
      <c r="K4" s="18" t="s">
        <v>11</v>
      </c>
      <c r="L4" s="19">
        <v>1</v>
      </c>
      <c r="M4" s="20">
        <v>1.2195121951219513E-2</v>
      </c>
      <c r="N4" s="76">
        <v>30</v>
      </c>
      <c r="O4" s="79">
        <v>0.36585365853658536</v>
      </c>
    </row>
    <row r="5" spans="1:15" x14ac:dyDescent="0.25">
      <c r="A5" s="3" t="s">
        <v>28</v>
      </c>
      <c r="B5" s="4">
        <v>5</v>
      </c>
      <c r="F5" s="11" t="s">
        <v>11</v>
      </c>
      <c r="G5" s="4">
        <v>1</v>
      </c>
      <c r="H5" s="10">
        <v>1.2195121951219513E-2</v>
      </c>
      <c r="J5" s="73"/>
      <c r="K5" s="21" t="s">
        <v>28</v>
      </c>
      <c r="L5" s="22">
        <v>1</v>
      </c>
      <c r="M5" s="23">
        <v>1.2195121951219513E-2</v>
      </c>
      <c r="N5" s="77"/>
      <c r="O5" s="80"/>
    </row>
    <row r="6" spans="1:15" ht="25.5" x14ac:dyDescent="0.25">
      <c r="A6" s="3" t="s">
        <v>111</v>
      </c>
      <c r="B6" s="4">
        <v>36</v>
      </c>
      <c r="F6" s="11" t="s">
        <v>28</v>
      </c>
      <c r="G6" s="4">
        <v>1</v>
      </c>
      <c r="H6" s="10">
        <v>1.2195121951219513E-2</v>
      </c>
      <c r="J6" s="73"/>
      <c r="K6" s="24" t="s">
        <v>111</v>
      </c>
      <c r="L6" s="22">
        <v>16</v>
      </c>
      <c r="M6" s="23">
        <v>0.13414634146341464</v>
      </c>
      <c r="N6" s="77"/>
      <c r="O6" s="80"/>
    </row>
    <row r="7" spans="1:15" x14ac:dyDescent="0.25">
      <c r="A7" s="3" t="s">
        <v>21</v>
      </c>
      <c r="B7" s="4">
        <v>7</v>
      </c>
      <c r="F7" s="11" t="s">
        <v>111</v>
      </c>
      <c r="G7" s="4">
        <v>16</v>
      </c>
      <c r="H7" s="10">
        <v>0.1951219512195122</v>
      </c>
      <c r="J7" s="74"/>
      <c r="K7" s="25" t="s">
        <v>7</v>
      </c>
      <c r="L7" s="26">
        <v>12</v>
      </c>
      <c r="M7" s="27">
        <v>0.1951</v>
      </c>
      <c r="N7" s="78"/>
      <c r="O7" s="81"/>
    </row>
    <row r="8" spans="1:15" x14ac:dyDescent="0.25">
      <c r="A8" s="3" t="s">
        <v>7</v>
      </c>
      <c r="B8" s="4">
        <v>30</v>
      </c>
      <c r="F8" s="11" t="s">
        <v>7</v>
      </c>
      <c r="G8" s="4">
        <v>12</v>
      </c>
      <c r="H8" s="10">
        <v>0.14634146341463414</v>
      </c>
      <c r="J8" s="72" t="s">
        <v>43</v>
      </c>
      <c r="K8" s="18" t="s">
        <v>11</v>
      </c>
      <c r="L8" s="19">
        <v>3</v>
      </c>
      <c r="M8" s="20">
        <v>3.6585365853658534E-2</v>
      </c>
      <c r="N8" s="76">
        <v>42</v>
      </c>
      <c r="O8" s="79">
        <v>0.51219512195121952</v>
      </c>
    </row>
    <row r="9" spans="1:15" x14ac:dyDescent="0.25">
      <c r="A9" s="3" t="s">
        <v>48</v>
      </c>
      <c r="B9" s="4">
        <v>82</v>
      </c>
      <c r="F9" s="3" t="s">
        <v>43</v>
      </c>
      <c r="G9" s="4">
        <v>42</v>
      </c>
      <c r="H9" s="10">
        <v>0.51219512195121952</v>
      </c>
      <c r="J9" s="73"/>
      <c r="K9" s="21" t="s">
        <v>28</v>
      </c>
      <c r="L9" s="22">
        <v>4</v>
      </c>
      <c r="M9" s="23">
        <v>4.878048780487805E-2</v>
      </c>
      <c r="N9" s="77"/>
      <c r="O9" s="80"/>
    </row>
    <row r="10" spans="1:15" ht="25.5" x14ac:dyDescent="0.25">
      <c r="F10" s="11" t="s">
        <v>11</v>
      </c>
      <c r="G10" s="4">
        <v>3</v>
      </c>
      <c r="H10" s="10">
        <v>3.6585365853658534E-2</v>
      </c>
      <c r="J10" s="73"/>
      <c r="K10" s="24" t="s">
        <v>111</v>
      </c>
      <c r="L10" s="22">
        <v>18</v>
      </c>
      <c r="M10" s="23">
        <v>0.2195</v>
      </c>
      <c r="N10" s="77"/>
      <c r="O10" s="80"/>
    </row>
    <row r="11" spans="1:15" x14ac:dyDescent="0.25">
      <c r="F11" s="11" t="s">
        <v>28</v>
      </c>
      <c r="G11" s="4">
        <v>4</v>
      </c>
      <c r="H11" s="10">
        <v>4.878048780487805E-2</v>
      </c>
      <c r="J11" s="73"/>
      <c r="K11" s="21" t="s">
        <v>21</v>
      </c>
      <c r="L11" s="22">
        <v>3</v>
      </c>
      <c r="M11" s="23">
        <v>3.6585365853658534E-2</v>
      </c>
      <c r="N11" s="77"/>
      <c r="O11" s="80"/>
    </row>
    <row r="12" spans="1:15" x14ac:dyDescent="0.25">
      <c r="F12" s="11" t="s">
        <v>111</v>
      </c>
      <c r="G12" s="4">
        <v>18</v>
      </c>
      <c r="H12" s="10">
        <v>0.21951219512195122</v>
      </c>
      <c r="J12" s="74"/>
      <c r="K12" s="25" t="s">
        <v>7</v>
      </c>
      <c r="L12" s="26">
        <v>14</v>
      </c>
      <c r="M12" s="27">
        <v>0.17073170731707318</v>
      </c>
      <c r="N12" s="78"/>
      <c r="O12" s="81"/>
    </row>
    <row r="13" spans="1:15" x14ac:dyDescent="0.25">
      <c r="F13" s="11" t="s">
        <v>21</v>
      </c>
      <c r="G13" s="4">
        <v>3</v>
      </c>
      <c r="H13" s="10">
        <v>3.6585365853658534E-2</v>
      </c>
      <c r="J13" s="72" t="s">
        <v>46</v>
      </c>
      <c r="K13" s="18" t="s">
        <v>111</v>
      </c>
      <c r="L13" s="19">
        <v>1</v>
      </c>
      <c r="M13" s="20">
        <v>1.2195121951219513E-2</v>
      </c>
      <c r="N13" s="76">
        <v>10</v>
      </c>
      <c r="O13" s="79">
        <v>0.12195121951219512</v>
      </c>
    </row>
    <row r="14" spans="1:15" x14ac:dyDescent="0.25">
      <c r="F14" s="11" t="s">
        <v>7</v>
      </c>
      <c r="G14" s="4">
        <v>14</v>
      </c>
      <c r="H14" s="10">
        <v>0.17073170731707318</v>
      </c>
      <c r="J14" s="73"/>
      <c r="K14" s="21" t="s">
        <v>21</v>
      </c>
      <c r="L14" s="22">
        <v>4</v>
      </c>
      <c r="M14" s="23">
        <v>4.878048780487805E-2</v>
      </c>
      <c r="N14" s="77"/>
      <c r="O14" s="80"/>
    </row>
    <row r="15" spans="1:15" x14ac:dyDescent="0.25">
      <c r="F15" s="3" t="s">
        <v>46</v>
      </c>
      <c r="G15" s="4">
        <v>10</v>
      </c>
      <c r="H15" s="10">
        <v>0.12195121951219512</v>
      </c>
      <c r="J15" s="74"/>
      <c r="K15" s="25" t="s">
        <v>7</v>
      </c>
      <c r="L15" s="26">
        <v>4</v>
      </c>
      <c r="M15" s="27">
        <v>4.878048780487805E-2</v>
      </c>
      <c r="N15" s="78"/>
      <c r="O15" s="81"/>
    </row>
    <row r="16" spans="1:15" x14ac:dyDescent="0.25">
      <c r="F16" s="11" t="s">
        <v>111</v>
      </c>
      <c r="G16" s="4">
        <v>2</v>
      </c>
      <c r="H16" s="10">
        <v>2.4390243902439025E-2</v>
      </c>
      <c r="J16" s="75" t="s">
        <v>110</v>
      </c>
      <c r="K16" s="75"/>
      <c r="L16" s="26">
        <v>82</v>
      </c>
      <c r="M16" s="27">
        <v>1</v>
      </c>
      <c r="N16" s="26">
        <v>82</v>
      </c>
      <c r="O16" s="27">
        <v>1</v>
      </c>
    </row>
    <row r="17" spans="4:19" x14ac:dyDescent="0.25">
      <c r="F17" s="11" t="s">
        <v>21</v>
      </c>
      <c r="G17" s="4">
        <v>4</v>
      </c>
      <c r="H17" s="10">
        <v>4.878048780487805E-2</v>
      </c>
    </row>
    <row r="18" spans="4:19" x14ac:dyDescent="0.25">
      <c r="F18" s="11" t="s">
        <v>7</v>
      </c>
      <c r="G18" s="4">
        <v>4</v>
      </c>
      <c r="H18" s="10">
        <v>4.878048780487805E-2</v>
      </c>
    </row>
    <row r="19" spans="4:19" x14ac:dyDescent="0.25">
      <c r="F19" s="3" t="s">
        <v>48</v>
      </c>
      <c r="G19" s="4">
        <v>82</v>
      </c>
      <c r="H19" s="10">
        <v>1</v>
      </c>
    </row>
    <row r="22" spans="4:19" x14ac:dyDescent="0.25">
      <c r="Q22" s="15" t="s">
        <v>2</v>
      </c>
      <c r="R22" s="15" t="s">
        <v>107</v>
      </c>
      <c r="S22" s="15" t="s">
        <v>108</v>
      </c>
    </row>
    <row r="23" spans="4:19" x14ac:dyDescent="0.25">
      <c r="Q23" s="12" t="s">
        <v>11</v>
      </c>
      <c r="R23" s="12">
        <v>4</v>
      </c>
      <c r="S23" s="13">
        <v>4.878048780487805E-2</v>
      </c>
    </row>
    <row r="24" spans="4:19" x14ac:dyDescent="0.25"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9" t="s">
        <v>28</v>
      </c>
      <c r="R24" s="29">
        <v>5</v>
      </c>
      <c r="S24" s="30">
        <v>6.097560975609756E-2</v>
      </c>
    </row>
    <row r="25" spans="4:19" x14ac:dyDescent="0.25">
      <c r="Q25" s="12" t="s">
        <v>21</v>
      </c>
      <c r="R25" s="12">
        <v>7</v>
      </c>
      <c r="S25" s="13">
        <v>8.5365853658536592E-2</v>
      </c>
    </row>
    <row r="26" spans="4:19" x14ac:dyDescent="0.25">
      <c r="Q26" s="12" t="s">
        <v>7</v>
      </c>
      <c r="R26" s="12">
        <v>30</v>
      </c>
      <c r="S26" s="13">
        <v>0.36585365853658536</v>
      </c>
    </row>
    <row r="27" spans="4:19" x14ac:dyDescent="0.25">
      <c r="Q27" s="12" t="s">
        <v>111</v>
      </c>
      <c r="R27" s="12">
        <v>36</v>
      </c>
      <c r="S27" s="13">
        <v>0.43902439024390244</v>
      </c>
    </row>
    <row r="28" spans="4:19" x14ac:dyDescent="0.25">
      <c r="Q28" s="14" t="s">
        <v>110</v>
      </c>
      <c r="R28" s="16">
        <v>82</v>
      </c>
      <c r="S28" s="28">
        <v>1</v>
      </c>
    </row>
  </sheetData>
  <mergeCells count="10">
    <mergeCell ref="O4:O7"/>
    <mergeCell ref="N8:N12"/>
    <mergeCell ref="O8:O12"/>
    <mergeCell ref="N13:N15"/>
    <mergeCell ref="O13:O15"/>
    <mergeCell ref="J4:J7"/>
    <mergeCell ref="J8:J12"/>
    <mergeCell ref="J13:J15"/>
    <mergeCell ref="J16:K16"/>
    <mergeCell ref="N4:N7"/>
  </mergeCells>
  <pageMargins left="0.7" right="0.7" top="0.75" bottom="0.75" header="0.3" footer="0.3"/>
  <pageSetup orientation="portrait" r:id="rId3"/>
  <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F4BB25-8445-4020-9A3C-E06471D9BDED}">
  <dimension ref="B2:C6"/>
  <sheetViews>
    <sheetView workbookViewId="0">
      <selection activeCell="G23" sqref="G23"/>
    </sheetView>
  </sheetViews>
  <sheetFormatPr baseColWidth="10" defaultRowHeight="15" x14ac:dyDescent="0.25"/>
  <cols>
    <col min="2" max="2" width="25" bestFit="1" customWidth="1"/>
    <col min="3" max="3" width="27.140625" bestFit="1" customWidth="1"/>
    <col min="4" max="4" width="28.140625" bestFit="1" customWidth="1"/>
  </cols>
  <sheetData>
    <row r="2" spans="2:3" x14ac:dyDescent="0.25">
      <c r="B2" s="2" t="s">
        <v>47</v>
      </c>
      <c r="C2" t="s">
        <v>55</v>
      </c>
    </row>
    <row r="3" spans="2:3" x14ac:dyDescent="0.25">
      <c r="B3" s="3" t="s">
        <v>25</v>
      </c>
      <c r="C3" s="4">
        <v>65</v>
      </c>
    </row>
    <row r="4" spans="2:3" x14ac:dyDescent="0.25">
      <c r="B4" s="3" t="s">
        <v>26</v>
      </c>
      <c r="C4" s="4">
        <v>12</v>
      </c>
    </row>
    <row r="5" spans="2:3" x14ac:dyDescent="0.25">
      <c r="B5" s="3" t="s">
        <v>27</v>
      </c>
      <c r="C5" s="4">
        <v>5</v>
      </c>
    </row>
    <row r="6" spans="2:3" x14ac:dyDescent="0.25">
      <c r="B6" s="3" t="s">
        <v>48</v>
      </c>
      <c r="C6" s="4">
        <v>82</v>
      </c>
    </row>
  </sheetData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9C57A0-01F7-4FBF-AAF5-841FF306F1D1}">
  <sheetPr>
    <tabColor rgb="FF92D050"/>
  </sheetPr>
  <dimension ref="B2:AL20"/>
  <sheetViews>
    <sheetView workbookViewId="0">
      <selection activeCell="D21" sqref="D21"/>
    </sheetView>
  </sheetViews>
  <sheetFormatPr baseColWidth="10" defaultRowHeight="15" x14ac:dyDescent="0.25"/>
  <cols>
    <col min="2" max="2" width="12.5703125" bestFit="1" customWidth="1"/>
    <col min="3" max="3" width="34" bestFit="1" customWidth="1"/>
    <col min="4" max="4" width="20.85546875" bestFit="1" customWidth="1"/>
    <col min="21" max="21" width="34.42578125" bestFit="1" customWidth="1"/>
    <col min="22" max="22" width="5" bestFit="1" customWidth="1"/>
    <col min="23" max="23" width="6.42578125" bestFit="1" customWidth="1"/>
    <col min="24" max="24" width="5" bestFit="1" customWidth="1"/>
    <col min="25" max="25" width="6.42578125" bestFit="1" customWidth="1"/>
    <col min="26" max="26" width="5" bestFit="1" customWidth="1"/>
    <col min="27" max="27" width="6.42578125" bestFit="1" customWidth="1"/>
    <col min="28" max="28" width="5" bestFit="1" customWidth="1"/>
    <col min="29" max="29" width="10.42578125" bestFit="1" customWidth="1"/>
    <col min="30" max="30" width="7.140625" bestFit="1" customWidth="1"/>
    <col min="31" max="31" width="7.5703125" bestFit="1" customWidth="1"/>
    <col min="34" max="34" width="6.5703125" bestFit="1" customWidth="1"/>
    <col min="35" max="35" width="21" bestFit="1" customWidth="1"/>
    <col min="36" max="36" width="20.7109375" bestFit="1" customWidth="1"/>
    <col min="37" max="37" width="34" bestFit="1" customWidth="1"/>
    <col min="40" max="40" width="7.140625" bestFit="1" customWidth="1"/>
  </cols>
  <sheetData>
    <row r="2" spans="2:38" x14ac:dyDescent="0.25">
      <c r="B2" s="2" t="s">
        <v>1</v>
      </c>
      <c r="C2" s="2" t="s">
        <v>4</v>
      </c>
      <c r="D2" t="s">
        <v>49</v>
      </c>
      <c r="O2">
        <v>2015</v>
      </c>
      <c r="P2">
        <v>2016</v>
      </c>
      <c r="Q2">
        <v>2017</v>
      </c>
      <c r="R2">
        <v>2018</v>
      </c>
      <c r="U2" s="16"/>
      <c r="V2" s="37">
        <v>2015</v>
      </c>
      <c r="W2" s="37" t="s">
        <v>112</v>
      </c>
      <c r="X2" s="37">
        <v>2016</v>
      </c>
      <c r="Y2" s="37" t="s">
        <v>112</v>
      </c>
      <c r="Z2" s="37">
        <v>2017</v>
      </c>
      <c r="AA2" s="37" t="s">
        <v>112</v>
      </c>
      <c r="AB2" s="37">
        <v>2018</v>
      </c>
      <c r="AC2" s="37" t="s">
        <v>112</v>
      </c>
      <c r="AD2" s="37" t="s">
        <v>113</v>
      </c>
      <c r="AE2" s="37" t="s">
        <v>112</v>
      </c>
    </row>
    <row r="3" spans="2:38" x14ac:dyDescent="0.25">
      <c r="B3">
        <v>2015</v>
      </c>
      <c r="C3" t="s">
        <v>45</v>
      </c>
      <c r="D3" s="4">
        <v>4</v>
      </c>
      <c r="N3" t="s">
        <v>45</v>
      </c>
      <c r="O3">
        <v>4</v>
      </c>
      <c r="P3">
        <v>8</v>
      </c>
      <c r="Q3">
        <v>12</v>
      </c>
      <c r="R3">
        <v>6</v>
      </c>
      <c r="U3" s="38" t="s">
        <v>45</v>
      </c>
      <c r="V3" s="39">
        <v>4</v>
      </c>
      <c r="W3" s="40">
        <f>V3/$V$6</f>
        <v>0.30769230769230771</v>
      </c>
      <c r="X3" s="39">
        <v>8</v>
      </c>
      <c r="Y3" s="40">
        <f>X3/$X$6</f>
        <v>0.2857142857142857</v>
      </c>
      <c r="Z3" s="42">
        <v>12</v>
      </c>
      <c r="AA3" s="43">
        <f>Z3/$Z$6</f>
        <v>0.42857142857142855</v>
      </c>
      <c r="AB3" s="42">
        <v>6</v>
      </c>
      <c r="AC3" s="43">
        <f>AB3/$AB$6</f>
        <v>0.46153846153846156</v>
      </c>
      <c r="AD3" s="42">
        <f>V3+X3+Z3+AB3</f>
        <v>30</v>
      </c>
      <c r="AE3" s="43">
        <f>AD3/$AD$6</f>
        <v>0.36585365853658536</v>
      </c>
    </row>
    <row r="4" spans="2:38" x14ac:dyDescent="0.25">
      <c r="C4" t="s">
        <v>43</v>
      </c>
      <c r="D4" s="4">
        <v>8</v>
      </c>
      <c r="N4" t="s">
        <v>43</v>
      </c>
      <c r="O4">
        <v>8</v>
      </c>
      <c r="P4">
        <v>17</v>
      </c>
      <c r="Q4">
        <v>13</v>
      </c>
      <c r="R4">
        <v>4</v>
      </c>
      <c r="U4" s="41" t="s">
        <v>43</v>
      </c>
      <c r="V4" s="42">
        <v>8</v>
      </c>
      <c r="W4" s="43">
        <f t="shared" ref="W4:W5" si="0">V4/$V$6</f>
        <v>0.61538461538461542</v>
      </c>
      <c r="X4" s="42">
        <v>17</v>
      </c>
      <c r="Y4" s="43">
        <f t="shared" ref="Y4:Y5" si="1">X4/$X$6</f>
        <v>0.6071428571428571</v>
      </c>
      <c r="Z4" s="42">
        <v>13</v>
      </c>
      <c r="AA4" s="43">
        <f t="shared" ref="AA4:AA5" si="2">Z4/$Z$6</f>
        <v>0.4642857142857143</v>
      </c>
      <c r="AB4" s="42">
        <v>4</v>
      </c>
      <c r="AC4" s="43">
        <f t="shared" ref="AC4:AC5" si="3">AB4/$AB$6</f>
        <v>0.30769230769230771</v>
      </c>
      <c r="AD4" s="42">
        <f t="shared" ref="AD4:AD5" si="4">V4+X4+Z4+AB4</f>
        <v>42</v>
      </c>
      <c r="AE4" s="43">
        <f t="shared" ref="AE4:AE5" si="5">AD4/$AD$6</f>
        <v>0.51219512195121952</v>
      </c>
    </row>
    <row r="5" spans="2:38" x14ac:dyDescent="0.25">
      <c r="C5" t="s">
        <v>46</v>
      </c>
      <c r="D5" s="4">
        <v>1</v>
      </c>
      <c r="N5" t="s">
        <v>46</v>
      </c>
      <c r="O5">
        <v>1</v>
      </c>
      <c r="P5">
        <v>3</v>
      </c>
      <c r="Q5">
        <v>3</v>
      </c>
      <c r="R5">
        <v>3</v>
      </c>
      <c r="U5" s="41" t="s">
        <v>46</v>
      </c>
      <c r="V5" s="42">
        <v>1</v>
      </c>
      <c r="W5" s="43">
        <f t="shared" si="0"/>
        <v>7.6923076923076927E-2</v>
      </c>
      <c r="X5" s="42">
        <v>3</v>
      </c>
      <c r="Y5" s="43">
        <f t="shared" si="1"/>
        <v>0.10714285714285714</v>
      </c>
      <c r="Z5" s="42">
        <v>3</v>
      </c>
      <c r="AA5" s="43">
        <f t="shared" si="2"/>
        <v>0.10714285714285714</v>
      </c>
      <c r="AB5" s="42">
        <v>3</v>
      </c>
      <c r="AC5" s="43">
        <f t="shared" si="3"/>
        <v>0.23076923076923078</v>
      </c>
      <c r="AD5" s="42">
        <f t="shared" si="4"/>
        <v>10</v>
      </c>
      <c r="AE5" s="43">
        <f t="shared" si="5"/>
        <v>0.12195121951219512</v>
      </c>
    </row>
    <row r="6" spans="2:38" x14ac:dyDescent="0.25">
      <c r="B6" t="s">
        <v>56</v>
      </c>
      <c r="D6" s="4">
        <v>13</v>
      </c>
      <c r="U6" s="14" t="s">
        <v>113</v>
      </c>
      <c r="V6" s="16">
        <f>SUM(V3:V5)</f>
        <v>13</v>
      </c>
      <c r="W6" s="44">
        <f t="shared" ref="W6:AE6" si="6">SUM(W3:W5)</f>
        <v>1</v>
      </c>
      <c r="X6" s="16">
        <f t="shared" si="6"/>
        <v>28</v>
      </c>
      <c r="Y6" s="44">
        <f t="shared" si="6"/>
        <v>0.99999999999999989</v>
      </c>
      <c r="Z6" s="16">
        <f t="shared" si="6"/>
        <v>28</v>
      </c>
      <c r="AA6" s="44">
        <f t="shared" si="6"/>
        <v>0.99999999999999989</v>
      </c>
      <c r="AB6" s="16">
        <f t="shared" si="6"/>
        <v>13</v>
      </c>
      <c r="AC6" s="44">
        <f t="shared" si="6"/>
        <v>1</v>
      </c>
      <c r="AD6" s="16">
        <f t="shared" si="6"/>
        <v>82</v>
      </c>
      <c r="AE6" s="44">
        <f t="shared" si="6"/>
        <v>1</v>
      </c>
    </row>
    <row r="7" spans="2:38" x14ac:dyDescent="0.25">
      <c r="B7">
        <v>2016</v>
      </c>
      <c r="C7" t="s">
        <v>45</v>
      </c>
      <c r="D7" s="4">
        <v>8</v>
      </c>
    </row>
    <row r="8" spans="2:38" x14ac:dyDescent="0.25">
      <c r="C8" t="s">
        <v>43</v>
      </c>
      <c r="D8" s="4">
        <v>17</v>
      </c>
    </row>
    <row r="9" spans="2:38" x14ac:dyDescent="0.25">
      <c r="C9" t="s">
        <v>46</v>
      </c>
      <c r="D9" s="4">
        <v>3</v>
      </c>
    </row>
    <row r="10" spans="2:38" x14ac:dyDescent="0.25">
      <c r="B10" t="s">
        <v>57</v>
      </c>
      <c r="D10" s="4">
        <v>28</v>
      </c>
      <c r="AH10" s="45" t="s">
        <v>1</v>
      </c>
      <c r="AI10" s="45" t="s">
        <v>45</v>
      </c>
      <c r="AJ10" s="45" t="s">
        <v>43</v>
      </c>
      <c r="AK10" s="45" t="s">
        <v>46</v>
      </c>
      <c r="AL10" s="45" t="s">
        <v>113</v>
      </c>
    </row>
    <row r="11" spans="2:38" x14ac:dyDescent="0.25">
      <c r="B11">
        <v>2017</v>
      </c>
      <c r="C11" t="s">
        <v>45</v>
      </c>
      <c r="D11" s="4">
        <v>12</v>
      </c>
      <c r="AH11" s="34">
        <v>2015</v>
      </c>
      <c r="AI11" s="33">
        <v>4</v>
      </c>
      <c r="AJ11" s="33">
        <v>8</v>
      </c>
      <c r="AK11" s="33">
        <v>1</v>
      </c>
      <c r="AL11" s="33">
        <v>13</v>
      </c>
    </row>
    <row r="12" spans="2:38" x14ac:dyDescent="0.25">
      <c r="C12" t="s">
        <v>43</v>
      </c>
      <c r="D12" s="4">
        <v>13</v>
      </c>
      <c r="AH12" s="46" t="s">
        <v>112</v>
      </c>
      <c r="AI12" s="35">
        <v>0.30769230769230771</v>
      </c>
      <c r="AJ12" s="35">
        <v>0.61538461538461542</v>
      </c>
      <c r="AK12" s="35">
        <v>7.6923076923076927E-2</v>
      </c>
      <c r="AL12" s="35">
        <v>1</v>
      </c>
    </row>
    <row r="13" spans="2:38" x14ac:dyDescent="0.25">
      <c r="C13" t="s">
        <v>46</v>
      </c>
      <c r="D13" s="4">
        <v>3</v>
      </c>
      <c r="AH13" s="46">
        <v>2016</v>
      </c>
      <c r="AI13" s="33">
        <v>8</v>
      </c>
      <c r="AJ13" s="33">
        <v>17</v>
      </c>
      <c r="AK13" s="33">
        <v>3</v>
      </c>
      <c r="AL13" s="33">
        <v>28</v>
      </c>
    </row>
    <row r="14" spans="2:38" x14ac:dyDescent="0.25">
      <c r="B14" t="s">
        <v>58</v>
      </c>
      <c r="D14" s="4">
        <v>28</v>
      </c>
      <c r="AH14" s="46" t="s">
        <v>112</v>
      </c>
      <c r="AI14" s="35">
        <v>0.2857142857142857</v>
      </c>
      <c r="AJ14" s="35">
        <v>0.6071428571428571</v>
      </c>
      <c r="AK14" s="35">
        <v>0.10714285714285714</v>
      </c>
      <c r="AL14" s="35">
        <v>0.99999999999999989</v>
      </c>
    </row>
    <row r="15" spans="2:38" x14ac:dyDescent="0.25">
      <c r="B15">
        <v>2018</v>
      </c>
      <c r="C15" t="s">
        <v>45</v>
      </c>
      <c r="D15" s="4">
        <v>6</v>
      </c>
      <c r="AH15" s="46">
        <v>2017</v>
      </c>
      <c r="AI15" s="33">
        <v>12</v>
      </c>
      <c r="AJ15" s="33">
        <v>13</v>
      </c>
      <c r="AK15" s="33">
        <v>3</v>
      </c>
      <c r="AL15" s="33">
        <v>28</v>
      </c>
    </row>
    <row r="16" spans="2:38" x14ac:dyDescent="0.25">
      <c r="C16" t="s">
        <v>43</v>
      </c>
      <c r="D16" s="4">
        <v>4</v>
      </c>
      <c r="AH16" s="46" t="s">
        <v>112</v>
      </c>
      <c r="AI16" s="35">
        <v>0.42857142857142855</v>
      </c>
      <c r="AJ16" s="35">
        <v>0.4642857142857143</v>
      </c>
      <c r="AK16" s="35">
        <v>0.10714285714285714</v>
      </c>
      <c r="AL16" s="35">
        <v>0.99999999999999989</v>
      </c>
    </row>
    <row r="17" spans="2:38" x14ac:dyDescent="0.25">
      <c r="C17" t="s">
        <v>46</v>
      </c>
      <c r="D17" s="4">
        <v>3</v>
      </c>
      <c r="AH17" s="46">
        <v>2018</v>
      </c>
      <c r="AI17" s="33">
        <v>6</v>
      </c>
      <c r="AJ17" s="33">
        <v>4</v>
      </c>
      <c r="AK17" s="33">
        <v>3</v>
      </c>
      <c r="AL17" s="33">
        <v>13</v>
      </c>
    </row>
    <row r="18" spans="2:38" x14ac:dyDescent="0.25">
      <c r="B18" t="s">
        <v>59</v>
      </c>
      <c r="D18" s="4">
        <v>13</v>
      </c>
      <c r="AH18" s="46" t="s">
        <v>112</v>
      </c>
      <c r="AI18" s="35">
        <v>0.46153846153846156</v>
      </c>
      <c r="AJ18" s="35">
        <v>0.30769230769230771</v>
      </c>
      <c r="AK18" s="35">
        <v>0.23076923076923078</v>
      </c>
      <c r="AL18" s="35">
        <v>1</v>
      </c>
    </row>
    <row r="19" spans="2:38" x14ac:dyDescent="0.25">
      <c r="B19" t="s">
        <v>48</v>
      </c>
      <c r="D19" s="4">
        <v>82</v>
      </c>
      <c r="AH19" s="46" t="s">
        <v>113</v>
      </c>
      <c r="AI19" s="33">
        <v>30</v>
      </c>
      <c r="AJ19" s="33">
        <v>42</v>
      </c>
      <c r="AK19" s="33">
        <v>10</v>
      </c>
      <c r="AL19" s="33">
        <v>82</v>
      </c>
    </row>
    <row r="20" spans="2:38" x14ac:dyDescent="0.25">
      <c r="AH20" s="47" t="s">
        <v>112</v>
      </c>
      <c r="AI20" s="36">
        <v>0.36585365853658536</v>
      </c>
      <c r="AJ20" s="36">
        <v>0.51219512195121952</v>
      </c>
      <c r="AK20" s="36">
        <v>0.12195121951219512</v>
      </c>
      <c r="AL20" s="36">
        <v>1</v>
      </c>
    </row>
  </sheetData>
  <pageMargins left="0.7" right="0.7" top="0.75" bottom="0.75" header="0.3" footer="0.3"/>
  <pageSetup paperSize="9" orientation="portrait" horizontalDpi="0" verticalDpi="0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8CB3D-B892-49D0-9635-3E99D875E257}">
  <sheetPr>
    <tabColor rgb="FF92D050"/>
  </sheetPr>
  <dimension ref="B2:Y17"/>
  <sheetViews>
    <sheetView workbookViewId="0"/>
  </sheetViews>
  <sheetFormatPr baseColWidth="10" defaultRowHeight="15" x14ac:dyDescent="0.25"/>
  <cols>
    <col min="2" max="2" width="26.85546875" bestFit="1" customWidth="1"/>
    <col min="3" max="3" width="25" bestFit="1" customWidth="1"/>
    <col min="4" max="4" width="27.140625" bestFit="1" customWidth="1"/>
    <col min="22" max="22" width="13" customWidth="1"/>
    <col min="23" max="24" width="12.7109375" customWidth="1"/>
  </cols>
  <sheetData>
    <row r="2" spans="2:25" ht="45" x14ac:dyDescent="0.25">
      <c r="B2" s="2" t="s">
        <v>1</v>
      </c>
      <c r="C2" s="2" t="s">
        <v>24</v>
      </c>
      <c r="D2" t="s">
        <v>55</v>
      </c>
      <c r="O2">
        <v>2015</v>
      </c>
      <c r="P2">
        <v>2016</v>
      </c>
      <c r="Q2">
        <v>2017</v>
      </c>
      <c r="R2">
        <v>2018</v>
      </c>
      <c r="U2" s="16"/>
      <c r="V2" s="53" t="s">
        <v>25</v>
      </c>
      <c r="W2" s="53" t="s">
        <v>26</v>
      </c>
      <c r="X2" s="53" t="s">
        <v>27</v>
      </c>
      <c r="Y2" s="37" t="s">
        <v>113</v>
      </c>
    </row>
    <row r="3" spans="2:25" x14ac:dyDescent="0.25">
      <c r="B3">
        <v>2015</v>
      </c>
      <c r="C3" t="s">
        <v>25</v>
      </c>
      <c r="D3" s="4">
        <v>12</v>
      </c>
      <c r="N3" s="31" t="s">
        <v>25</v>
      </c>
      <c r="O3" s="32">
        <v>12</v>
      </c>
      <c r="P3" s="32">
        <v>22</v>
      </c>
      <c r="Q3" s="32">
        <v>20</v>
      </c>
      <c r="R3" s="32">
        <v>11</v>
      </c>
      <c r="U3" s="49">
        <v>2015</v>
      </c>
      <c r="V3" s="50">
        <v>12</v>
      </c>
      <c r="W3" s="50">
        <v>1</v>
      </c>
      <c r="X3" s="39">
        <v>0</v>
      </c>
      <c r="Y3" s="39">
        <f t="shared" ref="Y3:Y12" si="0">SUM(V3:X3)</f>
        <v>13</v>
      </c>
    </row>
    <row r="4" spans="2:25" x14ac:dyDescent="0.25">
      <c r="C4" t="s">
        <v>26</v>
      </c>
      <c r="D4" s="4">
        <v>1</v>
      </c>
      <c r="N4" s="31" t="s">
        <v>26</v>
      </c>
      <c r="O4" s="32">
        <v>1</v>
      </c>
      <c r="P4" s="32">
        <v>2</v>
      </c>
      <c r="Q4" s="32">
        <v>7</v>
      </c>
      <c r="R4" s="32">
        <v>2</v>
      </c>
      <c r="U4" s="48" t="s">
        <v>112</v>
      </c>
      <c r="V4" s="43">
        <f>V3/$Y$3</f>
        <v>0.92307692307692313</v>
      </c>
      <c r="W4" s="43">
        <f>W3/$Y$3</f>
        <v>7.6923076923076927E-2</v>
      </c>
      <c r="X4" s="43">
        <f>X3/$Y$3</f>
        <v>0</v>
      </c>
      <c r="Y4" s="43">
        <f t="shared" si="0"/>
        <v>1</v>
      </c>
    </row>
    <row r="5" spans="2:25" x14ac:dyDescent="0.25">
      <c r="B5" t="s">
        <v>56</v>
      </c>
      <c r="D5" s="4">
        <v>13</v>
      </c>
      <c r="N5" s="31" t="s">
        <v>27</v>
      </c>
      <c r="P5" s="32">
        <v>4</v>
      </c>
      <c r="Q5" s="32">
        <v>1</v>
      </c>
      <c r="U5" s="48">
        <v>2016</v>
      </c>
      <c r="V5" s="51">
        <v>22</v>
      </c>
      <c r="W5" s="51">
        <v>2</v>
      </c>
      <c r="X5" s="51">
        <v>4</v>
      </c>
      <c r="Y5" s="42">
        <f t="shared" si="0"/>
        <v>28</v>
      </c>
    </row>
    <row r="6" spans="2:25" x14ac:dyDescent="0.25">
      <c r="B6">
        <v>2016</v>
      </c>
      <c r="C6" t="s">
        <v>25</v>
      </c>
      <c r="D6" s="4">
        <v>22</v>
      </c>
      <c r="U6" s="48" t="s">
        <v>112</v>
      </c>
      <c r="V6" s="43">
        <f>V5/$Y$5</f>
        <v>0.7857142857142857</v>
      </c>
      <c r="W6" s="43">
        <f>W5/$Y$5</f>
        <v>7.1428571428571425E-2</v>
      </c>
      <c r="X6" s="43">
        <f>X5/$Y$5</f>
        <v>0.14285714285714285</v>
      </c>
      <c r="Y6" s="43">
        <f t="shared" si="0"/>
        <v>1</v>
      </c>
    </row>
    <row r="7" spans="2:25" x14ac:dyDescent="0.25">
      <c r="C7" t="s">
        <v>26</v>
      </c>
      <c r="D7" s="4">
        <v>2</v>
      </c>
      <c r="U7" s="48">
        <v>2017</v>
      </c>
      <c r="V7" s="51">
        <v>20</v>
      </c>
      <c r="W7" s="51">
        <v>7</v>
      </c>
      <c r="X7" s="51">
        <v>1</v>
      </c>
      <c r="Y7" s="42">
        <f t="shared" si="0"/>
        <v>28</v>
      </c>
    </row>
    <row r="8" spans="2:25" x14ac:dyDescent="0.25">
      <c r="C8" t="s">
        <v>27</v>
      </c>
      <c r="D8" s="4">
        <v>4</v>
      </c>
      <c r="U8" s="48" t="s">
        <v>112</v>
      </c>
      <c r="V8" s="43">
        <f>V7/$Y$7</f>
        <v>0.7142857142857143</v>
      </c>
      <c r="W8" s="43">
        <f>W7/$Y$7</f>
        <v>0.25</v>
      </c>
      <c r="X8" s="43">
        <f>X7/$Y$7</f>
        <v>3.5714285714285712E-2</v>
      </c>
      <c r="Y8" s="43">
        <f t="shared" si="0"/>
        <v>1</v>
      </c>
    </row>
    <row r="9" spans="2:25" x14ac:dyDescent="0.25">
      <c r="B9" t="s">
        <v>57</v>
      </c>
      <c r="D9" s="4">
        <v>28</v>
      </c>
      <c r="U9" s="48">
        <v>2018</v>
      </c>
      <c r="V9" s="51">
        <v>11</v>
      </c>
      <c r="W9" s="51">
        <v>2</v>
      </c>
      <c r="X9" s="42">
        <v>0</v>
      </c>
      <c r="Y9" s="42">
        <f t="shared" si="0"/>
        <v>13</v>
      </c>
    </row>
    <row r="10" spans="2:25" x14ac:dyDescent="0.25">
      <c r="B10">
        <v>2017</v>
      </c>
      <c r="C10" t="s">
        <v>25</v>
      </c>
      <c r="D10" s="4">
        <v>20</v>
      </c>
      <c r="U10" s="48" t="s">
        <v>112</v>
      </c>
      <c r="V10" s="43">
        <f>V9/$Y$9</f>
        <v>0.84615384615384615</v>
      </c>
      <c r="W10" s="43">
        <f>W9/$Y$9</f>
        <v>0.15384615384615385</v>
      </c>
      <c r="X10" s="43">
        <f>X9/$Y$9</f>
        <v>0</v>
      </c>
      <c r="Y10" s="43">
        <f t="shared" si="0"/>
        <v>1</v>
      </c>
    </row>
    <row r="11" spans="2:25" x14ac:dyDescent="0.25">
      <c r="C11" t="s">
        <v>26</v>
      </c>
      <c r="D11" s="4">
        <v>7</v>
      </c>
      <c r="U11" s="48" t="s">
        <v>113</v>
      </c>
      <c r="V11" s="42">
        <f>V3+V5+V7+V9</f>
        <v>65</v>
      </c>
      <c r="W11" s="42">
        <f>W3+W5+W7+W9</f>
        <v>12</v>
      </c>
      <c r="X11" s="42">
        <f>X3+X5+X7+X9</f>
        <v>5</v>
      </c>
      <c r="Y11" s="42">
        <f t="shared" si="0"/>
        <v>82</v>
      </c>
    </row>
    <row r="12" spans="2:25" x14ac:dyDescent="0.25">
      <c r="C12" t="s">
        <v>27</v>
      </c>
      <c r="D12" s="4">
        <v>1</v>
      </c>
      <c r="U12" s="52" t="s">
        <v>112</v>
      </c>
      <c r="V12" s="44">
        <f>V11/$Y$11</f>
        <v>0.79268292682926833</v>
      </c>
      <c r="W12" s="44">
        <f>W11/$Y$11</f>
        <v>0.14634146341463414</v>
      </c>
      <c r="X12" s="44">
        <f>X11/$Y$11</f>
        <v>6.097560975609756E-2</v>
      </c>
      <c r="Y12" s="44">
        <f t="shared" si="0"/>
        <v>1</v>
      </c>
    </row>
    <row r="13" spans="2:25" x14ac:dyDescent="0.25">
      <c r="B13" t="s">
        <v>58</v>
      </c>
      <c r="D13" s="4">
        <v>28</v>
      </c>
    </row>
    <row r="14" spans="2:25" x14ac:dyDescent="0.25">
      <c r="B14">
        <v>2018</v>
      </c>
      <c r="C14" t="s">
        <v>25</v>
      </c>
      <c r="D14" s="4">
        <v>11</v>
      </c>
    </row>
    <row r="15" spans="2:25" x14ac:dyDescent="0.25">
      <c r="C15" t="s">
        <v>26</v>
      </c>
      <c r="D15" s="4">
        <v>2</v>
      </c>
    </row>
    <row r="16" spans="2:25" x14ac:dyDescent="0.25">
      <c r="B16" t="s">
        <v>59</v>
      </c>
      <c r="D16" s="4">
        <v>13</v>
      </c>
    </row>
    <row r="17" spans="2:4" x14ac:dyDescent="0.25">
      <c r="B17" t="s">
        <v>48</v>
      </c>
      <c r="D17" s="4">
        <v>82</v>
      </c>
    </row>
  </sheetData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1D1C6-CFBA-48BC-A047-C75FA3C705D6}">
  <dimension ref="A2:W15"/>
  <sheetViews>
    <sheetView workbookViewId="0"/>
  </sheetViews>
  <sheetFormatPr baseColWidth="10" defaultRowHeight="15" x14ac:dyDescent="0.25"/>
  <cols>
    <col min="1" max="1" width="12.5703125" bestFit="1" customWidth="1"/>
    <col min="2" max="2" width="19.42578125" bestFit="1" customWidth="1"/>
    <col min="3" max="3" width="26.85546875" bestFit="1" customWidth="1"/>
  </cols>
  <sheetData>
    <row r="2" spans="1:23" x14ac:dyDescent="0.25">
      <c r="A2" s="2" t="s">
        <v>1</v>
      </c>
      <c r="B2" s="2" t="s">
        <v>6</v>
      </c>
      <c r="C2" t="s">
        <v>54</v>
      </c>
      <c r="M2">
        <v>2015</v>
      </c>
      <c r="N2">
        <v>2016</v>
      </c>
      <c r="O2">
        <v>2017</v>
      </c>
      <c r="P2">
        <v>2018</v>
      </c>
      <c r="T2" s="16"/>
      <c r="U2" s="53" t="s">
        <v>53</v>
      </c>
      <c r="V2" s="53" t="s">
        <v>18</v>
      </c>
      <c r="W2" s="37" t="s">
        <v>113</v>
      </c>
    </row>
    <row r="3" spans="1:23" x14ac:dyDescent="0.25">
      <c r="A3">
        <v>2015</v>
      </c>
      <c r="B3" t="s">
        <v>53</v>
      </c>
      <c r="C3" s="4">
        <v>10</v>
      </c>
      <c r="L3" s="31" t="s">
        <v>53</v>
      </c>
      <c r="M3" s="32">
        <v>10</v>
      </c>
      <c r="N3" s="32">
        <v>16</v>
      </c>
      <c r="O3" s="32">
        <v>10</v>
      </c>
      <c r="P3" s="32">
        <v>8</v>
      </c>
      <c r="T3" s="49">
        <v>2015</v>
      </c>
      <c r="U3" s="32">
        <v>10</v>
      </c>
      <c r="V3" s="32">
        <v>3</v>
      </c>
      <c r="W3" s="39">
        <f t="shared" ref="W3:W12" si="0">SUM(U3:V3)</f>
        <v>13</v>
      </c>
    </row>
    <row r="4" spans="1:23" x14ac:dyDescent="0.25">
      <c r="B4" t="s">
        <v>18</v>
      </c>
      <c r="C4" s="4">
        <v>3</v>
      </c>
      <c r="L4" s="31" t="s">
        <v>18</v>
      </c>
      <c r="M4" s="32">
        <v>3</v>
      </c>
      <c r="N4" s="32">
        <v>12</v>
      </c>
      <c r="O4" s="32">
        <v>18</v>
      </c>
      <c r="P4" s="32">
        <v>5</v>
      </c>
      <c r="T4" s="48" t="s">
        <v>112</v>
      </c>
      <c r="U4" s="43">
        <f>U3/$W$3</f>
        <v>0.76923076923076927</v>
      </c>
      <c r="V4" s="43">
        <f>V3/$W$3</f>
        <v>0.23076923076923078</v>
      </c>
      <c r="W4" s="43">
        <f t="shared" si="0"/>
        <v>1</v>
      </c>
    </row>
    <row r="5" spans="1:23" x14ac:dyDescent="0.25">
      <c r="A5" t="s">
        <v>56</v>
      </c>
      <c r="C5" s="4">
        <v>13</v>
      </c>
      <c r="L5" s="31"/>
      <c r="N5" s="32"/>
      <c r="O5" s="32"/>
      <c r="T5" s="48">
        <v>2016</v>
      </c>
      <c r="U5" s="32">
        <v>16</v>
      </c>
      <c r="V5" s="32">
        <v>12</v>
      </c>
      <c r="W5" s="42">
        <f t="shared" si="0"/>
        <v>28</v>
      </c>
    </row>
    <row r="6" spans="1:23" x14ac:dyDescent="0.25">
      <c r="A6">
        <v>2016</v>
      </c>
      <c r="B6" t="s">
        <v>53</v>
      </c>
      <c r="C6" s="4">
        <v>16</v>
      </c>
      <c r="T6" s="48" t="s">
        <v>112</v>
      </c>
      <c r="U6" s="43">
        <f>U5/$W$5</f>
        <v>0.5714285714285714</v>
      </c>
      <c r="V6" s="43">
        <f>V5/$W$5</f>
        <v>0.42857142857142855</v>
      </c>
      <c r="W6" s="43">
        <f t="shared" si="0"/>
        <v>1</v>
      </c>
    </row>
    <row r="7" spans="1:23" x14ac:dyDescent="0.25">
      <c r="B7" t="s">
        <v>18</v>
      </c>
      <c r="C7" s="4">
        <v>12</v>
      </c>
      <c r="T7" s="48">
        <v>2017</v>
      </c>
      <c r="U7" s="32">
        <v>10</v>
      </c>
      <c r="V7" s="32">
        <v>18</v>
      </c>
      <c r="W7" s="42">
        <f t="shared" si="0"/>
        <v>28</v>
      </c>
    </row>
    <row r="8" spans="1:23" x14ac:dyDescent="0.25">
      <c r="A8" t="s">
        <v>57</v>
      </c>
      <c r="C8" s="4">
        <v>28</v>
      </c>
      <c r="T8" s="48" t="s">
        <v>112</v>
      </c>
      <c r="U8" s="43">
        <f>U7/$W$7</f>
        <v>0.35714285714285715</v>
      </c>
      <c r="V8" s="43">
        <f>V7/$W$7</f>
        <v>0.6428571428571429</v>
      </c>
      <c r="W8" s="43">
        <f t="shared" si="0"/>
        <v>1</v>
      </c>
    </row>
    <row r="9" spans="1:23" x14ac:dyDescent="0.25">
      <c r="A9">
        <v>2017</v>
      </c>
      <c r="B9" t="s">
        <v>53</v>
      </c>
      <c r="C9" s="4">
        <v>10</v>
      </c>
      <c r="T9" s="48">
        <v>2018</v>
      </c>
      <c r="U9" s="32">
        <v>8</v>
      </c>
      <c r="V9" s="32">
        <v>5</v>
      </c>
      <c r="W9" s="42">
        <f t="shared" si="0"/>
        <v>13</v>
      </c>
    </row>
    <row r="10" spans="1:23" x14ac:dyDescent="0.25">
      <c r="B10" t="s">
        <v>18</v>
      </c>
      <c r="C10" s="4">
        <v>18</v>
      </c>
      <c r="T10" s="48" t="s">
        <v>112</v>
      </c>
      <c r="U10" s="43">
        <f>U9/$W$9</f>
        <v>0.61538461538461542</v>
      </c>
      <c r="V10" s="43">
        <f>V9/$W$9</f>
        <v>0.38461538461538464</v>
      </c>
      <c r="W10" s="43">
        <f t="shared" si="0"/>
        <v>1</v>
      </c>
    </row>
    <row r="11" spans="1:23" x14ac:dyDescent="0.25">
      <c r="A11" t="s">
        <v>58</v>
      </c>
      <c r="C11" s="4">
        <v>28</v>
      </c>
      <c r="T11" s="48" t="s">
        <v>113</v>
      </c>
      <c r="U11" s="42">
        <f>U3+U5+U7+U9</f>
        <v>44</v>
      </c>
      <c r="V11" s="42">
        <f>V3+V5+V7+V9</f>
        <v>38</v>
      </c>
      <c r="W11" s="42">
        <f t="shared" si="0"/>
        <v>82</v>
      </c>
    </row>
    <row r="12" spans="1:23" x14ac:dyDescent="0.25">
      <c r="A12">
        <v>2018</v>
      </c>
      <c r="B12" t="s">
        <v>53</v>
      </c>
      <c r="C12" s="4">
        <v>8</v>
      </c>
      <c r="T12" s="52" t="s">
        <v>112</v>
      </c>
      <c r="U12" s="44">
        <f>U11/$W$11</f>
        <v>0.53658536585365857</v>
      </c>
      <c r="V12" s="44">
        <f>V11/$W$11</f>
        <v>0.46341463414634149</v>
      </c>
      <c r="W12" s="44">
        <f t="shared" si="0"/>
        <v>1</v>
      </c>
    </row>
    <row r="13" spans="1:23" x14ac:dyDescent="0.25">
      <c r="B13" t="s">
        <v>18</v>
      </c>
      <c r="C13" s="4">
        <v>5</v>
      </c>
    </row>
    <row r="14" spans="1:23" x14ac:dyDescent="0.25">
      <c r="A14" t="s">
        <v>59</v>
      </c>
      <c r="C14" s="4">
        <v>13</v>
      </c>
    </row>
    <row r="15" spans="1:23" x14ac:dyDescent="0.25">
      <c r="A15" t="s">
        <v>48</v>
      </c>
      <c r="C15" s="4">
        <v>82</v>
      </c>
    </row>
  </sheetData>
  <pageMargins left="0.7" right="0.7" top="0.75" bottom="0.75" header="0.3" footer="0.3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99A629F6DC5C4EB7A203810E9A8784" ma:contentTypeVersion="12" ma:contentTypeDescription="Crear nuevo documento." ma:contentTypeScope="" ma:versionID="0c7eddef2f5ec6fbf07687b383cd02e3">
  <xsd:schema xmlns:xsd="http://www.w3.org/2001/XMLSchema" xmlns:xs="http://www.w3.org/2001/XMLSchema" xmlns:p="http://schemas.microsoft.com/office/2006/metadata/properties" xmlns:ns3="47492803-45b6-4bd2-83ab-e6653c1c9e52" xmlns:ns4="4b839d62-a462-48b5-9d7a-cebe322d9fe9" targetNamespace="http://schemas.microsoft.com/office/2006/metadata/properties" ma:root="true" ma:fieldsID="345ed0903e52ec525c4a4c7ba34884c2" ns3:_="" ns4:_="">
    <xsd:import namespace="47492803-45b6-4bd2-83ab-e6653c1c9e52"/>
    <xsd:import namespace="4b839d62-a462-48b5-9d7a-cebe322d9fe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492803-45b6-4bd2-83ab-e6653c1c9e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839d62-a462-48b5-9d7a-cebe322d9fe9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9BE11F5-E316-4477-B9E7-A5DE9CBBF43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91EF5E3-539F-4B7A-8599-2CE3FE8913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7492803-45b6-4bd2-83ab-e6653c1c9e52"/>
    <ds:schemaRef ds:uri="4b839d62-a462-48b5-9d7a-cebe322d9fe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4E3251B-9009-4040-B8E1-F51B77C8B265}">
  <ds:schemaRefs>
    <ds:schemaRef ds:uri="http://purl.org/dc/terms/"/>
    <ds:schemaRef ds:uri="http://schemas.microsoft.com/office/2006/documentManagement/types"/>
    <ds:schemaRef ds:uri="http://purl.org/dc/elements/1.1/"/>
    <ds:schemaRef ds:uri="http://www.w3.org/XML/1998/namespace"/>
    <ds:schemaRef ds:uri="47492803-45b6-4bd2-83ab-e6653c1c9e52"/>
    <ds:schemaRef ds:uri="4b839d62-a462-48b5-9d7a-cebe322d9fe9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BASE</vt:lpstr>
      <vt:lpstr>TABLA CATEGORIAS</vt:lpstr>
      <vt:lpstr>TIPO DE DATOS</vt:lpstr>
      <vt:lpstr>REALIZA-EMPLEA MODELOS</vt:lpstr>
      <vt:lpstr>MODALIDAD</vt:lpstr>
      <vt:lpstr>TIPO ESTADISTICA</vt:lpstr>
      <vt:lpstr>TENDENCIA CATEGORIAS</vt:lpstr>
      <vt:lpstr>TENDENCIA TIPO ESTADISTICAS</vt:lpstr>
      <vt:lpstr>TENDENCIA MODELO</vt:lpstr>
      <vt:lpstr>SUBCATEGORIAS MODALIDAD</vt:lpstr>
      <vt:lpstr>SUBCATEGORIA AÑO</vt:lpstr>
      <vt:lpstr>SUBCATEGORIA CATEGORIA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2020-03-05T16:37:56Z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0x0101001499A629F6DC5C4EB7A203810E9A8784</vt:lpwstr>
  </property>
</Properties>
</file>