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anna\Dropbox\GESTI_AMBIENTAL_KELAB_2021\2.Planes de Trabajo 2021\Plan_Trabajo_Aguas\3. PASANTES\2. Documentos Danna Castillo\PROYECTO\PROYECTO FINAL\4_BASE DE DATOS\"/>
    </mc:Choice>
  </mc:AlternateContent>
  <bookViews>
    <workbookView xWindow="-120" yWindow="-120" windowWidth="20730" windowHeight="11160"/>
  </bookViews>
  <sheets>
    <sheet name="BASE DE DATOS MANTENIMIENTO" sheetId="1" r:id="rId1"/>
    <sheet name="OFERENTES Y ADJUDICADOS" sheetId="3" r:id="rId2"/>
    <sheet name="ESTUDIO DE CAPACIDAD" sheetId="2" r:id="rId3"/>
  </sheets>
  <definedNames>
    <definedName name="_xlnm._FilterDatabase" localSheetId="0" hidden="1">'BASE DE DATOS MANTENIMIENTO'!$A$2:$AT$26</definedName>
    <definedName name="_xlnm._FilterDatabase" localSheetId="1" hidden="1">'OFERENTES Y ADJUDICADOS'!$D$2:$Q$2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3" i="2" l="1"/>
  <c r="O50" i="2" l="1"/>
  <c r="N50" i="2"/>
  <c r="O47" i="2"/>
  <c r="N47" i="2"/>
  <c r="O46" i="2"/>
  <c r="O45" i="2"/>
  <c r="O43" i="2"/>
  <c r="K43" i="2"/>
  <c r="O40" i="2"/>
  <c r="K40" i="2"/>
  <c r="O39" i="2"/>
  <c r="N39" i="2"/>
  <c r="K39" i="2"/>
  <c r="O37" i="2"/>
  <c r="N37" i="2"/>
  <c r="O36" i="2"/>
  <c r="K36" i="2"/>
  <c r="O34" i="2"/>
  <c r="K34" i="2"/>
  <c r="O32" i="2"/>
  <c r="K32" i="2"/>
  <c r="O30" i="2"/>
  <c r="K30" i="2"/>
  <c r="O27" i="2"/>
  <c r="N27" i="2"/>
  <c r="K27" i="2"/>
  <c r="O23" i="2"/>
  <c r="N23" i="2"/>
  <c r="K23" i="2"/>
  <c r="O17" i="2"/>
  <c r="N17" i="2"/>
  <c r="K17" i="2"/>
  <c r="O15" i="2"/>
  <c r="N15" i="2"/>
  <c r="K15" i="2"/>
  <c r="O3" i="2"/>
  <c r="N3" i="2"/>
  <c r="K3" i="2"/>
  <c r="AL15" i="1"/>
  <c r="AL3" i="1"/>
</calcChain>
</file>

<file path=xl/comments1.xml><?xml version="1.0" encoding="utf-8"?>
<comments xmlns="http://schemas.openxmlformats.org/spreadsheetml/2006/main">
  <authors>
    <author>Nataly Santacruz</author>
  </authors>
  <commentList>
    <comment ref="AJ1" authorId="0" shapeId="0">
      <text>
        <r>
          <rPr>
            <sz val="9"/>
            <color indexed="81"/>
            <rFont val="Tahoma"/>
            <family val="2"/>
          </rPr>
          <t>CAMBIO DE PIEZAS O EQUIPOS</t>
        </r>
      </text>
    </comment>
  </commentList>
</comments>
</file>

<file path=xl/sharedStrings.xml><?xml version="1.0" encoding="utf-8"?>
<sst xmlns="http://schemas.openxmlformats.org/spreadsheetml/2006/main" count="1022" uniqueCount="592">
  <si>
    <t>LINK DE LICITACIÓN</t>
  </si>
  <si>
    <t>LUGAR</t>
  </si>
  <si>
    <t>OBJETO</t>
  </si>
  <si>
    <t>VALOR</t>
  </si>
  <si>
    <t>No</t>
  </si>
  <si>
    <t>CODIGOS RUP</t>
  </si>
  <si>
    <t>REQUISITOS FINANCIEROS</t>
  </si>
  <si>
    <t>IND. LIQUIDEZ</t>
  </si>
  <si>
    <t>IND. ENDEUDAMIENTO</t>
  </si>
  <si>
    <t>RAZÓN DE COBERTURA INT.</t>
  </si>
  <si>
    <t>RENT. PATRIMONIO</t>
  </si>
  <si>
    <t>RENT, ACTIVO</t>
  </si>
  <si>
    <t>CAPITAL DE TRABAJO</t>
  </si>
  <si>
    <t>GENERAL</t>
  </si>
  <si>
    <t>ANTIGÜEDAD</t>
  </si>
  <si>
    <t>ESPECIFICA</t>
  </si>
  <si>
    <t>PROFESIÓN</t>
  </si>
  <si>
    <t>DOCUMENTACIÓN REQUERIDA</t>
  </si>
  <si>
    <t>INSUMOS</t>
  </si>
  <si>
    <t>EQUIPO MINIMO REQUERIDO</t>
  </si>
  <si>
    <t>DESCRIPCIÓN</t>
  </si>
  <si>
    <t>TIPO DE CERTICACIÓN</t>
  </si>
  <si>
    <t>SISTEMA DE TRATAMIENTO</t>
  </si>
  <si>
    <t>PTAP</t>
  </si>
  <si>
    <t>PTAR</t>
  </si>
  <si>
    <t>HOJAS DE SEGURIDAD</t>
  </si>
  <si>
    <t>SI</t>
  </si>
  <si>
    <t>NO</t>
  </si>
  <si>
    <t>GARANTÍA DE SERIEDAD PARA OFERTA</t>
  </si>
  <si>
    <t>GARANTÍA DE CUMPLIMIENTO PARA EJECUCIÓN</t>
  </si>
  <si>
    <t xml:space="preserve">TIEMPO DE EJECUCIÓN </t>
  </si>
  <si>
    <t>TIPO DE EQUIPO, INSUMOS Y/O HERRAMIENTAS</t>
  </si>
  <si>
    <t>REPUESTOS SOLICITADOS</t>
  </si>
  <si>
    <t>TECNICO</t>
  </si>
  <si>
    <t>OPERACIONAL</t>
  </si>
  <si>
    <t>PROFESIONAL</t>
  </si>
  <si>
    <t>x</t>
  </si>
  <si>
    <t>https://licitacionescolombia.info/AppCOL/public/detalle-contrato?random=60e4620e8b19f7.48730585</t>
  </si>
  <si>
    <t>DEPARTAMENTO</t>
  </si>
  <si>
    <t>MUNICIPIO</t>
  </si>
  <si>
    <t>ENTIDAD CONTRATANTE</t>
  </si>
  <si>
    <t>Madrid</t>
  </si>
  <si>
    <t xml:space="preserve">Cundinamarca </t>
  </si>
  <si>
    <t>SERVICIO DE MANTENIMIENTO PREVENTIVO Y RECUPERATIVO DE LA PLANTA DE TRATAMIENTO DE AGUA POTABLE (PTAP) A TODO COSTO PARA LA ESCUELA DE SUBOFICIALES FUERZA AÉREA ?CT. ANDRÉS M DÍAZ?</t>
  </si>
  <si>
    <t>% DEDICACIÓN</t>
  </si>
  <si>
    <t>EXPERIENCIA REQUERIDA</t>
  </si>
  <si>
    <t>VALOR PROMEDIO DEL ESTUDIO DE MERCADO (COP)</t>
  </si>
  <si>
    <t>EXPERIENCIA PROPONENTE</t>
  </si>
  <si>
    <t>Para el lavado y desinfección de tanques.</t>
  </si>
  <si>
    <t xml:space="preserve">Autorización sanitaria
vigente expedida por el ministerio de salud – Secretario de Salud de Bogotá o
Secretaria Salud de Cundinamarca.
</t>
  </si>
  <si>
    <t>AÑOS DE EXPERIENCIA</t>
  </si>
  <si>
    <t xml:space="preserve">CANTIDAD </t>
  </si>
  <si>
    <t>1.Ingeniero ambiental y Sanitario o Ingeniero Sanitario, o Ingeniero
mecánico o profesional afines a redes
hidráulicas.                                                                   2. Técnico o técnico profesional en
mecánica, correspondiente a
motobombas de flujo de agua o afines.     3. Técnico o técnico profesional en
instalaciones eléctricas.                                     4. profesional de seguridad y salud en el trabajo.</t>
  </si>
  <si>
    <t>1.Coordinador o supervisor o residente de obra de proyectos de consultoría y/o mantenimiento en el área de Agua potable.                                             2.Coordinador o supervisor o residente o técnico de
servicio en proyectos de Consultoría y/o construcción y/o mantenimiento en el área de
Agua potable.                                                                             3.Técnico de servicio en proyectos de consultoría y/o
construcción y/o mantenimiento y/o instalación de equipos eléctricos para sistemas de Agua potable.      4. Coordinador o supervisor o residente de obra de
proyectos de consultoría y/o mantenimiento en el
área de Agua potable</t>
  </si>
  <si>
    <t>1. 100%                                              2. 100% en la ejecución de los ítems de equipos
electrónicos y mecánicos.    3.100% en la ejecución de los ítems de equipos
electrónicos y mecánicos.     4. 100%</t>
  </si>
  <si>
    <t>Desde la firma del contrato y
hasta la liquidación.</t>
  </si>
  <si>
    <t>ELEMENTOS DE PROTECCION PERSONAL (EPP)</t>
  </si>
  <si>
    <t>SI/NO/NA</t>
  </si>
  <si>
    <t>LUGAR Y HORA</t>
  </si>
  <si>
    <t>VISITA LUGAR DE EJECUCIÓN</t>
  </si>
  <si>
    <t xml:space="preserve">SI </t>
  </si>
  <si>
    <t xml:space="preserve"> Escuela de
Suboficiales Carrera 5 No. 2-92 Sur – Madrid-Cundinamarca ( a más tardar un día hábil
antes de la fecha de cierre para presentación de ofertas)</t>
  </si>
  <si>
    <t>N.A.</t>
  </si>
  <si>
    <t xml:space="preserve">. Suministro instalación de dos (2) bombas manuales
en PVC para trasvasar los químicos de las canecas
de 55 galones a los tanques de preparación de químicos.                                                                                                     . Cambio del lecho de arena y reincorporación a las dos (2) columnas de filtración .                                                      .Cambio de lecho filtrante de antracita y carbon activado.                                                                               .Modificación de la tubería
de succión y descarga de las (5) electrobombas.             .Cambio de tablero de bombas de filtración y retro
lavado.
</t>
  </si>
  <si>
    <t>Desde el perfeccionamiento del contrato hasta el 27 de Noviembre del 2021</t>
  </si>
  <si>
    <t>https://co.licitaciones.info/cliente/contratos#/detalle-contrato</t>
  </si>
  <si>
    <t>CENTRAL ADMINISTRATIVA Y CONTABLE ESPECIALIZADA CENAC EDUCACION</t>
  </si>
  <si>
    <t>MANTENIMIENTO Y SUMINISTRO DE ELEMENTOS PARA LA PLANTA DE TRATAMIENTO DE AGUA RESIDUAL - PTAR Y A LAS REDES HIDRAULICAS</t>
  </si>
  <si>
    <t>72151900; 72152600; 72152700; 72154100; 72154300; 72154400; 76121600</t>
  </si>
  <si>
    <t>Desde la presentación de la oferta y hasta la
aprobación de la garantía de cumplimiento del contrato; valor de por lo menos el 10%</t>
  </si>
  <si>
    <t>1 año</t>
  </si>
  <si>
    <t xml:space="preserve">Mediante certificación y/o copia de contrato cuyo objeto sea igual o directamente relacionado al del presente proceso y cuya sumatoria debe ser igual o superior al 100% del
valor del presupuesto asignado, soportada de contratos ejecutados y recibidos a satisfacción.
</t>
  </si>
  <si>
    <t>Por el 20% del valor del contrato, con una vigencia igual a la ejecución del contrato y cuatro (4) meses más, así como por el término de las prórrogas si las hubiera</t>
  </si>
  <si>
    <t>Nilo</t>
  </si>
  <si>
    <t>El contratista dispondrá del personal mínimo requerido para la ejecución del contrato, de acuerdo con lo
presentado en la oferta, y en todo caso garantizará el personal necesario para la ejecución de las actividades
de mantenimiento.</t>
  </si>
  <si>
    <t>MANTENIMIENTO PREVENTIVO, CORRECTIVO, ADECUACIÓN Y MEJORAMIENTO DE LA PLANTA DE TRATAMIENTO DE AGUA RESIDUAL (PTAR) DE LA ESCUELA DE CARABINEROS PROVINCIA DE VÉLEZ ?MAYOR MANUEL JOSÉ LÓPEZ GÓMEZ?.</t>
  </si>
  <si>
    <t>ESCUELA DE CARABINEROS PROVINCIA DE VELEZ MAYOR GENERAL MANUEL JOSE LOPEZ GOMEZ</t>
  </si>
  <si>
    <t>Vélez – Barbosa</t>
  </si>
  <si>
    <t>Santander</t>
  </si>
  <si>
    <t>Rejilla metálica, tubería presión, tubería sanitaria, piso 8cm impermeabilizado, teja traslucida, Teja
Metálica Trapezoidal,  tapa en lámina galvanizada calibre 16.</t>
  </si>
  <si>
    <t>1. Certificado de disposición final.        2.Certificación del proceso de implementación del SGSST.                            3.Certificación correspondiente para la ejecución de las actividades críticas del personal involucrado</t>
  </si>
  <si>
    <t>Contratos celebrados y ejecutados en proyectos iguales o similares al presente proceso contractual cuya suma supere el (100%) del presupuesto asignado al presente
proceso, con empresas públicas o privadas;  máximo dos (2) certificaciones.</t>
  </si>
  <si>
    <t>LINEA DE TRABAJO</t>
  </si>
  <si>
    <t>CERTIFICACIONES KELAB</t>
  </si>
  <si>
    <t>SIN RUP</t>
  </si>
  <si>
    <t>CAPACIDAD ECONOMICA</t>
  </si>
  <si>
    <t xml:space="preserve"> EXPERIENCIA RUP</t>
  </si>
  <si>
    <t>MONTO</t>
  </si>
  <si>
    <t>TOTAL</t>
  </si>
  <si>
    <t>POZOS SEPTICOS</t>
  </si>
  <si>
    <t>LIMPIEZA AREAS CONTAMINDAS</t>
  </si>
  <si>
    <t>CARACTERIZACION</t>
  </si>
  <si>
    <t xml:space="preserve"> PTAP</t>
  </si>
  <si>
    <t xml:space="preserve"> PTAR</t>
  </si>
  <si>
    <t xml:space="preserve">Diseño del sistema de tratamiento de agua residual </t>
  </si>
  <si>
    <t>Mantenimiento de sistemas de tratamiento</t>
  </si>
  <si>
    <t>PMA</t>
  </si>
  <si>
    <t>Tramite  de vertimientos</t>
  </si>
  <si>
    <t>TRAMITES/PLANES AMBIENTALES</t>
  </si>
  <si>
    <t>PGR Vertimientos</t>
  </si>
  <si>
    <t>Limpieza trampa de grasas</t>
  </si>
  <si>
    <t xml:space="preserve">Concesión de aguas </t>
  </si>
  <si>
    <t>permisos ambientales, licencias</t>
  </si>
  <si>
    <t>estudio ambiental</t>
  </si>
  <si>
    <t>Limpieza de áreas y aguas contaminadas</t>
  </si>
  <si>
    <t>Estudios de aguas y Caracterizacion</t>
  </si>
  <si>
    <t>Caracterizacion de aguas residuales</t>
  </si>
  <si>
    <t xml:space="preserve">SUB TOTAL </t>
  </si>
  <si>
    <t>Actualizacion PGIRS</t>
  </si>
  <si>
    <t>Mentenimeinto y construccion pozo septico</t>
  </si>
  <si>
    <t>Mantenimeinto pondaje</t>
  </si>
  <si>
    <t xml:space="preserve">Plan Saneamiento Basico </t>
  </si>
  <si>
    <t>Red hidrosanitaria</t>
  </si>
  <si>
    <t xml:space="preserve">https://licitacionescolombia.info/AppCOL/public/detalle-contrato?random=60f566ee938b64.40092707
</t>
  </si>
  <si>
    <t>Encino</t>
  </si>
  <si>
    <t>ALCALDÍA MUNICIPIO DE ENCINO</t>
  </si>
  <si>
    <t>“MEJORAMIENTO Y MANTENIMIENTO DE LA PLANTA DE TRATAMIENTODE AGUA POTABLEDEL CASCO URBANO DEL MUNICIPIO DE ENCINO, SANTANDER”</t>
  </si>
  <si>
    <t>41104200; 72101500; 72102900; 72121500; 72151900; 72152700; 72154100; 83101500</t>
  </si>
  <si>
    <t>≥ 1</t>
  </si>
  <si>
    <t>≤ 0,75</t>
  </si>
  <si>
    <t>≥ 0,03</t>
  </si>
  <si>
    <t>≥ 0,01</t>
  </si>
  <si>
    <t>Por un valor del (10%) del valor total del presupuesto oficial; su vigencia será de tres (3) meses contados a partir
de la fecha del cierre.</t>
  </si>
  <si>
    <t>1. 30%                                        2.100%                                       3.10%</t>
  </si>
  <si>
    <t>1. (1)               2. (1)               3. (1)</t>
  </si>
  <si>
    <t>Pulidora 1
Mezcladora de concreto (1.0 bulto o mayor) 1
Ranuradora 1
Vibrado de concreto</t>
  </si>
  <si>
    <t xml:space="preserve">El valor de la garantía será igual al 20% del valor del contrato con una vigencia igual a la del contrato y cuatro (4) meses más. </t>
  </si>
  <si>
    <t>✓ CASCOS DE SEGURIDAD                     ✓  gafas de seguridad   ✓   guantes de cuero ✓ Calzado de seguridad
✓ Caretas faciales
✓ Protección respiratoria
✓ Protección auditiva</t>
  </si>
  <si>
    <t>✓ CASCOS DE SEGURIDAD       ✓  gafas de seguridad       ✓   guantes de cuero           ✓ Calzado de seguridad
✓ Caretas faciales
✓ Protección respiratoria
✓ Protección auditiva</t>
  </si>
  <si>
    <t>✓ Cinturon de seguridad  ✓ CASCOS DE SEGURIDAD  ✓  gafas de seguridad       ✓   guantes de cuero         ✓ Calzado de seguridad
✓ Caretas faciales
✓ Protección respiratoria
✓ Protección auditiva</t>
  </si>
  <si>
    <t>Los equipos estarán dotados con los dispositivos, instructivos, controles y señales de seguridad exigidos o recomendados por los fabricantes.</t>
  </si>
  <si>
    <t>El contratista deberá ofrecer y demostrar la disponibilidad del equipo que considere
adecuado y necesario para la ejecución de los trabajos. Estos deberán ser operados por
personal calificado y autorizado.</t>
  </si>
  <si>
    <t>No. MESES/ DÍAS</t>
  </si>
  <si>
    <t>3 Meses</t>
  </si>
  <si>
    <t xml:space="preserve">https://licitacionescolombia.info/AppCOL/public/detalle-contrato?random=60f5c96c3c6f36.25150656
</t>
  </si>
  <si>
    <t>Boyacá</t>
  </si>
  <si>
    <t>Cerinza</t>
  </si>
  <si>
    <t>ALCALDÍA MUNICIPAL DE CERINZA</t>
  </si>
  <si>
    <t>MANTENIMIENTO Y OPTIMIZACIÓN DE PLANTAS DE TRATAMIENTO DE AGUA POTABLE EN LA VEREDA DE HATO, VEREDA CENTRO RURAL ACUEDUCTO MONTECITOS, VEREDA CENTRO RURAL ACUEDUCTO POTRERO GRANDE, VEREDA SAN VICTORINO ACUEDUCTO SAN VICTORINO SECTOR ALTO, ACUEDUCTO VEREDA LA MESETA, VEREDA CHITAL ACUEDUCTO SECTOR SIDAL DEL MUNICIPIO DE CERINZA</t>
  </si>
  <si>
    <t>CERTIFICACIONES/LICENCIAS</t>
  </si>
  <si>
    <t>Licencia de intervencion de espacio publico</t>
  </si>
  <si>
    <t>Debe ser expedida por la secretaria de planeacion y obras publicas, a peticion del contratista.</t>
  </si>
  <si>
    <t>72102900; 83101500; 81101500; 72101500; 95121800</t>
  </si>
  <si>
    <t>Debera acreditar su experincia a traves de maximo 1 contrato suscrito con entidades publicas o provadas, terminado dentro del ultimo año anterior al cirre del presente proceso, y que el objeto sea relacionado con ADECUACION Y MANTENIMEINTO DE PTAP,  ademas de cumplir con por lo menos 6 de los siguientes codigos: 951218, 721412, 721544, 761015, 761016, 811015, 721029, 721511, 721015, 201116, 721215,721539.</t>
  </si>
  <si>
    <t>≥ 40</t>
  </si>
  <si>
    <t>≤ 0,23</t>
  </si>
  <si>
    <t xml:space="preserve">≥ 3858,40 ó indeterminado </t>
  </si>
  <si>
    <t>≥ 0,10</t>
  </si>
  <si>
    <t xml:space="preserve">10% del valor total del valor del presupuesto oficial destinado para el proceso; su vigencia será de 90 dias a partir de la fecha limite de entrga de ofertas. </t>
  </si>
  <si>
    <t>10% del valor total del valor del contrato. Vigencia: igual al plazo y 6 meses mas.</t>
  </si>
  <si>
    <t>https://licitacionescolombia.info/AppCOL/public/detalle-contrato?random=60f8084ab1bde8.12992010</t>
  </si>
  <si>
    <t>MANTENIMIENTO DE PLANTAS DE TRATAMIENTO DE AGUA POTABLE, PLANTAS DE TRATAMIENTO DE AGUA RESIDUAL Y REDES HIDRAULICAS PARA LAS UNIDADES CENTRALIZADAS, POR LA CENAC REGIONAL POPAYAN VIGENCIA 2021</t>
  </si>
  <si>
    <t xml:space="preserve">Cauca </t>
  </si>
  <si>
    <t xml:space="preserve"> Popayán</t>
  </si>
  <si>
    <t>MINISTERIO DE DEFENSA NACIONAL
EJÉRCITO NACIONAL
CENTRAL ADMINISTRATIVA Y CONTABLE REGIONAL POPAYAN+G11</t>
  </si>
  <si>
    <t>1. La experiencia que se acredite debe ser directamente relacionada con el objeto del presente proceso de selección (MANTENIMIENTO DE PLANTAS DE TRATAMIENTO DE AGUA POTABLE, PLANTAS DE TRATAMIENTO DE AGUA RESIDUAL Y REDES HIDRAULICAS), de mínimo el 100% del presupuesto asignado expresada en Salarios Mínimos Mensuales Legales Vigentes
(SMMLV).
2. La experiencia podrá acreditarse anexando junto con su oferta mínimo un (01) contratocon entidad pública o privada, igualmente anexar con su respectiva acta de liquidación y/o acta de recibo asatisfacción y anexo técnico en donde consten los servicios prestados (según corresponda el proceso)</t>
  </si>
  <si>
    <t xml:space="preserve"> Coveñas</t>
  </si>
  <si>
    <t xml:space="preserve">Sucre </t>
  </si>
  <si>
    <t xml:space="preserve">https://licitacionescolombia.info/AppCOL/public/detalle-contrato?random=60fa0372742d76.10185271
</t>
  </si>
  <si>
    <t>ARMADA NACIONAL - BATALLON DE COMANDO Y APOYO DE INFANTERIA DE MARINA No.6</t>
  </si>
  <si>
    <t>SERVICIO DE MANTENIMIENTO A TODO COSTO DE LA PLANTA DE TRATAMIENTO DE AGUAS RESIDUALES “PTAR” DE LA ESTACIÓN DE GUARDACOSTAS EN COVEÑAS – SUCRE, INCLUYENDO MANTENIMIENTO DE LAS BOMBAS, TABLERO ELÉCTRICO, LAVADO DE TANQUES</t>
  </si>
  <si>
    <t>90 dias</t>
  </si>
  <si>
    <t>Por un valor equivalente al Diez por ciento (10%) del valor total del contrato, vigente hasta el término de liquidación del mismo.</t>
  </si>
  <si>
    <t xml:space="preserve">https://licitacionescolombia.info/AppCOL/public/detalle-contrato?random=610191cc90c257.73886203
</t>
  </si>
  <si>
    <t>MEJORAMIENTO DE LA PLANTA DE TRATAMIENTO DE AGUA POTABLE DEL SECTOR URBANO DEL MUNICIPIO DE SANTIAGO, NORTE DE SANTNADER</t>
  </si>
  <si>
    <t xml:space="preserve"> Santiago</t>
  </si>
  <si>
    <t xml:space="preserve">Norte De Santander </t>
  </si>
  <si>
    <t>ALCALDÍA MUNICIPIO DE SANTIAGO</t>
  </si>
  <si>
    <t>831015; 811015; 111116; 111117; 301115; 301119; 301915; 312115; 401831; 401416</t>
  </si>
  <si>
    <t>1 Mes</t>
  </si>
  <si>
    <t>Por un valor del diez por ciento (10%) del
valor de la oferta</t>
  </si>
  <si>
    <t>≥ 200,00</t>
  </si>
  <si>
    <t>≤ 0,0</t>
  </si>
  <si>
    <t xml:space="preserve"> ≥ 170.00</t>
  </si>
  <si>
    <t>≥ 0.30</t>
  </si>
  <si>
    <t>1.experiencia mayor o igual a 10 años después de expedida la tarjeta profesional de ingeniero civil, ambiental y/o arquitecto                         2.experiencia mayor o igual a 10 años después de expedida la tarjeta profesional de ingeniero ambiental.                  3.experiencia mayor o igual a doce (12) meses como operario y/o auxiliar de sistemas de acueducto</t>
  </si>
  <si>
    <t>1.1; 2.1; 3.1.</t>
  </si>
  <si>
    <t>La persona prestadora deberá contar en la planta Tratamiento con trabajadores certificados de conformidad con las Resoluciones N°s. 1076 d e 2003 y 1570 de 2004 del MAVDT o las que las modifiquen, adicionen o
sustituyan, que hacen referencia al Plan Nacional de Capacitación y Asistencia Técnica
para el sector de Agua Potable, Saneamiento Básico y Ambiental y sobre el plan de certificación de las competencias laborales de sus trabajadores.</t>
  </si>
  <si>
    <t>La persona prestadora debe contar con los equipos mínimos necesarios para realizar los
Siguientes ensayos: prueba de jarras, demanda de cloro, turbiedad, color y pH.</t>
  </si>
  <si>
    <t>Valida Hasta la liquidación
del contrato. El diez por ciento
(10%) del valor del
contrato</t>
  </si>
  <si>
    <t xml:space="preserve">kit elementos de protección personal
(incluye gafas industriales, botas de seguridad,
guantes en vaqueta, mascara antigas con filtro,
casco de protección). </t>
  </si>
  <si>
    <t xml:space="preserve">kit elementos de protección personal (incluye gafas industriales, botas de seguridad, guantes en vaqueta, mascara antigas con filtro, casco de protección). </t>
  </si>
  <si>
    <t>https://licitacionescolombia.info/AppCOL/public/detalle-contrato?random=6101b8b8c62c05.72748776</t>
  </si>
  <si>
    <t>Bogotá D.C.</t>
  </si>
  <si>
    <t>INSTITUTO COLOMBIANO AGROPECUARIO - ICA</t>
  </si>
  <si>
    <t>SI (NO OBLIGATORIA)</t>
  </si>
  <si>
    <t>9 am a12 m y de 2 pm a 5 pm de lunes a viernes, en la Seccional del ICA Bolivar - Laboratorio de calidad molinera –ubicado
en Carrera 19 Nº 16-197, Barrio San Martin, Municipio de Magangué</t>
  </si>
  <si>
    <t>1 AÑO</t>
  </si>
  <si>
    <t>Vigencia: La vigencia no  inferior a noventa (90) días calendario, contados a partir de la primera fecha de
cierre del plazo para la presentación de propuestas; deberá constituirse por el diez (10%) del valor total del presupuesto</t>
  </si>
  <si>
    <t>≥3</t>
  </si>
  <si>
    <t>≤ 50%</t>
  </si>
  <si>
    <t>≥100% PO</t>
  </si>
  <si>
    <t>≥16%</t>
  </si>
  <si>
    <t>≥10%</t>
  </si>
  <si>
    <t>1.1; 2.1; 3.2; 4.2.</t>
  </si>
  <si>
    <t>Equipos:
(2) dos equipos para la recolección, almacenamiento y el transporte de las aguas residuales y los lodos
resultantes del proceso.              Piintura.</t>
  </si>
  <si>
    <t>Garantizar las normas de seguridad industrial para la ejecución del contrato en los siguientes aspectos: a) Elementos de seguridad industrial para obreros y todo el personal que interviene en cada una de las actividades</t>
  </si>
  <si>
    <t>Garantizar las normas de seguridad industrial para la ejecución del contrato en los siguientes aspectos: a)Elementos de seguridad industrial para obreros y todo el personal que interviene en cada una de las actividades</t>
  </si>
  <si>
    <t>https://licitacionescolombia.info/AppCOL/public/detalle-contrato?random=6102006949a077.53766208</t>
  </si>
  <si>
    <t xml:space="preserve">Boyacá </t>
  </si>
  <si>
    <t>Tunja</t>
  </si>
  <si>
    <t>CENTRAL ADMINISTRATIVA Y CONTABLE - CENAC -TUNJA</t>
  </si>
  <si>
    <t>MANTENIMIENTO DE REDES HIDRÁULICAS Y MANTENIMIENTO PTAP Y PTAR DE LAS UNIDADES CENTRALIZADAS POR LA CENAC REGIONAL TUNJA</t>
  </si>
  <si>
    <t>721411; 72154100; 72103300; 72102900</t>
  </si>
  <si>
    <t>Cascos, guantes y cualquier elemento de protección que se requiera.
Se mantendrán instalaciones y elementos para primeros auxilios en la obra y el Contratista deberá impartir
a su personal Instrucciones sobre estos primeros auxilios.</t>
  </si>
  <si>
    <t>1.Mínimo de CUATRO (4)
AÑOS de experiencia contada desde
la expedición de la Tarjeta
profesional y relacionada de UN (1) año.                        2.Mínimo tres (03) años de
experiencia como electricista y UN (1) año de experiencia relacionada      3.Mínimo TRES (3) años de
experiencia certificada.        4.Mínimo seis (6) meses de
experiencia certificada.</t>
  </si>
  <si>
    <t>1.1; 2.1; 3.1; 4.3.</t>
  </si>
  <si>
    <t>Equivalente al veinte por ciento (20%) del valor
total del contrato, cuya vigencia será igual al
plazo de ejecución del contrato y cuatro (4)
meses más</t>
  </si>
  <si>
    <t>Insumos para Limplieza y mantenimeinto de tanques y tuberia, herrramienta para REMOCIÓN DE SEDIMENTOS Y RESIDUOS SÓLIDOS, herramienta para mantenieitnto correctivo de SISTEMA ELÉCTRICO y MEDIDOR DE ENTRADA DE LA PLANTA , pintura, esmalte, vinilo tipo 1.</t>
  </si>
  <si>
    <t>FILTROS DE ACEITE, E 64 MTS DE CABLE , REGISTRO 3" DEL COMPRESOR DE LA PLANTA DE
TRATAMIENTO AGUA RESIDUA, UNIONES, ARENA CUARZO, CARBON COKE, E SELLOS MECÁNICO PARA BOMBAS , CABLES ENCAUCHETADOS, E REPUESTOS PARA EL TABLERO ELÉCTRICO, VALVULAS, TUBERIAS.</t>
  </si>
  <si>
    <t>No se requiere de licencia o permiso ambiental para los bienes a adquirir, sin
embargo el oferente deberá anexar plan de manejo ambiental y contrato vigente o certificado con una escombrera que cuente con Licencia Ambiental para realizar el transporte y disposición de los escombros
resultantes de la obra.</t>
  </si>
  <si>
    <t xml:space="preserve"> HASTA EL 15 DE DICIEMBRE DE 2021</t>
  </si>
  <si>
    <t>OPTIMIZACION, MANTENIMIENTO Y SUMINISTROS PARA LOS POZOS PROFUNDOS DE LOS ACUEDUCTO DE LAS VEREDAS LA CHAMBA- SERREZUELA PRIMAVERA Y GARZAS - EL JARDIN Y GUAMAL DEL MUNICIPIO DEL GUAMO - TOLIMA</t>
  </si>
  <si>
    <t>Tolima</t>
  </si>
  <si>
    <t xml:space="preserve"> El Guamo</t>
  </si>
  <si>
    <t>ALCALDÍA MUNICIPIO DE EL GUAMO</t>
  </si>
  <si>
    <t xml:space="preserve">https://licitacionescolombia.info/AppCOL/public/detalle-contrato?random=61084c762cc317.61607327
</t>
  </si>
  <si>
    <t>11 AGOSTO 8:00 AM; contratacion@elguamo-tolima.gov.co o en Direccion administrativa de contratacion 4° piso Alcaldi</t>
  </si>
  <si>
    <t>Vigencia 3 meses a partir de la presentación de la propuestas; asegurada por el diez (10%) del valor total del presupuesto</t>
  </si>
  <si>
    <t>Acreditar la ejecucion de 1 contrato, celebrado con entidad publica, cuyo objjeto corresponda a: MANTENIMIENTO DE PLANTA DE TRATAMIENTO DE AGUA POTABLE, el valor del contrato debera ser igual o superior 2 veces el presupuesto oficial, expresado en SMMLV, que haya sido ejecutado en los ultimos 10 años.                                                                                          Haber ejecutado las siguientes actividades: Suministro e instalacion de tuberia a presion, mantenieminto de equipo de bombeo, adecuacion instalaciones electricas, sistema de tratamiento de agua potable.                                                                             Ademas deben cumpir con el 100% de los codigos: 27121700, 72152800, 72154400, 81101500.</t>
  </si>
  <si>
    <t>Equivalente al 10%)del valor del contrato, por el termino de la duracion del contrato hasta su liquidacion.</t>
  </si>
  <si>
    <t>≥50</t>
  </si>
  <si>
    <t xml:space="preserve">≤5 </t>
  </si>
  <si>
    <t>≥0,07</t>
  </si>
  <si>
    <t>≥600 SLMMV</t>
  </si>
  <si>
    <t>20111500; 20111700; 40141600; 40141700; 70171500; 70171600; 70171700; 72101500; 72154400</t>
  </si>
  <si>
    <t>1.1; 2.1; 3.1</t>
  </si>
  <si>
    <t>MANTENIMIENTO PREVENTIVO Y CORRECTIVO, ADECUACIÓN Y MEJORAMIENTO DE LAS PLANTAS DE TRATAMIENTO DE AGUA POTABLE (PTAP) Y LAS PLANTAS DE TRATAMIENTO DE AGUA RESIDUAL (PTAR) DE PUNTOS DE SERVICIO DE LA DIRECCIÓN DE BIENESTAR SOCIAL DE LA POLICÍA NACIONAL</t>
  </si>
  <si>
    <t>DIRECCION DE BIENESTAR DE LA POLICIA NACIONAL</t>
  </si>
  <si>
    <t>1.Minimo 3 años de experiencia especifica. 2.Minimo 2 años de experiencia especifica</t>
  </si>
  <si>
    <t>Hoja de vida,  con los respectivos soportes que acrediten la idoniedad y experiencia solicitada (copias de diplomas o actas de grado, copia de tarjeta profesional al que aplique, certificados laborales emitidos por las entidades publicas privadas  que relacionen la especifica de acuerdo al requerimiento; y certificado formado por el representante legal de la empresa oferente, donde referencia las labores realizadas y el tiempo de labor con la misma.</t>
  </si>
  <si>
    <t>MANTENIMIENTO DE BIENES INMUEBLES, PLANTA DE TRATAMIENTO DE AGUA POTABLE (PTAP), PLANTA DE TRATAMIENTO DE AGUA RESIDUAL (PTAR) Y REDES HIDRÁULICAS PARA LAS UNIDADES CENTRALIZADAS PRESUPUESTALMENTE POR LA CENTRAL ADMINISTRATIVA Y CONTABLE “CENAC REGIONAL FLORENCIA</t>
  </si>
  <si>
    <t xml:space="preserve"> Florencia</t>
  </si>
  <si>
    <t xml:space="preserve">Caquetá </t>
  </si>
  <si>
    <t>https://licitacionescolombia.info/AppCOL/public/detalle-contrato?random=610b2e30910998.75334848</t>
  </si>
  <si>
    <t>CENTRAL ADMINISTRATIVA Y CONTABLE - CENAC- FLORENCIA</t>
  </si>
  <si>
    <t>72101510, 83101501, 83101506</t>
  </si>
  <si>
    <t>4 MESES</t>
  </si>
  <si>
    <t>2 AÑOS</t>
  </si>
  <si>
    <t>Hojas de vida y soportes. Para acreditar la experiencia especifica de los profesionales, el oferente deberá anexar las Certificaciones laborales, debidamente firmadas por el contratante.</t>
  </si>
  <si>
    <t>1.100%                                    2.50%                                     3.50%</t>
  </si>
  <si>
    <t xml:space="preserve"> 1.Mínima de un (01) año en el ejercicio de la profesión,  mínima de seis (06) meses como Residente de Obra.                             2.Mínima de un (01) año, especifica mínima de seis (6) meses enobra.</t>
  </si>
  <si>
    <t xml:space="preserve">1.RESIDENTE DE OBRA:  Ingeniero Civil
y/o Arquitecto
2. RESIDENTE HSEQ:Tecnólogo en
“HSEQ” y/o Salud Ocupacional y/o Seguridad y Salud en el Trabajo SST </t>
  </si>
  <si>
    <t>1.Proyectos cuyo objeto haya sido mantenimiento y/o reparaciones y/o mejoras locativas de edificaciones permanentes (no se tendrán en cuenta para acreditar experiencia específica que haya desempeñado en el cargo para puentes, vías, acueductos y alcantarillados u obras similares).          2.Proyectos cuyo objeto haya sido mantenimiento y/o reparaciones y/o mejoras locativas de edificaciones permanentes.</t>
  </si>
  <si>
    <t xml:space="preserve">1. (1)               2. (1)               </t>
  </si>
  <si>
    <t>1. certificaciones de contratos
 2. certificaciones de contratos , Licencia en Seguridad y Salud en el  Trabajo (SST) vigente y el certificado del curso de 50 horas en Seguridad y Salud en el Trabajo.                               • Hoja de Vida firmada por el profesional.
• Diplomas de pregrado y postgrado.
• Tarjeta profesional vigente.
• Certificado de antecedentes profesionales.</t>
  </si>
  <si>
    <t>SI (VOLUNTARIA)</t>
  </si>
  <si>
    <t xml:space="preserve">Se deben seguir todas las recomendaciones e instrucciones de los fabricantes de los productos a
emplear, de igual forma, se deberá tener especial cuidado con elementos previamente arreglados.
</t>
  </si>
  <si>
    <t>El oferente debe contar con los elementos de protección personal
necesarios para ejecutar la actividad contratada, para lo cual el oferente
asumirá su costo.</t>
  </si>
  <si>
    <t xml:space="preserve">Trabajo seguro en alturas vigente, usando elementos de protección y seguridad industrial. 
</t>
  </si>
  <si>
    <t>Veinte por ciento (20%)
del Valor del Contrato, Vigente por un término igual a la vigencia del contrato y un
(1) año más.</t>
  </si>
  <si>
    <t>N.E.</t>
  </si>
  <si>
    <t>Acreditar 2 contratos con objeto relcionado a constuccion y/o optimizacion de PTAP, terminados y liquidados en los 10 años anteriores a la fecha de cierre del presente proceso de selección certificado en el RUP;  que sumados superen el valor del presupuesto oficial, en conjunto se debe cumplirr con la totalidad de los codigos: 721544, 761015, 761016, 721015, 721215, 721539, 771217, 301119, 201015, 201116.</t>
  </si>
  <si>
    <t>75 DIAS</t>
  </si>
  <si>
    <t xml:space="preserve">4 MESES </t>
  </si>
  <si>
    <t>NO ESPECIFICA</t>
  </si>
  <si>
    <t xml:space="preserve">EQUIPO DE DESINFECCIÓN, CONSTRUCCIÓN, ELEMENTOS PARA REFORZAR
CONCRETO, EQUIPO DE CORTE, MAQUINARIA DE PERFORACIÓN Y
EXPLOTACIÓN
</t>
  </si>
  <si>
    <t xml:space="preserve">Por una cuantía equivalente al treinta por ciento (30%) del valor total del contrato, con vigencia igual al plazo de ejecución, cubrirá las prórrogas a que haya lugar y seis (06) meses más contado a
partir de la fecha de perfeccionamiento. </t>
  </si>
  <si>
    <t>El oferente deberá certificar en documento independiente y anexarlo junto con su oferta que cuenta con personal calificado para realizar las actividades de MANTENIMIENTO DE LAS PLANTAS DE TRATAMIENTO AGUA POTABLE Y RESIDUAL, REDES HIDRAULICAS de las unidades  INVITACIÓN PÚBLICA –FORMULARIOS Y ANEXOS DEL
centralizadas y certificar que el personal que atenderá los mantenimientos cuenta con la certificación de trabajo seguro en alturas, expedido por la entidad competente</t>
  </si>
  <si>
    <t>Anapoima</t>
  </si>
  <si>
    <t>https://co.licitaciones.info/detalle-contrato?random=606c7776e5c5a7.54134080#/</t>
  </si>
  <si>
    <t>MANTENIMIENTO, REPARACIÓN Y SUMINISTRO DE ELEMENTOS NECESARIOS PARA LA OPTIMIZACIÓN DE LA PLANTA DE TRATAMIENTO DE AGUAS RESIDUALES (PTAR) DE SAN ANTONIO DEL MUNICIPIO DE ANAPOIMA – CUNDINAMARCA</t>
  </si>
  <si>
    <t>ALCALDÍA MUNICIPIO DE ANAPOIMA</t>
  </si>
  <si>
    <t>$ 23,818,470</t>
  </si>
  <si>
    <t>30 DIAS</t>
  </si>
  <si>
    <t xml:space="preserve">CONCRETO POBRE, VIGA CINTA, ESMALTE, PINTURA EPÓXICA, CONCRETO 3500 PS, ESCALERA DE GATO EN TUBO, </t>
  </si>
  <si>
    <t>REFLECTOR 400 VATIOS LED, ARRANCADOR AUTOMATICO DE 10 - 12
AMPERIOS</t>
  </si>
  <si>
    <t>ESTRUCTURAS EN CONCRETO
, PINTURA, PAÑETES, REVOQUES Y REPELLOS</t>
  </si>
  <si>
    <t>A) En un (01) contratos de obra incluya mantenimiento y/o reparación de planta de tratamiento de agua residuales (PTAR), suscritos con entidades públicas y/o privadas.
B) Terminados y/o liquidados dentro de los últimos cinco (5) años anterior al cierre del presente proceso.
C) La sumatoria de los contratos  portados debe ser igual o superior a 200% del Presupuesto Oficial Estimado en SMMLV al presente año.
e) Que el contrato contenga en sus actividades:
i) Suministro de agua para lavado de tanques, ii) Escalera de gato
iii) Pañete impermeabilizado muro 1:3, E=1.5 cm, iv) Mantenimiento preventivo y correctivo reparación de motobombas.
v) Suministro de reflectores de 400 vatios led, vi) Pintura epóxica.</t>
  </si>
  <si>
    <t xml:space="preserve">1. Título de postgrado especialista: especialista en aguas y saneamiento básico. Mayor de (3) años al cierre de la propuesta. Título de postgrado magister: en ingeniería civil.  Certificación y/o contrato y/o acta de liquidación donde conste el objeto y defina su rol desempeñado.
2.Título de postgrado: especialista en gerencia de Obras y/o Gerencia de proyectos y/o posgrado en el área de la Administración. Mayor de (8) años al cierre de la propuesta. Certificación y/o contrato y/o acta de liquidación donde conste el objeto y defina
su rol y deberán ser expedida por la entidad pública contratante.
</t>
  </si>
  <si>
    <t>Certificación de disposición del material</t>
  </si>
  <si>
    <t>Certificación del lugar para la disposición del material proveniente de excavación, el cual debe estar debidamente autorizado para dicho fin.</t>
  </si>
  <si>
    <t>1.1; 2.1</t>
  </si>
  <si>
    <t>La mínima dotación exigida será: casco, botas, overol y guantes. Los cascos y overoles deberán ser de un mismo color previa aprobación del supervisor del contrato. Además de gafas, protectores de ruido, caretas, cinturones de seguridad y cualquier otro elemento que su trabajo requiera.</t>
  </si>
  <si>
    <t xml:space="preserve"> Todo el personal que labore en cualquier sitio por cuenta del Contratista, deberá
tener en todo momento la dotación que requiera según la labor que ejecute y siguiendo lo determinado en estos casos por el Ministerio de salud y Protección Social.
</t>
  </si>
  <si>
    <t>Dotar a su personal y asegurar el uso
adecuado de los elementos de protección personal (EPP).</t>
  </si>
  <si>
    <t>MANTENIMIENTO PREVENTIVO Y CORRECTIVO A TODO COSTO CON MANO DE OBRA Y CAMBIO DE REPUESTOS MÁS DESPLAZAMIENTO PARA PLANTAS DE TRATAMIENTO DE AGUA POTABLE DEL DEPARTAMENTO DE POLICÍA CHOCÓ</t>
  </si>
  <si>
    <t>DEPARTAMENTO DE POLICIA CHOCO</t>
  </si>
  <si>
    <t>https://co.licitaciones.info/detalle-contrato?random=605e73aaa18223.46670687#/</t>
  </si>
  <si>
    <t>Chocó</t>
  </si>
  <si>
    <t>Quibdo</t>
  </si>
  <si>
    <t>Herramientas para mantenimiento;  lavado.</t>
  </si>
  <si>
    <t>Acreditar la experiencia e proyectos iguales  al objeto del presente proceso de contratacion, la sumatoria de estos debe ser igual o mayor al 100% del presupuesto oficial asignado.</t>
  </si>
  <si>
    <t>Los posibles oferentes deberan tener establecimiento de comercio abierto al publico en la ciudad de Quibdo, con la infraestructura, capacidad administrativa, y el talento humano necesario para el cumplimiento del contrato, por lo que debe presenar certificacion firmada por el representante con registro fotografico.</t>
  </si>
  <si>
    <t>El oferene debe proveer a sus trabajadores del equipo necesario de seguridad para las diferentes actividades que se desempeñen.</t>
  </si>
  <si>
    <t>20% del valor del contrato, vigente por un tiempo igual a la liquidacion del contrato.</t>
  </si>
  <si>
    <t xml:space="preserve">(10%) del valor total del
contrato, cuya vigencia será igual al plazo de ejecución del contrato y cuatro (4) meses más y de las prórrogas si las hubiere.
</t>
  </si>
  <si>
    <t>Ingeniero civil, quimico, ambiental, sanitario especialista en ingenieria sanitaria o ambiental</t>
  </si>
  <si>
    <t>Amazonas</t>
  </si>
  <si>
    <t>FUERZA AÉREA COLOMBIANA</t>
  </si>
  <si>
    <t>SERVICIO DE MANTENIMIENTO Y OPERACIÓN PARA LA PLANTA DE TRATAMIENTO DE AGUA POTABLE, PLANTA DE TRATAMIENTO DE AGUAS RESIDUALES Y PISCINA EN EL GRUPO AÉREO DEL AMAZONAS.</t>
  </si>
  <si>
    <t>https://co.licitaciones.info/detalle-contrato?random=607a0d107e0a66.94724037#/</t>
  </si>
  <si>
    <t>Hasta el día 31 de octubre</t>
  </si>
  <si>
    <t>20%
Desde la firma digital
del contrato hasta la
liquidación</t>
  </si>
  <si>
    <t>Para lavado de tanques, torres de aireacion, colectores, filtros, pintura epoxica.</t>
  </si>
  <si>
    <t xml:space="preserve">LOS NECESARIOS PARA MANTENIMEINTO PREVENTIVO Y REPARACION DE MOTORES, MANTENIMIENTOS ELÉCTRICOS, MANTENIMIENTO MENOR - REHABILITACIÓN Y MANTENIMIENTO DE ELECTROBOMBAS SUMERGIBLES; PINTURA, SOLDADURA LIQUIDA, </t>
  </si>
  <si>
    <t>MAQUINARIA Y EQUIPO PARA MANTENIMIENTO Y REPARACION DE EQUIPOS,EXTRACCIÓN DE FANGOS, MAMPOSTERIA, ADECUACION.</t>
  </si>
  <si>
    <t xml:space="preserve">HERRAMIENTA MENOR, ANDAMIO CERTIFICADO.                               Insumos para lavado y desinfeccion.                                      Equipos para mantenimiento de bombas y equipos de control.    </t>
  </si>
  <si>
    <t>ADAPTADORES PARA USO EN TUBOS DE CONSTRUCCIÓN DE INSTALACIONES INTERNAS, BUJES PARA USO EN TUBERÍA DE SANITARIA, CODOS EN PVC , LIMPIADOR PARA PVC, TEES, UNIONES, VÁLVULAS DE CONTROL, TUBERÍA ACERO, PIEZAS DE AJUSTE.</t>
  </si>
  <si>
    <t>RETIRO Y DISPOSICIÓN FINAL DE MATERIALES SOBRANTES</t>
  </si>
  <si>
    <t>El contratista deberá acatar lo normado por el Decreto 357 de 1997 "Por el cual se regula el manejo, transporte y disposición final de escombros y materiales de construcción en el Distrito Capital" (en Bogotá)</t>
  </si>
  <si>
    <t>NA</t>
  </si>
  <si>
    <t>Hasta el dìa 15
de Diciembre 2021 y/o hasta agotar presupuesto</t>
  </si>
  <si>
    <t>N°</t>
  </si>
  <si>
    <t>LINK LCITACION</t>
  </si>
  <si>
    <t>OFERENTE 1</t>
  </si>
  <si>
    <t>OFERENTE 2</t>
  </si>
  <si>
    <t>OFERENTE 3</t>
  </si>
  <si>
    <t>ADJUDICADO</t>
  </si>
  <si>
    <t xml:space="preserve">NOMBRE </t>
  </si>
  <si>
    <t>CORREO</t>
  </si>
  <si>
    <t>TELEFONO</t>
  </si>
  <si>
    <t>OBJETO LICITACION</t>
  </si>
  <si>
    <t>DIGITAL CENTER VENTAS E IMPORTACIONES JE SAS</t>
  </si>
  <si>
    <t>CIUDAD</t>
  </si>
  <si>
    <t>Bogotá</t>
  </si>
  <si>
    <t>correo@dcventas.com</t>
  </si>
  <si>
    <t>MAINTAINING SOLUTIONS S.A.S.</t>
  </si>
  <si>
    <t>maintaining.solutions@outlook.com</t>
  </si>
  <si>
    <t>ACF INGENIERIA S.A.S</t>
  </si>
  <si>
    <t>Florencia</t>
  </si>
  <si>
    <t>ACFINGENIERIASAS@GMAIL.COM</t>
  </si>
  <si>
    <t>1. 05                                                             2. 03                                                             3. 03                                                             4. 05</t>
  </si>
  <si>
    <t>1. 1                                             2. 1                                               3. 1                                                4. 1</t>
  </si>
  <si>
    <t>GUIDO OMAR MAYA DURANGO</t>
  </si>
  <si>
    <t>San José Del Guaviare</t>
  </si>
  <si>
    <t>mayago742@yahoo.es</t>
  </si>
  <si>
    <t>FREDY EBERTO MARTINEZ MERCADO</t>
  </si>
  <si>
    <t>Sincelejo</t>
  </si>
  <si>
    <t>frediquim@hotmail.com</t>
  </si>
  <si>
    <t>ESCUELA DE CARABINEROS PROVINCIA DE VÉLEZ MAYOR GENERAL MANUEL JOSÉ LÓPEZ GÓMEZ, Km. 1 Vía Vélez, Barbosa, Vereda el Tun Tun, Finca Villa Elvia</t>
  </si>
  <si>
    <t>1. A través de un gestor ambiental debidamente acreditado por la utoridad ambiental competente para la prestación de estos servicios.                                  2. Proceso de implementación del SGSST llevado a cabo en la empresa, expedido por la ARL y/o por el Responsable de Seguridad y Salud en el Trabajo.         3.En caso de realizar trabajo en alturas, trabajos en espacios confinados, trabajos en caliente, trabajos con energías peligrosas e izaje de cargas, entre otros</t>
  </si>
  <si>
    <t xml:space="preserve">MAINTAINING SOLUTIONS S.A.S. </t>
  </si>
  <si>
    <t>CONTROL SERVICES ENGINEERING S.A.S</t>
  </si>
  <si>
    <t xml:space="preserve">Huila </t>
  </si>
  <si>
    <t>controlservicesing@gmail.com</t>
  </si>
  <si>
    <t>JHONAN LOPEZ RICO</t>
  </si>
  <si>
    <t>La Guajira</t>
  </si>
  <si>
    <t>jdavilor@gmail.com</t>
  </si>
  <si>
    <t>Licencias, permisos ambientales, autorizaciones</t>
  </si>
  <si>
    <t>Las que se presenten durante la ejecución del proyecto</t>
  </si>
  <si>
    <t xml:space="preserve">• Fotocopia legible de la tarjeta profesional (cuando aplique). 
• Fotocopia (s) de diploma (s) o Fotocopia de acta de grado.
• Certificación de vigencia profesional COPNIA o del CPNAA para  ingenieros o arquitectos.Para los demás profesionales deberá aportar la tarjeta profesional vigente.
• Fotocopias de certificaciones laborales.
• Compromiso del profesional firmado en original, donde certifique su disponibilidad para trabajar en el proyecto.
</t>
  </si>
  <si>
    <t xml:space="preserve"> FILTRO DE VIDRIO, MATERIAL FILTRANTE COMO ROCA BOLA, GRAVAS</t>
  </si>
  <si>
    <t xml:space="preserve">La experiencia solicitada respecto al objeto y a los códigos del clasificador de bienes y servicios
de las naciones unidas (UNSPSC), obedecen a requerimientos generales que consisten en
que el proponente cuente con experiencia en las actividades a ejecutar de acuerdo con el
correspondiente presupuesto del contrato, las cuales son un referente mínimo que debe cumplir el proponente.
</t>
  </si>
  <si>
    <t>Para acreditar experiencia la entidad solicita la presentación de TRES (03) contratos
registrados en el RUP; con entidades públicas o privadas, identificadas con el Clasificador de bienes y servicios de las naciones unidas (UNSPSC) en alguno o algunos de los códigos que se relacionan a continuación y demostrándose esta condición mediante el certificado del Registro único de proponentes RUP:  41104200, 72101500;72102900, 72121500 ; 72151900; 72152700; 72154100 ; 8310150072121500 ; 72151900; 72152700; 72154100; 83101500</t>
  </si>
  <si>
    <t xml:space="preserve">1. Ingeniero director de obra (Ingeniero Civil y/o Arquitecto)                               2.Ingeniero Civil Residente de Obra   3.Residente SISO   (Profesional en
Salud Ocupacional o en SST, o
profesional especialista en
Salud Ocupaciona )           </t>
  </si>
  <si>
    <t>1.GENERAL:Mínimo diez (10) años.                                         2.GENERAL: mínima de
cinco (05) años.                   3.GENERAL: Mínimo de Cuatro (04) años.</t>
  </si>
  <si>
    <t>1.  Un (01) contrato como director de Obra Civil y/o contratista, con entidades públicas y/o
privadas, en el cual, se evidencie en su objeto:
MEJORAMIENTO Y/O CONSTRUCCIÓN DE REDES DE ACUEDUCTOS.                                                                       2.Mínimo dos (02) contrato como Residente de Obra Civil y/o contratista, con entidades
públicas y/o privadas, en el cual, se evidencie en su objeto: MEJORAMIENTO Y/O CONSTRUCCIÓN DE REDES DE ACUEDUCTOS.                                                                          3.Dos (02) contratos donde se haya Desempeñado como SISO con entidades públicas y/o privadas, el objeto de los contratos debe ser obra civil.</t>
  </si>
  <si>
    <t xml:space="preserve">Acero de refuerzo 3/8",
SOLDADURA ELECTRICA 3/32" KG
HERRAMIENTA MENOR, CONCRETO, FORMALETA METÁLICA, ACERO,
ALAMBRE NEGRO, HERRAMIENTA MENOR, SECCIÓN ANDAMIO, VIBRADORA PARA CONCRETO ELÉCTRICA, EXTENSIÓN 15 M TRABAJO PESADO, TUBO PRESION,
ACCESORIOS, SOLDADURA PVC, LIMPIADOR PARA PVC Y CPVC, LIJA,PINTUCO KORAZA, JUEGO DE RODACHINES PARA ANDAMIO, TRANSPORTE, MEZCLADORA, EQUIPO DE PINTURA
</t>
  </si>
  <si>
    <t>DECLARADO DESIERTO</t>
  </si>
  <si>
    <t>2 años</t>
  </si>
  <si>
    <t>Adoptar las medidas de seguridad industrial necesarias en los frentes de trabajo y en las proximidades afextadas por ellos y mantener una adecuada salud fisica y mental de todo su personal, de acuerso a las normas.</t>
  </si>
  <si>
    <t>CALING LTDA</t>
  </si>
  <si>
    <t>GRAVAS PARA LECHO FILLTRANTE, TAPADE INSPECCION, PERFILERIA METALICA, VALVULAS, SULFATO DE ALUMINIO</t>
  </si>
  <si>
    <t>calingltda@yahoo.es</t>
  </si>
  <si>
    <t>VALOR PROPUESTA</t>
  </si>
  <si>
    <t xml:space="preserve">EQUIPO Y MATERIAL DE CONSTRUCCIÓN,HERRAMIENTA PARA MANTENIEMIENTO DE TUBERIAS, HIDROBOMABAS  Y MOTOBOMBAS,  ELEMENTOS PARA REFORZAR CONCRETO, EQUIPO DE CORTE, EQUIPO DE LAVADO Y DESINFECCION, INSTALACION ESCALERA TIPO GAT
</t>
  </si>
  <si>
    <t xml:space="preserve">EQUIPO PARA MANTENIMEINTO GENERAL DE REDES HIDRAULICAS, MANTENIMIENTO DE BIENES INMUEBLES - PTAP, Y PARA SERVICIOS DE CONSTRUCCION PTAR
</t>
  </si>
  <si>
    <t>CUADRO ELECTRICO DE AUTOMIZACION DE BOMBAS, MEDIO FILTRANTE, ADAPTADORES DE TUBERIA, LLAVES, BUJES REDUCTORES, TEES, LAMPARA REFLECTORA, ESCALERA TIPO GATO</t>
  </si>
  <si>
    <t xml:space="preserve">El oferente debe certificar por escrito que prestará un servicio de calidad y que cumplan con
las normas técnicas colombianas en seguridad industrial, cumpliendo con la ficha técnica
de los ítems relacionados.
</t>
  </si>
  <si>
    <t xml:space="preserve">   COMERCIALIZADORA SEVERAL PARTS SAS</t>
  </si>
  <si>
    <t>TOOLS &amp; SERVICES S.A.S</t>
  </si>
  <si>
    <t xml:space="preserve">Neiva </t>
  </si>
  <si>
    <t>g.gerencia@tools-services.com.co</t>
  </si>
  <si>
    <t>Profesionales Ambientales de Colombia</t>
  </si>
  <si>
    <t>servicioalcliente@profesionalesambientales.com</t>
  </si>
  <si>
    <t>comercializadoraseveralparts@outlook.com</t>
  </si>
  <si>
    <t xml:space="preserve">Antracita , arena sílice (índice de solubilidad menor al 2%, al HCL 50% durante 24 Horas); gravas referencias (2-4, 4-8,),  pintura epóxica; Pintura para exterior de la planta PTAP Tipo I;  flautas en PVC, 25 cm de longitud, tubería de 1" y 1 1/2" incluye tapón,  flautas en PVC, 25 cm de longitud, tubería de 1" y 1 1/2" incluye tapón; Macro medidor de agua ø 4" bridado; sistema de dosificación de cloro gaseoso con capacidad de 0-100 lb/día; cilindro para almacenamiento y transporte de cloro de capacidad 68kg (150 lb); e Electrobomba 1 HP A 110-220 V; estructura puente peatonal longitud 6,00 ML en tubo estructural 4x2 3mm, piso lamina alfajor 1.5 y pasamanos en tubo 1”
</t>
  </si>
  <si>
    <t>EQUIPO PARA LIMPIEZA Y DESINFECCION GENERAL,  PARA MANTENIMIENTO GENERAL AL SISTEMA DE AIREACIÓN Y DEL SISTEMA DE BOMBEO.</t>
  </si>
  <si>
    <t xml:space="preserve">Rejillas, canasta y accesorios de conexión.     Tablero eléctrico, Selector 3 posiciones, Piloto verde ABB con led 220V, Piloto rojo ABB con led de 220V, Bornera 20, Rele térmico, Breker bifásico, Elementos eléctricos y mecánicos en mal estado.  Material filtrante (grava y arena) de los lechos de secado, Tubería en PVC sanitaria, válvulas, plataforma de inspección, Teja UPVC trapeoial. </t>
  </si>
  <si>
    <t>INGENIERIA Y SERVICIOS ELECTROMECANICOS S.A.S</t>
  </si>
  <si>
    <t>Facatativá</t>
  </si>
  <si>
    <t>ISELECSERVICIOELECTROMECANICO@GMAIL.COM</t>
  </si>
  <si>
    <t>PIXADES SAS</t>
  </si>
  <si>
    <t>licitacionespixades@gmail.com</t>
  </si>
  <si>
    <t>La Entidad solicita la presentación de tres (03) contratos, iniciados, ejecutados y terminados, cuyo objeto esté relacionado con actividades del sector de agua potable y saneamiento básico, los cualespueden haber sido desarrollados con entidades públicas y/o privadas, cada uno de los cuales debe superar en su valor el 50% de la cuantía del presupuesto oficial del presente. Dichos contratos deben contener cada uno de los códigos identificados con el Clasificador de Bienes y Servicios de Naciones Unidas (UNSPSC) aportados en el RUP, conforme al listado que se relacionan anteriormente para la experiencia general.  El proponente deberá contar con domicilio en el departamento de Norte de Santander, el cual debe acreditar con el certificado de existencia y representación legal.</t>
  </si>
  <si>
    <t>1. ARQUITECTO; DIRECTOR DE LA OBRA.        2.RESIDENTE DE OBRA: INGENIERO AMBIENTAL                                                                      3.APOYO EN OBRA</t>
  </si>
  <si>
    <t>1.haber realizado cinco (05) contratos en el sector de agua potable y saneamiento básico, los cuales deben haber sido iniciados, ejecutados, terminados.                                                                                           2.haber realizado tres (03) contratos en el sector de agua potable y saneamiento básico, los cuales
deben haber sido iniciados, ejecutados, Terminados.                                                                                              3. certificar acción de formación por el SENA en potabilización de agua y/o calidad del agua.</t>
  </si>
  <si>
    <t>1.50%                                                2. 50%                                     3.100%</t>
  </si>
  <si>
    <t>TRABAJADORES CERTIFICADOS</t>
  </si>
  <si>
    <t>La persona prestadora deberá contar en la planta
Tratamiento con trabajadores certificados de conformidad con las Resoluciones N°s. 1076 d e 2003 y 1570 de 2004 del MAVDT.</t>
  </si>
  <si>
    <t>La certificación del contrato liquidado y/o acta de liquidación, presentada por los proponentes para acreditar el
cargo del personal ponderable deberán ser expedidas por la entidad contratante primaria.</t>
  </si>
  <si>
    <t>EDINSON ALIRIO GARCIA QUINTERO</t>
  </si>
  <si>
    <t>Ocaña</t>
  </si>
  <si>
    <t xml:space="preserve">1.Coordinador logístico: Ingeniero químico, ambiental, sanitario, administrador ambiental y/o áreas afines.                                                         2.Coordinador con experiencia en seguridad y salud en el trabajo: Ingeniero químico, ambiental, sanitario, administrador ambiental y/o áreas afines.                                                        3.Dos (2) operarios: Bachiller o técnico en áreas afines de ambiental y/o sanidad.                                                                      4.Dos (2) operarios: Bachiller o técnico en áreas afines de ambiental y/o sanidad </t>
  </si>
  <si>
    <t>1. Experiencia mínima dos (2) años.                              2.Experiencia mínima dos (2) años.                                   3.Experiencia mínima dos (2) años.                                4.Experiencia mínima dos (2) años.</t>
  </si>
  <si>
    <t>1. En el manejo y tratamiento de aguas residuales industriales.                                                                                         2.En seguridad y salud en el trabajo.                                3.En el manejo y Tratamiento de aguas residuales industriales.                                                                                      4.En el manejo y tratamiento de aguas residuales industriales.</t>
  </si>
  <si>
    <t xml:space="preserve">1.Copia tarjeta profesional, diploma y/o acta de grado.                                                                    2.Copia tarjeta profesional, diploma y/o acta de grado.                                                                     3.copia del diploma.                                     4.Licencia de Conducción y categoría correspondiente, para el manejo de transporte de gran capacidad (Vactor, Minivactor, Hook, camión, etc.)copia del diploma.   </t>
  </si>
  <si>
    <t>Se verificará en el RUP del proponente, la existencia de máximo TRES (3) contratos ejecutados, que acrediten una experiencia igual o similar en “MANTENIMIENTO DE REDES SANITARIAS EXTERNAS E INTERNAS (TUBERIAS, CAJAS, POZOS SÉPTICOS, TANQUES) Y SUCCIÓN, TRANSPORTE, TRATAMIENTO Y DISPOSICIÓN FINAL DE AGUAS RESIDUALES Y LLUVIAS DE LOS LABORATORIOS DE LA SUBGERENCIA DE ANÁLISIS DIAGNÓSTICO”. La sumatoria del valor de los contratos relacionados en dicho documento, debe ser igual o superior, al 100% en SMMLV del valor del presupuesto oficial estimado para el presente proceso.  76121701</t>
  </si>
  <si>
    <r>
      <rPr>
        <sz val="10"/>
        <color theme="1"/>
        <rFont val="Calibri"/>
        <family val="2"/>
      </rPr>
      <t>ꚛ</t>
    </r>
    <r>
      <rPr>
        <sz val="10"/>
        <color theme="1"/>
        <rFont val="Calibri"/>
        <family val="2"/>
        <scheme val="minor"/>
      </rPr>
      <t>Un (1) Vactor con un (1) tanque de capacidad mayor o igual a ocho metros cúbicos, para el almacenamiento de los lodos.
ꚛUn (1) Vactor con un (1) tanque de una capacidad mayor o igual a cuatro metros cúbicos, para el almacenamiento de las aguas residuales resultantes del sondeo y la limpieza.
ꚛServicio de mantenimiento de equipos menores para redes internas hasta 6 pulgadas (hidrojets industrial, rooters, varilladora).</t>
    </r>
  </si>
  <si>
    <t>Campamento de 18 m² en tabla, teja de zinc y piso (incluye dotación campamento, impresora, papelería y piso en solado concreto 1500 espesor 3cm e incluye transporte.); Pañete allanado; Muro doble cara en drywall, tornillería y accesorios; piso en granito; Guarda-escoba media caña en granito fundido; mesón granato blanco poceta, babero, salpicadero; ventanas fabricadas perfiles de alumini;  puertas en lámina coll rolled; cuerpos de estantería ;  mueble especial tipo cajonera con 1 gaveta y 1 puerta, con medidas externas de: 75 cms de altura x 60cms de ancho x 60cms de alto;  tablero trifásico 18 circuito twc-18 marca legrad o similar; tubería y cableado; e extractor en acero inoxidable.</t>
  </si>
  <si>
    <t>SERVICIO DE MANTENIMIENTO DE REDES SANITARIAS EXTERNAS E INTERNAS (TUBERIAS, CAJAS, POZOS SÉPTICOS, TANQUES) Y SUCCIÓN, TRANSPORTE, TRATAMIENTO Y DISPOSICIÓN FINAL DE AGUAS RESIDUALES Y LLUVIAS DE LOS LABORATORIOS DE LA SUBGERENCIA DE ANÁLISIS DIAGNÓSTICO”.</t>
  </si>
  <si>
    <t>Autorizaciones, Permisos, y Licencias</t>
  </si>
  <si>
    <t>1. Copia del permiso de vertimientos, expedido por la autoridad ambiental.
2. Documento que acredite que cuenta con un lugar o sitio para desechar, tratar y disponer las aguas
residuales y los lodos, ya sea propio, en convenio o arriendo.                                                                                    3.Licencia Ambiental expedida por la autoridad ambiental competente a la empresa aliada.               4.SOAT de los vehículos que compone el parque automotor-vigente durante el término de
ejecución del contrato.</t>
  </si>
  <si>
    <t>Equivalente al veinte
(20%) del valor contrato, con vigencia del término de ejecución del contrato y seis (6)
meses más.</t>
  </si>
  <si>
    <t xml:space="preserve">Acreditar la experiencia mediante la presentación de contratos y/o certificaciones con entidades públicas y/o privadas cuyo objeto sea similar al presente proceso es decir MANTENIMIENTO DE REDES HIDRÁULICAS Y MANTENIMIENTO PTAP Y PTAR de conformidad con: NÚMEROS DE CONTRATOS CON LOS CUALES EL
OFERENTE CUMPLE CON LA EXPERIENCIA ACREDITADA  =    VALOR MÍNIMO A CERTIFICAR (COMO % DEL PRESUPUESTO OFICIAL EXPRESADO EN SMMLV)                                                                                    De 1 hasta 2 = 75%
De 3 hasta 4 = 120%
De 5 hasta 6 = 150%
</t>
  </si>
  <si>
    <t>1.Un Profesional Residente de obra: Ingeniero Civil o Ingeniero Ambiental o ingeniero sanitario
2.Técnico o tecnólogo en electricidad Tecnico electricista o tecnólogo electricista.                                           3.Maestro de Obra Técnico o Tecnólogo.  4.Ayudantes Bachiller</t>
  </si>
  <si>
    <t xml:space="preserve">1.mantenimiento de redes hidráulicas o PTAR o PTAP, debidamente matricula en el
COPNIA.                                                                                    2.manejo de tablero de circuitos.                      3.mantenimiento de redes hidráulicas o
PTAR o PTAP.                                                                              4.obras civiles o mantenimiento e redes hidráulicas o PTAR O PTAP.
</t>
  </si>
  <si>
    <t xml:space="preserve">Todos los materiales necesarios para la obra serán proporcionados por el eventual adjudicatario y sus costos de obtención, transporte y manejo, estarán incluidos en los precios unitarios correspondientes; deberán ser de primera calidad y adecuados al propósito a que se les destina y estos materiales y sus fuentes deberán ser examinados por el SUPERVISOR, quien a su vez responderá por la calidad de los mismos.
</t>
  </si>
  <si>
    <t xml:space="preserve"> HOJAS DE VIDA, CERTIFICACIONES Y ANTECEDENTES DISCIPLINARIOS, FISCALES, JUDICIALES Y RNMC </t>
  </si>
  <si>
    <t>INGENIERIA MONTAJES &amp; CONSTRUCCION SAS</t>
  </si>
  <si>
    <t>IMCSAS2015@GMAIL.COM</t>
  </si>
  <si>
    <t>Acreditar (1) contrato celebrado con entidad publica, cuyo objeto corresponda a: CONSTRUCCION Y/O MEJORAMIENTO Y/O ADECUACION DE UN SISTEMA INTEGRAL DE TRATAMIENTO DE AGUA POTABLE UE INCLUYA REDES DE CONDUCCION Y TRTAMIENTO DE AGUA, el valor del contrato debeser igual o superioir 2 veces al presupuesto del presente proceso, expresado en smmlv, y a su vez debe contener la totalidad de los codigos:  47101500, 72151100; 72154400, 81101500.                                                               Haber ejecutado las siquientes actividades: Redes, sistemas de tratamiento.</t>
  </si>
  <si>
    <t>1. DIRECTOR DE OBRA: ING CIVIL      2.RESIDENTE DE OBRA: INGENIERO CIVIL.     3.(profesional adicional no pago): PROFESIONAL EN SALUD OCUPACIONAL</t>
  </si>
  <si>
    <t xml:space="preserve">1.Mayor o igual a 20 años, contados a partir de la expedicion de la matricula.            2.Mayor o igual a 20 años, contados a partir de la expedicion de la matricula.            3. Mas de 10 años contados a partir de la expedicion de la matricula. </t>
  </si>
  <si>
    <t>1.Especialista en gerencia de proyectos con mas de 15 años de fecha de grado de especializacion. Experiencia certificada como director de obra o contratista en minimo 5 contratosde obra publica y suya sumatoria sea igual o superiir al presupuesto del presente proceso.                                                                     2. Experiecia certificada como residente de obra o contratista de minimo 3 contratos en entidades publicas y/o privadas, cuya sumatoria sea igual o mayor al presupuesto ofical del proceso actual.             3.Especialista en gerencia d eproyectos, especialista en sistemas integrales de calidad, medio ambiente y riesgos laborales.Acreditar experincia de minimo de 1 año en entidades publicas y/o privadas, cuya sumatoria sea igual o superior al presupuesto oficial del presente.</t>
  </si>
  <si>
    <t>1. 100%                                            2. 100%</t>
  </si>
  <si>
    <t>1.10%                                                2. 100%                                     3.10%</t>
  </si>
  <si>
    <t>60 dias</t>
  </si>
  <si>
    <t>Normas teccnivas que debe cumplir materiales, equipos, mano de obra.</t>
  </si>
  <si>
    <t xml:space="preserve">TUBERIA, ADAPTADORES EN ACERO INOXIDABLE, ARRANCADOR TRIFASICO, EQUIPO DE BOMBEO, HIDROLAVADORA, </t>
  </si>
  <si>
    <t>Pntalon, camisa, botas, tapaoidos, gafas de seguridad.</t>
  </si>
  <si>
    <t>EQUIPO Y HERRAMIENTA PARA MANTENIMEINTO Y LIMPIEZA DE POZOS, BOMBAS, TANQUE ELEVADO, MACROMEDIDOR.</t>
  </si>
  <si>
    <t>Licencia de demolicion, licencia de construccion, permiso ambiental.</t>
  </si>
  <si>
    <t>No requiere.</t>
  </si>
  <si>
    <t>HOJA DE VIDA, SOPORTES DE EXPERIENCIA, CARTA DE DISPONIBILIDAD Y ACEPTACION DE CARGO PROPUESTO.</t>
  </si>
  <si>
    <t>PROCESO DESCARTADO</t>
  </si>
  <si>
    <t>por el diez por ciento (10%) del monto del presupuesto oficial, con vigencia desde la presentación de la oferta y por cuatro (4) meses más.</t>
  </si>
  <si>
    <t xml:space="preserve">1.Ingeniero ambiental, o Ingeniero ambiental y Sanitario o Ingeniero Sanitario o Ingeniero quimico.                         2. Técnico o técnologo en areas  de
mecánica industrial, mecnica, electromecanico y afines. </t>
  </si>
  <si>
    <t>1.En el manejo, operación y mantenimiento en el manejo de plantas de agua potable y/o residual, en mantenimiento de poxos profundos de agua para consumo o actividades relacionadas o similares a las del objeto contractual. Y minimo 1 año de vinculacion con la empresa oferente.                            2.En el mantenimiento de equipos, redes de agua a presion y bombas de presion en plantas de tratamiento de agua potable y agua residual, ó  en actividades  relacionadas y similares a las del objeto contractual y minimo 1 año de vinculacion con la empresa oferente.</t>
  </si>
  <si>
    <t xml:space="preserve">Tener los productos y sustancias químicas que utilice, con su respectivo rótulo de identificación, fichas y hojas de seguridad con los 16 ítems en español, ubicadas en un lugar visible durante la prestación del servicio, en las unidades de tratamiento (PTAR y/o PTAP) de cada lugar de prestación del servicio a intervenir. </t>
  </si>
  <si>
    <t>1.Certificados de disposición final de los residuos peligrosos generados o productos que los contenga</t>
  </si>
  <si>
    <t xml:space="preserve">1.emitidos por el gestor autorizado (planta de tratamiento o gestor autorizado con su respectiva licencia ambiental vigente). </t>
  </si>
  <si>
    <t xml:space="preserve">Contar con los elementos de protección personal necesarios para ejecutar la actividad contratada, para lo cual asumirá su costo. </t>
  </si>
  <si>
    <t>El personal que realiza el procedimiento de limpieza y desinfección debe utilizar los elementos de protección personal como mono gafas, guantes, delantal y tapabocas.</t>
  </si>
  <si>
    <t xml:space="preserve">COMPONENTES INTERNOS DE BOMBAS, CLORO GRANULADO, KIT PARA TEST DE MEDICION DE CLORO Y PH, BACTERIAS DEPURADORAS DE AGUA RESIDUAL, TAPAS METALICAS, </t>
  </si>
  <si>
    <t>EQUIPO Y HERRAMIENTA PARA MANTENIMEINTO Y LIMPIEZA DE BOMBAS SUMERGIBLES, TABLERO ELECTRONICO PRINCIPAL, BOMBA DOSIFICADORA, SOPLADOR, TANQU REACTOR, FLOCULADORES.</t>
  </si>
  <si>
    <t>≥2,5</t>
  </si>
  <si>
    <t>≤50%</t>
  </si>
  <si>
    <t>≥0,08</t>
  </si>
  <si>
    <t>Equivalente al 10%)del valor del contrato, por el termino de la duracion del contrato mas sesenta dias.</t>
  </si>
  <si>
    <t>AMBIENTE VIABLE SAS</t>
  </si>
  <si>
    <t>Girardot</t>
  </si>
  <si>
    <t>ambienteviablesas2020@gmail.com</t>
  </si>
  <si>
    <t>SOLUCIONES INTEGRALES TM SAS</t>
  </si>
  <si>
    <t>Copacabana</t>
  </si>
  <si>
    <t>admon.sitm@gmail.com</t>
  </si>
  <si>
    <t>M&amp;P INGENIERIA Y CONSULTORIA S.A.S.</t>
  </si>
  <si>
    <t>myp.ingenieriayconsultoria@gmail.com</t>
  </si>
  <si>
    <t>Barrancabermeja</t>
  </si>
  <si>
    <t>PENDIENTE</t>
  </si>
  <si>
    <t>1.Residente de Mantenimiento:Ingeniero sanitario o Ingeniero ambiental o Ingeniero civil o Arquitecto                                    2.Técnico o Tecnólogo Electromecánico        3.Ayudante y/o auxiliar</t>
  </si>
  <si>
    <t>1.mínimo Siete (07) años de
experiencia general profesional.                                             2. Mínimo tres (3) años de experiencia general, contados a partir del COPNIA o CONTE. De experiencia específica dos (2) años                                                             3. mínimo tres (3) años de
experiencia general en obras o mantenimientos. De experiencia específica dos (2) años.</t>
  </si>
  <si>
    <t>1.Certificaciones  mediante contratos o certificaciones laborales con Entidades públicas o privadas, como Residente de mantenimiento u obra en proyectos cuyo objeto guarde relación directa con el presente proceso contractual,
es decir, en mantenimiento de plantas de Tratamiento de aguas potables y/o residuales y/o redes hidráulicas, por un periodo mínimo de Tres (03) años.                                                                                         2.Dos (2) certificaciones o contratos con entidades públicas o privadas, en trabajos de mantenimientos en plantas de tratamiento de aguas potables y/o residuales y/o redes hidráulicas.                                               3.Mínimo una (1) certificación o contrato con entidades públicas o privadas, en trabajos de mantenimientos en plantas de tratamiento de aguas potables y/o residuales y/o redes
hidráulicas.</t>
  </si>
  <si>
    <t>EQUIPO Y HERRAMIENTA PARA MANTENIMEINTO Y LIMPIEZA DE TABLERO ELECTRONICO, SISTEMA ELECTRICO, FILTROS, ELECTROBOMBA, SISTEMA DE ALCANTARILLADO, TANQUE DE ALMACENAMIENTO, SOPLADORES, FLOCULADORES, DOSIFICADORA, TRAMAPA DE GRASAS.</t>
  </si>
  <si>
    <t>VALVULAS, REGISTROS, TUBERIA PVC, CODOS, TUBERIA ACERO, COMPUERTA EN HIERRO.</t>
  </si>
  <si>
    <t xml:space="preserve"> DISPOSICIÓN FINAL DE MATERIALES SOBRANTES</t>
  </si>
  <si>
    <t>Certificación del sitio de disposición final, al momento de la entregar el acta de recibo a satisfacción de cada mantenimiento y adecuación.</t>
  </si>
  <si>
    <t>M&amp;P INGENIERIA Y CONSULTORIA S.A.S</t>
  </si>
  <si>
    <t>CRR SOLUCIONES INTEGRALES S.A.S</t>
  </si>
  <si>
    <t>Neiva</t>
  </si>
  <si>
    <t>crrsolucionesintegralessas@gmail.com</t>
  </si>
  <si>
    <t>ANGGY NICOLS ACOSTA VELA</t>
  </si>
  <si>
    <t>Ibagué</t>
  </si>
  <si>
    <t>nicolsacosta1@gmail.com</t>
  </si>
  <si>
    <t>1. DIRECTOR DE OBRA:  Ingeniero Civil.       2.RESIDENTE DE OBRA: Ingeniero Civil.</t>
  </si>
  <si>
    <t>1.Experiencia profesional acreditada no menor de veinte (20) años en el ejercicio de la
profesión, contados a partir de la expedición de la matrícula profesional.                     2.Experiencia profesional acreditada no menor de diez (12) años en el ejercicio de la profesión, contados a partir de la expedición de la matrícula profesionaL.</t>
  </si>
  <si>
    <t>1.Haber sido director de obra de un (1) CONTRATOS con entidades públicas o privadas en los últimos 2 años, cuyo objeto sea construcción y/o mejoramiento y/o optimización de (PTAR) el valor del contrato ejecutado deberá́ser igual o superior al 300% del valor del presupuesto oficial expresado en S.M.M.L.V.                                                                                            2. Haber sido supervisor, contratista, director o residente de obra de un (1) CONTRATOS con entidades públicas en los últimos 8 años, cuyo objeto hayan consistido en mejoramiento y optimización de (PTAR) el valor del contrato ejecutado deberá́ ser igual o superior al 200% del valor del presupuesto oficial expresado en S.M.M.L.V</t>
  </si>
  <si>
    <t xml:space="preserve">1.20%                                   2.100%                                </t>
  </si>
  <si>
    <t>AMBIENTE VIABLE S.A.S</t>
  </si>
  <si>
    <t>franklinpaz41qyahoo.com</t>
  </si>
  <si>
    <t xml:space="preserve">Lecho filtrante, tanque hidroflot, junta antivibratorias, flotadores, </t>
  </si>
  <si>
    <t>Para manteniemito de bomba, tablero de automatización, dosificadores, sistema de succion de agua, tanque floculador.                    Para lavado de tanque subterraneo (hidrolavadora), tanque de almacenamiento de agua cruda, modulo floculador.</t>
  </si>
  <si>
    <t>Certificacion buenas practicas ambientales.</t>
  </si>
  <si>
    <t xml:space="preserve">En cumplimiento a la legislacion ambiental colombiana vigente en lo que respecta a la entrega de los elementos pos consumo y asu disposicion final. </t>
  </si>
  <si>
    <t xml:space="preserve">Hoja de vida, carta de compromiso. </t>
  </si>
  <si>
    <t>Por la naturaleza del contrato, sus características, cuantía, considera que NO es necesario exigir garantía de cobertura de las obligaciones surgidas con ocasión
del contrato a celebrar.</t>
  </si>
  <si>
    <t>7 meses</t>
  </si>
  <si>
    <t xml:space="preserve"> COLOMBIA WEST IN VEST SAS</t>
  </si>
  <si>
    <t>YERSON QUESADA CUESTA</t>
  </si>
  <si>
    <t>yerqsada@gmail.com</t>
  </si>
  <si>
    <t>ladrillerachoco@gmail.com</t>
  </si>
  <si>
    <t>CORFIPACIFICO SAS</t>
  </si>
  <si>
    <t xml:space="preserve">ccoorfipacifico@gmail.com </t>
  </si>
  <si>
    <t> Ingeniero Sanitario y/o Ambiental – Director de Operaciones
 Técnico en saneamiento ambiental de soporte
 Fontanero de planta y auxiliar de limpieza de piscinas</t>
  </si>
  <si>
    <t xml:space="preserve">Certificado de cada uno de los técnicos que laborara en la empresa, expedida por una entidad autorizada que acredite cursos de manipulación de alimentos, curso de alturas y curso sobre operación de sistemas de
tratamiento de agua potable y residual, así como piscinas. </t>
  </si>
  <si>
    <t>Para mantenimiento pozo profundo, sistema electromecánico de bombeo, tableros de control, sistema hidroflow, macromedidor, aireador.                                                    Para Lavado y desinfección de 02 tanques de almacenamiento del acueducto.</t>
  </si>
  <si>
    <t>Componentes de la red sanitaria.</t>
  </si>
  <si>
    <t>10%
Desde la presentación de la oferta y hasta la aprobación de la garantía de
cumplimiento del contrato</t>
  </si>
  <si>
    <t>Huila</t>
  </si>
  <si>
    <t>BIOAMBIENTE INGENIERIA S.A.S</t>
  </si>
  <si>
    <t>bioambienteingenieria@gmail.com</t>
  </si>
  <si>
    <t xml:space="preserve">Antioquia </t>
  </si>
  <si>
    <t>SAN JOSE DEL GUAVIARE</t>
  </si>
  <si>
    <t>MANTENIMIENTO DE LA PLANTA DE TRATAMIENTO DE AGUA POTABLE DEL ACUEDUCTO DEL CASCO URBANO DEL MUNICIPIO DE VIANI CUNDINAMARCA</t>
  </si>
  <si>
    <t>https://co.licitaciones.info/detalle-contrato?random=60ecc7249240c7.15893350#/</t>
  </si>
  <si>
    <t>Viani</t>
  </si>
  <si>
    <t xml:space="preserve"> ALCALDÍA MUNICIPIO DE VIANÍ</t>
  </si>
  <si>
    <t xml:space="preserve">Equipo y herramientas para: a rocería y el desmonte manual de la vegetación local izada en las
zonas laterales a la calzada, DESCAPOTE MANUAL, RETIRO DE SEDIMENTOS FONDO TANQUES, LAVADO DE FACHADA, DESMONTE DE CUBIERTAS, EXCAVACIONES VARIAS EN MATERIAL COMÚN SECO A MANO, RELLENO CON MATERIAL DEL SITIO COMPACTADO MECÁNICAMENTE, DEMOLICIÓN PLACA MACIZA, INSTALACION RED SANITARIA PVC, INSTALACION DE PASAMURO EN ACERO INOXIDABLE, IMPERMEABILIZACIÓN INTEGRAL, FUNDICION TAPA CAJA EN CONCRETO, REPARACION CERRAMIENTO MALLA.
 </t>
  </si>
  <si>
    <t xml:space="preserve">Tubo pvc, Unión pvc, Pasamuro en acero inoxidable roscado, Sellador sika swell-2, Sikagrout 212, válvulas de Compuerta elástica, Tubería de acero galvanizado, Accesorios para la tubería,Malla eslabonada con huecos en alambre galvanizado,  ángulos de acero, platina, teja plástica, adoquín de arcilla, Acero Corrugado, Alambre Recocido.
</t>
  </si>
  <si>
    <t xml:space="preserve">22 DE JULIO DE 2021
HORA: 11:00 A.M.
Secretaría de Planeación e
Infraestructura Municipal
Carrera 5 N° 3-46 </t>
  </si>
  <si>
    <t>Desde la presentación de la oferta hasta la aprobación de la garantía
de cumplimiento del contrato. 10% del valor de la oferta</t>
  </si>
  <si>
    <t>Equivalente al diez (10%) del valor del contrato,
por el término de vigencia del contrato y seis (6) meses más</t>
  </si>
  <si>
    <t>72 10 15 00, 72 10 29 00, 72 10 33 00, 72 12 14 00, 72 14 15 00, 72 15 26 00, 72 15 27 00, 72 15 29 00 , 72 15 39 00, 72 15 11 00, 72 15 14 00, 72 15 19 00, 72 15 20 00, 72 15 23 00, 72 15 25 00, 80 10 16 00, 81 10 15 00, 83 10 15 00, 95 12 17 00</t>
  </si>
  <si>
    <t xml:space="preserve">Debe estar inscrita en el RUP, mediante Contrato de obra, y/o Acta de Recibo Final y/o Acta de Liquidación y/o
certificación expedida por el contratante, donde conste la ejecución de mínimo Uno (1) contrato de obra celebrados con entidades públicas o privadas inscritos en el RUP , cuyo objeto y códigos UNSPC son descritos a continuación.
A. PLANTAS DE TRATAMIENTO DE AGUA POTABLE: El oferente deberá acreditar experiencia especifica mediante certificación emitida por la entidad contratante de UN (1)
contrato inscrito en el RUP cuyo Objeto sea la construcción y/o Adecuación de Plantas de Tratamiento de Acueductos, cuyo valor debe ser superior al 100% del Presupuesto oficial estimado en SMMLV.
El contrato aportado como experiencia especifica deberá acreditar estar inscrito en al  menos quince (15) de los siguientes códigos UNSPC: 70 13 16 00, 72 10 15 00, 72 10 29 00, 72 10 33 00, 72 12 14 00, 72 14 15 00, 72 15 26 00, 72 15 27 00, 72 15 29 00 , 72 15 39 00, 72 15 11 00, 72 15 14 00, 72 15 19 00, 72 15 20 00, 72 15 23 00, 72 15 25 00, 80 10 16 00, 81 10 15 00, 83 10 15 00.
</t>
  </si>
  <si>
    <t>≥10</t>
  </si>
  <si>
    <t>≤15%</t>
  </si>
  <si>
    <t>≥(4) veces P.O.</t>
  </si>
  <si>
    <t>≥25</t>
  </si>
  <si>
    <t>1. DIRECTOR DE OBRA: Ingeniero civil y/o Arquitecto.                                                                     2.RESIDENTE DE OBRA:Ingeniero civil y/o Arquitecto.                                                                  3.TECNICO SOLDADOR DEL SENA O INSTITUCION EDUCATIVA SIMILAR.</t>
  </si>
  <si>
    <t>1. Experiencia general de 10 años contados a partir de la
fecha de expedición de la matricula profesional.                       2.Experiencia general de 8 años contados a partir de la
fecha de expedición de la matricula profesional.                    3.Experiencia superior a 15 años contada a partir de la fecha de expedición de su respectivo certificado y/ matricula.</t>
  </si>
  <si>
    <t>1.Debe haberse desempeñado como Director de Obra en Dos proyectos cuyo objeto sea la construcción y y/o Mantenimiento de proyectos Hidráulicos.                                                                                             2.Haberse desempeñado como Residente de Obra en Dos proyectos cuyo objeto sea la construcción y y/o Mantenimiento de proyectos Hidráulicos.               3. Deberá acreditar experiencia en Tres
contratos en los cuales se haya desempeñado como SOLDADOR, Contratos los cuales dentro de sus cantidades tenga la instalación de estructura metálica y/o cerramientos, al menos uno de los tres contratos para acreditar experiencia debe tener dentro de sus cantidades la ejecución de cerramientos en malla eslabonada</t>
  </si>
  <si>
    <t xml:space="preserve"> i) Carta de intención y disponibilidad debidamente suscrita en donde se especifique el cargo a desempeñar, disponibilidad y teléfono de
contacto.                                                                                 ii) Hoja de vida Relación de la experiencia del personal propuesto para la
ejecución de la obra.                                                      iii) Certificaciones y/o Documentos para Acreditar experiencia : copia de la tarjeta profesional, copia del COPNIA vigente,
diplomas de grado y/o actas para el caso de postgrados y los contratos y/o actas de
terminación y/o liquidación y/o certificaciones donde conste contratante, contratista, objeto del contrato, valor, fecha de inicio y terminación.                                                   (TODOS)</t>
  </si>
  <si>
    <t xml:space="preserve">1.30%                                   2.100%                                              3.100%   </t>
  </si>
  <si>
    <t xml:space="preserve">Guadaña, Carretilla, Azadón, Rastrillo, Pala, Pica,Nivel de manguera,Estacas,Pisón, Laso
Caneca, Baldes, bolsas, Andamio tubular certificado, Herramientas menores,  martillo, taladro, Pisón, Pala, Maceta, Puntero, Marco de segueta, Cemento portland xypex, Electro malla, Arena de rio, Pica, pala, Pintura super lavable tipo Sika, anticorrosivo, concreto, Volqueta modelo 2008 en adelante, Equipo de Compactación manual tipo RANA, Equipo de Compactación
manual tipo CANGURO, Equipo de soldadura MIC MAC.
</t>
  </si>
  <si>
    <t>1.1; 2.1, 3:1</t>
  </si>
  <si>
    <t>Se impondrá a los empleados, trabajadores, subcontratistas, proveedores y en general a todas aquellas personas relacionadas con la ejecución del contrato, el cumplimiento de todas las condiciones relativas a higiene, salubridad, prevención de accidentes y medidas de seguridad</t>
  </si>
  <si>
    <t>Permisos,
autorizaciones, licencias, servidumbres y concesiones por el uso y aprovechamiento de recursos naturales, así como los sitios de disposición de sobrantes.</t>
  </si>
  <si>
    <t>Requisito indispensable para que pueda iniciar las obras.</t>
  </si>
  <si>
    <t>NAYIC INGENIERIA S.A.S</t>
  </si>
  <si>
    <t>MANTENIMIENTO DE REDES HIDRAULICAS Y MANTENIMIENTO DE PTAP Y PTAR DE LAS UNIDADES ADSCRITAS Y CENTRALIZADAS POR LA CENAC MEDELLIN.</t>
  </si>
  <si>
    <t>https://co.licitaciones.info/detalle-contrato?random=611cf223233ae4.07651192#/</t>
  </si>
  <si>
    <t>Antioquia</t>
  </si>
  <si>
    <t>Medellin</t>
  </si>
  <si>
    <t>CENTRAL ADMINISTRATIVA Y CONTABLE MEDELLIN</t>
  </si>
  <si>
    <t>Su cuantía será equivalente al treinta por treinta (30%) del
valor del contrato y cubrirá el plazo de ejecución del mismo y
doce (12) meses más</t>
  </si>
  <si>
    <t>Equivalente al diez por ciento (10%) del valor del valor total de la oferta, con  vigencia desde el momento de la presentación de la oferta hasta la aprobación de
la garantía.</t>
  </si>
  <si>
    <t>≥1,27</t>
  </si>
  <si>
    <t>≤85%</t>
  </si>
  <si>
    <t>≥1,25</t>
  </si>
  <si>
    <t>≥0,0</t>
  </si>
  <si>
    <t>≥0,01</t>
  </si>
  <si>
    <t>100% P.O.</t>
  </si>
  <si>
    <t xml:space="preserve">1.SISO: TECNOLOGO EN SALUD OCUPACIONAL Y/O PROFESIONALES EN
SALUD OCUPACIONAL.                                          2.DIRECTOR RESIDENTE DE OBRA:PROFESIONAL EN INGENIERIA CIVIL  3.RESIDENTE DE OBRA : PROFESIONAL EN
INGENIERIA AMBIENTAL Y/O PROFESIONAL DE INGENIERIA SANITARIA Y AMBIENTAL Y/O PROFESIONAL EN INGENIERIA AMBIENTAL Y SANITARIA.             4.TECNICO ELECTRICISTA                                      5.MAESTRO DE OBRA                                               6.AYUDANTE DE CONSTRUCCION
</t>
  </si>
  <si>
    <t xml:space="preserve"> 2.MINIMO 2 AÑOS EN OBRAS HIDRAULICAS.                         3.MINIMO 2 AÑOS EN MANTENIMIENTO DE TRATAMIENTO DE PLANTAS DE TRATAMIENTO DE AGUAS </t>
  </si>
  <si>
    <t>1.(3 )AÑOS DE EXPERIENCIA
PROFESIONAL.                                       2.(5) AÑOS DE EXPERIENCIA
PROFESIONAL                                     3.(5 ) AÑOS DE EXPERIENCIA
PROFESIONAL                                   4.(3) AÑOS DE EXPERIENCIA.       5.(3) AÑOS DE EXPERIENCIA   6.N/A</t>
  </si>
  <si>
    <t xml:space="preserve">TITULO PROFESIONAL, CERTIFICADOS DE
CONTRATOS COMO PROFESIONAL, MATRICULA
PROFESIONAL VIGENTE, CERTIFICADO DE
CURSO BASICO DE TRABAJOS EN ALTURA
Y/O COORDINADOR DE ALTURAS
</t>
  </si>
  <si>
    <t>1.100%                                   2.50%                                              3.100%                                             4.15%                                   5.100%                                6.100%</t>
  </si>
  <si>
    <t>1.2; 2.1, 3:1; 4.1; 5.2; 6.4</t>
  </si>
  <si>
    <t>72121500, 72154000, 72154100, 72154300, 72121505, 72154056, 72154302, 72154105, 72154109, 40151500, 72151500, 72151800, 72154500, 26101500, 40171600, 81101600, 81101500</t>
  </si>
  <si>
    <t>El oferente deberá tener registrado mínimo un (01) contrato y máximo todos los que
disponga por medio de los cuales se verificará su experiencia; para el presente proceso contractual de acuerdo a su objeto y bienes a adquirir, se relacionan (17) códigos UNSPSC motivo por el cual deberá contar con siete (7) códigos de los mencionados: 72121500, 72154000, 72154100, 72154300, 72121505, 72154056, 72154302, 72154105, 72154109, 40151500, 72151500, 72151800, 72154500, 26101500, 40171600, 81101600, 81101500</t>
  </si>
  <si>
    <t>Equipo y heramienta para Mantenimiento de tuberia hidraulica, excavacion, Red de suministro presion, succion de lodos, lavado de manjoles, lavado de tuberia, tablero elevtrivco, disificadora, tanques, filtros, trampas de grasa.</t>
  </si>
  <si>
    <t xml:space="preserve"> limpiador, soldadura liquida, concreto,  resane.</t>
  </si>
  <si>
    <t>Tuberia certificada, tuberia hidraulica presion, , accesorios de instalacion  como uniones, codos,
semicodos, tees,; llave de paso, lecho filrante.</t>
  </si>
  <si>
    <t>El contratista deberá acatar todas las
normas aplicables a la construcción y manejo de la obra y todas las medidas de seguridad de su personal y de terceros, en cuanto a la prevención de accidentes y seguridad industrial que estén vigentes</t>
  </si>
  <si>
    <t>MARINO DUARTE SILVA</t>
  </si>
  <si>
    <t>Bucaramanga</t>
  </si>
  <si>
    <t>gerencia@multisistemasmd.com</t>
  </si>
  <si>
    <t>MANTENIMIENTO Y PUESTA EN FUNCIONAMIENTO DE LAS PLANTAS DE TRATAMIENTO DE AGUA POTABLE INSTALADAS EN INSTITUCIONES RURALES DEL DEPARTAMENTO DE CUNDINAMARCA QUE INCLUYE EL REFUERZO PEDAGÓGICO DE FORMACIÓN Y CAPACITACIÓN EN CULTURA DEL AGUA POTABLE- PROGRAMA AGUA, VIDA Y SABER "JUANA LAVERDE CASTAÑEDA" FASE I</t>
  </si>
  <si>
    <t>EMPRESAS PÚBLICAS DE CUNDINAMARCA SA ESP</t>
  </si>
  <si>
    <t>Caparrapí, Caqueza, Apulo, Agua de Dios, Albán, Carmen de Carupa, Chipaque</t>
  </si>
  <si>
    <t>https://co.licitaciones.info/detalle-contrato?random=60de3f9c5cd1f0.09640845#/</t>
  </si>
  <si>
    <t>721215, 721411, 771017, 801016</t>
  </si>
  <si>
    <t>Los proponentes asumirán la visita por su propia cuenta.</t>
  </si>
  <si>
    <t xml:space="preserve">Por lo menos uno (1) de los contratos válidos aportados como experiencia general debe corresponder a un proyecto de OPTIMIZACIÓN Y/O MEJORAMIENTO Y/O REHABILITACIÓN Y/O MANTENIMIENTO Y/O
ADECUACIÓN Y/O REFORZAMIENTO DE UNA PTAP con capacidad igual o superior al (55%) de los litros por s.        Por lo menos uno (1) de los contratos válidos aportados como experiencia general, debe acreditar experiencia en CAPACITACION Y/O FORMACION EN AGUA POTABLE DIRIGIDA A COMUNIDADES BENEFICIARIAS Y/O ADMINISTRADORES DEL SERVICIO DE ACUEDUCTO. </t>
  </si>
  <si>
    <t>3 meses contados a partir de la fecha de cierre del Proceso de Contratación.
Diez por ciento (10%) del presupuesto oficial del proceso de selección</t>
  </si>
  <si>
    <t xml:space="preserve">Hasta la liquidación del
contrato.
Veinte por ciento (20%) del
valor del contrato por el
término de ejecución del
contrato y cuatro meses
mas </t>
  </si>
  <si>
    <t>1. Director de proyecto, Ingeniero civil o sanitario, con especialización y/o
maestría y/o doctorado en  Gerencia de obras o proyectos, o Hidráulica o sanitaria, o Construcción.                                 2.Experto en sistemas de tratamiento de agua potable: Ingeniero civil o sanitario o ambiental, con especialización y/o maestría y/o doctorado en el área de la hidráulica.     3.profesional SISO: Profesional en seguridad industrial y/o salud
ocupacional o afines.                                            4.capacitador social: Profesional en áreas de sociología, psicología, trabajo
social o afines.                                                         5. residente técnico: Ingeniero civil o sanitario</t>
  </si>
  <si>
    <t>1.Siete (7) años                                     2.Siete (7) años                                     3.Cinco (5) años                                   4.Tres (3) años                                      5.Tres (3) años</t>
  </si>
  <si>
    <t xml:space="preserve">1. Director de obra en dos (2) contratos terminados de construcción de sistemas de acueductos y/o PTAP y/o sistemas de tratamiento de agua.                         2.Asesor y/o especialista y/o diseñador de al menos dos (2) proyectos de plantas de tratamiento de agua potable.                                                                                  3.Profesional SISO o HSE en dos (2) proyectos de construcción de obras civiles.                                                    4.Capacitador o formador social en dos
(2) proyectos de obras civiles.                                                    5.Residente de Obra en dos (2) contratos de construcción de sistemas de acueductos y/o PTAP
y/o sistemas de tratamiento de agua.
</t>
  </si>
  <si>
    <t xml:space="preserve">1.30%                                      2.25%                                              3.25 %                                             4.100%                                   5.100%                                </t>
  </si>
  <si>
    <t>Teniendo en cuenta el tipo y alcance de las obras a ejecutar, así como la dispersión de las
instituciones educativas, no se requerirá maquinaría mínima. En todo caso, el contratista
cuando sea necesario deberá utilizar la maquinaria que estime conveniente</t>
  </si>
  <si>
    <t>≤ 70%</t>
  </si>
  <si>
    <t>≥ 0</t>
  </si>
  <si>
    <t xml:space="preserve"> ≥ 10% x (PO)</t>
  </si>
  <si>
    <t>Acreditar la experiencia mediante la presentación de mínimo dos (2)
máximo tres (3) certificaciones de contratos terminados y liquidados anteriores a la fecha
límite para la recepción de ofertas cuyo objeto contractual sea igual o similar al objeto
contractual del presente proceso y cuya sumatoria de valores sea igual o superior al 100% del presupuesto oficial del presente proceso.</t>
  </si>
  <si>
    <t xml:space="preserve">Presentar  certificaciones de contratos celebrados y ejecutados con personas jurídicas de naturaleza pública o privada o personas naturales, relacionadas con el objeto del presente proceso, cuyo valor en conjunto equivalga mínimo al 100% del presupuesto oficial previsto para el mismo. </t>
  </si>
  <si>
    <t>Presentar máximo cinco (05) contratos, iniciados, ejecutados y terminados, cuyo objeto esté relacionado con actividades del sector de agua potable y saneamiento básico, el cual puede haber sido desarrollado con entidades públicas y/o privadas, cuya cuantía sea superior al presupuesto oficial del presente. Los contratos deben contener cada uno de los códigos identificados con el Clasificador de Bienes y Servicios de Naciones Unidas (UNSPSC): 831015; 811015; 111116; 111117; 301115;  401831; 401416</t>
  </si>
  <si>
    <t>Acreditar experiencia en entidades publicas o privadas, iguales o similares al objeto del presente estudio previo, cuya cuantia sea igual o superior al presupuesto oficial equivalente a 192.SMMLV, para acreditacion que sera avalada en el RUP.  Con el codigo UNSPSC 73152100 y 72101500.</t>
  </si>
  <si>
    <t>Presentar contratos o certificaciones con entidades públicas y/o privadas cuyo objeto tenga relación con el objeto del presente proceso contractual.
La cuantía de las certificaciones o contratos deberá ser igual o superior al 100% del presupuesto oficial del presente proceso de contratación</t>
  </si>
  <si>
    <t xml:space="preserve">Adjuntar certificaciones de experiencia en la MANTENIMIENTO Y OPERACIÓN DE PLANTAS DE TRATAMIENTO DE AGUA RESIDUALES, PLANTAS DE TRATAMIENTO AGUA POTABLE Y PISCINAS, cuya sumatoria sea igual o superior al presupuesto oficial del presente proceso $ 84.384.450 donde mínimo uno de estos contratos sea de un valor superior a $ 42.192.225.
</t>
  </si>
  <si>
    <t xml:space="preserve">Debe estar inscrito en el RUP, y con certificacion constar la ejecución de mínimo TRES (3) contratos de obra pública celebrados con entidades públicas o privadas cuyo objeto sea el mantenimiento y/o Rehabilitación de infraestructura Hidráulica, cuya sumatoria de estos contratos debe ser igual o superior a Cuatro (4) veces presupuesto oficial. estimado en SMMLV.
Los contratos deberán acreditar entre todos estar inscritos en los siguientes códigos al menos uno de los contratos aportados como experiencia general deberá acreditar estar clasificado en mínimo 15 de estos códigos:72 10 15 00, 72 10 29 00, 72 10 33 00, 72 12 14 00, 72 14 15 00, 72 15 26 00, 72 15 27 00, 72 15 29 00 , 72 15 39 00, 72 15 11 00, 72 15 14 00, 72 15 19 00, 72 15 20 00, 72 15 23 00, 72 15 25 00, 80 10 16 00, 81 10 15 00, 83 10 15 00.
</t>
  </si>
  <si>
    <t xml:space="preserve">Acreditar experiencia proveniente de contratos celebrados con particulares o entidades estatales. La evaluación de la experiencia se efectuará a partir de la información contenida en el Registro Único de Proponentes (RUP) vigente y en firme antes del cierre del proceso. OBRAS DE CONSTRUCCIÓN Y/O MEJORAMIENTO Y/O REFORZAMIENTO Y/O AMPLIACIÓN Y/O
ADECUACIÓN Y/O REHABILITACIÓN Y/O MANTENIMIENTO DE: SISTEMAS DE ACUEDUCTOS
Y/O PTAP Y/O SISTEMAS DE TRATAMIENTO DE AGUA
</t>
  </si>
  <si>
    <t>4 meses</t>
  </si>
  <si>
    <t>Las posibles fuentes de materiales serán las que determine el adjudicatario, aprobadas por el Interventor, y las cuales cumplan con la calidad requerida en las normas de ensayo y especificaciones generales y/o particulares vigentes.</t>
  </si>
  <si>
    <t>a. Las hojas de vida y soportes.</t>
  </si>
  <si>
    <t>1.2; 2.1, 3:1; 4.1; 5.1</t>
  </si>
  <si>
    <t>MANTENIMIENTO PREVENTIVO Y CORRECTIVO A TODO COSTO PARA LAS PLANTAS DE AGUAS RESIDUALES ?PTAR?, PLANTA DE AGUA POTABLE ?PTAP?, MUESTREO Y ANÁLISIS FISICOQUÍMICO Y MICROBIOLÓGICO DE AGUA POTABLE, PARA LA POLICÍA METROPOLITANA DE VILLAVICENCIO Y CENTRO VACACIONAL VILLAVICENCIO</t>
  </si>
  <si>
    <t>Meta</t>
  </si>
  <si>
    <t>Villaviecencio</t>
  </si>
  <si>
    <t>POLICIA METROPOLITANA DE VILLAVICENCIO</t>
  </si>
  <si>
    <t>72154022, 72154055</t>
  </si>
  <si>
    <t xml:space="preserve">Acreditar experiencia en proyectos iguales o similares al objeto delpresente estudio previo, tal acreditacion sera avalada con certificaciones de contratos y actas de liquidacion, cuyo objeto sea igual o similar y cuya suma sea igual o superior al cien por ciento (100%) del presupuesto asignado al presente proceso, con empresas publicas o privadas de origen nacional o extranjero. </t>
  </si>
  <si>
    <t>1.Ingeniero ambiental                                    2.Tecnico electricista                                        3.Tecnologi, tecnico profesional y/o tecnico electromecanico.</t>
  </si>
  <si>
    <t>Certficados, tarjeta profesional de los titulos solicitados, hojas de vida debidamente firmadas.</t>
  </si>
  <si>
    <t xml:space="preserve"> Experiencia minima de un año.</t>
  </si>
  <si>
    <t>1.2; 2.1, 3:1</t>
  </si>
  <si>
    <t>134 dias</t>
  </si>
  <si>
    <t xml:space="preserve">Herramienta requerida para mantenimiento y limpieza de camara de bombeo, pozo septico, tanque reactor aerobio, electrobomba, </t>
  </si>
  <si>
    <t>Macromedidor, contador WEG, bomba dosificadora, interruptor termico, teporizador, microcontador, bobina temporizadira, antracita, arena, grava, codos, tees, cable encauchetado.</t>
  </si>
  <si>
    <t>Vigente por un tiempo igual a la vigencia del contrato y dos eses
mas .
Veinte por ciento (20%) del
valor del contrato.</t>
  </si>
  <si>
    <t>Disposicion final de residuos solidos</t>
  </si>
  <si>
    <t xml:space="preserve">Debe presentar certificacion firmada por el representate legal donde certifique que todos los repuestos reemplazados por mal estado, asi como los residuos solidos generados, se realizara la disposicion final de estos con una entidad competente, dando cumplimiento de las normas ambientales vigentes. </t>
  </si>
  <si>
    <t xml:space="preserve"> Guantes de latex, tapabocas, trajes de bioseguridad, gafas, gel antibacterial</t>
  </si>
  <si>
    <t>PRESSUREMATIC SAS</t>
  </si>
  <si>
    <t>pressurematic@outlook.com</t>
  </si>
  <si>
    <t xml:space="preserve">Barrancabermeja </t>
  </si>
  <si>
    <t>VAPORCLEAN S.A.S</t>
  </si>
  <si>
    <t>vaporclean01@gmail.com</t>
  </si>
  <si>
    <t xml:space="preserve">Valledupar </t>
  </si>
  <si>
    <t xml:space="preserve">1. Hoja de vida, Mínimo dos certificados de experiencia, Antecedentes disciplinarios, judiciales; Tarjeta profesional.                               2. Hoja de vida
3. Hoja de vida                                                                     4. Hoja de vida, Mínimo dos certificados de experiencia, Antecedentes disciplinarios, judiciales,Tarjeta profesional.
</t>
  </si>
  <si>
    <t>ESCUELA DE SUBOFICIALES FAC CT ANDRES M DIAZ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</si>
</sst>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6" formatCode="&quot;$&quot;#,##0;[Red]\-&quot;$&quot;#,##0"/>
    <numFmt numFmtId="164" formatCode="_-&quot;$&quot;\ * #,##0_-;\-&quot;$&quot;\ * #,##0_-;_-&quot;$&quot;\ * &quot;-&quot;_-;_-@_-"/>
    <numFmt numFmtId="165" formatCode="[$$-240A]\ #,##0.00"/>
    <numFmt numFmtId="166" formatCode="&quot;$&quot;#,##0"/>
  </numFmts>
  <fonts count="20"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Light"/>
      <family val="2"/>
      <scheme val="major"/>
    </font>
    <font>
      <sz val="9"/>
      <color indexed="81"/>
      <name val="Tahoma"/>
      <family val="2"/>
    </font>
    <font>
      <u/>
      <sz val="11"/>
      <color theme="10"/>
      <name val="Calibri"/>
      <family val="2"/>
      <scheme val="minor"/>
    </font>
    <font>
      <sz val="10"/>
      <color theme="1"/>
      <name val="Calibri"/>
      <family val="2"/>
      <scheme val="minor"/>
    </font>
    <font>
      <u/>
      <sz val="10"/>
      <color theme="10"/>
      <name val="Calibri"/>
      <family val="2"/>
      <scheme val="minor"/>
    </font>
    <font>
      <sz val="10"/>
      <name val="Calibri"/>
      <family val="2"/>
      <scheme val="minor"/>
    </font>
    <font>
      <sz val="26"/>
      <color theme="1"/>
      <name val="Calibri"/>
      <family val="2"/>
      <scheme val="minor"/>
    </font>
    <font>
      <b/>
      <sz val="10"/>
      <color theme="1"/>
      <name val="Calibri"/>
      <family val="2"/>
      <scheme val="minor"/>
    </font>
    <font>
      <b/>
      <sz val="11"/>
      <name val="Calibri"/>
      <family val="2"/>
      <scheme val="minor"/>
    </font>
    <font>
      <sz val="20"/>
      <color theme="1"/>
      <name val="Calibri"/>
      <family val="2"/>
      <scheme val="minor"/>
    </font>
    <font>
      <b/>
      <sz val="9"/>
      <color theme="1"/>
      <name val="Calibri"/>
      <family val="2"/>
      <scheme val="minor"/>
    </font>
    <font>
      <sz val="22"/>
      <color theme="1"/>
      <name val="Calibri"/>
      <family val="2"/>
      <scheme val="minor"/>
    </font>
    <font>
      <sz val="10"/>
      <color theme="1"/>
      <name val="Calibri Light"/>
      <family val="2"/>
      <scheme val="major"/>
    </font>
    <font>
      <sz val="10"/>
      <name val="Calibri Light"/>
      <family val="2"/>
      <scheme val="major"/>
    </font>
    <font>
      <sz val="24"/>
      <color theme="1"/>
      <name val="Calibri"/>
      <family val="2"/>
      <scheme val="minor"/>
    </font>
    <font>
      <sz val="10"/>
      <color theme="1"/>
      <name val="Calibri"/>
      <family val="2"/>
    </font>
    <font>
      <sz val="9"/>
      <color theme="1"/>
      <name val="Calibri"/>
      <family val="2"/>
      <scheme val="minor"/>
    </font>
  </fonts>
  <fills count="17">
    <fill>
      <patternFill patternType="none"/>
    </fill>
    <fill>
      <patternFill patternType="gray125"/>
    </fill>
    <fill>
      <patternFill patternType="solid">
        <fgColor theme="3" tint="0.79998168889431442"/>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5"/>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8" tint="0.79998168889431442"/>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top style="thin">
        <color indexed="64"/>
      </top>
      <bottom/>
      <diagonal/>
    </border>
    <border>
      <left/>
      <right style="thin">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164" fontId="1" fillId="0" borderId="0" applyFont="0" applyFill="0" applyBorder="0" applyAlignment="0" applyProtection="0"/>
    <xf numFmtId="0" fontId="5" fillId="0" borderId="0" applyNumberFormat="0" applyFill="0" applyBorder="0" applyAlignment="0" applyProtection="0"/>
  </cellStyleXfs>
  <cellXfs count="324">
    <xf numFmtId="0" fontId="0" fillId="0" borderId="0" xfId="0"/>
    <xf numFmtId="0" fontId="0" fillId="0" borderId="0" xfId="0" applyAlignment="1">
      <alignment horizontal="center" vertical="center"/>
    </xf>
    <xf numFmtId="0" fontId="6" fillId="0" borderId="0" xfId="0" applyFont="1" applyAlignment="1">
      <alignment horizontal="left" vertical="center"/>
    </xf>
    <xf numFmtId="0" fontId="0" fillId="0" borderId="0" xfId="0" applyAlignment="1">
      <alignment horizontal="center"/>
    </xf>
    <xf numFmtId="0" fontId="9" fillId="0" borderId="0" xfId="0" applyFont="1"/>
    <xf numFmtId="0" fontId="6" fillId="0" borderId="3" xfId="0" applyFont="1" applyBorder="1" applyAlignment="1">
      <alignment horizontal="left" vertical="center"/>
    </xf>
    <xf numFmtId="0" fontId="8" fillId="0" borderId="3" xfId="2" applyFont="1" applyBorder="1" applyAlignment="1">
      <alignment horizontal="center" vertical="center" wrapText="1"/>
    </xf>
    <xf numFmtId="0" fontId="3" fillId="2" borderId="2" xfId="0" applyFont="1" applyFill="1" applyBorder="1" applyAlignment="1">
      <alignment horizontal="center" vertical="top" wrapText="1"/>
    </xf>
    <xf numFmtId="0" fontId="2" fillId="0" borderId="0" xfId="0" applyFont="1" applyAlignment="1">
      <alignment horizontal="center" vertical="center"/>
    </xf>
    <xf numFmtId="0" fontId="2" fillId="3" borderId="2" xfId="0" applyFont="1" applyFill="1" applyBorder="1"/>
    <xf numFmtId="0" fontId="3" fillId="2" borderId="8" xfId="0"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10" xfId="0" applyFont="1" applyFill="1" applyBorder="1" applyAlignment="1">
      <alignment horizontal="center" vertical="top" wrapText="1"/>
    </xf>
    <xf numFmtId="0" fontId="2" fillId="2" borderId="8"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5" xfId="0" applyFont="1" applyFill="1" applyBorder="1" applyAlignment="1">
      <alignment horizontal="center" vertical="top" wrapText="1"/>
    </xf>
    <xf numFmtId="166" fontId="0" fillId="0" borderId="0" xfId="0" applyNumberFormat="1"/>
    <xf numFmtId="0" fontId="6" fillId="0" borderId="3" xfId="0" applyFont="1" applyBorder="1" applyAlignment="1">
      <alignment horizontal="left" vertical="top" wrapText="1"/>
    </xf>
    <xf numFmtId="0" fontId="3" fillId="2" borderId="19" xfId="0" applyFont="1" applyFill="1" applyBorder="1" applyAlignment="1">
      <alignment horizontal="center" vertical="top" wrapText="1"/>
    </xf>
    <xf numFmtId="0" fontId="3" fillId="2" borderId="19" xfId="0" applyFont="1" applyFill="1" applyBorder="1" applyAlignment="1">
      <alignment horizontal="center" vertical="center" wrapText="1"/>
    </xf>
    <xf numFmtId="0" fontId="9" fillId="0" borderId="0" xfId="0" applyFont="1" applyAlignment="1">
      <alignment vertical="center"/>
    </xf>
    <xf numFmtId="166" fontId="2" fillId="2" borderId="6" xfId="0" applyNumberFormat="1" applyFont="1" applyFill="1" applyBorder="1" applyAlignment="1">
      <alignment horizontal="center" vertical="center"/>
    </xf>
    <xf numFmtId="166" fontId="2" fillId="2" borderId="7" xfId="0" applyNumberFormat="1" applyFont="1" applyFill="1" applyBorder="1" applyAlignment="1">
      <alignment horizontal="center" vertical="center"/>
    </xf>
    <xf numFmtId="164" fontId="3" fillId="2" borderId="10" xfId="1" applyFont="1" applyFill="1" applyBorder="1" applyAlignment="1">
      <alignment horizontal="center" vertical="top" wrapText="1"/>
    </xf>
    <xf numFmtId="0" fontId="0" fillId="0" borderId="0" xfId="0" applyAlignment="1">
      <alignment vertical="center"/>
    </xf>
    <xf numFmtId="0" fontId="6" fillId="0" borderId="1" xfId="0" applyFont="1" applyBorder="1" applyAlignment="1">
      <alignment vertical="center" wrapText="1"/>
    </xf>
    <xf numFmtId="0" fontId="10" fillId="0" borderId="1" xfId="0" applyFont="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horizontal="center" vertical="center"/>
    </xf>
    <xf numFmtId="0" fontId="6" fillId="0" borderId="1" xfId="0" applyFont="1" applyBorder="1" applyAlignment="1">
      <alignment horizontal="left" vertical="top" wrapText="1"/>
    </xf>
    <xf numFmtId="0" fontId="10" fillId="0" borderId="3" xfId="0" applyFont="1" applyBorder="1" applyAlignment="1">
      <alignment horizontal="center" vertical="center"/>
    </xf>
    <xf numFmtId="0" fontId="6" fillId="0" borderId="3" xfId="0" applyFont="1" applyBorder="1" applyAlignment="1">
      <alignment horizontal="center" vertical="center" wrapText="1"/>
    </xf>
    <xf numFmtId="0" fontId="6" fillId="0" borderId="3" xfId="0" applyFont="1" applyBorder="1" applyAlignment="1">
      <alignment horizontal="left" vertical="center" wrapText="1"/>
    </xf>
    <xf numFmtId="165" fontId="6" fillId="0" borderId="3" xfId="0" applyNumberFormat="1" applyFont="1" applyBorder="1" applyAlignment="1">
      <alignment horizontal="center" vertical="center"/>
    </xf>
    <xf numFmtId="0" fontId="6" fillId="0" borderId="3" xfId="0" applyFont="1" applyBorder="1" applyAlignment="1">
      <alignment horizontal="center" vertical="center"/>
    </xf>
    <xf numFmtId="166" fontId="6" fillId="0" borderId="3" xfId="0" applyNumberFormat="1" applyFont="1" applyBorder="1" applyAlignment="1">
      <alignment horizontal="center" vertical="center"/>
    </xf>
    <xf numFmtId="166" fontId="6" fillId="0" borderId="3" xfId="0" applyNumberFormat="1" applyFont="1" applyBorder="1" applyAlignment="1">
      <alignment horizontal="left" vertical="center" wrapText="1"/>
    </xf>
    <xf numFmtId="0" fontId="5" fillId="0" borderId="1" xfId="2" applyBorder="1" applyAlignment="1">
      <alignment horizontal="center" vertical="center" wrapText="1"/>
    </xf>
    <xf numFmtId="0" fontId="10" fillId="2" borderId="8" xfId="0" applyFont="1" applyFill="1" applyBorder="1" applyAlignment="1">
      <alignment horizontal="center" vertical="center" wrapText="1"/>
    </xf>
    <xf numFmtId="0" fontId="6" fillId="0" borderId="0" xfId="0" applyFont="1" applyAlignment="1">
      <alignment horizontal="center" vertical="center"/>
    </xf>
    <xf numFmtId="0" fontId="10" fillId="2" borderId="9"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0" fillId="2" borderId="9" xfId="0" applyFont="1" applyFill="1" applyBorder="1" applyAlignment="1">
      <alignment horizontal="center" wrapText="1"/>
    </xf>
    <xf numFmtId="0" fontId="13" fillId="2" borderId="9" xfId="0" applyFont="1" applyFill="1" applyBorder="1" applyAlignment="1">
      <alignment horizontal="center" wrapText="1"/>
    </xf>
    <xf numFmtId="0" fontId="0" fillId="0" borderId="9" xfId="0" applyBorder="1"/>
    <xf numFmtId="0" fontId="12" fillId="0" borderId="9" xfId="0" applyFont="1" applyBorder="1" applyAlignment="1">
      <alignment horizontal="center" vertical="center"/>
    </xf>
    <xf numFmtId="0" fontId="0" fillId="0" borderId="19" xfId="0" applyBorder="1"/>
    <xf numFmtId="166" fontId="2" fillId="2" borderId="18" xfId="0" applyNumberFormat="1" applyFont="1" applyFill="1" applyBorder="1" applyAlignment="1">
      <alignment horizontal="center" vertical="center"/>
    </xf>
    <xf numFmtId="166" fontId="0" fillId="0" borderId="43" xfId="0" applyNumberFormat="1" applyBorder="1" applyAlignment="1">
      <alignment horizontal="center" vertical="center"/>
    </xf>
    <xf numFmtId="166" fontId="0" fillId="0" borderId="44" xfId="0" applyNumberFormat="1" applyBorder="1" applyAlignment="1">
      <alignment horizontal="center" vertical="center"/>
    </xf>
    <xf numFmtId="166" fontId="0" fillId="0" borderId="44" xfId="0" applyNumberFormat="1" applyFill="1" applyBorder="1" applyAlignment="1">
      <alignment horizontal="center" vertical="center"/>
    </xf>
    <xf numFmtId="166" fontId="0" fillId="0" borderId="45" xfId="0" applyNumberFormat="1" applyFill="1" applyBorder="1" applyAlignment="1">
      <alignment horizontal="center" vertical="center"/>
    </xf>
    <xf numFmtId="166" fontId="0" fillId="0" borderId="47" xfId="0" applyNumberFormat="1" applyFill="1" applyBorder="1" applyAlignment="1">
      <alignment horizontal="center" vertical="center"/>
    </xf>
    <xf numFmtId="166" fontId="0" fillId="0" borderId="48" xfId="0" applyNumberFormat="1" applyBorder="1" applyAlignment="1">
      <alignment horizontal="center" vertical="center"/>
    </xf>
    <xf numFmtId="166" fontId="0" fillId="0" borderId="46" xfId="0" applyNumberFormat="1" applyBorder="1" applyAlignment="1">
      <alignment horizontal="center" vertical="center"/>
    </xf>
    <xf numFmtId="166" fontId="0" fillId="0" borderId="47" xfId="0" applyNumberFormat="1" applyBorder="1" applyAlignment="1">
      <alignment horizontal="center" vertical="center"/>
    </xf>
    <xf numFmtId="166" fontId="0" fillId="0" borderId="44" xfId="0" applyNumberFormat="1" applyBorder="1"/>
    <xf numFmtId="0" fontId="2" fillId="2" borderId="19" xfId="0" applyFont="1" applyFill="1"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xf>
    <xf numFmtId="0" fontId="0" fillId="0" borderId="50" xfId="0" applyBorder="1" applyAlignment="1">
      <alignment horizontal="center"/>
    </xf>
    <xf numFmtId="0" fontId="0" fillId="0" borderId="42" xfId="0" applyBorder="1" applyAlignment="1">
      <alignment horizontal="center"/>
    </xf>
    <xf numFmtId="0" fontId="0" fillId="0" borderId="52" xfId="0" applyBorder="1" applyAlignment="1">
      <alignment horizontal="center"/>
    </xf>
    <xf numFmtId="166" fontId="2" fillId="4" borderId="2" xfId="0" applyNumberFormat="1" applyFont="1" applyFill="1" applyBorder="1" applyAlignment="1">
      <alignment horizontal="center" vertical="center"/>
    </xf>
    <xf numFmtId="166" fontId="0" fillId="0" borderId="37" xfId="0" applyNumberFormat="1" applyBorder="1"/>
    <xf numFmtId="166" fontId="0" fillId="0" borderId="5" xfId="0" applyNumberFormat="1" applyBorder="1"/>
    <xf numFmtId="0" fontId="2" fillId="2" borderId="18" xfId="0" applyFont="1" applyFill="1" applyBorder="1" applyAlignment="1">
      <alignment horizontal="center" vertical="center"/>
    </xf>
    <xf numFmtId="0" fontId="0" fillId="0" borderId="2" xfId="0" applyBorder="1" applyAlignment="1">
      <alignment horizontal="center" vertical="center"/>
    </xf>
    <xf numFmtId="0" fontId="0" fillId="0" borderId="19" xfId="0" applyBorder="1" applyAlignment="1">
      <alignment horizontal="center"/>
    </xf>
    <xf numFmtId="0" fontId="0" fillId="0" borderId="9" xfId="0" applyBorder="1" applyAlignment="1">
      <alignment horizontal="center"/>
    </xf>
    <xf numFmtId="166" fontId="0" fillId="0" borderId="18" xfId="0" applyNumberFormat="1" applyBorder="1" applyAlignment="1">
      <alignment horizontal="center" vertical="center"/>
    </xf>
    <xf numFmtId="166" fontId="0" fillId="5" borderId="2" xfId="0" applyNumberFormat="1" applyFill="1" applyBorder="1" applyAlignment="1">
      <alignment horizontal="center" vertical="center"/>
    </xf>
    <xf numFmtId="166" fontId="0" fillId="0" borderId="2" xfId="0" applyNumberFormat="1" applyBorder="1" applyAlignment="1">
      <alignment horizontal="center" vertical="center"/>
    </xf>
    <xf numFmtId="0" fontId="0" fillId="0" borderId="8" xfId="0" applyBorder="1" applyAlignment="1">
      <alignment horizontal="center" vertical="center"/>
    </xf>
    <xf numFmtId="166" fontId="0" fillId="0" borderId="48" xfId="0" applyNumberFormat="1" applyFill="1" applyBorder="1" applyAlignment="1">
      <alignment horizontal="center" vertical="center"/>
    </xf>
    <xf numFmtId="166" fontId="0" fillId="0" borderId="18" xfId="0" applyNumberFormat="1" applyBorder="1"/>
    <xf numFmtId="166" fontId="0" fillId="0" borderId="2" xfId="0" applyNumberFormat="1" applyBorder="1"/>
    <xf numFmtId="166" fontId="0" fillId="0" borderId="48" xfId="0" applyNumberFormat="1" applyBorder="1"/>
    <xf numFmtId="166" fontId="0" fillId="0" borderId="4" xfId="0" applyNumberFormat="1" applyBorder="1"/>
    <xf numFmtId="166" fontId="0" fillId="0" borderId="47" xfId="0" applyNumberFormat="1" applyBorder="1"/>
    <xf numFmtId="0" fontId="13" fillId="2" borderId="18" xfId="0" applyFont="1" applyFill="1" applyBorder="1" applyAlignment="1">
      <alignment horizontal="center" vertical="center" wrapText="1"/>
    </xf>
    <xf numFmtId="0" fontId="12" fillId="0" borderId="18" xfId="0" applyFont="1" applyBorder="1" applyAlignment="1">
      <alignment horizontal="center" vertical="center"/>
    </xf>
    <xf numFmtId="0" fontId="0" fillId="0" borderId="18" xfId="0" applyBorder="1"/>
    <xf numFmtId="0" fontId="0" fillId="0" borderId="49" xfId="0" applyBorder="1" applyAlignment="1">
      <alignment horizontal="center" vertical="center" wrapText="1"/>
    </xf>
    <xf numFmtId="0" fontId="0" fillId="0" borderId="42" xfId="0" applyFill="1" applyBorder="1" applyAlignment="1">
      <alignment horizontal="center" vertical="center"/>
    </xf>
    <xf numFmtId="0" fontId="0" fillId="0" borderId="52" xfId="0" applyFill="1" applyBorder="1" applyAlignment="1">
      <alignment horizontal="center" vertical="center"/>
    </xf>
    <xf numFmtId="0" fontId="0" fillId="0" borderId="51" xfId="0" applyBorder="1" applyAlignment="1">
      <alignment horizontal="center" vertical="center"/>
    </xf>
    <xf numFmtId="0" fontId="0" fillId="0" borderId="52" xfId="0" applyBorder="1" applyAlignment="1">
      <alignment horizontal="center" vertical="center"/>
    </xf>
    <xf numFmtId="0" fontId="0" fillId="0" borderId="19" xfId="0" applyBorder="1" applyAlignment="1">
      <alignment horizontal="center" vertical="center"/>
    </xf>
    <xf numFmtId="0" fontId="0" fillId="0" borderId="51" xfId="0" applyFill="1" applyBorder="1" applyAlignment="1">
      <alignment horizontal="center" vertical="center"/>
    </xf>
    <xf numFmtId="0" fontId="0" fillId="0" borderId="51" xfId="0" applyBorder="1"/>
    <xf numFmtId="0" fontId="0" fillId="0" borderId="42" xfId="0" applyBorder="1"/>
    <xf numFmtId="0" fontId="0" fillId="0" borderId="52" xfId="0" applyBorder="1"/>
    <xf numFmtId="0" fontId="6" fillId="0" borderId="2" xfId="0" applyFont="1" applyBorder="1" applyAlignment="1">
      <alignment vertical="center" wrapText="1"/>
    </xf>
    <xf numFmtId="0" fontId="6" fillId="0" borderId="2" xfId="0" applyFont="1" applyBorder="1" applyAlignment="1">
      <alignment vertical="center"/>
    </xf>
    <xf numFmtId="0" fontId="6" fillId="0" borderId="2" xfId="0" applyFont="1" applyBorder="1" applyAlignment="1">
      <alignment horizontal="center" vertical="center"/>
    </xf>
    <xf numFmtId="166" fontId="0" fillId="0" borderId="33" xfId="0" applyNumberFormat="1" applyFill="1" applyBorder="1" applyAlignment="1">
      <alignment horizontal="center" vertical="center"/>
    </xf>
    <xf numFmtId="0" fontId="2" fillId="6" borderId="2" xfId="0" applyFont="1" applyFill="1" applyBorder="1" applyAlignment="1">
      <alignment horizontal="center" vertical="center" wrapText="1"/>
    </xf>
    <xf numFmtId="166" fontId="0" fillId="7" borderId="2" xfId="0" applyNumberFormat="1" applyFill="1" applyBorder="1" applyAlignment="1">
      <alignment horizontal="center" vertical="center"/>
    </xf>
    <xf numFmtId="0" fontId="15" fillId="0" borderId="1" xfId="0" applyFont="1" applyBorder="1" applyAlignment="1">
      <alignment horizontal="center" vertical="center" wrapText="1"/>
    </xf>
    <xf numFmtId="165" fontId="15" fillId="0" borderId="1" xfId="0" applyNumberFormat="1" applyFont="1" applyBorder="1" applyAlignment="1">
      <alignment horizontal="center" vertical="center"/>
    </xf>
    <xf numFmtId="0" fontId="15" fillId="0" borderId="1" xfId="0" applyFont="1" applyBorder="1" applyAlignment="1">
      <alignment horizontal="center" vertical="center"/>
    </xf>
    <xf numFmtId="0" fontId="15" fillId="0" borderId="1" xfId="0" applyFont="1" applyBorder="1" applyAlignment="1">
      <alignment vertical="top" wrapText="1"/>
    </xf>
    <xf numFmtId="166" fontId="6" fillId="0" borderId="1" xfId="0" applyNumberFormat="1" applyFont="1" applyBorder="1" applyAlignment="1">
      <alignment horizontal="center" vertical="center"/>
    </xf>
    <xf numFmtId="0" fontId="15" fillId="0" borderId="1" xfId="0" applyFont="1" applyBorder="1" applyAlignment="1">
      <alignment horizontal="left" vertical="center" wrapText="1"/>
    </xf>
    <xf numFmtId="0" fontId="15" fillId="0" borderId="56" xfId="0" applyFont="1" applyBorder="1" applyAlignment="1">
      <alignment horizontal="center" vertical="center"/>
    </xf>
    <xf numFmtId="0" fontId="6"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6" fillId="0" borderId="1" xfId="0" applyFont="1" applyBorder="1"/>
    <xf numFmtId="0" fontId="7" fillId="0" borderId="1" xfId="2" applyFont="1" applyBorder="1" applyAlignment="1">
      <alignment horizontal="center" vertical="center" wrapText="1"/>
    </xf>
    <xf numFmtId="0" fontId="6" fillId="0" borderId="1" xfId="0" applyFont="1" applyBorder="1" applyAlignment="1">
      <alignment vertical="center"/>
    </xf>
    <xf numFmtId="166" fontId="6" fillId="0" borderId="1" xfId="0" applyNumberFormat="1" applyFont="1" applyBorder="1"/>
    <xf numFmtId="0" fontId="6" fillId="0" borderId="0" xfId="0" applyFont="1"/>
    <xf numFmtId="0" fontId="6" fillId="0" borderId="1" xfId="0" applyFont="1" applyBorder="1" applyAlignment="1">
      <alignment vertical="top" wrapText="1"/>
    </xf>
    <xf numFmtId="0" fontId="7" fillId="0" borderId="3" xfId="2" applyFont="1" applyBorder="1" applyAlignment="1">
      <alignment horizontal="center" vertical="center" wrapText="1"/>
    </xf>
    <xf numFmtId="0" fontId="2" fillId="8" borderId="52" xfId="0" applyFont="1" applyFill="1" applyBorder="1" applyAlignment="1">
      <alignment horizontal="center" vertical="center" wrapText="1"/>
    </xf>
    <xf numFmtId="0" fontId="2" fillId="8" borderId="52" xfId="0" applyFont="1" applyFill="1" applyBorder="1" applyAlignment="1">
      <alignment horizontal="center" vertical="center"/>
    </xf>
    <xf numFmtId="0" fontId="2" fillId="8" borderId="54" xfId="0" applyFont="1" applyFill="1" applyBorder="1" applyAlignment="1">
      <alignment horizontal="center" vertical="center"/>
    </xf>
    <xf numFmtId="0" fontId="2" fillId="8" borderId="30" xfId="0" applyFont="1" applyFill="1" applyBorder="1" applyAlignment="1">
      <alignment horizontal="center" vertical="center"/>
    </xf>
    <xf numFmtId="0" fontId="2" fillId="8" borderId="58" xfId="0" applyFont="1" applyFill="1" applyBorder="1" applyAlignment="1">
      <alignment horizontal="center" vertical="center"/>
    </xf>
    <xf numFmtId="0" fontId="2" fillId="10" borderId="54" xfId="0" applyFont="1" applyFill="1" applyBorder="1" applyAlignment="1">
      <alignment horizontal="center" vertical="center"/>
    </xf>
    <xf numFmtId="166" fontId="2" fillId="10" borderId="58" xfId="0" applyNumberFormat="1" applyFont="1" applyFill="1" applyBorder="1" applyAlignment="1">
      <alignment horizontal="center" vertical="center"/>
    </xf>
    <xf numFmtId="0" fontId="7" fillId="0" borderId="43" xfId="2" applyFont="1" applyBorder="1" applyAlignment="1">
      <alignment horizontal="center" vertical="center" wrapText="1"/>
    </xf>
    <xf numFmtId="0" fontId="6" fillId="0" borderId="53" xfId="0" applyFont="1" applyBorder="1" applyAlignment="1">
      <alignment horizontal="center" vertical="center" wrapText="1"/>
    </xf>
    <xf numFmtId="0" fontId="6" fillId="0" borderId="28" xfId="0" applyFont="1" applyBorder="1" applyAlignment="1">
      <alignment horizontal="center" vertical="center" wrapText="1"/>
    </xf>
    <xf numFmtId="0" fontId="7" fillId="0" borderId="28" xfId="2" applyFont="1" applyBorder="1" applyAlignment="1">
      <alignment horizontal="center" vertical="center" wrapText="1"/>
    </xf>
    <xf numFmtId="0" fontId="6" fillId="0" borderId="57" xfId="0" applyFont="1" applyBorder="1" applyAlignment="1">
      <alignment horizontal="center" vertical="center"/>
    </xf>
    <xf numFmtId="0" fontId="6" fillId="0" borderId="59" xfId="0" applyFont="1" applyBorder="1" applyAlignment="1">
      <alignment horizontal="center" vertical="center" wrapText="1"/>
    </xf>
    <xf numFmtId="0" fontId="6" fillId="0" borderId="60" xfId="0" applyFont="1" applyBorder="1" applyAlignment="1">
      <alignment horizontal="center" vertical="center"/>
    </xf>
    <xf numFmtId="0" fontId="6" fillId="0" borderId="28" xfId="0" applyFont="1" applyBorder="1" applyAlignment="1">
      <alignment horizontal="center" vertical="center"/>
    </xf>
    <xf numFmtId="166" fontId="6" fillId="0" borderId="57" xfId="0" applyNumberFormat="1" applyFont="1" applyBorder="1" applyAlignment="1">
      <alignment horizontal="center" vertical="center"/>
    </xf>
    <xf numFmtId="0" fontId="7" fillId="0" borderId="44" xfId="2" applyFont="1" applyBorder="1" applyAlignment="1">
      <alignment horizontal="center" vertical="center" wrapText="1"/>
    </xf>
    <xf numFmtId="0" fontId="6" fillId="0" borderId="55" xfId="0" applyFont="1" applyBorder="1" applyAlignment="1">
      <alignment horizontal="center" vertical="center" wrapText="1"/>
    </xf>
    <xf numFmtId="0" fontId="6" fillId="0" borderId="61" xfId="0" applyFont="1" applyBorder="1" applyAlignment="1">
      <alignment horizontal="center" vertical="center"/>
    </xf>
    <xf numFmtId="166" fontId="6" fillId="0" borderId="61" xfId="0" applyNumberFormat="1" applyFont="1" applyBorder="1" applyAlignment="1">
      <alignment horizontal="center" vertical="center"/>
    </xf>
    <xf numFmtId="0" fontId="6" fillId="0" borderId="55" xfId="0" applyFont="1" applyBorder="1" applyAlignment="1">
      <alignment horizontal="center" vertical="center"/>
    </xf>
    <xf numFmtId="0" fontId="6" fillId="0" borderId="30" xfId="0" applyFont="1" applyBorder="1" applyAlignment="1">
      <alignment horizontal="center" vertical="center"/>
    </xf>
    <xf numFmtId="0" fontId="6" fillId="0" borderId="58" xfId="0" applyFont="1" applyBorder="1" applyAlignment="1">
      <alignment horizontal="center" vertical="center"/>
    </xf>
    <xf numFmtId="166" fontId="6" fillId="0" borderId="58" xfId="0" applyNumberFormat="1" applyFont="1" applyBorder="1" applyAlignment="1">
      <alignment horizontal="center" vertical="center"/>
    </xf>
    <xf numFmtId="6" fontId="6" fillId="0" borderId="1" xfId="0" applyNumberFormat="1" applyFont="1" applyBorder="1" applyAlignment="1">
      <alignment horizontal="center" vertical="center"/>
    </xf>
    <xf numFmtId="0" fontId="6" fillId="0" borderId="1" xfId="0" applyFont="1" applyBorder="1" applyAlignment="1">
      <alignment horizontal="left" vertical="center"/>
    </xf>
    <xf numFmtId="0" fontId="6" fillId="0" borderId="0" xfId="0" applyFont="1" applyAlignment="1">
      <alignment horizontal="left" vertical="top" wrapText="1"/>
    </xf>
    <xf numFmtId="166" fontId="6" fillId="0" borderId="1" xfId="0" applyNumberFormat="1" applyFont="1" applyBorder="1" applyAlignment="1">
      <alignment vertical="center"/>
    </xf>
    <xf numFmtId="0" fontId="6" fillId="0" borderId="1" xfId="0" applyFont="1" applyBorder="1" applyAlignment="1">
      <alignment wrapText="1"/>
    </xf>
    <xf numFmtId="0" fontId="6" fillId="0" borderId="56" xfId="0" applyFont="1" applyBorder="1" applyAlignment="1">
      <alignment horizontal="center" vertical="center"/>
    </xf>
    <xf numFmtId="0" fontId="6" fillId="0" borderId="44" xfId="0" applyFont="1" applyBorder="1" applyAlignment="1">
      <alignment vertical="center" wrapText="1"/>
    </xf>
    <xf numFmtId="0" fontId="6" fillId="0" borderId="1" xfId="0" applyFont="1" applyBorder="1" applyAlignment="1">
      <alignment horizontal="left" vertical="top"/>
    </xf>
    <xf numFmtId="166" fontId="6" fillId="0" borderId="1" xfId="0" applyNumberFormat="1" applyFont="1" applyBorder="1" applyAlignment="1">
      <alignment horizontal="left" vertical="top"/>
    </xf>
    <xf numFmtId="0" fontId="7" fillId="0" borderId="1" xfId="2" applyFont="1" applyBorder="1" applyAlignment="1">
      <alignment horizontal="left" vertical="center" wrapText="1"/>
    </xf>
    <xf numFmtId="166" fontId="6" fillId="0" borderId="1" xfId="0" applyNumberFormat="1" applyFont="1" applyBorder="1" applyAlignment="1">
      <alignment horizontal="left" vertical="center"/>
    </xf>
    <xf numFmtId="166" fontId="6" fillId="0" borderId="0" xfId="0" applyNumberFormat="1" applyFont="1"/>
    <xf numFmtId="0" fontId="6" fillId="0" borderId="0" xfId="0" applyFont="1" applyAlignment="1">
      <alignment vertical="center"/>
    </xf>
    <xf numFmtId="0" fontId="10" fillId="0" borderId="0" xfId="0" applyFont="1" applyAlignment="1">
      <alignment horizontal="center" vertical="center"/>
    </xf>
    <xf numFmtId="0" fontId="17" fillId="0" borderId="3" xfId="0" applyFont="1" applyBorder="1" applyAlignment="1">
      <alignment horizontal="center" vertical="center"/>
    </xf>
    <xf numFmtId="0" fontId="17" fillId="0" borderId="1" xfId="0" applyFont="1" applyBorder="1" applyAlignment="1">
      <alignment horizontal="center" vertical="center"/>
    </xf>
    <xf numFmtId="0" fontId="6" fillId="0" borderId="27" xfId="0" applyFont="1" applyFill="1" applyBorder="1" applyAlignment="1">
      <alignment horizontal="left" vertical="center" wrapText="1"/>
    </xf>
    <xf numFmtId="0" fontId="6" fillId="0" borderId="1" xfId="0" applyFont="1" applyFill="1" applyBorder="1" applyAlignment="1">
      <alignment horizontal="left" vertical="center" wrapText="1"/>
    </xf>
    <xf numFmtId="0" fontId="15" fillId="0" borderId="1" xfId="0" applyFont="1" applyBorder="1" applyAlignment="1">
      <alignment horizontal="center" vertical="top" wrapText="1"/>
    </xf>
    <xf numFmtId="166" fontId="6" fillId="0" borderId="1" xfId="0" applyNumberFormat="1" applyFont="1" applyBorder="1" applyAlignment="1">
      <alignment horizontal="left" vertical="center" wrapText="1"/>
    </xf>
    <xf numFmtId="0" fontId="0" fillId="0" borderId="0" xfId="0" applyAlignment="1">
      <alignment horizontal="center" vertical="center" wrapText="1"/>
    </xf>
    <xf numFmtId="166" fontId="6" fillId="0" borderId="1" xfId="0" applyNumberFormat="1" applyFont="1" applyBorder="1" applyAlignment="1">
      <alignment horizontal="center" vertical="center" wrapText="1"/>
    </xf>
    <xf numFmtId="0" fontId="6" fillId="0" borderId="1" xfId="0" applyFont="1" applyBorder="1" applyAlignment="1">
      <alignment vertical="top"/>
    </xf>
    <xf numFmtId="0" fontId="10" fillId="0" borderId="0" xfId="0" applyFont="1" applyBorder="1" applyAlignment="1">
      <alignment horizontal="center" vertical="center"/>
    </xf>
    <xf numFmtId="0" fontId="17" fillId="0" borderId="0" xfId="0" applyFont="1" applyBorder="1" applyAlignment="1">
      <alignment horizontal="center" vertical="center"/>
    </xf>
    <xf numFmtId="0" fontId="6" fillId="0" borderId="0" xfId="0" applyFont="1" applyBorder="1" applyAlignment="1">
      <alignment horizontal="center" vertical="center"/>
    </xf>
    <xf numFmtId="0" fontId="6" fillId="0" borderId="0" xfId="0" applyFont="1" applyBorder="1"/>
    <xf numFmtId="0" fontId="6" fillId="0" borderId="0" xfId="0" applyFont="1" applyBorder="1" applyAlignment="1">
      <alignment horizontal="left" vertical="top"/>
    </xf>
    <xf numFmtId="166" fontId="6" fillId="0" borderId="0" xfId="0" applyNumberFormat="1" applyFont="1" applyBorder="1" applyAlignment="1">
      <alignment horizontal="center" vertical="center"/>
    </xf>
    <xf numFmtId="0" fontId="6" fillId="0" borderId="0" xfId="0" applyFont="1" applyBorder="1" applyAlignment="1">
      <alignment vertical="center"/>
    </xf>
    <xf numFmtId="0" fontId="10" fillId="0" borderId="0" xfId="0" applyFont="1" applyBorder="1" applyAlignment="1">
      <alignment horizontal="center" vertical="center" wrapText="1"/>
    </xf>
    <xf numFmtId="0" fontId="15" fillId="0" borderId="3" xfId="0" applyFont="1" applyBorder="1" applyAlignment="1">
      <alignment horizontal="center" vertical="center"/>
    </xf>
    <xf numFmtId="0" fontId="6" fillId="0" borderId="54" xfId="0" applyFont="1" applyBorder="1" applyAlignment="1">
      <alignment horizontal="center" vertical="center" wrapText="1"/>
    </xf>
    <xf numFmtId="0" fontId="5" fillId="0" borderId="30" xfId="2" applyBorder="1" applyAlignment="1">
      <alignment horizontal="center" vertical="center" wrapText="1"/>
    </xf>
    <xf numFmtId="0" fontId="6" fillId="0" borderId="30" xfId="0" applyFont="1" applyBorder="1" applyAlignment="1">
      <alignment horizontal="center" vertical="center" wrapText="1"/>
    </xf>
    <xf numFmtId="0" fontId="6" fillId="14" borderId="55" xfId="0" applyFont="1" applyFill="1" applyBorder="1" applyAlignment="1">
      <alignment horizontal="center" vertical="center"/>
    </xf>
    <xf numFmtId="0" fontId="6" fillId="14" borderId="1" xfId="0" applyFont="1" applyFill="1" applyBorder="1" applyAlignment="1">
      <alignment horizontal="center" vertical="center"/>
    </xf>
    <xf numFmtId="0" fontId="6" fillId="14" borderId="61" xfId="0" applyFont="1" applyFill="1" applyBorder="1" applyAlignment="1">
      <alignment horizontal="center" vertical="center"/>
    </xf>
    <xf numFmtId="166" fontId="6" fillId="14" borderId="61" xfId="0" applyNumberFormat="1" applyFont="1" applyFill="1" applyBorder="1" applyAlignment="1">
      <alignment horizontal="center" vertical="center"/>
    </xf>
    <xf numFmtId="0" fontId="19" fillId="14" borderId="2" xfId="0" applyFont="1" applyFill="1" applyBorder="1" applyAlignment="1">
      <alignment horizontal="center" vertical="center" wrapText="1"/>
    </xf>
    <xf numFmtId="0" fontId="6" fillId="15" borderId="55" xfId="0" applyFont="1" applyFill="1" applyBorder="1" applyAlignment="1">
      <alignment horizontal="center" vertical="center"/>
    </xf>
    <xf numFmtId="166" fontId="6" fillId="15" borderId="61" xfId="0" applyNumberFormat="1" applyFont="1" applyFill="1" applyBorder="1" applyAlignment="1">
      <alignment horizontal="center" vertical="center"/>
    </xf>
    <xf numFmtId="0" fontId="6" fillId="16" borderId="55" xfId="0" applyFont="1" applyFill="1" applyBorder="1" applyAlignment="1">
      <alignment horizontal="center" vertical="center"/>
    </xf>
    <xf numFmtId="0" fontId="6" fillId="16" borderId="1" xfId="0" applyFont="1" applyFill="1" applyBorder="1" applyAlignment="1">
      <alignment horizontal="center" vertical="center"/>
    </xf>
    <xf numFmtId="0" fontId="6" fillId="16" borderId="61" xfId="0" applyFont="1" applyFill="1" applyBorder="1" applyAlignment="1">
      <alignment horizontal="center" vertical="center"/>
    </xf>
    <xf numFmtId="166" fontId="6" fillId="16" borderId="61" xfId="0" applyNumberFormat="1" applyFont="1" applyFill="1" applyBorder="1" applyAlignment="1">
      <alignment horizontal="center" vertical="center"/>
    </xf>
    <xf numFmtId="0" fontId="19" fillId="16" borderId="2" xfId="0" applyFont="1" applyFill="1" applyBorder="1" applyAlignment="1">
      <alignment horizontal="center" vertical="center" wrapText="1"/>
    </xf>
    <xf numFmtId="0" fontId="8" fillId="15" borderId="55" xfId="0" applyFont="1" applyFill="1" applyBorder="1" applyAlignment="1">
      <alignment horizontal="center" vertical="center"/>
    </xf>
    <xf numFmtId="166" fontId="8" fillId="15" borderId="61" xfId="0" applyNumberFormat="1" applyFont="1" applyFill="1" applyBorder="1" applyAlignment="1">
      <alignment horizontal="center" vertical="center"/>
    </xf>
    <xf numFmtId="0" fontId="0" fillId="15" borderId="2" xfId="0" applyFill="1" applyBorder="1" applyAlignment="1">
      <alignment horizontal="center" vertical="center"/>
    </xf>
    <xf numFmtId="0" fontId="2" fillId="3" borderId="19" xfId="0" applyFont="1" applyFill="1" applyBorder="1" applyAlignment="1">
      <alignment horizontal="center"/>
    </xf>
    <xf numFmtId="0" fontId="2" fillId="3" borderId="10" xfId="0" applyFont="1" applyFill="1" applyBorder="1" applyAlignment="1">
      <alignment horizont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3" borderId="8" xfId="0" applyFont="1" applyFill="1" applyBorder="1" applyAlignment="1">
      <alignment horizontal="center"/>
    </xf>
    <xf numFmtId="0" fontId="2" fillId="3" borderId="9" xfId="0" applyFont="1" applyFill="1" applyBorder="1" applyAlignment="1">
      <alignment horizontal="center"/>
    </xf>
    <xf numFmtId="0" fontId="3" fillId="3" borderId="8" xfId="0" applyFont="1" applyFill="1" applyBorder="1" applyAlignment="1">
      <alignment horizontal="center" vertical="top" wrapText="1"/>
    </xf>
    <xf numFmtId="0" fontId="3" fillId="3" borderId="9" xfId="0" applyFont="1" applyFill="1" applyBorder="1" applyAlignment="1">
      <alignment horizontal="center" vertical="top" wrapText="1"/>
    </xf>
    <xf numFmtId="0" fontId="3" fillId="3" borderId="10" xfId="0" applyFont="1" applyFill="1" applyBorder="1" applyAlignment="1">
      <alignment horizontal="center" vertical="top" wrapText="1"/>
    </xf>
    <xf numFmtId="0" fontId="2" fillId="3" borderId="13"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15" xfId="0" applyFont="1" applyFill="1" applyBorder="1" applyAlignment="1">
      <alignment horizontal="center" vertical="center"/>
    </xf>
    <xf numFmtId="0" fontId="11" fillId="3" borderId="19" xfId="0" applyFont="1" applyFill="1" applyBorder="1" applyAlignment="1">
      <alignment horizontal="center" vertical="center"/>
    </xf>
    <xf numFmtId="0" fontId="11" fillId="3" borderId="9" xfId="0" applyFont="1" applyFill="1" applyBorder="1" applyAlignment="1">
      <alignment horizontal="center" vertical="center"/>
    </xf>
    <xf numFmtId="0" fontId="11" fillId="3" borderId="10"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3" borderId="18" xfId="0" applyFont="1" applyFill="1" applyBorder="1" applyAlignment="1">
      <alignment horizontal="center"/>
    </xf>
    <xf numFmtId="0" fontId="2" fillId="3" borderId="13" xfId="0" applyFont="1" applyFill="1" applyBorder="1" applyAlignment="1">
      <alignment horizontal="center"/>
    </xf>
    <xf numFmtId="0" fontId="2" fillId="3" borderId="15" xfId="0" applyFont="1" applyFill="1" applyBorder="1" applyAlignment="1">
      <alignment horizontal="center"/>
    </xf>
    <xf numFmtId="166" fontId="2" fillId="2" borderId="13" xfId="0" applyNumberFormat="1" applyFont="1" applyFill="1" applyBorder="1" applyAlignment="1">
      <alignment horizontal="center" vertical="center"/>
    </xf>
    <xf numFmtId="166" fontId="2" fillId="2" borderId="15" xfId="0" applyNumberFormat="1" applyFont="1" applyFill="1" applyBorder="1" applyAlignment="1">
      <alignment horizontal="center" vertical="center"/>
    </xf>
    <xf numFmtId="166" fontId="2" fillId="2" borderId="11" xfId="0" applyNumberFormat="1" applyFont="1" applyFill="1" applyBorder="1" applyAlignment="1">
      <alignment horizontal="center" vertical="center" wrapText="1"/>
    </xf>
    <xf numFmtId="166" fontId="2" fillId="2" borderId="12" xfId="0" applyNumberFormat="1" applyFont="1" applyFill="1" applyBorder="1" applyAlignment="1">
      <alignment horizontal="center" vertical="center" wrapText="1"/>
    </xf>
    <xf numFmtId="0" fontId="2" fillId="9" borderId="53" xfId="0" applyFont="1" applyFill="1" applyBorder="1" applyAlignment="1">
      <alignment horizontal="center" wrapText="1"/>
    </xf>
    <xf numFmtId="0" fontId="2" fillId="9" borderId="57" xfId="0" applyFont="1" applyFill="1" applyBorder="1" applyAlignment="1">
      <alignment horizontal="center" wrapText="1"/>
    </xf>
    <xf numFmtId="0" fontId="2" fillId="11" borderId="53" xfId="0" applyFont="1" applyFill="1" applyBorder="1" applyAlignment="1">
      <alignment horizontal="center"/>
    </xf>
    <xf numFmtId="0" fontId="2" fillId="11" borderId="51" xfId="0" applyFont="1" applyFill="1" applyBorder="1" applyAlignment="1">
      <alignment horizontal="center"/>
    </xf>
    <xf numFmtId="0" fontId="2" fillId="11" borderId="28" xfId="0" applyFont="1" applyFill="1" applyBorder="1" applyAlignment="1">
      <alignment horizontal="center"/>
    </xf>
    <xf numFmtId="0" fontId="2" fillId="11" borderId="57" xfId="0" applyFont="1" applyFill="1" applyBorder="1" applyAlignment="1">
      <alignment horizontal="center"/>
    </xf>
    <xf numFmtId="0" fontId="2" fillId="11" borderId="51" xfId="0" applyFont="1" applyFill="1" applyBorder="1" applyAlignment="1">
      <alignment horizontal="center" wrapText="1"/>
    </xf>
    <xf numFmtId="0" fontId="2" fillId="11" borderId="28" xfId="0" applyFont="1" applyFill="1" applyBorder="1" applyAlignment="1">
      <alignment horizontal="center" wrapText="1"/>
    </xf>
    <xf numFmtId="0" fontId="2" fillId="11" borderId="57" xfId="0" applyFont="1" applyFill="1" applyBorder="1" applyAlignment="1">
      <alignment horizontal="center" wrapText="1"/>
    </xf>
    <xf numFmtId="0" fontId="2" fillId="8" borderId="4"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8" borderId="4" xfId="0" applyFont="1" applyFill="1" applyBorder="1" applyAlignment="1">
      <alignment horizontal="center" vertical="center"/>
    </xf>
    <xf numFmtId="0" fontId="2" fillId="8" borderId="5" xfId="0" applyFont="1" applyFill="1" applyBorder="1" applyAlignment="1">
      <alignment horizontal="center" vertical="center"/>
    </xf>
    <xf numFmtId="0" fontId="2" fillId="8" borderId="11" xfId="0" applyFont="1" applyFill="1" applyBorder="1" applyAlignment="1">
      <alignment horizontal="center" vertical="center"/>
    </xf>
    <xf numFmtId="0" fontId="2" fillId="8" borderId="12" xfId="0" applyFont="1" applyFill="1" applyBorder="1" applyAlignment="1">
      <alignment horizontal="center" vertical="center"/>
    </xf>
    <xf numFmtId="0" fontId="6" fillId="0" borderId="4"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5" xfId="0" applyFont="1" applyBorder="1" applyAlignment="1">
      <alignment horizontal="center" vertical="center" wrapText="1"/>
    </xf>
    <xf numFmtId="0" fontId="0" fillId="0" borderId="53" xfId="0" applyBorder="1" applyAlignment="1">
      <alignment horizontal="center" vertical="center"/>
    </xf>
    <xf numFmtId="0" fontId="0" fillId="0" borderId="55" xfId="0" applyBorder="1" applyAlignment="1">
      <alignment horizontal="center" vertical="center"/>
    </xf>
    <xf numFmtId="0" fontId="0" fillId="0" borderId="54" xfId="0" applyBorder="1" applyAlignment="1">
      <alignment horizontal="center" vertical="center"/>
    </xf>
    <xf numFmtId="0" fontId="0" fillId="0" borderId="28" xfId="0" applyBorder="1" applyAlignment="1">
      <alignment horizontal="center"/>
    </xf>
    <xf numFmtId="0" fontId="0" fillId="0" borderId="1" xfId="0" applyBorder="1" applyAlignment="1">
      <alignment horizontal="center"/>
    </xf>
    <xf numFmtId="0" fontId="0" fillId="0" borderId="30" xfId="0" applyBorder="1" applyAlignment="1">
      <alignment horizontal="center"/>
    </xf>
    <xf numFmtId="0" fontId="12" fillId="0" borderId="28" xfId="0" applyFont="1" applyBorder="1" applyAlignment="1">
      <alignment horizontal="center"/>
    </xf>
    <xf numFmtId="0" fontId="12" fillId="0" borderId="1" xfId="0" applyFont="1" applyBorder="1" applyAlignment="1">
      <alignment horizontal="center"/>
    </xf>
    <xf numFmtId="0" fontId="12" fillId="0" borderId="30" xfId="0" applyFont="1" applyBorder="1" applyAlignment="1">
      <alignment horizontal="center"/>
    </xf>
    <xf numFmtId="166" fontId="0" fillId="7" borderId="21" xfId="0" applyNumberFormat="1" applyFill="1" applyBorder="1" applyAlignment="1">
      <alignment horizontal="center" vertical="center"/>
    </xf>
    <xf numFmtId="166" fontId="0" fillId="7" borderId="22" xfId="0" applyNumberFormat="1" applyFill="1" applyBorder="1" applyAlignment="1">
      <alignment horizontal="center" vertical="center"/>
    </xf>
    <xf numFmtId="166" fontId="0" fillId="7" borderId="4" xfId="0" applyNumberFormat="1" applyFill="1" applyBorder="1" applyAlignment="1">
      <alignment horizontal="center" vertical="center"/>
    </xf>
    <xf numFmtId="166" fontId="0" fillId="7" borderId="37" xfId="0" applyNumberFormat="1" applyFill="1" applyBorder="1" applyAlignment="1">
      <alignment horizontal="center" vertical="center"/>
    </xf>
    <xf numFmtId="166" fontId="0" fillId="7" borderId="5" xfId="0" applyNumberFormat="1" applyFill="1" applyBorder="1" applyAlignment="1">
      <alignment horizontal="center" vertical="center"/>
    </xf>
    <xf numFmtId="0" fontId="0" fillId="0" borderId="48" xfId="0" applyBorder="1" applyAlignment="1">
      <alignment horizontal="center"/>
    </xf>
    <xf numFmtId="0" fontId="0" fillId="0" borderId="44" xfId="0" applyBorder="1" applyAlignment="1">
      <alignment horizontal="center"/>
    </xf>
    <xf numFmtId="0" fontId="0" fillId="0" borderId="47" xfId="0" applyBorder="1" applyAlignment="1">
      <alignment horizontal="center"/>
    </xf>
    <xf numFmtId="166" fontId="0" fillId="0" borderId="21" xfId="0" applyNumberFormat="1" applyBorder="1" applyAlignment="1">
      <alignment horizontal="center" vertical="center"/>
    </xf>
    <xf numFmtId="166" fontId="0" fillId="0" borderId="35" xfId="0" applyNumberFormat="1" applyBorder="1" applyAlignment="1">
      <alignment horizontal="center" vertical="center"/>
    </xf>
    <xf numFmtId="166" fontId="0" fillId="0" borderId="22" xfId="0" applyNumberFormat="1" applyBorder="1" applyAlignment="1">
      <alignment horizontal="center" vertical="center"/>
    </xf>
    <xf numFmtId="0" fontId="0" fillId="0" borderId="34" xfId="0" applyBorder="1" applyAlignment="1">
      <alignment horizontal="center"/>
    </xf>
    <xf numFmtId="0" fontId="0" fillId="0" borderId="31" xfId="0" applyBorder="1" applyAlignment="1">
      <alignment horizontal="center"/>
    </xf>
    <xf numFmtId="0" fontId="0" fillId="0" borderId="26" xfId="0" applyBorder="1" applyAlignment="1">
      <alignment horizontal="center"/>
    </xf>
    <xf numFmtId="0" fontId="0" fillId="0" borderId="25" xfId="0" applyBorder="1" applyAlignment="1">
      <alignment horizontal="center"/>
    </xf>
    <xf numFmtId="0" fontId="12" fillId="0" borderId="26" xfId="0" applyFont="1" applyBorder="1" applyAlignment="1">
      <alignment horizontal="center" vertical="center"/>
    </xf>
    <xf numFmtId="0" fontId="12" fillId="0" borderId="25" xfId="0" applyFont="1" applyBorder="1" applyAlignment="1">
      <alignment horizontal="center" vertical="center"/>
    </xf>
    <xf numFmtId="0" fontId="0" fillId="0" borderId="26" xfId="0" applyBorder="1" applyAlignment="1">
      <alignment horizontal="center" vertical="center"/>
    </xf>
    <xf numFmtId="0" fontId="0" fillId="0" borderId="25" xfId="0" applyBorder="1" applyAlignment="1">
      <alignment horizontal="center" vertical="center"/>
    </xf>
    <xf numFmtId="0" fontId="0" fillId="0" borderId="39" xfId="0" applyBorder="1" applyAlignment="1">
      <alignment horizontal="center"/>
    </xf>
    <xf numFmtId="0" fontId="0" fillId="0" borderId="41" xfId="0" applyBorder="1" applyAlignment="1">
      <alignment horizont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4" xfId="0" applyBorder="1" applyAlignment="1">
      <alignment horizontal="center" vertical="center"/>
    </xf>
    <xf numFmtId="0" fontId="0" fillId="0" borderId="37" xfId="0" applyBorder="1" applyAlignment="1">
      <alignment horizontal="center" vertical="center"/>
    </xf>
    <xf numFmtId="0" fontId="0" fillId="0" borderId="5" xfId="0" applyBorder="1" applyAlignment="1">
      <alignment horizontal="center" vertical="center"/>
    </xf>
    <xf numFmtId="0" fontId="0" fillId="0" borderId="32" xfId="0" applyBorder="1" applyAlignment="1">
      <alignment horizontal="center"/>
    </xf>
    <xf numFmtId="0" fontId="0" fillId="0" borderId="27" xfId="0" applyBorder="1" applyAlignment="1">
      <alignment horizontal="center"/>
    </xf>
    <xf numFmtId="0" fontId="12" fillId="0" borderId="27" xfId="0" applyFont="1" applyBorder="1" applyAlignment="1">
      <alignment horizontal="center" vertical="center"/>
    </xf>
    <xf numFmtId="0" fontId="0" fillId="0" borderId="40" xfId="0" applyBorder="1" applyAlignment="1">
      <alignment horizontal="center"/>
    </xf>
    <xf numFmtId="0" fontId="0" fillId="0" borderId="27" xfId="0" applyBorder="1" applyAlignment="1">
      <alignment horizontal="center" vertical="center"/>
    </xf>
    <xf numFmtId="0" fontId="0" fillId="0" borderId="35" xfId="0" applyBorder="1" applyAlignment="1">
      <alignment horizontal="center" vertical="center"/>
    </xf>
    <xf numFmtId="0" fontId="14" fillId="0" borderId="39" xfId="0" applyFont="1" applyBorder="1" applyAlignment="1">
      <alignment horizontal="center" vertical="center"/>
    </xf>
    <xf numFmtId="0" fontId="14" fillId="0" borderId="40" xfId="0" applyFont="1" applyBorder="1" applyAlignment="1">
      <alignment horizontal="center" vertical="center"/>
    </xf>
    <xf numFmtId="0" fontId="0" fillId="0" borderId="36" xfId="0" applyBorder="1" applyAlignment="1">
      <alignment horizontal="center" vertical="center"/>
    </xf>
    <xf numFmtId="0" fontId="2" fillId="2" borderId="17" xfId="0" applyFont="1" applyFill="1" applyBorder="1" applyAlignment="1">
      <alignment horizontal="center" vertical="center"/>
    </xf>
    <xf numFmtId="0" fontId="2" fillId="3" borderId="14" xfId="0" applyFont="1" applyFill="1" applyBorder="1" applyAlignment="1">
      <alignment horizontal="center"/>
    </xf>
    <xf numFmtId="0" fontId="6" fillId="0" borderId="21"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22" xfId="0" applyFont="1" applyBorder="1" applyAlignment="1">
      <alignment horizontal="center" vertical="center" wrapText="1"/>
    </xf>
    <xf numFmtId="0" fontId="6" fillId="13" borderId="4" xfId="0" applyFont="1" applyFill="1" applyBorder="1" applyAlignment="1">
      <alignment horizontal="center" vertical="center" wrapText="1"/>
    </xf>
    <xf numFmtId="0" fontId="6" fillId="13" borderId="5" xfId="0" applyFont="1" applyFill="1" applyBorder="1" applyAlignment="1">
      <alignment horizontal="center" vertical="center" wrapText="1"/>
    </xf>
    <xf numFmtId="0" fontId="6" fillId="0" borderId="21" xfId="0" applyFont="1" applyBorder="1" applyAlignment="1">
      <alignment horizontal="center" vertical="center"/>
    </xf>
    <xf numFmtId="0" fontId="6" fillId="0" borderId="22" xfId="0" applyFont="1" applyBorder="1" applyAlignment="1">
      <alignment horizontal="center" vertical="center"/>
    </xf>
    <xf numFmtId="166" fontId="0" fillId="0" borderId="21" xfId="0" applyNumberFormat="1" applyFill="1" applyBorder="1" applyAlignment="1">
      <alignment horizontal="center" vertical="center"/>
    </xf>
    <xf numFmtId="166" fontId="0" fillId="0" borderId="22" xfId="0" applyNumberFormat="1" applyFill="1" applyBorder="1" applyAlignment="1">
      <alignment horizontal="center" vertical="center"/>
    </xf>
    <xf numFmtId="166" fontId="0" fillId="7" borderId="35" xfId="0" applyNumberFormat="1" applyFill="1" applyBorder="1" applyAlignment="1">
      <alignment horizontal="center" vertical="center"/>
    </xf>
    <xf numFmtId="166" fontId="0" fillId="5" borderId="21" xfId="0" applyNumberFormat="1" applyFill="1" applyBorder="1" applyAlignment="1">
      <alignment horizontal="center" vertical="center"/>
    </xf>
    <xf numFmtId="166" fontId="0" fillId="5" borderId="35" xfId="0" applyNumberFormat="1" applyFill="1" applyBorder="1" applyAlignment="1">
      <alignment horizontal="center" vertical="center"/>
    </xf>
    <xf numFmtId="166" fontId="0" fillId="5" borderId="22" xfId="0" applyNumberFormat="1" applyFill="1" applyBorder="1" applyAlignment="1">
      <alignment horizontal="center" vertical="center"/>
    </xf>
    <xf numFmtId="0" fontId="6" fillId="0" borderId="4" xfId="0" applyFont="1" applyBorder="1" applyAlignment="1">
      <alignment horizontal="center" vertical="center"/>
    </xf>
    <xf numFmtId="0" fontId="6" fillId="0" borderId="37" xfId="0" applyFont="1" applyBorder="1" applyAlignment="1">
      <alignment horizontal="center" vertical="center"/>
    </xf>
    <xf numFmtId="0" fontId="6" fillId="0" borderId="5" xfId="0" applyFont="1" applyBorder="1" applyAlignment="1">
      <alignment horizontal="center" vertical="center"/>
    </xf>
    <xf numFmtId="166" fontId="0" fillId="5" borderId="4" xfId="0" applyNumberFormat="1" applyFill="1" applyBorder="1" applyAlignment="1">
      <alignment horizontal="center" vertical="center"/>
    </xf>
    <xf numFmtId="166" fontId="0" fillId="5" borderId="37" xfId="0" applyNumberFormat="1" applyFill="1" applyBorder="1" applyAlignment="1">
      <alignment horizontal="center" vertical="center"/>
    </xf>
    <xf numFmtId="166" fontId="0" fillId="5" borderId="5" xfId="0" applyNumberFormat="1" applyFill="1" applyBorder="1" applyAlignment="1">
      <alignment horizontal="center" vertical="center"/>
    </xf>
    <xf numFmtId="0" fontId="12" fillId="0" borderId="39" xfId="0" applyFont="1" applyBorder="1" applyAlignment="1">
      <alignment horizontal="center" vertical="center"/>
    </xf>
    <xf numFmtId="0" fontId="12" fillId="0" borderId="41" xfId="0" applyFont="1" applyBorder="1" applyAlignment="1">
      <alignment horizontal="center" vertical="center"/>
    </xf>
    <xf numFmtId="0" fontId="12" fillId="0" borderId="28" xfId="0" applyFont="1" applyBorder="1" applyAlignment="1">
      <alignment horizontal="center" vertical="center"/>
    </xf>
    <xf numFmtId="0" fontId="12" fillId="0" borderId="30" xfId="0" applyFont="1" applyBorder="1" applyAlignment="1">
      <alignment horizontal="center" vertical="center"/>
    </xf>
    <xf numFmtId="166" fontId="0" fillId="12" borderId="21" xfId="0" applyNumberFormat="1" applyFill="1" applyBorder="1" applyAlignment="1">
      <alignment horizontal="center" vertical="center"/>
    </xf>
    <xf numFmtId="0" fontId="0" fillId="12" borderId="35" xfId="0" applyFill="1" applyBorder="1" applyAlignment="1">
      <alignment horizontal="center" vertical="center"/>
    </xf>
    <xf numFmtId="0" fontId="0" fillId="12" borderId="22" xfId="0" applyFill="1" applyBorder="1" applyAlignment="1">
      <alignment horizontal="center" vertical="center"/>
    </xf>
    <xf numFmtId="0" fontId="10" fillId="3" borderId="13" xfId="0" applyFont="1" applyFill="1" applyBorder="1" applyAlignment="1">
      <alignment horizontal="center" vertical="center" wrapText="1"/>
    </xf>
    <xf numFmtId="0" fontId="10" fillId="3" borderId="15" xfId="0" applyFont="1" applyFill="1" applyBorder="1" applyAlignment="1">
      <alignment horizontal="center" vertical="center" wrapText="1"/>
    </xf>
    <xf numFmtId="0" fontId="0" fillId="0" borderId="24" xfId="0" applyBorder="1" applyAlignment="1">
      <alignment horizontal="center"/>
    </xf>
    <xf numFmtId="0" fontId="0" fillId="0" borderId="7" xfId="0" applyBorder="1" applyAlignment="1">
      <alignment horizontal="center"/>
    </xf>
    <xf numFmtId="0" fontId="0" fillId="0" borderId="23" xfId="0" applyBorder="1" applyAlignment="1">
      <alignment horizontal="center" vertical="center"/>
    </xf>
    <xf numFmtId="0" fontId="0" fillId="0" borderId="6" xfId="0" applyBorder="1" applyAlignment="1">
      <alignment horizontal="center" vertical="center"/>
    </xf>
    <xf numFmtId="0" fontId="0" fillId="7" borderId="35" xfId="0" applyFill="1" applyBorder="1" applyAlignment="1">
      <alignment horizontal="center" vertical="center"/>
    </xf>
    <xf numFmtId="0" fontId="0" fillId="7" borderId="22" xfId="0" applyFill="1" applyBorder="1" applyAlignment="1">
      <alignment horizontal="center" vertical="center"/>
    </xf>
    <xf numFmtId="0" fontId="0" fillId="0" borderId="29" xfId="0" applyBorder="1" applyAlignment="1">
      <alignment horizontal="center"/>
    </xf>
    <xf numFmtId="0" fontId="0" fillId="0" borderId="38" xfId="0" applyBorder="1" applyAlignment="1">
      <alignment horizontal="center" vertical="center"/>
    </xf>
  </cellXfs>
  <cellStyles count="3">
    <cellStyle name="Hipervínculo" xfId="2" builtinId="8"/>
    <cellStyle name="Moneda [0]" xfId="1" builtinId="7"/>
    <cellStyle name="Normal" xfId="0" builtinId="0"/>
  </cellStyles>
  <dxfs count="0"/>
  <tableStyles count="0" defaultTableStyle="TableStyleMedium2" defaultPivotStyle="PivotStyleLight16"/>
  <colors>
    <mruColors>
      <color rgb="FFBF2A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licitacionescolombia.info/AppCOL/public/detalle-contrato?random=6102006949a077.53766208" TargetMode="External"/><Relationship Id="rId13" Type="http://schemas.openxmlformats.org/officeDocument/2006/relationships/hyperlink" Target="https://co.licitaciones.info/detalle-contrato?random=606c7776e5c5a7.54134080" TargetMode="External"/><Relationship Id="rId18" Type="http://schemas.openxmlformats.org/officeDocument/2006/relationships/hyperlink" Target="https://co.licitaciones.info/detalle-contrato?random=611cf223233ae4.07651192" TargetMode="External"/><Relationship Id="rId3" Type="http://schemas.openxmlformats.org/officeDocument/2006/relationships/hyperlink" Target="https://licitacionescolombia.info/AppCOL/public/detalle-contrato?random=60f5c96c3c6f36.25150656" TargetMode="External"/><Relationship Id="rId21" Type="http://schemas.openxmlformats.org/officeDocument/2006/relationships/printerSettings" Target="../printerSettings/printerSettings1.bin"/><Relationship Id="rId7" Type="http://schemas.openxmlformats.org/officeDocument/2006/relationships/hyperlink" Target="https://licitacionescolombia.info/AppCOL/public/detalle-contrato?random=6101b8b8c62c05.72748776" TargetMode="External"/><Relationship Id="rId12" Type="http://schemas.openxmlformats.org/officeDocument/2006/relationships/hyperlink" Target="https://co.licitaciones.info/cliente/contratos" TargetMode="External"/><Relationship Id="rId17" Type="http://schemas.openxmlformats.org/officeDocument/2006/relationships/hyperlink" Target="https://co.licitaciones.info/detalle-contrato?random=60ecc7249240c7.15893350" TargetMode="External"/><Relationship Id="rId2" Type="http://schemas.openxmlformats.org/officeDocument/2006/relationships/hyperlink" Target="https://licitacionescolombia.info/AppCOL/public/detalle-contrato?random=60f566ee938b64.40092707" TargetMode="External"/><Relationship Id="rId16" Type="http://schemas.openxmlformats.org/officeDocument/2006/relationships/hyperlink" Target="https://co.licitaciones.info/cliente/contratos" TargetMode="External"/><Relationship Id="rId20" Type="http://schemas.openxmlformats.org/officeDocument/2006/relationships/hyperlink" Target="https://co.licitaciones.info/cliente/contratos" TargetMode="External"/><Relationship Id="rId1" Type="http://schemas.openxmlformats.org/officeDocument/2006/relationships/hyperlink" Target="https://licitacionescolombia.info/AppCOL/public/detalle-contrato?random=60e4620e8b19f7.48730585" TargetMode="External"/><Relationship Id="rId6" Type="http://schemas.openxmlformats.org/officeDocument/2006/relationships/hyperlink" Target="https://licitacionescolombia.info/AppCOL/public/detalle-contrato?random=610191cc90c257.73886203" TargetMode="External"/><Relationship Id="rId11" Type="http://schemas.openxmlformats.org/officeDocument/2006/relationships/hyperlink" Target="https://licitacionescolombia.info/AppCOL/public/detalle-contrato?random=610b2e30910998.75334848" TargetMode="External"/><Relationship Id="rId5" Type="http://schemas.openxmlformats.org/officeDocument/2006/relationships/hyperlink" Target="https://licitacionescolombia.info/AppCOL/public/detalle-contrato?random=60fa0372742d76.10185271" TargetMode="External"/><Relationship Id="rId15" Type="http://schemas.openxmlformats.org/officeDocument/2006/relationships/hyperlink" Target="https://co.licitaciones.info/detalle-contrato?random=607a0d107e0a66.94724037" TargetMode="External"/><Relationship Id="rId23" Type="http://schemas.openxmlformats.org/officeDocument/2006/relationships/comments" Target="../comments1.xml"/><Relationship Id="rId10" Type="http://schemas.openxmlformats.org/officeDocument/2006/relationships/hyperlink" Target="https://co.licitaciones.info/cliente/contratos" TargetMode="External"/><Relationship Id="rId19" Type="http://schemas.openxmlformats.org/officeDocument/2006/relationships/hyperlink" Target="https://co.licitaciones.info/detalle-contrato?random=60de3f9c5cd1f0.09640845" TargetMode="External"/><Relationship Id="rId4" Type="http://schemas.openxmlformats.org/officeDocument/2006/relationships/hyperlink" Target="https://licitacionescolombia.info/AppCOL/public/detalle-contrato?random=60f8084ab1bde8.12992010" TargetMode="External"/><Relationship Id="rId9" Type="http://schemas.openxmlformats.org/officeDocument/2006/relationships/hyperlink" Target="https://licitacionescolombia.info/AppCOL/public/detalle-contrato?random=61084c762cc317.61607327" TargetMode="External"/><Relationship Id="rId14" Type="http://schemas.openxmlformats.org/officeDocument/2006/relationships/hyperlink" Target="https://co.licitaciones.info/detalle-contrato?random=605e73aaa18223.46670687" TargetMode="External"/><Relationship Id="rId22"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3" Type="http://schemas.openxmlformats.org/officeDocument/2006/relationships/hyperlink" Target="https://licitacionescolombia.info/AppCOL/public/detalle-contrato?random=60f566ee938b64.40092707" TargetMode="External"/><Relationship Id="rId18" Type="http://schemas.openxmlformats.org/officeDocument/2006/relationships/hyperlink" Target="mailto:servicioalcliente@profesionalesambientales.com" TargetMode="External"/><Relationship Id="rId26" Type="http://schemas.openxmlformats.org/officeDocument/2006/relationships/hyperlink" Target="https://licitacionescolombia.info/AppCOL/public/detalle-contrato?random=6102006949a077.53766208" TargetMode="External"/><Relationship Id="rId39" Type="http://schemas.openxmlformats.org/officeDocument/2006/relationships/hyperlink" Target="https://co.licitaciones.info/detalle-contrato?random=606c7776e5c5a7.54134080" TargetMode="External"/><Relationship Id="rId21" Type="http://schemas.openxmlformats.org/officeDocument/2006/relationships/hyperlink" Target="mailto:ISELECSERVICIOELECTROMECANICO@GMAIL.COM" TargetMode="External"/><Relationship Id="rId34" Type="http://schemas.openxmlformats.org/officeDocument/2006/relationships/hyperlink" Target="mailto:myp.ingenieriayconsultoria@gmail.com" TargetMode="External"/><Relationship Id="rId42" Type="http://schemas.openxmlformats.org/officeDocument/2006/relationships/hyperlink" Target="mailto:ladrillerachoco@gmail.com" TargetMode="External"/><Relationship Id="rId47" Type="http://schemas.openxmlformats.org/officeDocument/2006/relationships/hyperlink" Target="mailto:mayago742@yahoo.es" TargetMode="External"/><Relationship Id="rId50" Type="http://schemas.openxmlformats.org/officeDocument/2006/relationships/hyperlink" Target="mailto:gerencia@multisistemasmd.com" TargetMode="External"/><Relationship Id="rId55" Type="http://schemas.openxmlformats.org/officeDocument/2006/relationships/hyperlink" Target="mailto:myp.ingenieriayconsultoria@gmail.com" TargetMode="External"/><Relationship Id="rId7" Type="http://schemas.openxmlformats.org/officeDocument/2006/relationships/hyperlink" Target="mailto:mayago742@yahoo.es" TargetMode="External"/><Relationship Id="rId2" Type="http://schemas.openxmlformats.org/officeDocument/2006/relationships/hyperlink" Target="https://co.licitaciones.info/cliente/contratos" TargetMode="External"/><Relationship Id="rId16" Type="http://schemas.openxmlformats.org/officeDocument/2006/relationships/hyperlink" Target="https://licitacionescolombia.info/AppCOL/public/detalle-contrato?random=60f8084ab1bde8.12992010" TargetMode="External"/><Relationship Id="rId29" Type="http://schemas.openxmlformats.org/officeDocument/2006/relationships/hyperlink" Target="mailto:IMCSAS2015@GMAIL.COM" TargetMode="External"/><Relationship Id="rId11" Type="http://schemas.openxmlformats.org/officeDocument/2006/relationships/hyperlink" Target="mailto:jdavilor@gmail.com" TargetMode="External"/><Relationship Id="rId24" Type="http://schemas.openxmlformats.org/officeDocument/2006/relationships/hyperlink" Target="https://licitacionescolombia.info/AppCOL/public/detalle-contrato?random=610191cc90c257.73886203" TargetMode="External"/><Relationship Id="rId32" Type="http://schemas.openxmlformats.org/officeDocument/2006/relationships/hyperlink" Target="mailto:ambienteviablesas2020@gmail.com" TargetMode="External"/><Relationship Id="rId37" Type="http://schemas.openxmlformats.org/officeDocument/2006/relationships/hyperlink" Target="mailto:crrsolucionesintegralessas@gmail.com" TargetMode="External"/><Relationship Id="rId40" Type="http://schemas.openxmlformats.org/officeDocument/2006/relationships/hyperlink" Target="https://co.licitaciones.info/detalle-contrato?random=605e73aaa18223.46670687" TargetMode="External"/><Relationship Id="rId45" Type="http://schemas.openxmlformats.org/officeDocument/2006/relationships/hyperlink" Target="mailto:controlservicesing@gmail.com" TargetMode="External"/><Relationship Id="rId53" Type="http://schemas.openxmlformats.org/officeDocument/2006/relationships/hyperlink" Target="https://co.licitaciones.info/cliente/contratos" TargetMode="External"/><Relationship Id="rId5" Type="http://schemas.openxmlformats.org/officeDocument/2006/relationships/hyperlink" Target="mailto:ACFINGENIERIASAS@GMAIL.COM" TargetMode="External"/><Relationship Id="rId19" Type="http://schemas.openxmlformats.org/officeDocument/2006/relationships/hyperlink" Target="mailto:comercializadoraseveralparts@outlook.com" TargetMode="External"/><Relationship Id="rId4" Type="http://schemas.openxmlformats.org/officeDocument/2006/relationships/hyperlink" Target="mailto:maintaining.solutions@outlook.com" TargetMode="External"/><Relationship Id="rId9" Type="http://schemas.openxmlformats.org/officeDocument/2006/relationships/hyperlink" Target="mailto:controlservicesing@gmail.com" TargetMode="External"/><Relationship Id="rId14" Type="http://schemas.openxmlformats.org/officeDocument/2006/relationships/hyperlink" Target="https://licitacionescolombia.info/AppCOL/public/detalle-contrato?random=60f5c96c3c6f36.25150656" TargetMode="External"/><Relationship Id="rId22" Type="http://schemas.openxmlformats.org/officeDocument/2006/relationships/hyperlink" Target="mailto:licitacionespixades@gmail.com" TargetMode="External"/><Relationship Id="rId27" Type="http://schemas.openxmlformats.org/officeDocument/2006/relationships/hyperlink" Target="mailto:correo@dcventas.com" TargetMode="External"/><Relationship Id="rId30" Type="http://schemas.openxmlformats.org/officeDocument/2006/relationships/hyperlink" Target="https://licitacionescolombia.info/AppCOL/public/detalle-contrato?random=61084c762cc317.61607327" TargetMode="External"/><Relationship Id="rId35" Type="http://schemas.openxmlformats.org/officeDocument/2006/relationships/hyperlink" Target="https://licitacionescolombia.info/AppCOL/public/detalle-contrato?random=610b2e30910998.75334848" TargetMode="External"/><Relationship Id="rId43" Type="http://schemas.openxmlformats.org/officeDocument/2006/relationships/hyperlink" Target="mailto:ccoorfipacifico@gmail.com" TargetMode="External"/><Relationship Id="rId48" Type="http://schemas.openxmlformats.org/officeDocument/2006/relationships/hyperlink" Target="https://co.licitaciones.info/detalle-contrato?random=60ecc7249240c7.15893350" TargetMode="External"/><Relationship Id="rId56" Type="http://schemas.openxmlformats.org/officeDocument/2006/relationships/hyperlink" Target="mailto:vaporclean01@gmail.com" TargetMode="External"/><Relationship Id="rId8" Type="http://schemas.openxmlformats.org/officeDocument/2006/relationships/hyperlink" Target="mailto:frediquim@hotmail.com" TargetMode="External"/><Relationship Id="rId51" Type="http://schemas.openxmlformats.org/officeDocument/2006/relationships/hyperlink" Target="mailto:myp.ingenieriayconsultoria@gmail.com" TargetMode="External"/><Relationship Id="rId3" Type="http://schemas.openxmlformats.org/officeDocument/2006/relationships/hyperlink" Target="mailto:correo@dcventas.com" TargetMode="External"/><Relationship Id="rId12" Type="http://schemas.openxmlformats.org/officeDocument/2006/relationships/hyperlink" Target="https://co.licitaciones.info/cliente/contratos" TargetMode="External"/><Relationship Id="rId17" Type="http://schemas.openxmlformats.org/officeDocument/2006/relationships/hyperlink" Target="mailto:g.gerencia@tools-services.com.co" TargetMode="External"/><Relationship Id="rId25" Type="http://schemas.openxmlformats.org/officeDocument/2006/relationships/hyperlink" Target="https://licitacionescolombia.info/AppCOL/public/detalle-contrato?random=6101b8b8c62c05.72748776" TargetMode="External"/><Relationship Id="rId33" Type="http://schemas.openxmlformats.org/officeDocument/2006/relationships/hyperlink" Target="mailto:admon.sitm@gmail.com" TargetMode="External"/><Relationship Id="rId38" Type="http://schemas.openxmlformats.org/officeDocument/2006/relationships/hyperlink" Target="mailto:nicolsacosta1@gmail.com" TargetMode="External"/><Relationship Id="rId46" Type="http://schemas.openxmlformats.org/officeDocument/2006/relationships/hyperlink" Target="mailto:bioambienteingenieria@gmail.com" TargetMode="External"/><Relationship Id="rId20" Type="http://schemas.openxmlformats.org/officeDocument/2006/relationships/hyperlink" Target="https://licitacionescolombia.info/AppCOL/public/detalle-contrato?random=60fa0372742d76.10185271" TargetMode="External"/><Relationship Id="rId41" Type="http://schemas.openxmlformats.org/officeDocument/2006/relationships/hyperlink" Target="mailto:yerqsada@gmail.com" TargetMode="External"/><Relationship Id="rId54" Type="http://schemas.openxmlformats.org/officeDocument/2006/relationships/hyperlink" Target="mailto:pressurematic@outlook.com" TargetMode="External"/><Relationship Id="rId1" Type="http://schemas.openxmlformats.org/officeDocument/2006/relationships/hyperlink" Target="https://licitacionescolombia.info/AppCOL/public/detalle-contrato?random=60e4620e8b19f7.48730585" TargetMode="External"/><Relationship Id="rId6" Type="http://schemas.openxmlformats.org/officeDocument/2006/relationships/hyperlink" Target="mailto:maintaining.solutions@outlook.com" TargetMode="External"/><Relationship Id="rId15" Type="http://schemas.openxmlformats.org/officeDocument/2006/relationships/hyperlink" Target="mailto:calingltda@yahoo.es" TargetMode="External"/><Relationship Id="rId23" Type="http://schemas.openxmlformats.org/officeDocument/2006/relationships/hyperlink" Target="mailto:servicioalcliente@profesionalesambientales.com" TargetMode="External"/><Relationship Id="rId28" Type="http://schemas.openxmlformats.org/officeDocument/2006/relationships/hyperlink" Target="mailto:servicioalcliente@profesionalesambientales.com" TargetMode="External"/><Relationship Id="rId36" Type="http://schemas.openxmlformats.org/officeDocument/2006/relationships/hyperlink" Target="mailto:myp.ingenieriayconsultoria@gmail.com" TargetMode="External"/><Relationship Id="rId49" Type="http://schemas.openxmlformats.org/officeDocument/2006/relationships/hyperlink" Target="https://co.licitaciones.info/detalle-contrato?random=611cf223233ae4.07651192" TargetMode="External"/><Relationship Id="rId57" Type="http://schemas.openxmlformats.org/officeDocument/2006/relationships/printerSettings" Target="../printerSettings/printerSettings2.bin"/><Relationship Id="rId10" Type="http://schemas.openxmlformats.org/officeDocument/2006/relationships/hyperlink" Target="mailto:maintaining.solutions@outlook.com" TargetMode="External"/><Relationship Id="rId31" Type="http://schemas.openxmlformats.org/officeDocument/2006/relationships/hyperlink" Target="https://co.licitaciones.info/cliente/contratos" TargetMode="External"/><Relationship Id="rId44" Type="http://schemas.openxmlformats.org/officeDocument/2006/relationships/hyperlink" Target="https://co.licitaciones.info/detalle-contrato?random=607a0d107e0a66.94724037" TargetMode="External"/><Relationship Id="rId52" Type="http://schemas.openxmlformats.org/officeDocument/2006/relationships/hyperlink" Target="https://co.licitaciones.info/detalle-contrato?random=60de3f9c5cd1f0.0964084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T32"/>
  <sheetViews>
    <sheetView tabSelected="1" zoomScaleNormal="100" workbookViewId="0">
      <pane xSplit="4" ySplit="2" topLeftCell="E4" activePane="bottomRight" state="frozen"/>
      <selection pane="topRight" activeCell="E1" sqref="E1"/>
      <selection pane="bottomLeft" activeCell="A3" sqref="A3"/>
      <selection pane="bottomRight" activeCell="H4" sqref="H4"/>
    </sheetView>
  </sheetViews>
  <sheetFormatPr baseColWidth="10" defaultRowHeight="33.75" x14ac:dyDescent="0.5"/>
  <cols>
    <col min="1" max="1" width="11.42578125" style="8"/>
    <col min="2" max="2" width="14.28515625" style="4" customWidth="1"/>
    <col min="3" max="3" width="15.140625" style="4" customWidth="1"/>
    <col min="4" max="4" width="22.140625" style="1" customWidth="1"/>
    <col min="5" max="5" width="16.5703125" customWidth="1"/>
    <col min="6" max="6" width="14.42578125" customWidth="1"/>
    <col min="7" max="7" width="16.85546875" customWidth="1"/>
    <col min="8" max="8" width="40.42578125" customWidth="1"/>
    <col min="9" max="9" width="16.28515625" customWidth="1"/>
    <col min="10" max="10" width="14.140625" customWidth="1"/>
    <col min="16" max="16" width="12.7109375" customWidth="1"/>
    <col min="17" max="17" width="18.7109375" customWidth="1"/>
    <col min="18" max="18" width="41.5703125" customWidth="1"/>
    <col min="19" max="19" width="49.85546875" customWidth="1"/>
    <col min="20" max="20" width="34.7109375" customWidth="1"/>
    <col min="21" max="21" width="27.7109375" style="1" customWidth="1"/>
    <col min="22" max="22" width="45" customWidth="1"/>
    <col min="23" max="23" width="38.7109375" customWidth="1"/>
    <col min="24" max="24" width="24.140625" customWidth="1"/>
    <col min="25" max="25" width="11.140625" customWidth="1"/>
    <col min="26" max="26" width="24.42578125" customWidth="1"/>
    <col min="27" max="27" width="20.85546875" customWidth="1"/>
    <col min="28" max="28" width="24" customWidth="1"/>
    <col min="29" max="29" width="28.7109375" customWidth="1"/>
    <col min="30" max="30" width="30.7109375" customWidth="1"/>
    <col min="31" max="31" width="22.28515625" customWidth="1"/>
    <col min="32" max="32" width="43.85546875" customWidth="1"/>
    <col min="33" max="33" width="6" customWidth="1"/>
    <col min="34" max="34" width="5.140625" style="4" customWidth="1"/>
    <col min="35" max="35" width="29.42578125" customWidth="1"/>
    <col min="36" max="36" width="45.140625" customWidth="1"/>
    <col min="37" max="37" width="22.140625" customWidth="1"/>
    <col min="38" max="40" width="21.140625" style="22" customWidth="1"/>
    <col min="41" max="41" width="7.7109375" customWidth="1"/>
    <col min="42" max="42" width="7.85546875" style="26" customWidth="1"/>
    <col min="43" max="43" width="20.28515625" customWidth="1"/>
    <col min="44" max="44" width="8.7109375" style="26" customWidth="1"/>
    <col min="45" max="45" width="7.85546875" customWidth="1"/>
    <col min="46" max="46" width="27.42578125" customWidth="1"/>
  </cols>
  <sheetData>
    <row r="1" spans="1:46" ht="27.75" customHeight="1" thickBot="1" x14ac:dyDescent="0.3">
      <c r="A1" s="199" t="s">
        <v>4</v>
      </c>
      <c r="B1" s="197" t="s">
        <v>22</v>
      </c>
      <c r="C1" s="198"/>
      <c r="D1" s="199" t="s">
        <v>0</v>
      </c>
      <c r="E1" s="206" t="s">
        <v>1</v>
      </c>
      <c r="F1" s="207"/>
      <c r="G1" s="208"/>
      <c r="H1" s="213" t="s">
        <v>2</v>
      </c>
      <c r="I1" s="199" t="s">
        <v>3</v>
      </c>
      <c r="J1" s="215" t="s">
        <v>5</v>
      </c>
      <c r="K1" s="203" t="s">
        <v>6</v>
      </c>
      <c r="L1" s="204"/>
      <c r="M1" s="204"/>
      <c r="N1" s="204"/>
      <c r="O1" s="204"/>
      <c r="P1" s="205"/>
      <c r="Q1" s="197" t="s">
        <v>47</v>
      </c>
      <c r="R1" s="202"/>
      <c r="S1" s="217"/>
      <c r="T1" s="201" t="s">
        <v>19</v>
      </c>
      <c r="U1" s="202"/>
      <c r="V1" s="202"/>
      <c r="W1" s="202"/>
      <c r="X1" s="202"/>
      <c r="Y1" s="198"/>
      <c r="Z1" s="209" t="s">
        <v>56</v>
      </c>
      <c r="AA1" s="210"/>
      <c r="AB1" s="211"/>
      <c r="AC1" s="218" t="s">
        <v>18</v>
      </c>
      <c r="AD1" s="219"/>
      <c r="AE1" s="201" t="s">
        <v>139</v>
      </c>
      <c r="AF1" s="198"/>
      <c r="AG1" s="201" t="s">
        <v>25</v>
      </c>
      <c r="AH1" s="202"/>
      <c r="AI1" s="198"/>
      <c r="AJ1" s="199" t="s">
        <v>32</v>
      </c>
      <c r="AK1" s="9" t="s">
        <v>30</v>
      </c>
      <c r="AL1" s="222" t="s">
        <v>46</v>
      </c>
      <c r="AM1" s="220" t="s">
        <v>59</v>
      </c>
      <c r="AN1" s="221"/>
      <c r="AO1" s="197" t="s">
        <v>28</v>
      </c>
      <c r="AP1" s="202"/>
      <c r="AQ1" s="198"/>
      <c r="AR1" s="201" t="s">
        <v>29</v>
      </c>
      <c r="AS1" s="202"/>
      <c r="AT1" s="198"/>
    </row>
    <row r="2" spans="1:46" s="3" customFormat="1" ht="33.75" customHeight="1" thickBot="1" x14ac:dyDescent="0.3">
      <c r="A2" s="200"/>
      <c r="B2" s="13" t="s">
        <v>23</v>
      </c>
      <c r="C2" s="14" t="s">
        <v>24</v>
      </c>
      <c r="D2" s="212"/>
      <c r="E2" s="15" t="s">
        <v>38</v>
      </c>
      <c r="F2" s="16" t="s">
        <v>39</v>
      </c>
      <c r="G2" s="17" t="s">
        <v>40</v>
      </c>
      <c r="H2" s="214"/>
      <c r="I2" s="200"/>
      <c r="J2" s="216"/>
      <c r="K2" s="10" t="s">
        <v>7</v>
      </c>
      <c r="L2" s="11" t="s">
        <v>8</v>
      </c>
      <c r="M2" s="11" t="s">
        <v>9</v>
      </c>
      <c r="N2" s="11" t="s">
        <v>10</v>
      </c>
      <c r="O2" s="11" t="s">
        <v>11</v>
      </c>
      <c r="P2" s="29" t="s">
        <v>12</v>
      </c>
      <c r="Q2" s="24" t="s">
        <v>14</v>
      </c>
      <c r="R2" s="11" t="s">
        <v>13</v>
      </c>
      <c r="S2" s="12" t="s">
        <v>15</v>
      </c>
      <c r="T2" s="10" t="s">
        <v>16</v>
      </c>
      <c r="U2" s="25" t="s">
        <v>50</v>
      </c>
      <c r="V2" s="11" t="s">
        <v>45</v>
      </c>
      <c r="W2" s="11" t="s">
        <v>17</v>
      </c>
      <c r="X2" s="11" t="s">
        <v>44</v>
      </c>
      <c r="Y2" s="21" t="s">
        <v>51</v>
      </c>
      <c r="Z2" s="18" t="s">
        <v>35</v>
      </c>
      <c r="AA2" s="19" t="s">
        <v>33</v>
      </c>
      <c r="AB2" s="20" t="s">
        <v>34</v>
      </c>
      <c r="AC2" s="10" t="s">
        <v>31</v>
      </c>
      <c r="AD2" s="12" t="s">
        <v>20</v>
      </c>
      <c r="AE2" s="10" t="s">
        <v>21</v>
      </c>
      <c r="AF2" s="12" t="s">
        <v>20</v>
      </c>
      <c r="AG2" s="10" t="s">
        <v>26</v>
      </c>
      <c r="AH2" s="11" t="s">
        <v>27</v>
      </c>
      <c r="AI2" s="12" t="s">
        <v>20</v>
      </c>
      <c r="AJ2" s="200"/>
      <c r="AK2" s="7" t="s">
        <v>132</v>
      </c>
      <c r="AL2" s="223"/>
      <c r="AM2" s="27" t="s">
        <v>57</v>
      </c>
      <c r="AN2" s="28" t="s">
        <v>58</v>
      </c>
      <c r="AO2" s="25" t="s">
        <v>26</v>
      </c>
      <c r="AP2" s="19" t="s">
        <v>27</v>
      </c>
      <c r="AQ2" s="20" t="s">
        <v>20</v>
      </c>
      <c r="AR2" s="18" t="s">
        <v>26</v>
      </c>
      <c r="AS2" s="19" t="s">
        <v>27</v>
      </c>
      <c r="AT2" s="20" t="s">
        <v>20</v>
      </c>
    </row>
    <row r="3" spans="1:46" s="2" customFormat="1" ht="154.5" customHeight="1" x14ac:dyDescent="0.25">
      <c r="A3" s="36">
        <v>1</v>
      </c>
      <c r="B3" s="161" t="s">
        <v>36</v>
      </c>
      <c r="C3" s="161"/>
      <c r="D3" s="122" t="s">
        <v>37</v>
      </c>
      <c r="E3" s="37" t="s">
        <v>42</v>
      </c>
      <c r="F3" s="6" t="s">
        <v>41</v>
      </c>
      <c r="G3" s="38" t="s">
        <v>591</v>
      </c>
      <c r="H3" s="37" t="s">
        <v>43</v>
      </c>
      <c r="I3" s="39">
        <v>80198545</v>
      </c>
      <c r="J3" s="40">
        <v>72101507</v>
      </c>
      <c r="K3" s="40" t="s">
        <v>62</v>
      </c>
      <c r="L3" s="40" t="s">
        <v>62</v>
      </c>
      <c r="M3" s="40" t="s">
        <v>62</v>
      </c>
      <c r="N3" s="40" t="s">
        <v>62</v>
      </c>
      <c r="O3" s="40" t="s">
        <v>62</v>
      </c>
      <c r="P3" s="40" t="s">
        <v>62</v>
      </c>
      <c r="Q3" s="5"/>
      <c r="R3" s="23" t="s">
        <v>555</v>
      </c>
      <c r="S3" s="5" t="s">
        <v>251</v>
      </c>
      <c r="T3" s="23" t="s">
        <v>52</v>
      </c>
      <c r="U3" s="23" t="s">
        <v>322</v>
      </c>
      <c r="V3" s="23" t="s">
        <v>53</v>
      </c>
      <c r="W3" s="23" t="s">
        <v>590</v>
      </c>
      <c r="X3" s="23" t="s">
        <v>54</v>
      </c>
      <c r="Y3" s="23" t="s">
        <v>323</v>
      </c>
      <c r="Z3" s="148" t="s">
        <v>255</v>
      </c>
      <c r="AA3" s="148" t="s">
        <v>255</v>
      </c>
      <c r="AB3" s="148" t="s">
        <v>255</v>
      </c>
      <c r="AC3" s="23" t="s">
        <v>297</v>
      </c>
      <c r="AD3" s="23" t="s">
        <v>294</v>
      </c>
      <c r="AE3" s="23" t="s">
        <v>49</v>
      </c>
      <c r="AF3" s="23" t="s">
        <v>48</v>
      </c>
      <c r="AG3" s="5"/>
      <c r="AH3" s="5" t="s">
        <v>36</v>
      </c>
      <c r="AI3" s="5"/>
      <c r="AJ3" s="23" t="s">
        <v>63</v>
      </c>
      <c r="AK3" s="38" t="s">
        <v>64</v>
      </c>
      <c r="AL3" s="41">
        <f>AVERAGE(61380000,61315000,61679600)</f>
        <v>61458200</v>
      </c>
      <c r="AM3" s="41" t="s">
        <v>60</v>
      </c>
      <c r="AN3" s="42" t="s">
        <v>61</v>
      </c>
      <c r="AO3" s="5"/>
      <c r="AP3" s="5" t="s">
        <v>36</v>
      </c>
      <c r="AQ3" s="5"/>
      <c r="AR3" s="5" t="s">
        <v>36</v>
      </c>
      <c r="AS3" s="5"/>
      <c r="AT3" s="38" t="s">
        <v>55</v>
      </c>
    </row>
    <row r="4" spans="1:46" s="30" customFormat="1" ht="157.5" customHeight="1" x14ac:dyDescent="0.25">
      <c r="A4" s="32">
        <v>2</v>
      </c>
      <c r="B4" s="162"/>
      <c r="C4" s="162" t="s">
        <v>36</v>
      </c>
      <c r="D4" s="117" t="s">
        <v>65</v>
      </c>
      <c r="E4" s="114" t="s">
        <v>42</v>
      </c>
      <c r="F4" s="34" t="s">
        <v>73</v>
      </c>
      <c r="G4" s="31" t="s">
        <v>66</v>
      </c>
      <c r="H4" s="114" t="s">
        <v>67</v>
      </c>
      <c r="I4" s="147">
        <v>23239053</v>
      </c>
      <c r="J4" s="114" t="s">
        <v>68</v>
      </c>
      <c r="K4" s="34" t="s">
        <v>62</v>
      </c>
      <c r="L4" s="34" t="s">
        <v>62</v>
      </c>
      <c r="M4" s="34" t="s">
        <v>62</v>
      </c>
      <c r="N4" s="34" t="s">
        <v>62</v>
      </c>
      <c r="O4" s="34" t="s">
        <v>62</v>
      </c>
      <c r="P4" s="34" t="s">
        <v>62</v>
      </c>
      <c r="Q4" s="118" t="s">
        <v>70</v>
      </c>
      <c r="R4" s="31" t="s">
        <v>71</v>
      </c>
      <c r="S4" s="5" t="s">
        <v>251</v>
      </c>
      <c r="T4" s="33" t="s">
        <v>74</v>
      </c>
      <c r="U4" s="148" t="s">
        <v>255</v>
      </c>
      <c r="V4" s="148" t="s">
        <v>255</v>
      </c>
      <c r="W4" s="148" t="s">
        <v>255</v>
      </c>
      <c r="X4" s="148" t="s">
        <v>255</v>
      </c>
      <c r="Y4" s="118"/>
      <c r="Z4" s="35" t="s">
        <v>274</v>
      </c>
      <c r="AA4" s="35" t="s">
        <v>274</v>
      </c>
      <c r="AB4" s="35" t="s">
        <v>274</v>
      </c>
      <c r="AC4" s="31" t="s">
        <v>296</v>
      </c>
      <c r="AD4" s="31" t="s">
        <v>295</v>
      </c>
      <c r="AE4" s="31" t="s">
        <v>299</v>
      </c>
      <c r="AF4" s="149" t="s">
        <v>300</v>
      </c>
      <c r="AG4" s="148"/>
      <c r="AH4" s="148" t="s">
        <v>36</v>
      </c>
      <c r="AI4" s="35"/>
      <c r="AJ4" s="35" t="s">
        <v>298</v>
      </c>
      <c r="AK4" s="31" t="s">
        <v>302</v>
      </c>
      <c r="AL4" s="111" t="s">
        <v>251</v>
      </c>
      <c r="AM4" s="150" t="s">
        <v>301</v>
      </c>
      <c r="AN4" s="150"/>
      <c r="AO4" s="148" t="s">
        <v>36</v>
      </c>
      <c r="AP4" s="118"/>
      <c r="AQ4" s="114" t="s">
        <v>69</v>
      </c>
      <c r="AR4" s="148" t="s">
        <v>36</v>
      </c>
      <c r="AS4" s="118"/>
      <c r="AT4" s="31" t="s">
        <v>72</v>
      </c>
    </row>
    <row r="5" spans="1:46" ht="216.75" x14ac:dyDescent="0.25">
      <c r="A5" s="32">
        <v>3</v>
      </c>
      <c r="B5" s="162"/>
      <c r="C5" s="162" t="s">
        <v>36</v>
      </c>
      <c r="D5" s="117" t="s">
        <v>65</v>
      </c>
      <c r="E5" s="34" t="s">
        <v>78</v>
      </c>
      <c r="F5" s="34" t="s">
        <v>77</v>
      </c>
      <c r="G5" s="33" t="s">
        <v>76</v>
      </c>
      <c r="H5" s="114" t="s">
        <v>75</v>
      </c>
      <c r="I5" s="111">
        <v>58474787.359999999</v>
      </c>
      <c r="J5" s="34">
        <v>72102900</v>
      </c>
      <c r="K5" s="34" t="s">
        <v>62</v>
      </c>
      <c r="L5" s="34" t="s">
        <v>62</v>
      </c>
      <c r="M5" s="34" t="s">
        <v>62</v>
      </c>
      <c r="N5" s="34" t="s">
        <v>62</v>
      </c>
      <c r="O5" s="34" t="s">
        <v>62</v>
      </c>
      <c r="P5" s="34" t="s">
        <v>62</v>
      </c>
      <c r="Q5" s="118" t="s">
        <v>70</v>
      </c>
      <c r="R5" s="35" t="s">
        <v>81</v>
      </c>
      <c r="S5" s="34"/>
      <c r="T5" s="33" t="s">
        <v>242</v>
      </c>
      <c r="U5" s="35" t="s">
        <v>241</v>
      </c>
      <c r="V5" s="35" t="s">
        <v>243</v>
      </c>
      <c r="W5" s="35" t="s">
        <v>245</v>
      </c>
      <c r="X5" s="33" t="s">
        <v>406</v>
      </c>
      <c r="Y5" s="33" t="s">
        <v>244</v>
      </c>
      <c r="Z5" s="35" t="s">
        <v>248</v>
      </c>
      <c r="AA5" s="35" t="s">
        <v>249</v>
      </c>
      <c r="AB5" s="120"/>
      <c r="AC5" s="35" t="s">
        <v>247</v>
      </c>
      <c r="AD5" s="35" t="s">
        <v>348</v>
      </c>
      <c r="AE5" s="35" t="s">
        <v>80</v>
      </c>
      <c r="AF5" s="35" t="s">
        <v>331</v>
      </c>
      <c r="AG5" s="34"/>
      <c r="AH5" s="148" t="s">
        <v>36</v>
      </c>
      <c r="AI5" s="34"/>
      <c r="AJ5" s="35" t="s">
        <v>79</v>
      </c>
      <c r="AK5" s="34" t="s">
        <v>264</v>
      </c>
      <c r="AL5" s="111" t="s">
        <v>251</v>
      </c>
      <c r="AM5" s="111" t="s">
        <v>246</v>
      </c>
      <c r="AN5" s="166" t="s">
        <v>330</v>
      </c>
      <c r="AO5" s="34"/>
      <c r="AP5" s="148" t="s">
        <v>36</v>
      </c>
      <c r="AQ5" s="34"/>
      <c r="AR5" s="148" t="s">
        <v>36</v>
      </c>
      <c r="AS5" s="34"/>
      <c r="AT5" s="33" t="s">
        <v>250</v>
      </c>
    </row>
    <row r="6" spans="1:46" s="120" customFormat="1" ht="165.75" x14ac:dyDescent="0.2">
      <c r="A6" s="32">
        <v>4</v>
      </c>
      <c r="B6" s="162" t="s">
        <v>36</v>
      </c>
      <c r="C6" s="162"/>
      <c r="D6" s="117" t="s">
        <v>113</v>
      </c>
      <c r="E6" s="45" t="s">
        <v>78</v>
      </c>
      <c r="F6" s="34" t="s">
        <v>114</v>
      </c>
      <c r="G6" s="114" t="s">
        <v>115</v>
      </c>
      <c r="H6" s="107" t="s">
        <v>116</v>
      </c>
      <c r="I6" s="108">
        <v>68680021</v>
      </c>
      <c r="J6" s="107" t="s">
        <v>117</v>
      </c>
      <c r="K6" s="109" t="s">
        <v>118</v>
      </c>
      <c r="L6" s="34" t="s">
        <v>119</v>
      </c>
      <c r="M6" s="109" t="s">
        <v>118</v>
      </c>
      <c r="N6" s="109" t="s">
        <v>120</v>
      </c>
      <c r="O6" s="109" t="s">
        <v>121</v>
      </c>
      <c r="P6" s="34" t="s">
        <v>62</v>
      </c>
      <c r="Q6" s="118" t="s">
        <v>70</v>
      </c>
      <c r="R6" s="33" t="s">
        <v>343</v>
      </c>
      <c r="S6" s="33" t="s">
        <v>344</v>
      </c>
      <c r="T6" s="33" t="s">
        <v>345</v>
      </c>
      <c r="U6" s="33" t="s">
        <v>346</v>
      </c>
      <c r="V6" s="33" t="s">
        <v>347</v>
      </c>
      <c r="W6" s="35" t="s">
        <v>341</v>
      </c>
      <c r="X6" s="33" t="s">
        <v>123</v>
      </c>
      <c r="Y6" s="33" t="s">
        <v>124</v>
      </c>
      <c r="Z6" s="33" t="s">
        <v>128</v>
      </c>
      <c r="AA6" s="33" t="s">
        <v>127</v>
      </c>
      <c r="AB6" s="33" t="s">
        <v>129</v>
      </c>
      <c r="AC6" s="33" t="s">
        <v>131</v>
      </c>
      <c r="AD6" s="33" t="s">
        <v>125</v>
      </c>
      <c r="AE6" s="33" t="s">
        <v>339</v>
      </c>
      <c r="AF6" s="33" t="s">
        <v>340</v>
      </c>
      <c r="AG6" s="148" t="s">
        <v>36</v>
      </c>
      <c r="AH6" s="116"/>
      <c r="AI6" s="33" t="s">
        <v>130</v>
      </c>
      <c r="AJ6" s="33" t="s">
        <v>342</v>
      </c>
      <c r="AK6" s="34" t="s">
        <v>133</v>
      </c>
      <c r="AL6" s="111" t="s">
        <v>251</v>
      </c>
      <c r="AM6" s="111" t="s">
        <v>27</v>
      </c>
      <c r="AN6" s="119"/>
      <c r="AO6" s="148" t="s">
        <v>36</v>
      </c>
      <c r="AP6" s="118"/>
      <c r="AQ6" s="114" t="s">
        <v>122</v>
      </c>
      <c r="AR6" s="148" t="s">
        <v>36</v>
      </c>
      <c r="AS6" s="116"/>
      <c r="AT6" s="33" t="s">
        <v>126</v>
      </c>
    </row>
    <row r="7" spans="1:46" ht="159.75" customHeight="1" x14ac:dyDescent="0.25">
      <c r="A7" s="32">
        <v>5</v>
      </c>
      <c r="B7" s="162" t="s">
        <v>36</v>
      </c>
      <c r="C7" s="162"/>
      <c r="D7" s="117" t="s">
        <v>134</v>
      </c>
      <c r="E7" s="34" t="s">
        <v>135</v>
      </c>
      <c r="F7" s="34" t="s">
        <v>136</v>
      </c>
      <c r="G7" s="114" t="s">
        <v>137</v>
      </c>
      <c r="H7" s="107" t="s">
        <v>138</v>
      </c>
      <c r="I7" s="108">
        <v>151783609</v>
      </c>
      <c r="J7" s="114" t="s">
        <v>142</v>
      </c>
      <c r="K7" s="109" t="s">
        <v>144</v>
      </c>
      <c r="L7" s="34" t="s">
        <v>145</v>
      </c>
      <c r="M7" s="107" t="s">
        <v>146</v>
      </c>
      <c r="N7" s="109" t="s">
        <v>147</v>
      </c>
      <c r="O7" s="109" t="s">
        <v>147</v>
      </c>
      <c r="P7" s="34" t="s">
        <v>62</v>
      </c>
      <c r="Q7" s="118" t="s">
        <v>350</v>
      </c>
      <c r="R7" s="121" t="s">
        <v>252</v>
      </c>
      <c r="S7" s="33" t="s">
        <v>143</v>
      </c>
      <c r="T7" s="148" t="s">
        <v>255</v>
      </c>
      <c r="U7" s="148" t="s">
        <v>255</v>
      </c>
      <c r="V7" s="148" t="s">
        <v>255</v>
      </c>
      <c r="W7" s="148" t="s">
        <v>255</v>
      </c>
      <c r="X7" s="148" t="s">
        <v>255</v>
      </c>
      <c r="Y7" s="33" t="s">
        <v>255</v>
      </c>
      <c r="Z7" s="33" t="s">
        <v>351</v>
      </c>
      <c r="AA7" s="33" t="s">
        <v>351</v>
      </c>
      <c r="AB7" s="33" t="s">
        <v>351</v>
      </c>
      <c r="AC7" s="151" t="s">
        <v>256</v>
      </c>
      <c r="AE7" s="31" t="s">
        <v>140</v>
      </c>
      <c r="AF7" s="31" t="s">
        <v>141</v>
      </c>
      <c r="AG7" s="116"/>
      <c r="AH7" s="148" t="s">
        <v>36</v>
      </c>
      <c r="AI7" s="116"/>
      <c r="AJ7" s="33" t="s">
        <v>353</v>
      </c>
      <c r="AK7" s="34" t="s">
        <v>253</v>
      </c>
      <c r="AL7" s="111" t="s">
        <v>251</v>
      </c>
      <c r="AM7" s="41" t="s">
        <v>27</v>
      </c>
      <c r="AN7" s="119"/>
      <c r="AO7" s="148" t="s">
        <v>36</v>
      </c>
      <c r="AP7" s="118"/>
      <c r="AQ7" s="114" t="s">
        <v>148</v>
      </c>
      <c r="AR7" s="148" t="s">
        <v>36</v>
      </c>
      <c r="AS7" s="116"/>
      <c r="AT7" s="114" t="s">
        <v>149</v>
      </c>
    </row>
    <row r="8" spans="1:46" ht="191.25" x14ac:dyDescent="0.25">
      <c r="A8" s="32">
        <v>6</v>
      </c>
      <c r="B8" s="162" t="s">
        <v>36</v>
      </c>
      <c r="C8" s="162" t="s">
        <v>36</v>
      </c>
      <c r="D8" s="117" t="s">
        <v>150</v>
      </c>
      <c r="E8" s="107" t="s">
        <v>152</v>
      </c>
      <c r="F8" s="109" t="s">
        <v>153</v>
      </c>
      <c r="G8" s="114" t="s">
        <v>154</v>
      </c>
      <c r="H8" s="107" t="s">
        <v>151</v>
      </c>
      <c r="I8" s="108">
        <v>64963929</v>
      </c>
      <c r="J8" s="34">
        <v>70171707</v>
      </c>
      <c r="K8" s="34" t="s">
        <v>62</v>
      </c>
      <c r="L8" s="34" t="s">
        <v>62</v>
      </c>
      <c r="M8" s="34" t="s">
        <v>62</v>
      </c>
      <c r="N8" s="34" t="s">
        <v>62</v>
      </c>
      <c r="O8" s="34" t="s">
        <v>62</v>
      </c>
      <c r="P8" s="34" t="s">
        <v>62</v>
      </c>
      <c r="Q8" s="34" t="s">
        <v>187</v>
      </c>
      <c r="R8" s="110" t="s">
        <v>155</v>
      </c>
      <c r="S8" s="116"/>
      <c r="T8" s="35" t="s">
        <v>258</v>
      </c>
      <c r="U8" s="148" t="s">
        <v>255</v>
      </c>
      <c r="V8" s="148" t="s">
        <v>255</v>
      </c>
      <c r="W8" s="148" t="s">
        <v>255</v>
      </c>
      <c r="X8" s="148" t="s">
        <v>255</v>
      </c>
      <c r="Y8" s="33" t="s">
        <v>255</v>
      </c>
      <c r="Z8" s="33" t="s">
        <v>359</v>
      </c>
      <c r="AA8" s="33" t="s">
        <v>359</v>
      </c>
      <c r="AB8" s="33" t="s">
        <v>359</v>
      </c>
      <c r="AC8" s="33" t="s">
        <v>357</v>
      </c>
      <c r="AD8" s="31" t="s">
        <v>356</v>
      </c>
      <c r="AE8" s="163" t="s">
        <v>251</v>
      </c>
      <c r="AF8" s="116"/>
      <c r="AG8" s="116"/>
      <c r="AH8" s="148" t="s">
        <v>36</v>
      </c>
      <c r="AI8" s="116"/>
      <c r="AJ8" s="33" t="s">
        <v>358</v>
      </c>
      <c r="AK8" s="34" t="s">
        <v>254</v>
      </c>
      <c r="AL8" s="111" t="s">
        <v>251</v>
      </c>
      <c r="AM8" s="41" t="s">
        <v>27</v>
      </c>
      <c r="AN8" s="119"/>
      <c r="AO8" s="116"/>
      <c r="AP8" s="148" t="s">
        <v>36</v>
      </c>
      <c r="AQ8" s="116"/>
      <c r="AR8" s="148" t="s">
        <v>36</v>
      </c>
      <c r="AS8" s="116"/>
      <c r="AT8" s="121" t="s">
        <v>257</v>
      </c>
    </row>
    <row r="9" spans="1:46" ht="112.5" customHeight="1" x14ac:dyDescent="0.25">
      <c r="A9" s="32">
        <v>7</v>
      </c>
      <c r="B9" s="162"/>
      <c r="C9" s="162" t="s">
        <v>36</v>
      </c>
      <c r="D9" s="117" t="s">
        <v>158</v>
      </c>
      <c r="E9" s="109" t="s">
        <v>157</v>
      </c>
      <c r="F9" s="34" t="s">
        <v>156</v>
      </c>
      <c r="G9" s="114" t="s">
        <v>159</v>
      </c>
      <c r="H9" s="107" t="s">
        <v>160</v>
      </c>
      <c r="I9" s="108">
        <v>35000000</v>
      </c>
      <c r="J9" s="34">
        <v>83101506</v>
      </c>
      <c r="K9" s="34" t="s">
        <v>62</v>
      </c>
      <c r="L9" s="34" t="s">
        <v>62</v>
      </c>
      <c r="M9" s="34" t="s">
        <v>62</v>
      </c>
      <c r="N9" s="34" t="s">
        <v>62</v>
      </c>
      <c r="O9" s="34" t="s">
        <v>62</v>
      </c>
      <c r="P9" s="34" t="s">
        <v>62</v>
      </c>
      <c r="Q9" s="34" t="s">
        <v>70</v>
      </c>
      <c r="R9" s="35" t="s">
        <v>556</v>
      </c>
      <c r="S9" s="116"/>
      <c r="T9" s="116"/>
      <c r="U9" s="148" t="s">
        <v>255</v>
      </c>
      <c r="V9" s="148" t="s">
        <v>255</v>
      </c>
      <c r="W9" s="148" t="s">
        <v>255</v>
      </c>
      <c r="X9" s="148" t="s">
        <v>255</v>
      </c>
      <c r="Y9" s="33" t="s">
        <v>255</v>
      </c>
      <c r="Z9" s="148" t="s">
        <v>255</v>
      </c>
      <c r="AA9" s="148" t="s">
        <v>255</v>
      </c>
      <c r="AB9" s="148" t="s">
        <v>255</v>
      </c>
      <c r="AC9" s="33" t="s">
        <v>368</v>
      </c>
      <c r="AD9" s="116"/>
      <c r="AE9" s="164" t="s">
        <v>251</v>
      </c>
      <c r="AF9" s="116"/>
      <c r="AG9" s="116"/>
      <c r="AH9" s="148" t="s">
        <v>36</v>
      </c>
      <c r="AI9" s="116"/>
      <c r="AJ9" s="35" t="s">
        <v>369</v>
      </c>
      <c r="AK9" s="34" t="s">
        <v>161</v>
      </c>
      <c r="AL9" s="111">
        <v>24254306</v>
      </c>
      <c r="AM9" s="111" t="s">
        <v>27</v>
      </c>
      <c r="AN9" s="119"/>
      <c r="AO9" s="116"/>
      <c r="AP9" s="148" t="s">
        <v>36</v>
      </c>
      <c r="AQ9" s="116"/>
      <c r="AR9" s="148" t="s">
        <v>36</v>
      </c>
      <c r="AS9" s="116"/>
      <c r="AT9" s="31" t="s">
        <v>162</v>
      </c>
    </row>
    <row r="10" spans="1:46" ht="191.25" x14ac:dyDescent="0.25">
      <c r="A10" s="32">
        <v>8</v>
      </c>
      <c r="B10" s="162" t="s">
        <v>36</v>
      </c>
      <c r="C10" s="162"/>
      <c r="D10" s="117" t="s">
        <v>163</v>
      </c>
      <c r="E10" s="107" t="s">
        <v>166</v>
      </c>
      <c r="F10" s="34" t="s">
        <v>165</v>
      </c>
      <c r="G10" s="114" t="s">
        <v>167</v>
      </c>
      <c r="H10" s="107" t="s">
        <v>164</v>
      </c>
      <c r="I10" s="108">
        <v>60000000</v>
      </c>
      <c r="J10" s="107" t="s">
        <v>168</v>
      </c>
      <c r="K10" s="109" t="s">
        <v>171</v>
      </c>
      <c r="L10" s="34" t="s">
        <v>172</v>
      </c>
      <c r="M10" s="109" t="s">
        <v>173</v>
      </c>
      <c r="N10" s="34" t="s">
        <v>174</v>
      </c>
      <c r="O10" s="45" t="s">
        <v>174</v>
      </c>
      <c r="P10" s="34" t="s">
        <v>62</v>
      </c>
      <c r="Q10" s="34" t="s">
        <v>70</v>
      </c>
      <c r="R10" s="110" t="s">
        <v>557</v>
      </c>
      <c r="S10" s="110" t="s">
        <v>375</v>
      </c>
      <c r="T10" s="31" t="s">
        <v>376</v>
      </c>
      <c r="U10" s="33" t="s">
        <v>175</v>
      </c>
      <c r="V10" s="31" t="s">
        <v>377</v>
      </c>
      <c r="W10" s="33" t="s">
        <v>381</v>
      </c>
      <c r="X10" s="31" t="s">
        <v>378</v>
      </c>
      <c r="Y10" s="34" t="s">
        <v>176</v>
      </c>
      <c r="Z10" s="33" t="s">
        <v>181</v>
      </c>
      <c r="AA10" s="33" t="s">
        <v>180</v>
      </c>
      <c r="AB10" s="33" t="s">
        <v>180</v>
      </c>
      <c r="AC10" s="33" t="s">
        <v>178</v>
      </c>
      <c r="AD10" s="33" t="s">
        <v>177</v>
      </c>
      <c r="AE10" s="33" t="s">
        <v>379</v>
      </c>
      <c r="AF10" s="33" t="s">
        <v>380</v>
      </c>
      <c r="AG10" s="148" t="s">
        <v>36</v>
      </c>
      <c r="AH10" s="116"/>
      <c r="AI10" s="116"/>
      <c r="AJ10" s="33" t="s">
        <v>367</v>
      </c>
      <c r="AK10" s="34" t="s">
        <v>169</v>
      </c>
      <c r="AL10" s="111" t="s">
        <v>251</v>
      </c>
      <c r="AM10" s="111" t="s">
        <v>27</v>
      </c>
      <c r="AN10" s="119"/>
      <c r="AO10" s="148" t="s">
        <v>36</v>
      </c>
      <c r="AP10" s="118"/>
      <c r="AQ10" s="33" t="s">
        <v>170</v>
      </c>
      <c r="AR10" s="148" t="s">
        <v>36</v>
      </c>
      <c r="AS10" s="116"/>
      <c r="AT10" s="31" t="s">
        <v>179</v>
      </c>
    </row>
    <row r="11" spans="1:46" ht="178.5" x14ac:dyDescent="0.25">
      <c r="A11" s="32">
        <v>9</v>
      </c>
      <c r="B11" s="162"/>
      <c r="C11" s="162" t="s">
        <v>36</v>
      </c>
      <c r="D11" s="117" t="s">
        <v>182</v>
      </c>
      <c r="E11" s="34" t="s">
        <v>42</v>
      </c>
      <c r="F11" s="109" t="s">
        <v>183</v>
      </c>
      <c r="G11" s="31" t="s">
        <v>184</v>
      </c>
      <c r="H11" s="112" t="s">
        <v>391</v>
      </c>
      <c r="I11" s="108">
        <v>49500000</v>
      </c>
      <c r="J11" s="118">
        <v>76121701</v>
      </c>
      <c r="K11" s="109" t="s">
        <v>189</v>
      </c>
      <c r="L11" s="34" t="s">
        <v>190</v>
      </c>
      <c r="M11" s="109" t="s">
        <v>189</v>
      </c>
      <c r="N11" s="109" t="s">
        <v>192</v>
      </c>
      <c r="O11" s="109" t="s">
        <v>193</v>
      </c>
      <c r="P11" s="109" t="s">
        <v>191</v>
      </c>
      <c r="Q11" s="118" t="s">
        <v>187</v>
      </c>
      <c r="R11" s="110" t="s">
        <v>388</v>
      </c>
      <c r="S11" s="116"/>
      <c r="T11" s="35" t="s">
        <v>384</v>
      </c>
      <c r="U11" s="35" t="s">
        <v>385</v>
      </c>
      <c r="V11" s="35" t="s">
        <v>386</v>
      </c>
      <c r="W11" s="35" t="s">
        <v>387</v>
      </c>
      <c r="X11" s="148" t="s">
        <v>255</v>
      </c>
      <c r="Y11" s="114" t="s">
        <v>194</v>
      </c>
      <c r="Z11" s="121" t="s">
        <v>196</v>
      </c>
      <c r="AA11" s="121" t="s">
        <v>197</v>
      </c>
      <c r="AB11" s="121" t="s">
        <v>197</v>
      </c>
      <c r="AC11" s="31" t="s">
        <v>195</v>
      </c>
      <c r="AD11" s="33" t="s">
        <v>389</v>
      </c>
      <c r="AE11" s="121" t="s">
        <v>392</v>
      </c>
      <c r="AF11" s="121" t="s">
        <v>393</v>
      </c>
      <c r="AG11" s="148" t="s">
        <v>36</v>
      </c>
      <c r="AH11" s="116"/>
      <c r="AI11" s="116"/>
      <c r="AJ11" s="33" t="s">
        <v>390</v>
      </c>
      <c r="AK11" s="34" t="s">
        <v>161</v>
      </c>
      <c r="AL11" s="111">
        <v>44782855</v>
      </c>
      <c r="AM11" s="150" t="s">
        <v>185</v>
      </c>
      <c r="AN11" s="166" t="s">
        <v>186</v>
      </c>
      <c r="AO11" s="148" t="s">
        <v>36</v>
      </c>
      <c r="AP11" s="118"/>
      <c r="AQ11" s="121" t="s">
        <v>188</v>
      </c>
      <c r="AR11" s="148" t="s">
        <v>36</v>
      </c>
      <c r="AS11" s="116"/>
      <c r="AT11" s="33" t="s">
        <v>394</v>
      </c>
    </row>
    <row r="12" spans="1:46" ht="204" x14ac:dyDescent="0.25">
      <c r="A12" s="32">
        <v>10</v>
      </c>
      <c r="B12" s="162" t="s">
        <v>36</v>
      </c>
      <c r="C12" s="162" t="s">
        <v>36</v>
      </c>
      <c r="D12" s="117" t="s">
        <v>198</v>
      </c>
      <c r="E12" s="109" t="s">
        <v>199</v>
      </c>
      <c r="F12" s="34" t="s">
        <v>200</v>
      </c>
      <c r="G12" s="114" t="s">
        <v>201</v>
      </c>
      <c r="H12" s="107" t="s">
        <v>202</v>
      </c>
      <c r="I12" s="108">
        <v>71327703</v>
      </c>
      <c r="J12" s="107" t="s">
        <v>203</v>
      </c>
      <c r="K12" s="34" t="s">
        <v>62</v>
      </c>
      <c r="L12" s="34" t="s">
        <v>62</v>
      </c>
      <c r="M12" s="34" t="s">
        <v>62</v>
      </c>
      <c r="N12" s="34" t="s">
        <v>62</v>
      </c>
      <c r="O12" s="34" t="s">
        <v>62</v>
      </c>
      <c r="P12" s="34" t="s">
        <v>62</v>
      </c>
      <c r="Q12" s="118" t="s">
        <v>187</v>
      </c>
      <c r="R12" s="35" t="s">
        <v>395</v>
      </c>
      <c r="S12" s="116"/>
      <c r="T12" s="35" t="s">
        <v>396</v>
      </c>
      <c r="U12" s="35" t="s">
        <v>205</v>
      </c>
      <c r="V12" s="35" t="s">
        <v>397</v>
      </c>
      <c r="W12" s="35" t="s">
        <v>399</v>
      </c>
      <c r="X12" s="148" t="s">
        <v>255</v>
      </c>
      <c r="Y12" s="114" t="s">
        <v>206</v>
      </c>
      <c r="Z12" s="121" t="s">
        <v>204</v>
      </c>
      <c r="AA12" s="121" t="s">
        <v>204</v>
      </c>
      <c r="AB12" s="121" t="s">
        <v>204</v>
      </c>
      <c r="AC12" s="31" t="s">
        <v>208</v>
      </c>
      <c r="AD12" s="35" t="s">
        <v>398</v>
      </c>
      <c r="AE12" s="116"/>
      <c r="AF12" s="35" t="s">
        <v>210</v>
      </c>
      <c r="AG12" s="116"/>
      <c r="AH12" s="148" t="s">
        <v>36</v>
      </c>
      <c r="AI12" s="116"/>
      <c r="AJ12" s="35" t="s">
        <v>209</v>
      </c>
      <c r="AK12" s="31" t="s">
        <v>211</v>
      </c>
      <c r="AL12" s="111">
        <v>66693043</v>
      </c>
      <c r="AM12" s="111" t="s">
        <v>27</v>
      </c>
      <c r="AN12" s="119"/>
      <c r="AO12" s="116"/>
      <c r="AP12" s="148" t="s">
        <v>36</v>
      </c>
      <c r="AQ12" s="116"/>
      <c r="AR12" s="148" t="s">
        <v>36</v>
      </c>
      <c r="AS12" s="116"/>
      <c r="AT12" s="33" t="s">
        <v>207</v>
      </c>
    </row>
    <row r="13" spans="1:46" ht="204" x14ac:dyDescent="0.25">
      <c r="A13" s="32">
        <v>11</v>
      </c>
      <c r="B13" s="162" t="s">
        <v>36</v>
      </c>
      <c r="C13" s="162"/>
      <c r="D13" s="117" t="s">
        <v>216</v>
      </c>
      <c r="E13" s="34" t="s">
        <v>213</v>
      </c>
      <c r="F13" s="34" t="s">
        <v>214</v>
      </c>
      <c r="G13" s="114" t="s">
        <v>215</v>
      </c>
      <c r="H13" s="114" t="s">
        <v>212</v>
      </c>
      <c r="I13" s="147">
        <v>130000000</v>
      </c>
      <c r="J13" s="114" t="s">
        <v>225</v>
      </c>
      <c r="K13" s="113" t="s">
        <v>221</v>
      </c>
      <c r="L13" s="152" t="s">
        <v>222</v>
      </c>
      <c r="M13" s="113" t="s">
        <v>193</v>
      </c>
      <c r="N13" s="113" t="s">
        <v>223</v>
      </c>
      <c r="O13" s="113" t="s">
        <v>223</v>
      </c>
      <c r="P13" s="113" t="s">
        <v>224</v>
      </c>
      <c r="Q13" s="118" t="s">
        <v>187</v>
      </c>
      <c r="R13" s="110" t="s">
        <v>402</v>
      </c>
      <c r="S13" s="110" t="s">
        <v>219</v>
      </c>
      <c r="T13" s="35" t="s">
        <v>403</v>
      </c>
      <c r="U13" s="35" t="s">
        <v>404</v>
      </c>
      <c r="V13" s="35" t="s">
        <v>405</v>
      </c>
      <c r="W13" s="35" t="s">
        <v>415</v>
      </c>
      <c r="X13" s="31" t="s">
        <v>407</v>
      </c>
      <c r="Y13" s="114" t="s">
        <v>226</v>
      </c>
      <c r="Z13" s="148" t="s">
        <v>255</v>
      </c>
      <c r="AA13" s="148" t="s">
        <v>255</v>
      </c>
      <c r="AB13" s="33" t="s">
        <v>411</v>
      </c>
      <c r="AC13" s="33" t="s">
        <v>412</v>
      </c>
      <c r="AD13" s="34"/>
      <c r="AE13" s="35" t="s">
        <v>413</v>
      </c>
      <c r="AF13" s="35" t="s">
        <v>414</v>
      </c>
      <c r="AG13" s="148" t="s">
        <v>36</v>
      </c>
      <c r="AH13" s="34"/>
      <c r="AI13" s="33" t="s">
        <v>409</v>
      </c>
      <c r="AJ13" s="33" t="s">
        <v>410</v>
      </c>
      <c r="AK13" s="34" t="s">
        <v>408</v>
      </c>
      <c r="AL13" s="111" t="s">
        <v>251</v>
      </c>
      <c r="AM13" s="111" t="s">
        <v>185</v>
      </c>
      <c r="AN13" s="166" t="s">
        <v>217</v>
      </c>
      <c r="AO13" s="148" t="s">
        <v>36</v>
      </c>
      <c r="AP13" s="34"/>
      <c r="AQ13" s="33" t="s">
        <v>218</v>
      </c>
      <c r="AR13" s="148" t="s">
        <v>36</v>
      </c>
      <c r="AS13" s="34"/>
      <c r="AT13" s="33" t="s">
        <v>220</v>
      </c>
    </row>
    <row r="14" spans="1:46" ht="140.25" x14ac:dyDescent="0.25">
      <c r="A14" s="32">
        <v>12</v>
      </c>
      <c r="B14" s="162" t="s">
        <v>36</v>
      </c>
      <c r="C14" s="162" t="s">
        <v>36</v>
      </c>
      <c r="D14" s="117" t="s">
        <v>65</v>
      </c>
      <c r="E14" s="34" t="s">
        <v>42</v>
      </c>
      <c r="F14" s="34" t="s">
        <v>183</v>
      </c>
      <c r="G14" s="114" t="s">
        <v>228</v>
      </c>
      <c r="H14" s="114" t="s">
        <v>227</v>
      </c>
      <c r="I14" s="111">
        <v>175141967</v>
      </c>
      <c r="J14" s="34">
        <v>73152100</v>
      </c>
      <c r="K14" s="113" t="s">
        <v>427</v>
      </c>
      <c r="L14" s="152" t="s">
        <v>428</v>
      </c>
      <c r="M14" s="113" t="s">
        <v>189</v>
      </c>
      <c r="N14" s="113" t="s">
        <v>429</v>
      </c>
      <c r="O14" s="113" t="s">
        <v>223</v>
      </c>
      <c r="P14" s="34" t="s">
        <v>62</v>
      </c>
      <c r="Q14" s="34" t="s">
        <v>238</v>
      </c>
      <c r="R14" s="33" t="s">
        <v>558</v>
      </c>
      <c r="S14" s="116"/>
      <c r="T14" s="35" t="s">
        <v>418</v>
      </c>
      <c r="U14" s="35" t="s">
        <v>229</v>
      </c>
      <c r="V14" s="35" t="s">
        <v>419</v>
      </c>
      <c r="W14" s="35" t="s">
        <v>230</v>
      </c>
      <c r="X14" s="148" t="s">
        <v>255</v>
      </c>
      <c r="Y14" s="114" t="s">
        <v>272</v>
      </c>
      <c r="Z14" s="121" t="s">
        <v>423</v>
      </c>
      <c r="AA14" s="121" t="s">
        <v>423</v>
      </c>
      <c r="AB14" s="121" t="s">
        <v>424</v>
      </c>
      <c r="AC14" s="33" t="s">
        <v>426</v>
      </c>
      <c r="AD14" s="116"/>
      <c r="AE14" s="35" t="s">
        <v>421</v>
      </c>
      <c r="AF14" s="35" t="s">
        <v>422</v>
      </c>
      <c r="AG14" s="148" t="s">
        <v>36</v>
      </c>
      <c r="AH14" s="116"/>
      <c r="AI14" s="35" t="s">
        <v>420</v>
      </c>
      <c r="AJ14" s="33" t="s">
        <v>425</v>
      </c>
      <c r="AK14" s="34" t="s">
        <v>237</v>
      </c>
      <c r="AL14" s="111">
        <v>151070000</v>
      </c>
      <c r="AM14" s="111" t="s">
        <v>27</v>
      </c>
      <c r="AN14" s="119"/>
      <c r="AO14" s="148" t="s">
        <v>36</v>
      </c>
      <c r="AP14" s="118"/>
      <c r="AQ14" s="33" t="s">
        <v>417</v>
      </c>
      <c r="AR14" s="148" t="s">
        <v>36</v>
      </c>
      <c r="AS14" s="116"/>
      <c r="AT14" s="33" t="s">
        <v>430</v>
      </c>
    </row>
    <row r="15" spans="1:46" ht="216.75" x14ac:dyDescent="0.25">
      <c r="A15" s="32">
        <v>13</v>
      </c>
      <c r="B15" s="162" t="s">
        <v>36</v>
      </c>
      <c r="C15" s="162" t="s">
        <v>36</v>
      </c>
      <c r="D15" s="117" t="s">
        <v>234</v>
      </c>
      <c r="E15" s="107" t="s">
        <v>233</v>
      </c>
      <c r="F15" s="34" t="s">
        <v>232</v>
      </c>
      <c r="G15" s="114" t="s">
        <v>235</v>
      </c>
      <c r="H15" s="115" t="s">
        <v>231</v>
      </c>
      <c r="I15" s="108">
        <v>58230953</v>
      </c>
      <c r="J15" s="107" t="s">
        <v>236</v>
      </c>
      <c r="K15" s="34" t="s">
        <v>62</v>
      </c>
      <c r="L15" s="34" t="s">
        <v>62</v>
      </c>
      <c r="M15" s="34" t="s">
        <v>62</v>
      </c>
      <c r="N15" s="34" t="s">
        <v>62</v>
      </c>
      <c r="O15" s="34" t="s">
        <v>62</v>
      </c>
      <c r="P15" s="34" t="s">
        <v>62</v>
      </c>
      <c r="Q15" s="34" t="s">
        <v>238</v>
      </c>
      <c r="R15" s="35" t="s">
        <v>559</v>
      </c>
      <c r="S15" s="116"/>
      <c r="T15" s="110" t="s">
        <v>441</v>
      </c>
      <c r="U15" s="35" t="s">
        <v>442</v>
      </c>
      <c r="V15" s="35" t="s">
        <v>443</v>
      </c>
      <c r="W15" s="35" t="s">
        <v>239</v>
      </c>
      <c r="X15" s="31" t="s">
        <v>240</v>
      </c>
      <c r="Y15" s="114" t="s">
        <v>226</v>
      </c>
      <c r="Z15" s="153" t="s">
        <v>273</v>
      </c>
      <c r="AA15" s="153" t="s">
        <v>273</v>
      </c>
      <c r="AB15" s="153" t="s">
        <v>273</v>
      </c>
      <c r="AC15" s="33" t="s">
        <v>444</v>
      </c>
      <c r="AD15" s="116"/>
      <c r="AE15" s="33" t="s">
        <v>446</v>
      </c>
      <c r="AF15" s="33" t="s">
        <v>447</v>
      </c>
      <c r="AG15" s="148"/>
      <c r="AH15" s="148" t="s">
        <v>36</v>
      </c>
      <c r="AI15" s="116"/>
      <c r="AJ15" s="33" t="s">
        <v>445</v>
      </c>
      <c r="AK15" s="34" t="s">
        <v>237</v>
      </c>
      <c r="AL15" s="111">
        <f>AVERAGE(141538854, 131946241, 138457152)</f>
        <v>137314082.33333334</v>
      </c>
      <c r="AM15" s="111" t="s">
        <v>27</v>
      </c>
      <c r="AN15" s="119"/>
      <c r="AO15" s="116"/>
      <c r="AP15" s="148" t="s">
        <v>36</v>
      </c>
      <c r="AQ15" s="116"/>
      <c r="AR15" s="148" t="s">
        <v>36</v>
      </c>
      <c r="AS15" s="116"/>
      <c r="AT15" s="31" t="s">
        <v>286</v>
      </c>
    </row>
    <row r="16" spans="1:46" ht="229.5" x14ac:dyDescent="0.25">
      <c r="A16" s="32">
        <v>14</v>
      </c>
      <c r="B16" s="162"/>
      <c r="C16" s="162" t="s">
        <v>36</v>
      </c>
      <c r="D16" s="117" t="s">
        <v>260</v>
      </c>
      <c r="E16" s="34" t="s">
        <v>42</v>
      </c>
      <c r="F16" s="34" t="s">
        <v>259</v>
      </c>
      <c r="G16" s="114" t="s">
        <v>262</v>
      </c>
      <c r="H16" s="114" t="s">
        <v>261</v>
      </c>
      <c r="I16" s="111" t="s">
        <v>263</v>
      </c>
      <c r="J16" s="34">
        <v>81101505</v>
      </c>
      <c r="K16" s="34" t="s">
        <v>62</v>
      </c>
      <c r="L16" s="34" t="s">
        <v>62</v>
      </c>
      <c r="M16" s="34" t="s">
        <v>62</v>
      </c>
      <c r="N16" s="34" t="s">
        <v>62</v>
      </c>
      <c r="O16" s="34" t="s">
        <v>62</v>
      </c>
      <c r="P16" s="34" t="s">
        <v>62</v>
      </c>
      <c r="Q16" s="34" t="s">
        <v>187</v>
      </c>
      <c r="R16" s="35" t="s">
        <v>268</v>
      </c>
      <c r="S16" s="154"/>
      <c r="T16" s="35" t="s">
        <v>455</v>
      </c>
      <c r="U16" s="35" t="s">
        <v>456</v>
      </c>
      <c r="V16" s="35" t="s">
        <v>457</v>
      </c>
      <c r="W16" s="35" t="s">
        <v>269</v>
      </c>
      <c r="X16" s="31" t="s">
        <v>458</v>
      </c>
      <c r="Y16" s="114" t="s">
        <v>272</v>
      </c>
      <c r="Z16" s="35" t="s">
        <v>275</v>
      </c>
      <c r="AA16" s="35" t="s">
        <v>275</v>
      </c>
      <c r="AB16" s="35" t="s">
        <v>275</v>
      </c>
      <c r="AC16" s="35" t="s">
        <v>267</v>
      </c>
      <c r="AD16" s="35" t="s">
        <v>265</v>
      </c>
      <c r="AE16" s="35" t="s">
        <v>270</v>
      </c>
      <c r="AF16" s="35" t="s">
        <v>271</v>
      </c>
      <c r="AG16" s="148" t="s">
        <v>36</v>
      </c>
      <c r="AH16" s="154"/>
      <c r="AI16" s="154"/>
      <c r="AJ16" s="33" t="s">
        <v>266</v>
      </c>
      <c r="AK16" s="34" t="s">
        <v>264</v>
      </c>
      <c r="AL16" s="111" t="s">
        <v>251</v>
      </c>
      <c r="AM16" s="111" t="s">
        <v>27</v>
      </c>
      <c r="AN16" s="155"/>
      <c r="AO16" s="154"/>
      <c r="AP16" s="148" t="s">
        <v>36</v>
      </c>
      <c r="AQ16" s="33" t="s">
        <v>466</v>
      </c>
      <c r="AR16" s="154"/>
      <c r="AS16" s="148" t="s">
        <v>36</v>
      </c>
      <c r="AT16" s="154"/>
    </row>
    <row r="17" spans="1:46" ht="102" x14ac:dyDescent="0.25">
      <c r="A17" s="32">
        <v>15</v>
      </c>
      <c r="B17" s="162" t="s">
        <v>36</v>
      </c>
      <c r="C17" s="162"/>
      <c r="D17" s="156" t="s">
        <v>278</v>
      </c>
      <c r="E17" s="34" t="s">
        <v>279</v>
      </c>
      <c r="F17" s="34" t="s">
        <v>280</v>
      </c>
      <c r="G17" s="33" t="s">
        <v>277</v>
      </c>
      <c r="H17" s="114" t="s">
        <v>276</v>
      </c>
      <c r="I17" s="157">
        <v>65000000</v>
      </c>
      <c r="J17" s="148">
        <v>72151800</v>
      </c>
      <c r="K17" s="34" t="s">
        <v>62</v>
      </c>
      <c r="L17" s="34" t="s">
        <v>62</v>
      </c>
      <c r="M17" s="34" t="s">
        <v>62</v>
      </c>
      <c r="N17" s="34" t="s">
        <v>62</v>
      </c>
      <c r="O17" s="34" t="s">
        <v>62</v>
      </c>
      <c r="P17" s="34" t="s">
        <v>62</v>
      </c>
      <c r="Q17" s="34" t="s">
        <v>187</v>
      </c>
      <c r="R17" s="35" t="s">
        <v>282</v>
      </c>
      <c r="S17" s="35" t="s">
        <v>283</v>
      </c>
      <c r="T17" s="35" t="s">
        <v>287</v>
      </c>
      <c r="U17" s="148" t="s">
        <v>255</v>
      </c>
      <c r="V17" s="148" t="s">
        <v>255</v>
      </c>
      <c r="W17" s="154" t="s">
        <v>465</v>
      </c>
      <c r="X17" s="148" t="s">
        <v>255</v>
      </c>
      <c r="Y17" s="154"/>
      <c r="Z17" s="35" t="s">
        <v>284</v>
      </c>
      <c r="AA17" s="35" t="s">
        <v>284</v>
      </c>
      <c r="AB17" s="35" t="s">
        <v>284</v>
      </c>
      <c r="AC17" s="35" t="s">
        <v>281</v>
      </c>
      <c r="AD17" s="35" t="s">
        <v>462</v>
      </c>
      <c r="AE17" s="35" t="s">
        <v>463</v>
      </c>
      <c r="AF17" s="35" t="s">
        <v>464</v>
      </c>
      <c r="AG17" s="154"/>
      <c r="AH17" s="148" t="s">
        <v>36</v>
      </c>
      <c r="AI17" s="154"/>
      <c r="AJ17" s="33" t="s">
        <v>461</v>
      </c>
      <c r="AK17" s="33" t="s">
        <v>467</v>
      </c>
      <c r="AL17" s="111" t="s">
        <v>251</v>
      </c>
      <c r="AM17" s="111" t="s">
        <v>27</v>
      </c>
      <c r="AN17" s="155"/>
      <c r="AO17" s="154"/>
      <c r="AP17" s="148" t="s">
        <v>36</v>
      </c>
      <c r="AQ17" s="154"/>
      <c r="AR17" s="148" t="s">
        <v>36</v>
      </c>
      <c r="AS17" s="154"/>
      <c r="AT17" s="33" t="s">
        <v>285</v>
      </c>
    </row>
    <row r="18" spans="1:46" s="1" customFormat="1" ht="114.75" x14ac:dyDescent="0.25">
      <c r="A18" s="32">
        <v>16</v>
      </c>
      <c r="B18" s="162" t="s">
        <v>36</v>
      </c>
      <c r="C18" s="162" t="s">
        <v>36</v>
      </c>
      <c r="D18" s="117" t="s">
        <v>291</v>
      </c>
      <c r="E18" s="34" t="s">
        <v>288</v>
      </c>
      <c r="F18" s="34"/>
      <c r="G18" s="114" t="s">
        <v>289</v>
      </c>
      <c r="H18" s="114" t="s">
        <v>290</v>
      </c>
      <c r="I18" s="111">
        <v>84384450</v>
      </c>
      <c r="J18" s="34">
        <v>72103300</v>
      </c>
      <c r="K18" s="34" t="s">
        <v>62</v>
      </c>
      <c r="L18" s="34" t="s">
        <v>62</v>
      </c>
      <c r="M18" s="34" t="s">
        <v>62</v>
      </c>
      <c r="N18" s="34" t="s">
        <v>62</v>
      </c>
      <c r="O18" s="34" t="s">
        <v>62</v>
      </c>
      <c r="P18" s="34" t="s">
        <v>62</v>
      </c>
      <c r="Q18" s="34"/>
      <c r="R18" s="35" t="s">
        <v>560</v>
      </c>
      <c r="S18" s="34"/>
      <c r="T18" s="35" t="s">
        <v>474</v>
      </c>
      <c r="U18" s="148" t="s">
        <v>255</v>
      </c>
      <c r="V18" s="148" t="s">
        <v>255</v>
      </c>
      <c r="W18" s="35" t="s">
        <v>475</v>
      </c>
      <c r="X18" s="148" t="s">
        <v>255</v>
      </c>
      <c r="Y18" s="34"/>
      <c r="Z18" s="148" t="s">
        <v>255</v>
      </c>
      <c r="AA18" s="148" t="s">
        <v>255</v>
      </c>
      <c r="AB18" s="148" t="s">
        <v>255</v>
      </c>
      <c r="AC18" s="35" t="s">
        <v>281</v>
      </c>
      <c r="AD18" s="35" t="s">
        <v>476</v>
      </c>
      <c r="AE18" s="164" t="s">
        <v>251</v>
      </c>
      <c r="AF18" s="34"/>
      <c r="AG18" s="34"/>
      <c r="AH18" s="148" t="s">
        <v>36</v>
      </c>
      <c r="AI18" s="34"/>
      <c r="AJ18" s="148" t="s">
        <v>477</v>
      </c>
      <c r="AK18" s="33" t="s">
        <v>292</v>
      </c>
      <c r="AL18" s="111">
        <v>82307533.329999998</v>
      </c>
      <c r="AM18" s="111" t="s">
        <v>27</v>
      </c>
      <c r="AN18" s="111"/>
      <c r="AO18" s="148" t="s">
        <v>36</v>
      </c>
      <c r="AP18" s="34"/>
      <c r="AQ18" s="33" t="s">
        <v>478</v>
      </c>
      <c r="AR18" s="148" t="s">
        <v>36</v>
      </c>
      <c r="AS18" s="148"/>
      <c r="AT18" s="33" t="s">
        <v>293</v>
      </c>
    </row>
    <row r="19" spans="1:46" ht="267.75" x14ac:dyDescent="0.25">
      <c r="A19" s="32">
        <v>17</v>
      </c>
      <c r="B19" s="162" t="s">
        <v>36</v>
      </c>
      <c r="C19" s="162"/>
      <c r="D19" s="43" t="s">
        <v>485</v>
      </c>
      <c r="E19" s="34" t="s">
        <v>42</v>
      </c>
      <c r="F19" s="34" t="s">
        <v>486</v>
      </c>
      <c r="G19" s="114" t="s">
        <v>487</v>
      </c>
      <c r="H19" s="114" t="s">
        <v>484</v>
      </c>
      <c r="I19" s="111">
        <v>60126888.530000001</v>
      </c>
      <c r="J19" s="114" t="s">
        <v>493</v>
      </c>
      <c r="K19" s="113" t="s">
        <v>495</v>
      </c>
      <c r="L19" s="152" t="s">
        <v>496</v>
      </c>
      <c r="M19" s="113" t="s">
        <v>495</v>
      </c>
      <c r="N19" s="113" t="s">
        <v>498</v>
      </c>
      <c r="O19" s="113" t="s">
        <v>498</v>
      </c>
      <c r="P19" s="113" t="s">
        <v>497</v>
      </c>
      <c r="Q19" s="116"/>
      <c r="R19" s="35" t="s">
        <v>561</v>
      </c>
      <c r="S19" s="35" t="s">
        <v>494</v>
      </c>
      <c r="T19" s="35" t="s">
        <v>499</v>
      </c>
      <c r="U19" s="35" t="s">
        <v>500</v>
      </c>
      <c r="V19" s="35" t="s">
        <v>501</v>
      </c>
      <c r="W19" s="35" t="s">
        <v>502</v>
      </c>
      <c r="X19" s="31" t="s">
        <v>503</v>
      </c>
      <c r="Y19" s="114" t="s">
        <v>505</v>
      </c>
      <c r="Z19" s="35" t="s">
        <v>506</v>
      </c>
      <c r="AA19" s="35" t="s">
        <v>506</v>
      </c>
      <c r="AB19" s="35" t="s">
        <v>506</v>
      </c>
      <c r="AC19" s="35" t="s">
        <v>488</v>
      </c>
      <c r="AD19" s="35" t="s">
        <v>504</v>
      </c>
      <c r="AE19" s="35" t="s">
        <v>507</v>
      </c>
      <c r="AF19" s="35" t="s">
        <v>508</v>
      </c>
      <c r="AG19" s="116"/>
      <c r="AH19" s="148" t="s">
        <v>36</v>
      </c>
      <c r="AI19" s="116"/>
      <c r="AJ19" s="35" t="s">
        <v>489</v>
      </c>
      <c r="AK19" s="34" t="s">
        <v>133</v>
      </c>
      <c r="AL19" s="111">
        <v>25186848</v>
      </c>
      <c r="AM19" s="111" t="s">
        <v>185</v>
      </c>
      <c r="AN19" s="168" t="s">
        <v>490</v>
      </c>
      <c r="AO19" s="148" t="s">
        <v>36</v>
      </c>
      <c r="AP19" s="148"/>
      <c r="AQ19" s="33" t="s">
        <v>491</v>
      </c>
      <c r="AR19" s="148" t="s">
        <v>36</v>
      </c>
      <c r="AS19" s="148"/>
      <c r="AT19" s="33" t="s">
        <v>492</v>
      </c>
    </row>
    <row r="20" spans="1:46" ht="216.75" x14ac:dyDescent="0.25">
      <c r="A20" s="32">
        <v>18</v>
      </c>
      <c r="B20" s="162" t="s">
        <v>36</v>
      </c>
      <c r="C20" s="162" t="s">
        <v>36</v>
      </c>
      <c r="D20" s="43" t="s">
        <v>511</v>
      </c>
      <c r="E20" s="34" t="s">
        <v>512</v>
      </c>
      <c r="F20" s="34" t="s">
        <v>513</v>
      </c>
      <c r="G20" s="114" t="s">
        <v>514</v>
      </c>
      <c r="H20" s="114" t="s">
        <v>510</v>
      </c>
      <c r="I20" s="111">
        <v>148147958</v>
      </c>
      <c r="J20" s="114" t="s">
        <v>529</v>
      </c>
      <c r="K20" s="109" t="s">
        <v>517</v>
      </c>
      <c r="L20" s="34" t="s">
        <v>518</v>
      </c>
      <c r="M20" s="109" t="s">
        <v>519</v>
      </c>
      <c r="N20" s="113" t="s">
        <v>520</v>
      </c>
      <c r="O20" s="113" t="s">
        <v>521</v>
      </c>
      <c r="P20" s="34" t="s">
        <v>522</v>
      </c>
      <c r="Q20" s="34" t="s">
        <v>70</v>
      </c>
      <c r="R20" s="35" t="s">
        <v>530</v>
      </c>
      <c r="S20" s="154"/>
      <c r="T20" s="35" t="s">
        <v>523</v>
      </c>
      <c r="U20" s="35" t="s">
        <v>525</v>
      </c>
      <c r="V20" s="35" t="s">
        <v>524</v>
      </c>
      <c r="W20" s="35" t="s">
        <v>526</v>
      </c>
      <c r="X20" s="31" t="s">
        <v>527</v>
      </c>
      <c r="Y20" s="114" t="s">
        <v>528</v>
      </c>
      <c r="Z20" s="35" t="s">
        <v>534</v>
      </c>
      <c r="AA20" s="35" t="s">
        <v>534</v>
      </c>
      <c r="AB20" s="35" t="s">
        <v>534</v>
      </c>
      <c r="AC20" s="121" t="s">
        <v>531</v>
      </c>
      <c r="AD20" s="121" t="s">
        <v>532</v>
      </c>
      <c r="AE20" s="164" t="s">
        <v>251</v>
      </c>
      <c r="AF20" s="169"/>
      <c r="AG20" s="169"/>
      <c r="AH20" s="148" t="s">
        <v>36</v>
      </c>
      <c r="AI20" s="169"/>
      <c r="AJ20" s="121" t="s">
        <v>533</v>
      </c>
      <c r="AK20" s="114" t="s">
        <v>133</v>
      </c>
      <c r="AL20" s="111" t="s">
        <v>251</v>
      </c>
      <c r="AM20" s="111" t="s">
        <v>27</v>
      </c>
      <c r="AN20" s="111"/>
      <c r="AO20" s="148" t="s">
        <v>36</v>
      </c>
      <c r="AP20" s="118"/>
      <c r="AQ20" s="33" t="s">
        <v>516</v>
      </c>
      <c r="AR20" s="148" t="s">
        <v>36</v>
      </c>
      <c r="AS20" s="116"/>
      <c r="AT20" s="33" t="s">
        <v>515</v>
      </c>
    </row>
    <row r="21" spans="1:46" ht="229.5" x14ac:dyDescent="0.25">
      <c r="A21" s="32">
        <v>19</v>
      </c>
      <c r="B21" s="162" t="s">
        <v>36</v>
      </c>
      <c r="C21" s="162"/>
      <c r="D21" s="43" t="s">
        <v>541</v>
      </c>
      <c r="E21" s="34" t="s">
        <v>42</v>
      </c>
      <c r="F21" s="114" t="s">
        <v>540</v>
      </c>
      <c r="G21" s="114" t="s">
        <v>539</v>
      </c>
      <c r="H21" s="114" t="s">
        <v>538</v>
      </c>
      <c r="I21" s="111">
        <v>643134065</v>
      </c>
      <c r="J21" s="114" t="s">
        <v>542</v>
      </c>
      <c r="K21" s="178" t="s">
        <v>118</v>
      </c>
      <c r="L21" s="1" t="s">
        <v>552</v>
      </c>
      <c r="M21" s="178" t="s">
        <v>118</v>
      </c>
      <c r="N21" s="109" t="s">
        <v>553</v>
      </c>
      <c r="O21" s="109" t="s">
        <v>553</v>
      </c>
      <c r="P21" s="109" t="s">
        <v>554</v>
      </c>
      <c r="Q21" s="34" t="s">
        <v>70</v>
      </c>
      <c r="R21" s="35" t="s">
        <v>562</v>
      </c>
      <c r="S21" s="35" t="s">
        <v>544</v>
      </c>
      <c r="T21" s="35" t="s">
        <v>547</v>
      </c>
      <c r="U21" s="35" t="s">
        <v>548</v>
      </c>
      <c r="V21" s="35" t="s">
        <v>549</v>
      </c>
      <c r="W21" s="154" t="s">
        <v>565</v>
      </c>
      <c r="X21" s="31" t="s">
        <v>550</v>
      </c>
      <c r="Y21" s="114" t="s">
        <v>566</v>
      </c>
      <c r="Z21" s="148" t="s">
        <v>255</v>
      </c>
      <c r="AA21" s="148" t="s">
        <v>255</v>
      </c>
      <c r="AB21" s="148" t="s">
        <v>255</v>
      </c>
      <c r="AC21" s="35" t="s">
        <v>564</v>
      </c>
      <c r="AD21" s="35" t="s">
        <v>551</v>
      </c>
      <c r="AE21" s="164" t="s">
        <v>251</v>
      </c>
      <c r="AF21" s="154"/>
      <c r="AG21" s="116"/>
      <c r="AH21" s="148" t="s">
        <v>36</v>
      </c>
      <c r="AI21" s="116"/>
      <c r="AJ21" s="164" t="s">
        <v>251</v>
      </c>
      <c r="AK21" s="34" t="s">
        <v>563</v>
      </c>
      <c r="AL21" s="164" t="s">
        <v>251</v>
      </c>
      <c r="AM21" s="111" t="s">
        <v>185</v>
      </c>
      <c r="AN21" s="168" t="s">
        <v>543</v>
      </c>
      <c r="AO21" s="148" t="s">
        <v>36</v>
      </c>
      <c r="AP21" s="118"/>
      <c r="AQ21" s="33" t="s">
        <v>545</v>
      </c>
      <c r="AR21" s="148" t="s">
        <v>36</v>
      </c>
      <c r="AS21" s="116"/>
      <c r="AT21" s="33" t="s">
        <v>546</v>
      </c>
    </row>
    <row r="22" spans="1:46" ht="114.75" x14ac:dyDescent="0.25">
      <c r="A22" s="32">
        <v>20</v>
      </c>
      <c r="B22" s="162" t="s">
        <v>36</v>
      </c>
      <c r="C22" s="162" t="s">
        <v>36</v>
      </c>
      <c r="D22" s="43" t="s">
        <v>65</v>
      </c>
      <c r="E22" s="34" t="s">
        <v>568</v>
      </c>
      <c r="F22" s="34" t="s">
        <v>569</v>
      </c>
      <c r="G22" s="114" t="s">
        <v>570</v>
      </c>
      <c r="H22" s="114" t="s">
        <v>567</v>
      </c>
      <c r="I22" s="111">
        <v>40716383.960000001</v>
      </c>
      <c r="J22" s="114" t="s">
        <v>571</v>
      </c>
      <c r="K22" s="34" t="s">
        <v>62</v>
      </c>
      <c r="L22" s="34" t="s">
        <v>62</v>
      </c>
      <c r="M22" s="34" t="s">
        <v>62</v>
      </c>
      <c r="N22" s="34" t="s">
        <v>62</v>
      </c>
      <c r="O22" s="34" t="s">
        <v>62</v>
      </c>
      <c r="P22" s="34" t="s">
        <v>62</v>
      </c>
      <c r="Q22" s="34" t="s">
        <v>350</v>
      </c>
      <c r="R22" s="35" t="s">
        <v>572</v>
      </c>
      <c r="S22" s="154"/>
      <c r="T22" s="35" t="s">
        <v>573</v>
      </c>
      <c r="U22" s="154" t="s">
        <v>575</v>
      </c>
      <c r="V22" s="148" t="s">
        <v>255</v>
      </c>
      <c r="W22" s="35" t="s">
        <v>574</v>
      </c>
      <c r="X22" s="148" t="s">
        <v>255</v>
      </c>
      <c r="Y22" s="114" t="s">
        <v>576</v>
      </c>
      <c r="Z22" s="35" t="s">
        <v>583</v>
      </c>
      <c r="AA22" s="35" t="s">
        <v>583</v>
      </c>
      <c r="AB22" s="35" t="s">
        <v>583</v>
      </c>
      <c r="AC22" s="35" t="s">
        <v>578</v>
      </c>
      <c r="AD22" s="154"/>
      <c r="AE22" s="35" t="s">
        <v>581</v>
      </c>
      <c r="AF22" s="35" t="s">
        <v>582</v>
      </c>
      <c r="AG22" s="116"/>
      <c r="AH22" s="148" t="s">
        <v>36</v>
      </c>
      <c r="AI22" s="116"/>
      <c r="AJ22" s="35" t="s">
        <v>579</v>
      </c>
      <c r="AK22" s="34" t="s">
        <v>577</v>
      </c>
      <c r="AL22" s="164" t="s">
        <v>251</v>
      </c>
      <c r="AM22" s="111" t="s">
        <v>27</v>
      </c>
      <c r="AN22" s="111"/>
      <c r="AO22" s="116"/>
      <c r="AP22" s="148" t="s">
        <v>36</v>
      </c>
      <c r="AQ22" s="116"/>
      <c r="AR22" s="148" t="s">
        <v>36</v>
      </c>
      <c r="AS22" s="116"/>
      <c r="AT22" s="33" t="s">
        <v>580</v>
      </c>
    </row>
    <row r="23" spans="1:46" ht="21" customHeight="1" x14ac:dyDescent="0.25">
      <c r="A23" s="177"/>
      <c r="B23" s="171"/>
      <c r="C23" s="171"/>
      <c r="D23" s="172"/>
      <c r="E23" s="172"/>
      <c r="F23" s="172"/>
      <c r="G23" s="172"/>
      <c r="H23" s="172"/>
      <c r="I23" s="172"/>
      <c r="J23" s="172"/>
      <c r="K23" s="172"/>
      <c r="L23" s="172"/>
      <c r="M23" s="172"/>
      <c r="N23" s="172"/>
      <c r="O23" s="172"/>
      <c r="P23" s="172"/>
      <c r="Q23" s="173"/>
      <c r="R23" s="174"/>
      <c r="S23" s="174"/>
      <c r="T23" s="174"/>
      <c r="U23" s="174"/>
      <c r="V23" s="174"/>
      <c r="W23" s="174"/>
      <c r="X23" s="174"/>
      <c r="Y23" s="174"/>
      <c r="Z23" s="174"/>
      <c r="AA23" s="174"/>
      <c r="AB23" s="174"/>
      <c r="AC23" s="174"/>
      <c r="AD23" s="174"/>
      <c r="AE23" s="174"/>
      <c r="AF23" s="174"/>
      <c r="AG23" s="173"/>
      <c r="AH23" s="173"/>
      <c r="AI23" s="173"/>
      <c r="AJ23" s="173"/>
      <c r="AK23" s="172"/>
      <c r="AL23" s="175"/>
      <c r="AM23" s="175"/>
      <c r="AN23" s="175"/>
      <c r="AO23" s="173"/>
      <c r="AP23" s="176"/>
      <c r="AQ23" s="173"/>
      <c r="AR23" s="176"/>
      <c r="AS23" s="173"/>
      <c r="AT23" s="173"/>
    </row>
    <row r="24" spans="1:46" ht="18" customHeight="1" x14ac:dyDescent="0.25">
      <c r="A24" s="170"/>
      <c r="B24" s="171"/>
      <c r="C24" s="171"/>
      <c r="D24" s="172"/>
      <c r="E24" s="172"/>
      <c r="F24" s="172"/>
      <c r="G24" s="172"/>
      <c r="H24" s="172"/>
      <c r="I24" s="172"/>
      <c r="J24" s="172"/>
      <c r="K24" s="172"/>
      <c r="L24" s="172"/>
      <c r="M24" s="172"/>
      <c r="N24" s="172"/>
      <c r="O24" s="172"/>
      <c r="P24" s="172"/>
      <c r="Q24" s="173"/>
      <c r="R24" s="174"/>
      <c r="S24" s="174"/>
      <c r="T24" s="174"/>
      <c r="U24" s="174"/>
      <c r="V24" s="174"/>
      <c r="W24" s="174"/>
      <c r="X24" s="174"/>
      <c r="Y24" s="174"/>
      <c r="Z24" s="174"/>
      <c r="AA24" s="174"/>
      <c r="AB24" s="174"/>
      <c r="AC24" s="174"/>
      <c r="AD24" s="174"/>
      <c r="AE24" s="174"/>
      <c r="AF24" s="174"/>
      <c r="AG24" s="173"/>
      <c r="AH24" s="173"/>
      <c r="AI24" s="173"/>
      <c r="AJ24" s="173"/>
      <c r="AK24" s="172"/>
      <c r="AL24" s="175"/>
      <c r="AM24" s="175"/>
      <c r="AN24" s="175"/>
      <c r="AO24" s="173"/>
      <c r="AP24" s="176"/>
      <c r="AQ24" s="173"/>
      <c r="AR24" s="176"/>
      <c r="AS24" s="173"/>
      <c r="AT24" s="173"/>
    </row>
    <row r="25" spans="1:46" ht="17.25" customHeight="1" x14ac:dyDescent="0.25">
      <c r="A25" s="170"/>
      <c r="B25" s="171"/>
      <c r="C25" s="171"/>
      <c r="D25" s="172"/>
      <c r="E25" s="172"/>
      <c r="F25" s="172"/>
      <c r="G25" s="172"/>
      <c r="H25" s="172"/>
      <c r="I25" s="172"/>
      <c r="J25" s="172"/>
      <c r="K25" s="172"/>
      <c r="L25" s="172"/>
      <c r="M25" s="172"/>
      <c r="N25" s="172"/>
      <c r="O25" s="172"/>
      <c r="P25" s="172"/>
      <c r="Q25" s="173"/>
      <c r="R25" s="174"/>
      <c r="S25" s="174"/>
      <c r="T25" s="174"/>
      <c r="U25" s="174"/>
      <c r="V25" s="174"/>
      <c r="W25" s="174"/>
      <c r="X25" s="174"/>
      <c r="Y25" s="174"/>
      <c r="Z25" s="174"/>
      <c r="AA25" s="174"/>
      <c r="AB25" s="174"/>
      <c r="AC25" s="174"/>
      <c r="AD25" s="174"/>
      <c r="AE25" s="174"/>
      <c r="AF25" s="174"/>
      <c r="AG25" s="173"/>
      <c r="AH25" s="173"/>
      <c r="AI25" s="173"/>
      <c r="AJ25" s="173"/>
      <c r="AK25" s="172"/>
      <c r="AL25" s="175"/>
      <c r="AM25" s="175"/>
      <c r="AN25" s="175"/>
      <c r="AO25" s="173"/>
      <c r="AP25" s="176"/>
      <c r="AQ25" s="173"/>
      <c r="AR25" s="176"/>
      <c r="AS25" s="173"/>
      <c r="AT25" s="173"/>
    </row>
    <row r="26" spans="1:46" ht="17.25" customHeight="1" x14ac:dyDescent="0.25">
      <c r="A26" s="170"/>
      <c r="B26" s="171"/>
      <c r="C26" s="171"/>
      <c r="D26" s="172"/>
      <c r="E26" s="172"/>
      <c r="F26" s="172"/>
      <c r="G26" s="172"/>
      <c r="H26" s="172"/>
      <c r="I26" s="172"/>
      <c r="J26" s="172"/>
      <c r="K26" s="172"/>
      <c r="L26" s="172"/>
      <c r="M26" s="172"/>
      <c r="N26" s="172"/>
      <c r="O26" s="172"/>
      <c r="P26" s="172"/>
      <c r="Q26" s="173"/>
      <c r="R26" s="174"/>
      <c r="S26" s="174"/>
      <c r="T26" s="174"/>
      <c r="U26" s="174"/>
      <c r="V26" s="174"/>
      <c r="W26" s="174"/>
      <c r="X26" s="174"/>
      <c r="Y26" s="174"/>
      <c r="Z26" s="174"/>
      <c r="AA26" s="174"/>
      <c r="AB26" s="174"/>
      <c r="AC26" s="174"/>
      <c r="AD26" s="174"/>
      <c r="AE26" s="174"/>
      <c r="AF26" s="174"/>
      <c r="AG26" s="173"/>
      <c r="AH26" s="173"/>
      <c r="AI26" s="173"/>
      <c r="AJ26" s="173"/>
      <c r="AK26" s="172"/>
      <c r="AL26" s="175"/>
      <c r="AM26" s="175"/>
      <c r="AN26" s="175"/>
      <c r="AO26" s="173"/>
      <c r="AP26" s="176"/>
      <c r="AQ26" s="173"/>
      <c r="AR26" s="176"/>
      <c r="AS26" s="173"/>
      <c r="AT26" s="173"/>
    </row>
    <row r="27" spans="1:46" ht="15" x14ac:dyDescent="0.25">
      <c r="A27" s="160"/>
      <c r="B27" s="120"/>
      <c r="C27" s="120"/>
      <c r="D27" s="45"/>
      <c r="E27" s="120"/>
      <c r="F27" s="120"/>
      <c r="G27" s="120"/>
      <c r="H27" s="120"/>
      <c r="I27" s="120"/>
      <c r="J27" s="120"/>
      <c r="K27" s="120"/>
      <c r="L27" s="120"/>
      <c r="M27" s="120"/>
      <c r="N27" s="120"/>
      <c r="O27" s="120"/>
      <c r="P27" s="120"/>
      <c r="Q27" s="120"/>
      <c r="R27" s="120"/>
      <c r="S27" s="120"/>
      <c r="T27" s="120"/>
      <c r="U27" s="45"/>
      <c r="V27" s="120"/>
      <c r="W27" s="120"/>
      <c r="X27" s="120"/>
      <c r="Y27" s="120"/>
      <c r="Z27" s="120"/>
      <c r="AA27" s="120"/>
      <c r="AB27" s="120"/>
      <c r="AC27" s="120"/>
      <c r="AD27" s="120"/>
      <c r="AE27" s="120"/>
      <c r="AF27" s="120"/>
      <c r="AG27" s="120"/>
      <c r="AH27" s="120"/>
      <c r="AI27" s="120"/>
      <c r="AJ27" s="120"/>
      <c r="AK27" s="120"/>
      <c r="AL27" s="158"/>
      <c r="AM27" s="158"/>
      <c r="AN27" s="158"/>
      <c r="AO27" s="120"/>
      <c r="AP27" s="159"/>
      <c r="AQ27" s="120"/>
      <c r="AR27" s="159"/>
      <c r="AS27" s="120"/>
      <c r="AT27" s="120"/>
    </row>
    <row r="28" spans="1:46" ht="15" x14ac:dyDescent="0.25">
      <c r="A28" s="160"/>
      <c r="B28" s="120"/>
      <c r="C28" s="120"/>
      <c r="D28" s="45"/>
      <c r="E28" s="120"/>
      <c r="F28" s="120"/>
      <c r="G28" s="120"/>
      <c r="H28" s="120"/>
      <c r="I28" s="120"/>
      <c r="J28" s="120"/>
      <c r="K28" s="120"/>
      <c r="L28" s="120"/>
      <c r="M28" s="120"/>
      <c r="N28" s="120"/>
      <c r="O28" s="120"/>
      <c r="P28" s="120"/>
      <c r="Q28" s="120"/>
      <c r="R28" s="120"/>
      <c r="S28" s="120"/>
      <c r="T28" s="120"/>
      <c r="U28" s="45"/>
      <c r="V28" s="120"/>
      <c r="W28" s="120"/>
      <c r="X28" s="120"/>
      <c r="Y28" s="120"/>
      <c r="Z28" s="120"/>
      <c r="AA28" s="120"/>
      <c r="AB28" s="120"/>
      <c r="AC28" s="120"/>
      <c r="AD28" s="120"/>
      <c r="AE28" s="120"/>
      <c r="AF28" s="120"/>
      <c r="AG28" s="120"/>
      <c r="AH28" s="120"/>
      <c r="AI28" s="120"/>
      <c r="AJ28" s="120"/>
      <c r="AK28" s="120"/>
      <c r="AL28" s="158"/>
      <c r="AM28" s="158"/>
      <c r="AN28" s="158"/>
      <c r="AO28" s="120"/>
      <c r="AP28" s="159"/>
      <c r="AQ28" s="120"/>
      <c r="AR28" s="159"/>
      <c r="AS28" s="120"/>
      <c r="AT28" s="120"/>
    </row>
    <row r="29" spans="1:46" ht="15" x14ac:dyDescent="0.25">
      <c r="A29" s="160"/>
      <c r="B29" s="120"/>
      <c r="C29" s="120"/>
      <c r="D29" s="45"/>
      <c r="E29" s="120"/>
      <c r="F29" s="120"/>
      <c r="G29" s="120"/>
      <c r="H29" s="120"/>
      <c r="I29" s="120"/>
      <c r="J29" s="120"/>
      <c r="K29" s="120"/>
      <c r="L29" s="120"/>
      <c r="M29" s="120"/>
      <c r="N29" s="120"/>
      <c r="O29" s="120"/>
      <c r="P29" s="120"/>
      <c r="Q29" s="120"/>
      <c r="R29" s="120"/>
      <c r="S29" s="120"/>
      <c r="T29" s="120"/>
      <c r="U29" s="45"/>
      <c r="V29" s="120"/>
      <c r="W29" s="120"/>
      <c r="X29" s="120"/>
      <c r="Y29" s="120"/>
      <c r="Z29" s="120"/>
      <c r="AA29" s="120"/>
      <c r="AB29" s="120"/>
      <c r="AC29" s="120"/>
      <c r="AD29" s="120"/>
      <c r="AE29" s="120"/>
      <c r="AF29" s="120"/>
      <c r="AG29" s="120"/>
      <c r="AH29" s="120"/>
      <c r="AI29" s="120"/>
      <c r="AJ29" s="120"/>
      <c r="AK29" s="120"/>
      <c r="AL29" s="158"/>
      <c r="AM29" s="158"/>
      <c r="AN29" s="158"/>
      <c r="AO29" s="120"/>
      <c r="AP29" s="159"/>
      <c r="AQ29" s="120"/>
      <c r="AR29" s="159"/>
      <c r="AS29" s="120"/>
      <c r="AT29" s="120"/>
    </row>
    <row r="30" spans="1:46" ht="15" x14ac:dyDescent="0.25">
      <c r="A30" s="160"/>
      <c r="B30" s="120"/>
      <c r="C30" s="120"/>
      <c r="D30" s="45"/>
      <c r="E30" s="120"/>
      <c r="F30" s="120"/>
      <c r="G30" s="120"/>
      <c r="H30" s="120"/>
      <c r="I30" s="120"/>
      <c r="J30" s="120"/>
      <c r="K30" s="120"/>
      <c r="L30" s="120"/>
      <c r="M30" s="120"/>
      <c r="N30" s="120"/>
      <c r="O30" s="120"/>
      <c r="P30" s="120"/>
      <c r="Q30" s="120"/>
      <c r="R30" s="120"/>
      <c r="S30" s="120"/>
      <c r="T30" s="120"/>
      <c r="U30" s="45"/>
      <c r="V30" s="120"/>
      <c r="W30" s="120"/>
      <c r="X30" s="120"/>
      <c r="Y30" s="120"/>
      <c r="Z30" s="120"/>
      <c r="AA30" s="120"/>
      <c r="AB30" s="120"/>
      <c r="AC30" s="120"/>
      <c r="AD30" s="120"/>
      <c r="AE30" s="120"/>
      <c r="AF30" s="120"/>
      <c r="AG30" s="120"/>
      <c r="AH30" s="120"/>
      <c r="AI30" s="120"/>
      <c r="AJ30" s="120"/>
      <c r="AK30" s="120"/>
      <c r="AL30" s="158"/>
      <c r="AM30" s="158"/>
      <c r="AN30" s="158"/>
      <c r="AO30" s="120"/>
      <c r="AP30" s="159"/>
      <c r="AQ30" s="120"/>
      <c r="AR30" s="159"/>
      <c r="AS30" s="120"/>
      <c r="AT30" s="120"/>
    </row>
    <row r="31" spans="1:46" ht="15" x14ac:dyDescent="0.25">
      <c r="A31" s="160"/>
      <c r="B31" s="120"/>
      <c r="C31" s="120"/>
      <c r="D31" s="45"/>
      <c r="E31" s="120"/>
      <c r="F31" s="120"/>
      <c r="G31" s="120"/>
      <c r="H31" s="120"/>
      <c r="I31" s="120"/>
      <c r="J31" s="120"/>
      <c r="K31" s="120"/>
      <c r="L31" s="120"/>
      <c r="M31" s="120"/>
      <c r="N31" s="120"/>
      <c r="O31" s="120"/>
      <c r="P31" s="120"/>
      <c r="Q31" s="120"/>
      <c r="R31" s="120"/>
      <c r="S31" s="120"/>
      <c r="T31" s="120"/>
      <c r="U31" s="45"/>
      <c r="V31" s="120"/>
      <c r="W31" s="120"/>
      <c r="X31" s="120"/>
      <c r="Y31" s="120"/>
      <c r="Z31" s="120"/>
      <c r="AA31" s="120"/>
      <c r="AB31" s="120"/>
      <c r="AC31" s="120"/>
      <c r="AD31" s="120"/>
      <c r="AE31" s="120"/>
      <c r="AF31" s="120"/>
      <c r="AG31" s="120"/>
      <c r="AH31" s="120"/>
      <c r="AI31" s="120"/>
      <c r="AJ31" s="120"/>
      <c r="AK31" s="120"/>
      <c r="AL31" s="158"/>
      <c r="AM31" s="158"/>
      <c r="AN31" s="158"/>
      <c r="AO31" s="120"/>
      <c r="AP31" s="159"/>
      <c r="AQ31" s="120"/>
      <c r="AR31" s="159"/>
      <c r="AS31" s="120"/>
      <c r="AT31" s="120"/>
    </row>
    <row r="32" spans="1:46" ht="15" x14ac:dyDescent="0.25">
      <c r="A32" s="160"/>
      <c r="B32" s="120"/>
      <c r="C32" s="120"/>
      <c r="D32" s="45"/>
      <c r="E32" s="120"/>
      <c r="F32" s="120"/>
      <c r="G32" s="120"/>
      <c r="H32" s="120"/>
      <c r="I32" s="120"/>
      <c r="J32" s="120"/>
      <c r="K32" s="120"/>
      <c r="L32" s="120"/>
      <c r="M32" s="120"/>
      <c r="N32" s="120"/>
      <c r="O32" s="120"/>
      <c r="P32" s="120"/>
      <c r="Q32" s="120"/>
      <c r="R32" s="120"/>
      <c r="S32" s="120"/>
      <c r="T32" s="120"/>
      <c r="U32" s="45"/>
      <c r="V32" s="120"/>
      <c r="W32" s="120"/>
      <c r="X32" s="120"/>
      <c r="Y32" s="120"/>
      <c r="Z32" s="120"/>
      <c r="AA32" s="120"/>
      <c r="AB32" s="120"/>
      <c r="AC32" s="120"/>
      <c r="AD32" s="120"/>
      <c r="AE32" s="120"/>
      <c r="AF32" s="120"/>
      <c r="AG32" s="120"/>
      <c r="AH32" s="120"/>
      <c r="AI32" s="120"/>
      <c r="AJ32" s="120"/>
      <c r="AK32" s="120"/>
      <c r="AL32" s="158"/>
      <c r="AM32" s="158"/>
      <c r="AN32" s="158"/>
      <c r="AO32" s="120"/>
      <c r="AP32" s="159"/>
      <c r="AQ32" s="120"/>
      <c r="AR32" s="159"/>
      <c r="AS32" s="120"/>
      <c r="AT32" s="120"/>
    </row>
  </sheetData>
  <autoFilter ref="A2:AT26"/>
  <mergeCells count="19">
    <mergeCell ref="AO1:AQ1"/>
    <mergeCell ref="AR1:AT1"/>
    <mergeCell ref="AM1:AN1"/>
    <mergeCell ref="AL1:AL2"/>
    <mergeCell ref="AJ1:AJ2"/>
    <mergeCell ref="B1:C1"/>
    <mergeCell ref="A1:A2"/>
    <mergeCell ref="AG1:AI1"/>
    <mergeCell ref="K1:P1"/>
    <mergeCell ref="E1:G1"/>
    <mergeCell ref="Z1:AB1"/>
    <mergeCell ref="D1:D2"/>
    <mergeCell ref="H1:H2"/>
    <mergeCell ref="I1:I2"/>
    <mergeCell ref="J1:J2"/>
    <mergeCell ref="AE1:AF1"/>
    <mergeCell ref="Q1:S1"/>
    <mergeCell ref="T1:Y1"/>
    <mergeCell ref="AC1:AD1"/>
  </mergeCells>
  <hyperlinks>
    <hyperlink ref="D3" r:id="rId1"/>
    <hyperlink ref="D6" r:id="rId2"/>
    <hyperlink ref="D7" r:id="rId3"/>
    <hyperlink ref="D8" r:id="rId4"/>
    <hyperlink ref="D9" r:id="rId5"/>
    <hyperlink ref="D10" r:id="rId6"/>
    <hyperlink ref="D11" r:id="rId7"/>
    <hyperlink ref="D12" r:id="rId8"/>
    <hyperlink ref="D13" r:id="rId9"/>
    <hyperlink ref="D14" r:id="rId10" location="/detalle-contrato"/>
    <hyperlink ref="D15" r:id="rId11"/>
    <hyperlink ref="D5" r:id="rId12" location="/detalle-contrato"/>
    <hyperlink ref="D16" r:id="rId13" location="/"/>
    <hyperlink ref="D17" r:id="rId14" location="/"/>
    <hyperlink ref="D18" r:id="rId15" location="/"/>
    <hyperlink ref="D4" r:id="rId16" location="/detalle-contrato"/>
    <hyperlink ref="D19" r:id="rId17" location="/"/>
    <hyperlink ref="D20" r:id="rId18" location="/"/>
    <hyperlink ref="D21" r:id="rId19" location="/"/>
    <hyperlink ref="D22" r:id="rId20" location="/detalle-contrato"/>
  </hyperlinks>
  <pageMargins left="0.7" right="0.7" top="0.75" bottom="0.75" header="0.3" footer="0.3"/>
  <pageSetup paperSize="9" orientation="portrait" r:id="rId21"/>
  <legacyDrawing r:id="rId2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2"/>
  <sheetViews>
    <sheetView zoomScale="80" zoomScaleNormal="80" workbookViewId="0">
      <pane xSplit="3" ySplit="2" topLeftCell="H3" activePane="bottomRight" state="frozen"/>
      <selection pane="topRight" activeCell="D1" sqref="D1"/>
      <selection pane="bottomLeft" activeCell="A3" sqref="A3"/>
      <selection pane="bottomRight" activeCell="U5" sqref="U5"/>
    </sheetView>
  </sheetViews>
  <sheetFormatPr baseColWidth="10" defaultRowHeight="15" x14ac:dyDescent="0.25"/>
  <cols>
    <col min="1" max="1" width="4.140625" customWidth="1"/>
    <col min="2" max="2" width="36.85546875" customWidth="1"/>
    <col min="3" max="3" width="14.85546875" customWidth="1"/>
    <col min="4" max="4" width="12.5703125" customWidth="1"/>
    <col min="6" max="6" width="12.7109375" customWidth="1"/>
    <col min="7" max="7" width="11.7109375" bestFit="1" customWidth="1"/>
    <col min="15" max="15" width="13" customWidth="1"/>
    <col min="16" max="16" width="16.5703125" customWidth="1"/>
    <col min="17" max="17" width="24.42578125" style="22" bestFit="1" customWidth="1"/>
    <col min="20" max="20" width="11.42578125" customWidth="1"/>
  </cols>
  <sheetData>
    <row r="1" spans="1:21" ht="15" customHeight="1" x14ac:dyDescent="0.25">
      <c r="A1" s="233" t="s">
        <v>303</v>
      </c>
      <c r="B1" s="235" t="s">
        <v>312</v>
      </c>
      <c r="C1" s="237" t="s">
        <v>304</v>
      </c>
      <c r="D1" s="226" t="s">
        <v>305</v>
      </c>
      <c r="E1" s="227"/>
      <c r="F1" s="228"/>
      <c r="G1" s="229"/>
      <c r="H1" s="226" t="s">
        <v>306</v>
      </c>
      <c r="I1" s="227"/>
      <c r="J1" s="228"/>
      <c r="K1" s="229"/>
      <c r="L1" s="230" t="s">
        <v>307</v>
      </c>
      <c r="M1" s="230"/>
      <c r="N1" s="231"/>
      <c r="O1" s="232"/>
      <c r="P1" s="224" t="s">
        <v>308</v>
      </c>
      <c r="Q1" s="225"/>
    </row>
    <row r="2" spans="1:21" ht="15.75" thickBot="1" x14ac:dyDescent="0.3">
      <c r="A2" s="234"/>
      <c r="B2" s="236"/>
      <c r="C2" s="238"/>
      <c r="D2" s="125" t="s">
        <v>309</v>
      </c>
      <c r="E2" s="123" t="s">
        <v>314</v>
      </c>
      <c r="F2" s="126" t="s">
        <v>310</v>
      </c>
      <c r="G2" s="127" t="s">
        <v>311</v>
      </c>
      <c r="H2" s="125" t="s">
        <v>309</v>
      </c>
      <c r="I2" s="124" t="s">
        <v>314</v>
      </c>
      <c r="J2" s="126" t="s">
        <v>310</v>
      </c>
      <c r="K2" s="127" t="s">
        <v>311</v>
      </c>
      <c r="L2" s="124" t="s">
        <v>309</v>
      </c>
      <c r="M2" s="123" t="s">
        <v>314</v>
      </c>
      <c r="N2" s="126" t="s">
        <v>310</v>
      </c>
      <c r="O2" s="127" t="s">
        <v>311</v>
      </c>
      <c r="P2" s="128" t="s">
        <v>309</v>
      </c>
      <c r="Q2" s="129" t="s">
        <v>355</v>
      </c>
    </row>
    <row r="3" spans="1:21" ht="89.25" x14ac:dyDescent="0.25">
      <c r="A3" s="40">
        <v>1</v>
      </c>
      <c r="B3" s="37" t="s">
        <v>43</v>
      </c>
      <c r="C3" s="130" t="s">
        <v>37</v>
      </c>
      <c r="D3" s="131" t="s">
        <v>317</v>
      </c>
      <c r="E3" s="132" t="s">
        <v>315</v>
      </c>
      <c r="F3" s="133" t="s">
        <v>318</v>
      </c>
      <c r="G3" s="134">
        <v>7960974</v>
      </c>
      <c r="H3" s="135" t="s">
        <v>324</v>
      </c>
      <c r="I3" s="37" t="s">
        <v>325</v>
      </c>
      <c r="J3" s="122" t="s">
        <v>326</v>
      </c>
      <c r="K3" s="136">
        <v>3102409722</v>
      </c>
      <c r="L3" s="131" t="s">
        <v>327</v>
      </c>
      <c r="M3" s="137" t="s">
        <v>328</v>
      </c>
      <c r="N3" s="133" t="s">
        <v>329</v>
      </c>
      <c r="O3" s="134">
        <v>2824061</v>
      </c>
      <c r="P3" s="131" t="s">
        <v>324</v>
      </c>
      <c r="Q3" s="138">
        <v>67420177.769999996</v>
      </c>
    </row>
    <row r="4" spans="1:21" ht="64.5" thickBot="1" x14ac:dyDescent="0.3">
      <c r="A4" s="34">
        <v>2</v>
      </c>
      <c r="B4" s="114" t="s">
        <v>67</v>
      </c>
      <c r="C4" s="139" t="s">
        <v>65</v>
      </c>
      <c r="D4" s="135" t="s">
        <v>313</v>
      </c>
      <c r="E4" s="37" t="s">
        <v>315</v>
      </c>
      <c r="F4" s="122" t="s">
        <v>316</v>
      </c>
      <c r="G4" s="136">
        <v>3004390</v>
      </c>
      <c r="H4" s="140" t="s">
        <v>317</v>
      </c>
      <c r="I4" s="37" t="s">
        <v>315</v>
      </c>
      <c r="J4" s="117" t="s">
        <v>318</v>
      </c>
      <c r="K4" s="141">
        <v>7960974</v>
      </c>
      <c r="L4" s="140" t="s">
        <v>319</v>
      </c>
      <c r="M4" s="34" t="s">
        <v>320</v>
      </c>
      <c r="N4" s="117" t="s">
        <v>321</v>
      </c>
      <c r="O4" s="141">
        <v>3108034964</v>
      </c>
      <c r="P4" s="140" t="s">
        <v>317</v>
      </c>
      <c r="Q4" s="142">
        <v>23239053</v>
      </c>
    </row>
    <row r="5" spans="1:21" ht="77.25" thickBot="1" x14ac:dyDescent="0.3">
      <c r="A5" s="34">
        <v>3</v>
      </c>
      <c r="B5" s="114" t="s">
        <v>75</v>
      </c>
      <c r="C5" s="43" t="s">
        <v>65</v>
      </c>
      <c r="D5" s="140" t="s">
        <v>333</v>
      </c>
      <c r="E5" s="34" t="s">
        <v>334</v>
      </c>
      <c r="F5" s="117" t="s">
        <v>335</v>
      </c>
      <c r="G5" s="141">
        <v>8602766</v>
      </c>
      <c r="H5" s="140" t="s">
        <v>317</v>
      </c>
      <c r="I5" s="37" t="s">
        <v>315</v>
      </c>
      <c r="J5" s="117" t="s">
        <v>318</v>
      </c>
      <c r="K5" s="141">
        <v>7960974</v>
      </c>
      <c r="L5" s="140" t="s">
        <v>336</v>
      </c>
      <c r="M5" s="34" t="s">
        <v>337</v>
      </c>
      <c r="N5" s="117" t="s">
        <v>338</v>
      </c>
      <c r="O5" s="141">
        <v>3005532113</v>
      </c>
      <c r="P5" s="140" t="s">
        <v>332</v>
      </c>
      <c r="Q5" s="142">
        <v>36529410.960000001</v>
      </c>
      <c r="S5" s="186" t="s">
        <v>349</v>
      </c>
      <c r="T5" s="193" t="s">
        <v>416</v>
      </c>
      <c r="U5" s="196" t="s">
        <v>440</v>
      </c>
    </row>
    <row r="6" spans="1:21" ht="127.5" x14ac:dyDescent="0.25">
      <c r="A6" s="40">
        <v>4</v>
      </c>
      <c r="B6" s="115" t="s">
        <v>138</v>
      </c>
      <c r="C6" s="117" t="s">
        <v>113</v>
      </c>
      <c r="D6" s="182"/>
      <c r="E6" s="183"/>
      <c r="F6" s="183"/>
      <c r="G6" s="184"/>
      <c r="H6" s="182"/>
      <c r="I6" s="183"/>
      <c r="J6" s="183"/>
      <c r="K6" s="184"/>
      <c r="L6" s="182"/>
      <c r="M6" s="183"/>
      <c r="N6" s="183"/>
      <c r="O6" s="184"/>
      <c r="P6" s="182"/>
      <c r="Q6" s="185"/>
    </row>
    <row r="7" spans="1:21" ht="127.5" x14ac:dyDescent="0.25">
      <c r="A7" s="34">
        <v>5</v>
      </c>
      <c r="B7" s="107" t="s">
        <v>138</v>
      </c>
      <c r="C7" s="117" t="s">
        <v>134</v>
      </c>
      <c r="D7" s="1" t="s">
        <v>352</v>
      </c>
      <c r="E7" s="34" t="s">
        <v>200</v>
      </c>
      <c r="F7" s="43" t="s">
        <v>354</v>
      </c>
      <c r="G7" s="141">
        <v>3107630820</v>
      </c>
      <c r="H7" s="143"/>
      <c r="I7" s="34"/>
      <c r="J7" s="34"/>
      <c r="K7" s="141"/>
      <c r="L7" s="143"/>
      <c r="M7" s="34"/>
      <c r="N7" s="34"/>
      <c r="O7" s="141"/>
      <c r="P7" s="1" t="s">
        <v>352</v>
      </c>
      <c r="Q7" s="142">
        <v>151770008.97</v>
      </c>
    </row>
    <row r="8" spans="1:21" ht="89.25" x14ac:dyDescent="0.25">
      <c r="A8" s="34">
        <v>6</v>
      </c>
      <c r="B8" s="107" t="s">
        <v>151</v>
      </c>
      <c r="C8" s="117" t="s">
        <v>150</v>
      </c>
      <c r="D8" s="140" t="s">
        <v>361</v>
      </c>
      <c r="E8" s="34" t="s">
        <v>362</v>
      </c>
      <c r="F8" s="43" t="s">
        <v>363</v>
      </c>
      <c r="G8" s="141">
        <v>8639787</v>
      </c>
      <c r="H8" s="140" t="s">
        <v>364</v>
      </c>
      <c r="I8" s="37" t="s">
        <v>315</v>
      </c>
      <c r="J8" s="43" t="s">
        <v>365</v>
      </c>
      <c r="K8" s="141">
        <v>5406560</v>
      </c>
      <c r="L8" s="140" t="s">
        <v>360</v>
      </c>
      <c r="M8" s="37" t="s">
        <v>315</v>
      </c>
      <c r="N8" s="43" t="s">
        <v>366</v>
      </c>
      <c r="O8" s="141">
        <v>4791859</v>
      </c>
      <c r="P8" s="140" t="s">
        <v>360</v>
      </c>
      <c r="Q8" s="142">
        <v>64963929</v>
      </c>
    </row>
    <row r="9" spans="1:21" ht="102" x14ac:dyDescent="0.25">
      <c r="A9" s="40">
        <v>7</v>
      </c>
      <c r="B9" s="107" t="s">
        <v>160</v>
      </c>
      <c r="C9" s="117" t="s">
        <v>158</v>
      </c>
      <c r="D9" s="140" t="s">
        <v>370</v>
      </c>
      <c r="E9" s="34" t="s">
        <v>371</v>
      </c>
      <c r="F9" s="43" t="s">
        <v>372</v>
      </c>
      <c r="G9" s="141">
        <v>3505364833</v>
      </c>
      <c r="H9" s="143" t="s">
        <v>373</v>
      </c>
      <c r="I9" s="37" t="s">
        <v>315</v>
      </c>
      <c r="J9" s="43" t="s">
        <v>374</v>
      </c>
      <c r="K9" s="141">
        <v>3143470423</v>
      </c>
      <c r="L9" s="140" t="s">
        <v>364</v>
      </c>
      <c r="M9" s="37" t="s">
        <v>315</v>
      </c>
      <c r="N9" s="43" t="s">
        <v>365</v>
      </c>
      <c r="O9" s="141">
        <v>5406560</v>
      </c>
      <c r="P9" s="140" t="s">
        <v>364</v>
      </c>
      <c r="Q9" s="142">
        <v>35000000</v>
      </c>
    </row>
    <row r="10" spans="1:21" ht="102" x14ac:dyDescent="0.25">
      <c r="A10" s="34">
        <v>8</v>
      </c>
      <c r="B10" s="107" t="s">
        <v>164</v>
      </c>
      <c r="C10" s="117" t="s">
        <v>163</v>
      </c>
      <c r="D10" s="140" t="s">
        <v>382</v>
      </c>
      <c r="E10" s="34" t="s">
        <v>383</v>
      </c>
      <c r="F10" s="34"/>
      <c r="G10" s="141">
        <v>5695992</v>
      </c>
      <c r="H10" s="143"/>
      <c r="I10" s="34"/>
      <c r="J10" s="34"/>
      <c r="K10" s="141"/>
      <c r="L10" s="143"/>
      <c r="M10" s="34"/>
      <c r="N10" s="34"/>
      <c r="O10" s="141"/>
      <c r="P10" s="140" t="s">
        <v>382</v>
      </c>
      <c r="Q10" s="142">
        <v>60000000</v>
      </c>
    </row>
    <row r="11" spans="1:21" ht="89.25" x14ac:dyDescent="0.25">
      <c r="A11" s="34">
        <v>9</v>
      </c>
      <c r="B11" s="165" t="s">
        <v>391</v>
      </c>
      <c r="C11" s="117" t="s">
        <v>182</v>
      </c>
      <c r="D11" s="182"/>
      <c r="E11" s="183"/>
      <c r="F11" s="183"/>
      <c r="G11" s="184"/>
      <c r="H11" s="182"/>
      <c r="I11" s="183"/>
      <c r="J11" s="183"/>
      <c r="K11" s="184"/>
      <c r="L11" s="182"/>
      <c r="M11" s="183"/>
      <c r="N11" s="183"/>
      <c r="O11" s="184"/>
      <c r="P11" s="182"/>
      <c r="Q11" s="185"/>
    </row>
    <row r="12" spans="1:21" ht="89.25" x14ac:dyDescent="0.25">
      <c r="A12" s="40">
        <v>10</v>
      </c>
      <c r="B12" s="107" t="s">
        <v>202</v>
      </c>
      <c r="C12" s="117" t="s">
        <v>198</v>
      </c>
      <c r="D12" s="140" t="s">
        <v>313</v>
      </c>
      <c r="E12" s="34" t="s">
        <v>315</v>
      </c>
      <c r="F12" s="43" t="s">
        <v>316</v>
      </c>
      <c r="G12" s="141">
        <v>3004390</v>
      </c>
      <c r="H12" s="140" t="s">
        <v>364</v>
      </c>
      <c r="I12" s="34" t="s">
        <v>315</v>
      </c>
      <c r="J12" s="43" t="s">
        <v>365</v>
      </c>
      <c r="K12" s="141">
        <v>5406560</v>
      </c>
      <c r="L12" s="140" t="s">
        <v>400</v>
      </c>
      <c r="M12" s="34" t="s">
        <v>315</v>
      </c>
      <c r="N12" s="43" t="s">
        <v>401</v>
      </c>
      <c r="O12" s="141">
        <v>7023332</v>
      </c>
      <c r="P12" s="140" t="s">
        <v>364</v>
      </c>
      <c r="Q12" s="142">
        <v>70104593.140000001</v>
      </c>
    </row>
    <row r="13" spans="1:21" ht="102" x14ac:dyDescent="0.25">
      <c r="A13" s="34">
        <v>11</v>
      </c>
      <c r="B13" s="114" t="s">
        <v>212</v>
      </c>
      <c r="C13" s="117" t="s">
        <v>216</v>
      </c>
      <c r="D13" s="189"/>
      <c r="E13" s="190"/>
      <c r="F13" s="190"/>
      <c r="G13" s="191"/>
      <c r="H13" s="189"/>
      <c r="I13" s="190"/>
      <c r="J13" s="190"/>
      <c r="K13" s="191"/>
      <c r="L13" s="189"/>
      <c r="M13" s="190"/>
      <c r="N13" s="190"/>
      <c r="O13" s="191"/>
      <c r="P13" s="189"/>
      <c r="Q13" s="192"/>
    </row>
    <row r="14" spans="1:21" ht="102" x14ac:dyDescent="0.25">
      <c r="A14" s="34">
        <v>12</v>
      </c>
      <c r="B14" s="114" t="s">
        <v>227</v>
      </c>
      <c r="C14" s="117" t="s">
        <v>65</v>
      </c>
      <c r="D14" s="140" t="s">
        <v>431</v>
      </c>
      <c r="E14" s="34" t="s">
        <v>432</v>
      </c>
      <c r="F14" s="43" t="s">
        <v>433</v>
      </c>
      <c r="G14" s="141">
        <v>3105433309</v>
      </c>
      <c r="H14" s="140" t="s">
        <v>434</v>
      </c>
      <c r="I14" s="34" t="s">
        <v>435</v>
      </c>
      <c r="J14" s="43" t="s">
        <v>436</v>
      </c>
      <c r="K14" s="141">
        <v>4012997</v>
      </c>
      <c r="L14" s="140" t="s">
        <v>437</v>
      </c>
      <c r="M14" s="167" t="s">
        <v>439</v>
      </c>
      <c r="N14" s="43" t="s">
        <v>438</v>
      </c>
      <c r="O14" s="141">
        <v>3167743190</v>
      </c>
      <c r="P14" s="194"/>
      <c r="Q14" s="195"/>
    </row>
    <row r="15" spans="1:21" ht="102" x14ac:dyDescent="0.25">
      <c r="A15" s="40">
        <v>13</v>
      </c>
      <c r="B15" s="115" t="s">
        <v>231</v>
      </c>
      <c r="C15" s="117" t="s">
        <v>234</v>
      </c>
      <c r="D15" s="140" t="s">
        <v>437</v>
      </c>
      <c r="E15" s="167" t="s">
        <v>439</v>
      </c>
      <c r="F15" s="43" t="s">
        <v>438</v>
      </c>
      <c r="G15" s="141">
        <v>3167743190</v>
      </c>
      <c r="H15" s="140" t="s">
        <v>449</v>
      </c>
      <c r="I15" s="34" t="s">
        <v>450</v>
      </c>
      <c r="J15" s="43" t="s">
        <v>451</v>
      </c>
      <c r="K15" s="141">
        <v>3209627691</v>
      </c>
      <c r="L15" s="140" t="s">
        <v>452</v>
      </c>
      <c r="M15" s="34" t="s">
        <v>453</v>
      </c>
      <c r="N15" s="43" t="s">
        <v>454</v>
      </c>
      <c r="O15" s="141">
        <v>2733308</v>
      </c>
      <c r="P15" s="140" t="s">
        <v>448</v>
      </c>
      <c r="Q15" s="142">
        <v>58230953</v>
      </c>
    </row>
    <row r="16" spans="1:21" ht="76.5" x14ac:dyDescent="0.25">
      <c r="A16" s="34">
        <v>14</v>
      </c>
      <c r="B16" s="114" t="s">
        <v>261</v>
      </c>
      <c r="C16" s="117" t="s">
        <v>260</v>
      </c>
      <c r="D16" s="140" t="s">
        <v>459</v>
      </c>
      <c r="E16" s="34" t="s">
        <v>432</v>
      </c>
      <c r="F16" s="43" t="s">
        <v>460</v>
      </c>
      <c r="G16" s="141">
        <v>3105433309</v>
      </c>
      <c r="H16" s="143"/>
      <c r="I16" s="34"/>
      <c r="J16" s="34"/>
      <c r="K16" s="141"/>
      <c r="L16" s="143"/>
      <c r="M16" s="34"/>
      <c r="N16" s="34"/>
      <c r="O16" s="141"/>
      <c r="P16" s="140" t="s">
        <v>459</v>
      </c>
      <c r="Q16" s="142">
        <v>23760281</v>
      </c>
    </row>
    <row r="17" spans="1:17" ht="76.5" x14ac:dyDescent="0.25">
      <c r="A17" s="34">
        <v>15</v>
      </c>
      <c r="B17" s="33" t="s">
        <v>276</v>
      </c>
      <c r="C17" s="156" t="s">
        <v>278</v>
      </c>
      <c r="D17" s="140" t="s">
        <v>468</v>
      </c>
      <c r="E17" s="34" t="s">
        <v>280</v>
      </c>
      <c r="F17" s="43" t="s">
        <v>471</v>
      </c>
      <c r="G17" s="141">
        <v>3108228621</v>
      </c>
      <c r="H17" s="140" t="s">
        <v>469</v>
      </c>
      <c r="I17" s="34" t="s">
        <v>280</v>
      </c>
      <c r="J17" s="43" t="s">
        <v>470</v>
      </c>
      <c r="K17" s="141">
        <v>3147837371</v>
      </c>
      <c r="L17" s="140" t="s">
        <v>472</v>
      </c>
      <c r="M17" s="34" t="s">
        <v>280</v>
      </c>
      <c r="N17" s="43" t="s">
        <v>473</v>
      </c>
      <c r="O17" s="141">
        <v>3215586310</v>
      </c>
      <c r="P17" s="140" t="s">
        <v>468</v>
      </c>
      <c r="Q17" s="142">
        <v>65000000</v>
      </c>
    </row>
    <row r="18" spans="1:17" ht="76.5" x14ac:dyDescent="0.25">
      <c r="A18" s="40">
        <v>16</v>
      </c>
      <c r="B18" s="114" t="s">
        <v>290</v>
      </c>
      <c r="C18" s="117" t="s">
        <v>291</v>
      </c>
      <c r="D18" s="140" t="s">
        <v>333</v>
      </c>
      <c r="E18" s="34" t="s">
        <v>479</v>
      </c>
      <c r="F18" s="43" t="s">
        <v>335</v>
      </c>
      <c r="G18" s="141">
        <v>8602766</v>
      </c>
      <c r="H18" s="140" t="s">
        <v>480</v>
      </c>
      <c r="I18" s="34" t="s">
        <v>482</v>
      </c>
      <c r="J18" s="43" t="s">
        <v>481</v>
      </c>
      <c r="K18" s="141">
        <v>3014495477</v>
      </c>
      <c r="L18" s="140" t="s">
        <v>324</v>
      </c>
      <c r="M18" s="114" t="s">
        <v>483</v>
      </c>
      <c r="N18" s="43" t="s">
        <v>326</v>
      </c>
      <c r="O18" s="141">
        <v>3102409722</v>
      </c>
      <c r="P18" s="140" t="s">
        <v>333</v>
      </c>
      <c r="Q18" s="142">
        <v>60763600</v>
      </c>
    </row>
    <row r="19" spans="1:17" ht="90" x14ac:dyDescent="0.25">
      <c r="A19" s="34">
        <v>17</v>
      </c>
      <c r="B19" s="114" t="s">
        <v>484</v>
      </c>
      <c r="C19" s="43" t="s">
        <v>485</v>
      </c>
      <c r="D19" s="140" t="s">
        <v>509</v>
      </c>
      <c r="E19" s="34"/>
      <c r="F19" s="34"/>
      <c r="G19" s="141"/>
      <c r="H19" s="143"/>
      <c r="I19" s="34"/>
      <c r="J19" s="34"/>
      <c r="K19" s="141"/>
      <c r="L19" s="143"/>
      <c r="M19" s="34"/>
      <c r="N19" s="34"/>
      <c r="O19" s="141"/>
      <c r="P19" s="140" t="s">
        <v>509</v>
      </c>
      <c r="Q19" s="142">
        <v>60123905</v>
      </c>
    </row>
    <row r="20" spans="1:17" ht="90" x14ac:dyDescent="0.25">
      <c r="A20" s="34">
        <v>18</v>
      </c>
      <c r="B20" s="114" t="s">
        <v>510</v>
      </c>
      <c r="C20" s="43" t="s">
        <v>511</v>
      </c>
      <c r="D20" s="140" t="s">
        <v>535</v>
      </c>
      <c r="E20" s="114" t="s">
        <v>536</v>
      </c>
      <c r="F20" s="43" t="s">
        <v>537</v>
      </c>
      <c r="G20" s="141">
        <v>6450646</v>
      </c>
      <c r="H20" s="140" t="s">
        <v>437</v>
      </c>
      <c r="I20" s="114" t="s">
        <v>439</v>
      </c>
      <c r="J20" s="43" t="s">
        <v>438</v>
      </c>
      <c r="K20" s="141">
        <v>3158808430</v>
      </c>
      <c r="L20" s="143"/>
      <c r="M20" s="34"/>
      <c r="N20" s="34"/>
      <c r="O20" s="141"/>
      <c r="P20" s="187"/>
      <c r="Q20" s="188"/>
    </row>
    <row r="21" spans="1:17" ht="114.75" x14ac:dyDescent="0.25">
      <c r="A21" s="40">
        <v>19</v>
      </c>
      <c r="B21" s="114" t="s">
        <v>538</v>
      </c>
      <c r="C21" s="43" t="s">
        <v>541</v>
      </c>
      <c r="D21" s="182"/>
      <c r="E21" s="183"/>
      <c r="F21" s="183"/>
      <c r="G21" s="184"/>
      <c r="H21" s="182"/>
      <c r="I21" s="183"/>
      <c r="J21" s="183"/>
      <c r="K21" s="184"/>
      <c r="L21" s="182"/>
      <c r="M21" s="183"/>
      <c r="N21" s="183"/>
      <c r="O21" s="184"/>
      <c r="P21" s="182"/>
      <c r="Q21" s="185"/>
    </row>
    <row r="22" spans="1:17" ht="115.5" thickBot="1" x14ac:dyDescent="0.3">
      <c r="A22" s="34">
        <v>20</v>
      </c>
      <c r="B22" s="114" t="s">
        <v>567</v>
      </c>
      <c r="C22" s="43" t="s">
        <v>65</v>
      </c>
      <c r="D22" s="179" t="s">
        <v>584</v>
      </c>
      <c r="E22" s="144" t="s">
        <v>362</v>
      </c>
      <c r="F22" s="180" t="s">
        <v>585</v>
      </c>
      <c r="G22" s="145">
        <v>3112215144</v>
      </c>
      <c r="H22" s="179" t="s">
        <v>437</v>
      </c>
      <c r="I22" s="181" t="s">
        <v>586</v>
      </c>
      <c r="J22" s="180" t="s">
        <v>438</v>
      </c>
      <c r="K22" s="145">
        <v>3167743190</v>
      </c>
      <c r="L22" s="179" t="s">
        <v>587</v>
      </c>
      <c r="M22" s="144" t="s">
        <v>589</v>
      </c>
      <c r="N22" s="180" t="s">
        <v>588</v>
      </c>
      <c r="O22" s="145">
        <v>3138035536</v>
      </c>
      <c r="P22" s="179" t="s">
        <v>584</v>
      </c>
      <c r="Q22" s="146">
        <v>40716383.960000001</v>
      </c>
    </row>
  </sheetData>
  <autoFilter ref="D2:Q2"/>
  <mergeCells count="7">
    <mergeCell ref="P1:Q1"/>
    <mergeCell ref="D1:G1"/>
    <mergeCell ref="H1:K1"/>
    <mergeCell ref="L1:O1"/>
    <mergeCell ref="A1:A2"/>
    <mergeCell ref="B1:B2"/>
    <mergeCell ref="C1:C2"/>
  </mergeCells>
  <hyperlinks>
    <hyperlink ref="C3" r:id="rId1"/>
    <hyperlink ref="C4" r:id="rId2" location="/detalle-contrato"/>
    <hyperlink ref="F4" r:id="rId3"/>
    <hyperlink ref="J4" r:id="rId4"/>
    <hyperlink ref="N4" r:id="rId5"/>
    <hyperlink ref="F3" r:id="rId6"/>
    <hyperlink ref="J3" r:id="rId7"/>
    <hyperlink ref="N3" r:id="rId8"/>
    <hyperlink ref="F5" r:id="rId9"/>
    <hyperlink ref="J5" r:id="rId10"/>
    <hyperlink ref="N5" r:id="rId11"/>
    <hyperlink ref="C5" r:id="rId12" location="/detalle-contrato"/>
    <hyperlink ref="C6" r:id="rId13"/>
    <hyperlink ref="C7" r:id="rId14"/>
    <hyperlink ref="F7" r:id="rId15"/>
    <hyperlink ref="C8" r:id="rId16"/>
    <hyperlink ref="F8" r:id="rId17"/>
    <hyperlink ref="J8" r:id="rId18"/>
    <hyperlink ref="N8" r:id="rId19"/>
    <hyperlink ref="C9" r:id="rId20"/>
    <hyperlink ref="F9" r:id="rId21"/>
    <hyperlink ref="J9" r:id="rId22"/>
    <hyperlink ref="N9" r:id="rId23"/>
    <hyperlink ref="C10" r:id="rId24"/>
    <hyperlink ref="C11" r:id="rId25"/>
    <hyperlink ref="C12" r:id="rId26"/>
    <hyperlink ref="F12" r:id="rId27"/>
    <hyperlink ref="J12" r:id="rId28"/>
    <hyperlink ref="N12" r:id="rId29"/>
    <hyperlink ref="C13" r:id="rId30"/>
    <hyperlink ref="C14" r:id="rId31" location="/detalle-contrato"/>
    <hyperlink ref="F14" r:id="rId32"/>
    <hyperlink ref="J14" r:id="rId33"/>
    <hyperlink ref="N14" r:id="rId34"/>
    <hyperlink ref="C15" r:id="rId35"/>
    <hyperlink ref="F15" r:id="rId36"/>
    <hyperlink ref="J15" r:id="rId37"/>
    <hyperlink ref="N15" r:id="rId38"/>
    <hyperlink ref="C16" r:id="rId39" location="/"/>
    <hyperlink ref="C17" r:id="rId40" location="/"/>
    <hyperlink ref="J17" r:id="rId41"/>
    <hyperlink ref="F17" r:id="rId42"/>
    <hyperlink ref="N17" r:id="rId43"/>
    <hyperlink ref="C18" r:id="rId44" location="/"/>
    <hyperlink ref="F18" r:id="rId45"/>
    <hyperlink ref="J18" r:id="rId46"/>
    <hyperlink ref="N18" r:id="rId47"/>
    <hyperlink ref="C19" r:id="rId48" location="/"/>
    <hyperlink ref="C20" r:id="rId49" location="/"/>
    <hyperlink ref="F20" r:id="rId50"/>
    <hyperlink ref="J20" r:id="rId51"/>
    <hyperlink ref="C21" r:id="rId52" location="/"/>
    <hyperlink ref="C22" r:id="rId53" location="/detalle-contrato"/>
    <hyperlink ref="F22" r:id="rId54"/>
    <hyperlink ref="J22" r:id="rId55"/>
    <hyperlink ref="N22" r:id="rId56"/>
  </hyperlinks>
  <pageMargins left="0.7" right="0.7" top="0.75" bottom="0.75" header="0.3" footer="0.3"/>
  <pageSetup orientation="portrait" r:id="rId5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1"/>
  <sheetViews>
    <sheetView zoomScale="90" zoomScaleNormal="90" workbookViewId="0">
      <pane xSplit="1" ySplit="2" topLeftCell="B24" activePane="bottomRight" state="frozen"/>
      <selection pane="topRight" activeCell="B1" sqref="B1"/>
      <selection pane="bottomLeft" activeCell="A3" sqref="A3"/>
      <selection pane="bottomRight" activeCell="P3" sqref="P3:P51"/>
    </sheetView>
  </sheetViews>
  <sheetFormatPr baseColWidth="10" defaultRowHeight="15" x14ac:dyDescent="0.25"/>
  <cols>
    <col min="1" max="1" width="8.140625" customWidth="1"/>
    <col min="2" max="2" width="7.85546875" customWidth="1"/>
    <col min="3" max="3" width="8.85546875" customWidth="1"/>
    <col min="4" max="4" width="14" customWidth="1"/>
    <col min="5" max="5" width="9.28515625" customWidth="1"/>
    <col min="6" max="6" width="9.42578125" customWidth="1"/>
    <col min="7" max="7" width="12.42578125" customWidth="1"/>
    <col min="8" max="8" width="26" style="45" customWidth="1"/>
    <col min="9" max="9" width="17.140625" customWidth="1"/>
    <col min="10" max="11" width="17.7109375" style="22" customWidth="1"/>
    <col min="12" max="13" width="14.42578125" customWidth="1"/>
    <col min="14" max="14" width="16.5703125" customWidth="1"/>
    <col min="15" max="15" width="21.42578125" customWidth="1"/>
    <col min="16" max="16" width="19" customWidth="1"/>
  </cols>
  <sheetData>
    <row r="1" spans="1:16" ht="16.5" customHeight="1" thickBot="1" x14ac:dyDescent="0.3">
      <c r="A1" s="213" t="s">
        <v>4</v>
      </c>
      <c r="B1" s="201" t="s">
        <v>82</v>
      </c>
      <c r="C1" s="287"/>
      <c r="D1" s="287"/>
      <c r="E1" s="287"/>
      <c r="F1" s="287"/>
      <c r="G1" s="217"/>
      <c r="H1" s="199" t="s">
        <v>2</v>
      </c>
      <c r="I1" s="207" t="s">
        <v>83</v>
      </c>
      <c r="J1" s="207"/>
      <c r="K1" s="207"/>
      <c r="L1" s="207"/>
      <c r="M1" s="207"/>
      <c r="N1" s="208"/>
      <c r="O1" s="314" t="s">
        <v>85</v>
      </c>
      <c r="P1" s="315"/>
    </row>
    <row r="2" spans="1:16" ht="37.5" customHeight="1" thickBot="1" x14ac:dyDescent="0.3">
      <c r="A2" s="286"/>
      <c r="B2" s="44" t="s">
        <v>92</v>
      </c>
      <c r="C2" s="46" t="s">
        <v>93</v>
      </c>
      <c r="D2" s="47" t="s">
        <v>98</v>
      </c>
      <c r="E2" s="48" t="s">
        <v>89</v>
      </c>
      <c r="F2" s="49" t="s">
        <v>91</v>
      </c>
      <c r="G2" s="88" t="s">
        <v>90</v>
      </c>
      <c r="H2" s="200"/>
      <c r="I2" s="63" t="s">
        <v>86</v>
      </c>
      <c r="J2" s="53" t="s">
        <v>87</v>
      </c>
      <c r="K2" s="71" t="s">
        <v>107</v>
      </c>
      <c r="L2" s="63" t="s">
        <v>84</v>
      </c>
      <c r="M2" s="74" t="s">
        <v>87</v>
      </c>
      <c r="N2" s="71" t="s">
        <v>107</v>
      </c>
      <c r="O2" s="105" t="s">
        <v>88</v>
      </c>
      <c r="P2" s="105" t="s">
        <v>88</v>
      </c>
    </row>
    <row r="3" spans="1:16" ht="17.25" customHeight="1" x14ac:dyDescent="0.25">
      <c r="A3" s="272">
        <v>1</v>
      </c>
      <c r="B3" s="277"/>
      <c r="C3" s="278"/>
      <c r="D3" s="279" t="s">
        <v>36</v>
      </c>
      <c r="E3" s="278"/>
      <c r="F3" s="278"/>
      <c r="G3" s="280"/>
      <c r="H3" s="288" t="s">
        <v>97</v>
      </c>
      <c r="I3" s="91">
        <v>25</v>
      </c>
      <c r="J3" s="54">
        <v>3480000</v>
      </c>
      <c r="K3" s="299">
        <f>SUM(J3:J14)</f>
        <v>359790380</v>
      </c>
      <c r="L3" s="64">
        <v>19</v>
      </c>
      <c r="M3" s="54">
        <v>4141600</v>
      </c>
      <c r="N3" s="299">
        <f>SUM(M3:M14)</f>
        <v>37808021</v>
      </c>
      <c r="O3" s="297">
        <f>SUM(K3+N3)</f>
        <v>397598401</v>
      </c>
      <c r="P3" s="311">
        <f>SUM(O3:O51)</f>
        <v>1853836358.2</v>
      </c>
    </row>
    <row r="4" spans="1:16" x14ac:dyDescent="0.25">
      <c r="A4" s="282"/>
      <c r="B4" s="277"/>
      <c r="C4" s="278"/>
      <c r="D4" s="279"/>
      <c r="E4" s="278"/>
      <c r="F4" s="278"/>
      <c r="G4" s="280"/>
      <c r="H4" s="289"/>
      <c r="I4" s="65">
        <v>26</v>
      </c>
      <c r="J4" s="55">
        <v>6728000</v>
      </c>
      <c r="K4" s="299"/>
      <c r="L4" s="65">
        <v>24</v>
      </c>
      <c r="M4" s="55">
        <v>1766243</v>
      </c>
      <c r="N4" s="299"/>
      <c r="O4" s="297"/>
      <c r="P4" s="312"/>
    </row>
    <row r="5" spans="1:16" x14ac:dyDescent="0.25">
      <c r="A5" s="282"/>
      <c r="B5" s="277"/>
      <c r="C5" s="278"/>
      <c r="D5" s="279"/>
      <c r="E5" s="278"/>
      <c r="F5" s="278"/>
      <c r="G5" s="280"/>
      <c r="H5" s="289"/>
      <c r="I5" s="65">
        <v>28</v>
      </c>
      <c r="J5" s="55">
        <v>3654000</v>
      </c>
      <c r="K5" s="299"/>
      <c r="L5" s="65">
        <v>26</v>
      </c>
      <c r="M5" s="55">
        <v>15950089</v>
      </c>
      <c r="N5" s="299"/>
      <c r="O5" s="297"/>
      <c r="P5" s="312"/>
    </row>
    <row r="6" spans="1:16" x14ac:dyDescent="0.25">
      <c r="A6" s="282"/>
      <c r="B6" s="277"/>
      <c r="C6" s="278"/>
      <c r="D6" s="279"/>
      <c r="E6" s="278"/>
      <c r="F6" s="278"/>
      <c r="G6" s="280"/>
      <c r="H6" s="289"/>
      <c r="I6" s="65">
        <v>30</v>
      </c>
      <c r="J6" s="55">
        <v>3108800</v>
      </c>
      <c r="K6" s="299"/>
      <c r="L6" s="66">
        <v>27</v>
      </c>
      <c r="M6" s="55">
        <v>15950089</v>
      </c>
      <c r="N6" s="299"/>
      <c r="O6" s="297"/>
      <c r="P6" s="312"/>
    </row>
    <row r="7" spans="1:16" x14ac:dyDescent="0.25">
      <c r="A7" s="282"/>
      <c r="B7" s="277"/>
      <c r="C7" s="278"/>
      <c r="D7" s="279"/>
      <c r="E7" s="278"/>
      <c r="F7" s="278"/>
      <c r="G7" s="280"/>
      <c r="H7" s="289"/>
      <c r="I7" s="65">
        <v>32</v>
      </c>
      <c r="J7" s="55">
        <v>2200000</v>
      </c>
      <c r="K7" s="299"/>
      <c r="L7" s="66"/>
      <c r="M7" s="60"/>
      <c r="N7" s="299"/>
      <c r="O7" s="297"/>
      <c r="P7" s="312"/>
    </row>
    <row r="8" spans="1:16" x14ac:dyDescent="0.25">
      <c r="A8" s="282"/>
      <c r="B8" s="277"/>
      <c r="C8" s="278"/>
      <c r="D8" s="279"/>
      <c r="E8" s="278"/>
      <c r="F8" s="278"/>
      <c r="G8" s="280"/>
      <c r="H8" s="289"/>
      <c r="I8" s="65">
        <v>45</v>
      </c>
      <c r="J8" s="55">
        <v>3897600</v>
      </c>
      <c r="K8" s="299"/>
      <c r="L8" s="66"/>
      <c r="M8" s="60"/>
      <c r="N8" s="299"/>
      <c r="O8" s="297"/>
      <c r="P8" s="312"/>
    </row>
    <row r="9" spans="1:16" x14ac:dyDescent="0.25">
      <c r="A9" s="282"/>
      <c r="B9" s="277"/>
      <c r="C9" s="278"/>
      <c r="D9" s="279"/>
      <c r="E9" s="278"/>
      <c r="F9" s="278"/>
      <c r="G9" s="280"/>
      <c r="H9" s="289"/>
      <c r="I9" s="65">
        <v>50</v>
      </c>
      <c r="J9" s="55">
        <v>4928504</v>
      </c>
      <c r="K9" s="299"/>
      <c r="L9" s="66"/>
      <c r="M9" s="60"/>
      <c r="N9" s="299"/>
      <c r="O9" s="297"/>
      <c r="P9" s="312"/>
    </row>
    <row r="10" spans="1:16" x14ac:dyDescent="0.25">
      <c r="A10" s="282"/>
      <c r="B10" s="277"/>
      <c r="C10" s="278"/>
      <c r="D10" s="279"/>
      <c r="E10" s="278"/>
      <c r="F10" s="278"/>
      <c r="G10" s="280"/>
      <c r="H10" s="289"/>
      <c r="I10" s="92">
        <v>55</v>
      </c>
      <c r="J10" s="57">
        <v>16100000</v>
      </c>
      <c r="K10" s="299"/>
      <c r="L10" s="66"/>
      <c r="M10" s="60"/>
      <c r="N10" s="299"/>
      <c r="O10" s="297"/>
      <c r="P10" s="312"/>
    </row>
    <row r="11" spans="1:16" x14ac:dyDescent="0.25">
      <c r="A11" s="282"/>
      <c r="B11" s="277"/>
      <c r="C11" s="278"/>
      <c r="D11" s="279"/>
      <c r="E11" s="278"/>
      <c r="F11" s="278"/>
      <c r="G11" s="280"/>
      <c r="H11" s="289"/>
      <c r="I11" s="92">
        <v>64</v>
      </c>
      <c r="J11" s="57">
        <v>79387526</v>
      </c>
      <c r="K11" s="299"/>
      <c r="L11" s="66"/>
      <c r="M11" s="60"/>
      <c r="N11" s="299"/>
      <c r="O11" s="297"/>
      <c r="P11" s="312"/>
    </row>
    <row r="12" spans="1:16" x14ac:dyDescent="0.25">
      <c r="A12" s="282"/>
      <c r="B12" s="277"/>
      <c r="C12" s="278"/>
      <c r="D12" s="279"/>
      <c r="E12" s="278"/>
      <c r="F12" s="278"/>
      <c r="G12" s="280"/>
      <c r="H12" s="289"/>
      <c r="I12" s="92">
        <v>65</v>
      </c>
      <c r="J12" s="57">
        <v>38740885</v>
      </c>
      <c r="K12" s="299"/>
      <c r="L12" s="66"/>
      <c r="M12" s="60"/>
      <c r="N12" s="299"/>
      <c r="O12" s="297"/>
      <c r="P12" s="312"/>
    </row>
    <row r="13" spans="1:16" x14ac:dyDescent="0.25">
      <c r="A13" s="282"/>
      <c r="B13" s="277"/>
      <c r="C13" s="278"/>
      <c r="D13" s="279"/>
      <c r="E13" s="278"/>
      <c r="F13" s="278"/>
      <c r="G13" s="280"/>
      <c r="H13" s="289"/>
      <c r="I13" s="92">
        <v>67</v>
      </c>
      <c r="J13" s="104">
        <v>143815145</v>
      </c>
      <c r="K13" s="299"/>
      <c r="L13" s="66"/>
      <c r="M13" s="60"/>
      <c r="N13" s="299"/>
      <c r="O13" s="297"/>
      <c r="P13" s="312"/>
    </row>
    <row r="14" spans="1:16" ht="15.75" thickBot="1" x14ac:dyDescent="0.3">
      <c r="A14" s="282"/>
      <c r="B14" s="277"/>
      <c r="C14" s="278"/>
      <c r="D14" s="279"/>
      <c r="E14" s="278"/>
      <c r="F14" s="278"/>
      <c r="G14" s="280"/>
      <c r="H14" s="289"/>
      <c r="I14" s="93">
        <v>72</v>
      </c>
      <c r="J14" s="58">
        <v>53749920</v>
      </c>
      <c r="K14" s="299"/>
      <c r="L14" s="66"/>
      <c r="M14" s="60"/>
      <c r="N14" s="299"/>
      <c r="O14" s="297"/>
      <c r="P14" s="312"/>
    </row>
    <row r="15" spans="1:16" ht="13.5" customHeight="1" x14ac:dyDescent="0.25">
      <c r="A15" s="274">
        <v>2</v>
      </c>
      <c r="B15" s="262"/>
      <c r="C15" s="264"/>
      <c r="D15" s="264"/>
      <c r="E15" s="264"/>
      <c r="F15" s="264"/>
      <c r="G15" s="283" t="s">
        <v>36</v>
      </c>
      <c r="H15" s="288" t="s">
        <v>104</v>
      </c>
      <c r="I15" s="94">
        <v>31</v>
      </c>
      <c r="J15" s="59">
        <v>19488000</v>
      </c>
      <c r="K15" s="298">
        <f>SUM(J15:J16)</f>
        <v>20571904</v>
      </c>
      <c r="L15" s="67">
        <v>3</v>
      </c>
      <c r="M15" s="59">
        <v>19611910</v>
      </c>
      <c r="N15" s="298">
        <f>SUM(M15:M16)</f>
        <v>100730823</v>
      </c>
      <c r="O15" s="251">
        <f>SUM(K15+N15)</f>
        <v>121302727</v>
      </c>
      <c r="P15" s="312"/>
    </row>
    <row r="16" spans="1:16" ht="15.75" thickBot="1" x14ac:dyDescent="0.3">
      <c r="A16" s="285"/>
      <c r="B16" s="263"/>
      <c r="C16" s="265"/>
      <c r="D16" s="265"/>
      <c r="E16" s="265"/>
      <c r="F16" s="265"/>
      <c r="G16" s="284"/>
      <c r="H16" s="289"/>
      <c r="I16" s="66">
        <v>42</v>
      </c>
      <c r="J16" s="60">
        <v>1083904</v>
      </c>
      <c r="K16" s="300"/>
      <c r="L16" s="68">
        <v>6</v>
      </c>
      <c r="M16" s="60">
        <v>81118913</v>
      </c>
      <c r="N16" s="300"/>
      <c r="O16" s="252"/>
      <c r="P16" s="312"/>
    </row>
    <row r="17" spans="1:16" ht="14.25" customHeight="1" x14ac:dyDescent="0.25">
      <c r="A17" s="272">
        <v>3</v>
      </c>
      <c r="B17" s="262"/>
      <c r="C17" s="264"/>
      <c r="D17" s="264"/>
      <c r="E17" s="264"/>
      <c r="F17" s="266" t="s">
        <v>36</v>
      </c>
      <c r="G17" s="270"/>
      <c r="H17" s="288" t="s">
        <v>106</v>
      </c>
      <c r="I17" s="94">
        <v>35</v>
      </c>
      <c r="J17" s="59">
        <v>647360</v>
      </c>
      <c r="K17" s="298">
        <f>SUM(J17:J22)</f>
        <v>80061281</v>
      </c>
      <c r="L17" s="67">
        <v>1</v>
      </c>
      <c r="M17" s="59">
        <v>29600932</v>
      </c>
      <c r="N17" s="298">
        <f>SUM(M17:M22)</f>
        <v>64954048</v>
      </c>
      <c r="O17" s="251">
        <f>SUM(K17+N17)</f>
        <v>145015329</v>
      </c>
      <c r="P17" s="312"/>
    </row>
    <row r="18" spans="1:16" x14ac:dyDescent="0.25">
      <c r="A18" s="282"/>
      <c r="B18" s="277"/>
      <c r="C18" s="278"/>
      <c r="D18" s="278"/>
      <c r="E18" s="278"/>
      <c r="F18" s="279"/>
      <c r="G18" s="280"/>
      <c r="H18" s="289"/>
      <c r="I18" s="65">
        <v>42</v>
      </c>
      <c r="J18" s="55">
        <v>1083904</v>
      </c>
      <c r="K18" s="299"/>
      <c r="L18" s="69">
        <v>2</v>
      </c>
      <c r="M18" s="55">
        <v>26006980</v>
      </c>
      <c r="N18" s="299"/>
      <c r="O18" s="297"/>
      <c r="P18" s="312"/>
    </row>
    <row r="19" spans="1:16" x14ac:dyDescent="0.25">
      <c r="A19" s="282"/>
      <c r="B19" s="277"/>
      <c r="C19" s="278"/>
      <c r="D19" s="278"/>
      <c r="E19" s="278"/>
      <c r="F19" s="279"/>
      <c r="G19" s="280"/>
      <c r="H19" s="289"/>
      <c r="I19" s="65">
        <v>49</v>
      </c>
      <c r="J19" s="55">
        <v>4480288</v>
      </c>
      <c r="K19" s="299"/>
      <c r="L19" s="69">
        <v>18</v>
      </c>
      <c r="M19" s="55">
        <v>647360</v>
      </c>
      <c r="N19" s="299"/>
      <c r="O19" s="297"/>
      <c r="P19" s="312"/>
    </row>
    <row r="20" spans="1:16" x14ac:dyDescent="0.25">
      <c r="A20" s="282"/>
      <c r="B20" s="277"/>
      <c r="C20" s="278"/>
      <c r="D20" s="278"/>
      <c r="E20" s="278"/>
      <c r="F20" s="279"/>
      <c r="G20" s="280"/>
      <c r="H20" s="289"/>
      <c r="I20" s="92">
        <v>52</v>
      </c>
      <c r="J20" s="56">
        <v>4218488</v>
      </c>
      <c r="K20" s="299"/>
      <c r="L20" s="69">
        <v>20</v>
      </c>
      <c r="M20" s="55">
        <v>4480288</v>
      </c>
      <c r="N20" s="299"/>
      <c r="O20" s="297"/>
      <c r="P20" s="312"/>
    </row>
    <row r="21" spans="1:16" x14ac:dyDescent="0.25">
      <c r="A21" s="282"/>
      <c r="B21" s="277"/>
      <c r="C21" s="278"/>
      <c r="D21" s="278"/>
      <c r="E21" s="278"/>
      <c r="F21" s="279"/>
      <c r="G21" s="280"/>
      <c r="H21" s="289"/>
      <c r="I21" s="65">
        <v>70</v>
      </c>
      <c r="J21" s="55">
        <v>15881321</v>
      </c>
      <c r="K21" s="299"/>
      <c r="L21" s="69">
        <v>21</v>
      </c>
      <c r="M21" s="55">
        <v>4218488</v>
      </c>
      <c r="N21" s="299"/>
      <c r="O21" s="297"/>
      <c r="P21" s="312"/>
    </row>
    <row r="22" spans="1:16" ht="15.75" thickBot="1" x14ac:dyDescent="0.3">
      <c r="A22" s="273"/>
      <c r="B22" s="263"/>
      <c r="C22" s="265"/>
      <c r="D22" s="265"/>
      <c r="E22" s="265"/>
      <c r="F22" s="267"/>
      <c r="G22" s="271"/>
      <c r="H22" s="290"/>
      <c r="I22" s="93">
        <v>72</v>
      </c>
      <c r="J22" s="58">
        <v>53749920</v>
      </c>
      <c r="K22" s="300"/>
      <c r="L22" s="70"/>
      <c r="M22" s="61"/>
      <c r="N22" s="300"/>
      <c r="O22" s="252"/>
      <c r="P22" s="312"/>
    </row>
    <row r="23" spans="1:16" x14ac:dyDescent="0.25">
      <c r="A23" s="274">
        <v>4</v>
      </c>
      <c r="B23" s="262"/>
      <c r="C23" s="266" t="s">
        <v>36</v>
      </c>
      <c r="D23" s="268"/>
      <c r="E23" s="264"/>
      <c r="F23" s="264"/>
      <c r="G23" s="270"/>
      <c r="H23" s="239" t="s">
        <v>94</v>
      </c>
      <c r="I23" s="94">
        <v>37</v>
      </c>
      <c r="J23" s="59">
        <v>30815901</v>
      </c>
      <c r="K23" s="298">
        <f>SUM(J23:J26)</f>
        <v>119915144</v>
      </c>
      <c r="L23" s="67">
        <v>15</v>
      </c>
      <c r="M23" s="59">
        <v>14559056</v>
      </c>
      <c r="N23" s="298">
        <f>SUM(M23:M26)</f>
        <v>14559056</v>
      </c>
      <c r="O23" s="251">
        <f>SUM(K23+N23)</f>
        <v>134474200</v>
      </c>
      <c r="P23" s="312"/>
    </row>
    <row r="24" spans="1:16" x14ac:dyDescent="0.25">
      <c r="A24" s="275"/>
      <c r="B24" s="277"/>
      <c r="C24" s="279"/>
      <c r="D24" s="281"/>
      <c r="E24" s="278"/>
      <c r="F24" s="278"/>
      <c r="G24" s="280"/>
      <c r="H24" s="240"/>
      <c r="I24" s="65">
        <v>47</v>
      </c>
      <c r="J24" s="55">
        <v>19262272</v>
      </c>
      <c r="K24" s="299"/>
      <c r="L24" s="69"/>
      <c r="M24" s="55"/>
      <c r="N24" s="299"/>
      <c r="O24" s="297"/>
      <c r="P24" s="312"/>
    </row>
    <row r="25" spans="1:16" x14ac:dyDescent="0.25">
      <c r="A25" s="275"/>
      <c r="B25" s="277"/>
      <c r="C25" s="279"/>
      <c r="D25" s="281"/>
      <c r="E25" s="278"/>
      <c r="F25" s="278"/>
      <c r="G25" s="280"/>
      <c r="H25" s="240"/>
      <c r="I25" s="65">
        <v>51</v>
      </c>
      <c r="J25" s="55">
        <v>16087051</v>
      </c>
      <c r="K25" s="299"/>
      <c r="L25" s="69"/>
      <c r="M25" s="55"/>
      <c r="N25" s="299"/>
      <c r="O25" s="297"/>
      <c r="P25" s="312"/>
    </row>
    <row r="26" spans="1:16" ht="15.75" thickBot="1" x14ac:dyDescent="0.3">
      <c r="A26" s="276"/>
      <c r="B26" s="263"/>
      <c r="C26" s="267"/>
      <c r="D26" s="269"/>
      <c r="E26" s="265"/>
      <c r="F26" s="265"/>
      <c r="G26" s="271"/>
      <c r="H26" s="241"/>
      <c r="I26" s="93">
        <v>72</v>
      </c>
      <c r="J26" s="58">
        <v>53749920</v>
      </c>
      <c r="K26" s="300"/>
      <c r="L26" s="70"/>
      <c r="M26" s="61"/>
      <c r="N26" s="300"/>
      <c r="O26" s="252"/>
      <c r="P26" s="312"/>
    </row>
    <row r="27" spans="1:16" x14ac:dyDescent="0.25">
      <c r="A27" s="274">
        <v>5</v>
      </c>
      <c r="B27" s="262"/>
      <c r="C27" s="264"/>
      <c r="D27" s="264"/>
      <c r="E27" s="264"/>
      <c r="F27" s="266" t="s">
        <v>36</v>
      </c>
      <c r="G27" s="270"/>
      <c r="H27" s="239" t="s">
        <v>105</v>
      </c>
      <c r="I27" s="94">
        <v>38</v>
      </c>
      <c r="J27" s="59">
        <v>22175160</v>
      </c>
      <c r="K27" s="298">
        <f>SUM(J27:J29)</f>
        <v>22175160</v>
      </c>
      <c r="L27" s="67">
        <v>30</v>
      </c>
      <c r="M27" s="59">
        <v>931502</v>
      </c>
      <c r="N27" s="298">
        <f>SUM(M27:M29)</f>
        <v>931502</v>
      </c>
      <c r="O27" s="251">
        <f>SUM(K27+N27)</f>
        <v>23106662</v>
      </c>
      <c r="P27" s="312"/>
    </row>
    <row r="28" spans="1:16" x14ac:dyDescent="0.25">
      <c r="A28" s="275"/>
      <c r="B28" s="277"/>
      <c r="C28" s="278"/>
      <c r="D28" s="278"/>
      <c r="E28" s="278"/>
      <c r="F28" s="279"/>
      <c r="G28" s="280"/>
      <c r="H28" s="240"/>
      <c r="I28" s="65"/>
      <c r="J28" s="55"/>
      <c r="K28" s="299"/>
      <c r="L28" s="69"/>
      <c r="M28" s="55"/>
      <c r="N28" s="299"/>
      <c r="O28" s="297"/>
      <c r="P28" s="312"/>
    </row>
    <row r="29" spans="1:16" ht="15.75" thickBot="1" x14ac:dyDescent="0.3">
      <c r="A29" s="276"/>
      <c r="B29" s="263"/>
      <c r="C29" s="265"/>
      <c r="D29" s="265"/>
      <c r="E29" s="265"/>
      <c r="F29" s="267"/>
      <c r="G29" s="271"/>
      <c r="H29" s="241"/>
      <c r="I29" s="95"/>
      <c r="J29" s="61"/>
      <c r="K29" s="300"/>
      <c r="L29" s="70"/>
      <c r="M29" s="61"/>
      <c r="N29" s="300"/>
      <c r="O29" s="252"/>
      <c r="P29" s="312"/>
    </row>
    <row r="30" spans="1:16" x14ac:dyDescent="0.25">
      <c r="A30" s="274">
        <v>6</v>
      </c>
      <c r="B30" s="262"/>
      <c r="C30" s="266" t="s">
        <v>36</v>
      </c>
      <c r="D30" s="264"/>
      <c r="E30" s="264"/>
      <c r="F30" s="264"/>
      <c r="G30" s="270"/>
      <c r="H30" s="291" t="s">
        <v>95</v>
      </c>
      <c r="I30" s="94">
        <v>43</v>
      </c>
      <c r="J30" s="59">
        <v>273320000</v>
      </c>
      <c r="K30" s="298">
        <f>SUM(J30:J31)</f>
        <v>274403904</v>
      </c>
      <c r="L30" s="67"/>
      <c r="M30" s="59"/>
      <c r="N30" s="259"/>
      <c r="O30" s="251">
        <f>SUM(K30+N30)</f>
        <v>274403904</v>
      </c>
      <c r="P30" s="312"/>
    </row>
    <row r="31" spans="1:16" ht="15.75" thickBot="1" x14ac:dyDescent="0.3">
      <c r="A31" s="276"/>
      <c r="B31" s="263"/>
      <c r="C31" s="267"/>
      <c r="D31" s="265"/>
      <c r="E31" s="265"/>
      <c r="F31" s="265"/>
      <c r="G31" s="271"/>
      <c r="H31" s="292"/>
      <c r="I31" s="95">
        <v>42</v>
      </c>
      <c r="J31" s="55">
        <v>1083904</v>
      </c>
      <c r="K31" s="300"/>
      <c r="L31" s="70"/>
      <c r="M31" s="61"/>
      <c r="N31" s="261"/>
      <c r="O31" s="252"/>
      <c r="P31" s="312"/>
    </row>
    <row r="32" spans="1:16" x14ac:dyDescent="0.25">
      <c r="A32" s="272">
        <v>7</v>
      </c>
      <c r="B32" s="262"/>
      <c r="C32" s="264"/>
      <c r="D32" s="266" t="s">
        <v>36</v>
      </c>
      <c r="E32" s="268"/>
      <c r="F32" s="264"/>
      <c r="G32" s="270"/>
      <c r="H32" s="293" t="s">
        <v>96</v>
      </c>
      <c r="I32" s="94">
        <v>44</v>
      </c>
      <c r="J32" s="59">
        <v>18750000</v>
      </c>
      <c r="K32" s="298">
        <f>SUM(J32:J33)</f>
        <v>18750000</v>
      </c>
      <c r="L32" s="67"/>
      <c r="M32" s="59"/>
      <c r="N32" s="259"/>
      <c r="O32" s="251">
        <f>SUM(K32+N32)</f>
        <v>18750000</v>
      </c>
      <c r="P32" s="312"/>
    </row>
    <row r="33" spans="1:18" ht="15.75" thickBot="1" x14ac:dyDescent="0.3">
      <c r="A33" s="273"/>
      <c r="B33" s="263"/>
      <c r="C33" s="265"/>
      <c r="D33" s="267"/>
      <c r="E33" s="269"/>
      <c r="F33" s="265"/>
      <c r="G33" s="271"/>
      <c r="H33" s="294"/>
      <c r="I33" s="95"/>
      <c r="J33" s="61"/>
      <c r="K33" s="300"/>
      <c r="L33" s="70"/>
      <c r="M33" s="61"/>
      <c r="N33" s="261"/>
      <c r="O33" s="252"/>
      <c r="P33" s="312"/>
    </row>
    <row r="34" spans="1:18" x14ac:dyDescent="0.25">
      <c r="A34" s="272">
        <v>8</v>
      </c>
      <c r="B34" s="262"/>
      <c r="C34" s="264"/>
      <c r="D34" s="266" t="s">
        <v>36</v>
      </c>
      <c r="E34" s="264"/>
      <c r="F34" s="264"/>
      <c r="G34" s="270"/>
      <c r="H34" s="293" t="s">
        <v>99</v>
      </c>
      <c r="I34" s="94">
        <v>46</v>
      </c>
      <c r="J34" s="59">
        <v>12329880</v>
      </c>
      <c r="K34" s="298">
        <f>SUM(J34:J35)</f>
        <v>29956915.199999999</v>
      </c>
      <c r="L34" s="67"/>
      <c r="M34" s="59"/>
      <c r="N34" s="259"/>
      <c r="O34" s="251">
        <f>SUM(K34+N34)</f>
        <v>29956915.199999999</v>
      </c>
      <c r="P34" s="312"/>
    </row>
    <row r="35" spans="1:18" ht="15.75" thickBot="1" x14ac:dyDescent="0.3">
      <c r="A35" s="273"/>
      <c r="B35" s="263"/>
      <c r="C35" s="265"/>
      <c r="D35" s="267"/>
      <c r="E35" s="265"/>
      <c r="F35" s="265"/>
      <c r="G35" s="271"/>
      <c r="H35" s="294"/>
      <c r="I35" s="95">
        <v>60</v>
      </c>
      <c r="J35" s="61">
        <v>17627035.199999999</v>
      </c>
      <c r="K35" s="300"/>
      <c r="L35" s="70"/>
      <c r="M35" s="61"/>
      <c r="N35" s="261"/>
      <c r="O35" s="252"/>
      <c r="P35" s="312"/>
    </row>
    <row r="36" spans="1:18" ht="21" customHeight="1" thickBot="1" x14ac:dyDescent="0.3">
      <c r="A36" s="75">
        <v>9</v>
      </c>
      <c r="B36" s="76"/>
      <c r="C36" s="77"/>
      <c r="D36" s="77"/>
      <c r="E36" s="77"/>
      <c r="F36" s="77"/>
      <c r="G36" s="89" t="s">
        <v>36</v>
      </c>
      <c r="H36" s="101" t="s">
        <v>100</v>
      </c>
      <c r="I36" s="96">
        <v>54</v>
      </c>
      <c r="J36" s="78">
        <v>600000</v>
      </c>
      <c r="K36" s="79">
        <f>SUM(J36:J36)</f>
        <v>600000</v>
      </c>
      <c r="L36" s="76"/>
      <c r="M36" s="78"/>
      <c r="N36" s="80"/>
      <c r="O36" s="106">
        <f>SUM(K36+N36)</f>
        <v>600000</v>
      </c>
      <c r="P36" s="312"/>
    </row>
    <row r="37" spans="1:18" ht="18" customHeight="1" x14ac:dyDescent="0.25">
      <c r="A37" s="242">
        <v>10</v>
      </c>
      <c r="B37" s="264"/>
      <c r="C37" s="264"/>
      <c r="D37" s="264"/>
      <c r="E37" s="266" t="s">
        <v>36</v>
      </c>
      <c r="F37" s="264"/>
      <c r="G37" s="307"/>
      <c r="H37" s="239" t="s">
        <v>109</v>
      </c>
      <c r="I37" s="94"/>
      <c r="J37" s="59"/>
      <c r="K37" s="295"/>
      <c r="L37" s="67">
        <v>4</v>
      </c>
      <c r="M37" s="59">
        <v>16704000</v>
      </c>
      <c r="N37" s="298">
        <f>SUM(M37:M38)</f>
        <v>42759129</v>
      </c>
      <c r="O37" s="251">
        <f>SUM(K37+N37)</f>
        <v>42759129</v>
      </c>
      <c r="P37" s="312"/>
    </row>
    <row r="38" spans="1:18" ht="18.75" customHeight="1" thickBot="1" x14ac:dyDescent="0.3">
      <c r="A38" s="244"/>
      <c r="B38" s="265"/>
      <c r="C38" s="265"/>
      <c r="D38" s="265"/>
      <c r="E38" s="267"/>
      <c r="F38" s="265"/>
      <c r="G38" s="308"/>
      <c r="H38" s="241"/>
      <c r="I38" s="95"/>
      <c r="J38" s="61"/>
      <c r="K38" s="296"/>
      <c r="L38" s="70">
        <v>14</v>
      </c>
      <c r="M38" s="61">
        <v>26055129</v>
      </c>
      <c r="N38" s="300"/>
      <c r="O38" s="252"/>
      <c r="P38" s="312"/>
      <c r="R38">
        <v>5</v>
      </c>
    </row>
    <row r="39" spans="1:18" ht="18.75" customHeight="1" thickBot="1" x14ac:dyDescent="0.3">
      <c r="A39" s="81">
        <v>11</v>
      </c>
      <c r="B39" s="77"/>
      <c r="C39" s="77"/>
      <c r="D39" s="51" t="s">
        <v>36</v>
      </c>
      <c r="E39" s="77"/>
      <c r="F39" s="77"/>
      <c r="G39" s="89"/>
      <c r="H39" s="102" t="s">
        <v>101</v>
      </c>
      <c r="I39" s="96">
        <v>58</v>
      </c>
      <c r="J39" s="78">
        <v>11440500</v>
      </c>
      <c r="K39" s="79">
        <f>SUM(J39)</f>
        <v>11440500</v>
      </c>
      <c r="L39" s="76">
        <v>29</v>
      </c>
      <c r="M39" s="78">
        <v>1785000</v>
      </c>
      <c r="N39" s="79">
        <f>M39</f>
        <v>1785000</v>
      </c>
      <c r="O39" s="106">
        <f>SUM(K39+N39)</f>
        <v>13225500</v>
      </c>
      <c r="P39" s="312"/>
    </row>
    <row r="40" spans="1:18" ht="13.5" customHeight="1" x14ac:dyDescent="0.25">
      <c r="A40" s="242">
        <v>12</v>
      </c>
      <c r="B40" s="245"/>
      <c r="C40" s="245"/>
      <c r="D40" s="248" t="s">
        <v>36</v>
      </c>
      <c r="E40" s="245"/>
      <c r="F40" s="245"/>
      <c r="G40" s="256"/>
      <c r="H40" s="239" t="s">
        <v>102</v>
      </c>
      <c r="I40" s="97">
        <v>59</v>
      </c>
      <c r="J40" s="59">
        <v>1841500</v>
      </c>
      <c r="K40" s="304">
        <f>SUM(J40:J42)</f>
        <v>235775301</v>
      </c>
      <c r="L40" s="67"/>
      <c r="M40" s="59"/>
      <c r="N40" s="259"/>
      <c r="O40" s="253">
        <f>SUM(K40+N40)</f>
        <v>235775301</v>
      </c>
      <c r="P40" s="312"/>
    </row>
    <row r="41" spans="1:18" ht="13.5" customHeight="1" x14ac:dyDescent="0.25">
      <c r="A41" s="243"/>
      <c r="B41" s="246"/>
      <c r="C41" s="246"/>
      <c r="D41" s="249"/>
      <c r="E41" s="246"/>
      <c r="F41" s="246"/>
      <c r="G41" s="257"/>
      <c r="H41" s="240"/>
      <c r="I41" s="65">
        <v>66</v>
      </c>
      <c r="J41" s="55">
        <v>121975801</v>
      </c>
      <c r="K41" s="305"/>
      <c r="L41" s="69"/>
      <c r="M41" s="55"/>
      <c r="N41" s="260"/>
      <c r="O41" s="254"/>
      <c r="P41" s="312"/>
    </row>
    <row r="42" spans="1:18" ht="15.75" thickBot="1" x14ac:dyDescent="0.3">
      <c r="A42" s="244"/>
      <c r="B42" s="247"/>
      <c r="C42" s="247"/>
      <c r="D42" s="250"/>
      <c r="E42" s="247"/>
      <c r="F42" s="247"/>
      <c r="G42" s="258"/>
      <c r="H42" s="241"/>
      <c r="I42" s="93">
        <v>68</v>
      </c>
      <c r="J42" s="58">
        <v>111958000</v>
      </c>
      <c r="K42" s="306"/>
      <c r="L42" s="70"/>
      <c r="M42" s="61"/>
      <c r="N42" s="261"/>
      <c r="O42" s="255"/>
      <c r="P42" s="312"/>
    </row>
    <row r="43" spans="1:18" x14ac:dyDescent="0.25">
      <c r="A43" s="242">
        <v>13</v>
      </c>
      <c r="B43" s="245"/>
      <c r="C43" s="245"/>
      <c r="D43" s="309" t="s">
        <v>36</v>
      </c>
      <c r="E43" s="245"/>
      <c r="F43" s="245"/>
      <c r="G43" s="256"/>
      <c r="H43" s="301" t="s">
        <v>103</v>
      </c>
      <c r="I43" s="97">
        <v>69</v>
      </c>
      <c r="J43" s="82">
        <v>44448000</v>
      </c>
      <c r="K43" s="304">
        <f>SUM(J43:J44)</f>
        <v>358901416</v>
      </c>
      <c r="L43" s="67"/>
      <c r="M43" s="59"/>
      <c r="N43" s="259"/>
      <c r="O43" s="253">
        <f>SUM(K43+N43)</f>
        <v>358901416</v>
      </c>
      <c r="P43" s="312"/>
    </row>
    <row r="44" spans="1:18" ht="18" customHeight="1" thickBot="1" x14ac:dyDescent="0.3">
      <c r="A44" s="244"/>
      <c r="B44" s="247"/>
      <c r="C44" s="247"/>
      <c r="D44" s="310"/>
      <c r="E44" s="247"/>
      <c r="F44" s="247"/>
      <c r="G44" s="258"/>
      <c r="H44" s="303"/>
      <c r="I44" s="93">
        <v>73</v>
      </c>
      <c r="J44" s="58">
        <v>314453416</v>
      </c>
      <c r="K44" s="306"/>
      <c r="L44" s="70"/>
      <c r="M44" s="61"/>
      <c r="N44" s="261"/>
      <c r="O44" s="255"/>
      <c r="P44" s="312"/>
    </row>
    <row r="45" spans="1:18" ht="27" thickBot="1" x14ac:dyDescent="0.3">
      <c r="A45" s="81">
        <v>13</v>
      </c>
      <c r="B45" s="50"/>
      <c r="C45" s="50"/>
      <c r="D45" s="51" t="s">
        <v>36</v>
      </c>
      <c r="E45" s="50"/>
      <c r="F45" s="50"/>
      <c r="G45" s="90"/>
      <c r="H45" s="103" t="s">
        <v>108</v>
      </c>
      <c r="I45" s="52"/>
      <c r="J45" s="83"/>
      <c r="K45" s="84"/>
      <c r="L45" s="96">
        <v>7</v>
      </c>
      <c r="M45" s="78">
        <v>7735000</v>
      </c>
      <c r="N45" s="80"/>
      <c r="O45" s="106">
        <f>M45</f>
        <v>7735000</v>
      </c>
      <c r="P45" s="312"/>
    </row>
    <row r="46" spans="1:18" ht="15.75" thickBot="1" x14ac:dyDescent="0.3">
      <c r="A46" s="81">
        <v>14</v>
      </c>
      <c r="B46" s="50"/>
      <c r="C46" s="50"/>
      <c r="D46" s="50"/>
      <c r="E46" s="50"/>
      <c r="F46" s="50"/>
      <c r="G46" s="90"/>
      <c r="H46" s="103" t="s">
        <v>110</v>
      </c>
      <c r="I46" s="52"/>
      <c r="J46" s="83"/>
      <c r="K46" s="84"/>
      <c r="L46" s="76">
        <v>16</v>
      </c>
      <c r="M46" s="78">
        <v>6287970</v>
      </c>
      <c r="N46" s="80"/>
      <c r="O46" s="106">
        <f>M46</f>
        <v>6287970</v>
      </c>
      <c r="P46" s="312"/>
    </row>
    <row r="47" spans="1:18" x14ac:dyDescent="0.25">
      <c r="A47" s="318">
        <v>15</v>
      </c>
      <c r="B47" s="264"/>
      <c r="C47" s="264"/>
      <c r="D47" s="248" t="s">
        <v>36</v>
      </c>
      <c r="E47" s="264"/>
      <c r="F47" s="264"/>
      <c r="G47" s="316"/>
      <c r="H47" s="301" t="s">
        <v>111</v>
      </c>
      <c r="I47" s="98"/>
      <c r="J47" s="85"/>
      <c r="K47" s="86"/>
      <c r="L47" s="67">
        <v>17</v>
      </c>
      <c r="M47" s="59">
        <v>17774316</v>
      </c>
      <c r="N47" s="298">
        <f>SUM(M47:M49)</f>
        <v>19928216</v>
      </c>
      <c r="O47" s="251">
        <f>N47</f>
        <v>19928216</v>
      </c>
      <c r="P47" s="312"/>
    </row>
    <row r="48" spans="1:18" x14ac:dyDescent="0.25">
      <c r="A48" s="323"/>
      <c r="B48" s="278"/>
      <c r="C48" s="278"/>
      <c r="D48" s="249"/>
      <c r="E48" s="278"/>
      <c r="F48" s="278"/>
      <c r="G48" s="322"/>
      <c r="H48" s="302"/>
      <c r="I48" s="99"/>
      <c r="J48" s="62"/>
      <c r="K48" s="72"/>
      <c r="L48" s="69">
        <v>31</v>
      </c>
      <c r="M48" s="55">
        <v>354620</v>
      </c>
      <c r="N48" s="299"/>
      <c r="O48" s="320"/>
      <c r="P48" s="312"/>
    </row>
    <row r="49" spans="1:16" ht="15.75" thickBot="1" x14ac:dyDescent="0.3">
      <c r="A49" s="319"/>
      <c r="B49" s="265"/>
      <c r="C49" s="265"/>
      <c r="D49" s="250"/>
      <c r="E49" s="265"/>
      <c r="F49" s="265"/>
      <c r="G49" s="317"/>
      <c r="H49" s="303"/>
      <c r="I49" s="100"/>
      <c r="J49" s="87"/>
      <c r="K49" s="73"/>
      <c r="L49" s="70">
        <v>33</v>
      </c>
      <c r="M49" s="61">
        <v>1799280</v>
      </c>
      <c r="N49" s="300"/>
      <c r="O49" s="321"/>
      <c r="P49" s="312"/>
    </row>
    <row r="50" spans="1:16" x14ac:dyDescent="0.25">
      <c r="A50" s="318">
        <v>16</v>
      </c>
      <c r="B50" s="309" t="s">
        <v>36</v>
      </c>
      <c r="C50" s="264"/>
      <c r="D50" s="264"/>
      <c r="E50" s="264"/>
      <c r="F50" s="264"/>
      <c r="G50" s="316"/>
      <c r="H50" s="301" t="s">
        <v>112</v>
      </c>
      <c r="I50" s="98"/>
      <c r="J50" s="85"/>
      <c r="K50" s="86"/>
      <c r="L50" s="67">
        <v>23</v>
      </c>
      <c r="M50" s="59">
        <v>1142400</v>
      </c>
      <c r="N50" s="298">
        <f>SUM(M50:M51)</f>
        <v>24015688</v>
      </c>
      <c r="O50" s="251">
        <f>N50</f>
        <v>24015688</v>
      </c>
      <c r="P50" s="312"/>
    </row>
    <row r="51" spans="1:16" ht="15.75" thickBot="1" x14ac:dyDescent="0.3">
      <c r="A51" s="319"/>
      <c r="B51" s="310"/>
      <c r="C51" s="265"/>
      <c r="D51" s="265"/>
      <c r="E51" s="265"/>
      <c r="F51" s="265"/>
      <c r="G51" s="317"/>
      <c r="H51" s="303"/>
      <c r="I51" s="100"/>
      <c r="J51" s="87"/>
      <c r="K51" s="73"/>
      <c r="L51" s="70">
        <v>25</v>
      </c>
      <c r="M51" s="61">
        <v>22873288</v>
      </c>
      <c r="N51" s="300"/>
      <c r="O51" s="321"/>
      <c r="P51" s="313"/>
    </row>
  </sheetData>
  <mergeCells count="147">
    <mergeCell ref="P3:P51"/>
    <mergeCell ref="O1:P1"/>
    <mergeCell ref="G50:G51"/>
    <mergeCell ref="A50:A51"/>
    <mergeCell ref="N47:N49"/>
    <mergeCell ref="N50:N51"/>
    <mergeCell ref="O47:O49"/>
    <mergeCell ref="O50:O51"/>
    <mergeCell ref="D47:D49"/>
    <mergeCell ref="B47:B49"/>
    <mergeCell ref="C47:C49"/>
    <mergeCell ref="E47:E49"/>
    <mergeCell ref="F47:F49"/>
    <mergeCell ref="G47:G49"/>
    <mergeCell ref="B50:B51"/>
    <mergeCell ref="C50:C51"/>
    <mergeCell ref="D50:D51"/>
    <mergeCell ref="E50:E51"/>
    <mergeCell ref="F50:F51"/>
    <mergeCell ref="H50:H51"/>
    <mergeCell ref="A47:A49"/>
    <mergeCell ref="A37:A38"/>
    <mergeCell ref="H37:H38"/>
    <mergeCell ref="B37:B38"/>
    <mergeCell ref="C37:C38"/>
    <mergeCell ref="D37:D38"/>
    <mergeCell ref="E37:E38"/>
    <mergeCell ref="F37:F38"/>
    <mergeCell ref="G37:G38"/>
    <mergeCell ref="A32:A33"/>
    <mergeCell ref="A43:A44"/>
    <mergeCell ref="B43:B44"/>
    <mergeCell ref="C43:C44"/>
    <mergeCell ref="D43:D44"/>
    <mergeCell ref="E43:E44"/>
    <mergeCell ref="F43:F44"/>
    <mergeCell ref="G43:G44"/>
    <mergeCell ref="H47:H49"/>
    <mergeCell ref="H43:H44"/>
    <mergeCell ref="O43:O44"/>
    <mergeCell ref="K3:K14"/>
    <mergeCell ref="K15:K16"/>
    <mergeCell ref="K17:K22"/>
    <mergeCell ref="K23:K26"/>
    <mergeCell ref="K27:K29"/>
    <mergeCell ref="K30:K31"/>
    <mergeCell ref="K32:K33"/>
    <mergeCell ref="K34:K35"/>
    <mergeCell ref="K40:K42"/>
    <mergeCell ref="K43:K44"/>
    <mergeCell ref="N3:N14"/>
    <mergeCell ref="N15:N16"/>
    <mergeCell ref="N17:N22"/>
    <mergeCell ref="N23:N26"/>
    <mergeCell ref="N43:N44"/>
    <mergeCell ref="N37:N38"/>
    <mergeCell ref="N30:N31"/>
    <mergeCell ref="N32:N33"/>
    <mergeCell ref="N34:N35"/>
    <mergeCell ref="H23:H26"/>
    <mergeCell ref="H27:H29"/>
    <mergeCell ref="H30:H31"/>
    <mergeCell ref="H32:H33"/>
    <mergeCell ref="H34:H35"/>
    <mergeCell ref="K37:K38"/>
    <mergeCell ref="D3:D14"/>
    <mergeCell ref="H3:H14"/>
    <mergeCell ref="O3:O14"/>
    <mergeCell ref="O15:O16"/>
    <mergeCell ref="O17:O22"/>
    <mergeCell ref="O23:O26"/>
    <mergeCell ref="O27:O29"/>
    <mergeCell ref="O30:O31"/>
    <mergeCell ref="N27:N29"/>
    <mergeCell ref="F34:F35"/>
    <mergeCell ref="G34:G35"/>
    <mergeCell ref="I1:N1"/>
    <mergeCell ref="A1:A2"/>
    <mergeCell ref="B1:G1"/>
    <mergeCell ref="H1:H2"/>
    <mergeCell ref="A17:A22"/>
    <mergeCell ref="H17:H22"/>
    <mergeCell ref="F3:F14"/>
    <mergeCell ref="H15:H16"/>
    <mergeCell ref="F15:F16"/>
    <mergeCell ref="A23:A26"/>
    <mergeCell ref="B23:B26"/>
    <mergeCell ref="C23:C26"/>
    <mergeCell ref="D23:D26"/>
    <mergeCell ref="E23:E26"/>
    <mergeCell ref="F23:F26"/>
    <mergeCell ref="G23:G26"/>
    <mergeCell ref="B3:B14"/>
    <mergeCell ref="C3:C14"/>
    <mergeCell ref="E3:E14"/>
    <mergeCell ref="G3:G14"/>
    <mergeCell ref="A3:A14"/>
    <mergeCell ref="G17:G22"/>
    <mergeCell ref="B17:B22"/>
    <mergeCell ref="C17:C22"/>
    <mergeCell ref="E17:E22"/>
    <mergeCell ref="D17:D22"/>
    <mergeCell ref="F17:F22"/>
    <mergeCell ref="G15:G16"/>
    <mergeCell ref="A15:A16"/>
    <mergeCell ref="B15:B16"/>
    <mergeCell ref="C15:C16"/>
    <mergeCell ref="D15:D16"/>
    <mergeCell ref="E15:E16"/>
    <mergeCell ref="A27:A29"/>
    <mergeCell ref="A30:A31"/>
    <mergeCell ref="B27:B29"/>
    <mergeCell ref="C27:C29"/>
    <mergeCell ref="D27:D29"/>
    <mergeCell ref="E27:E29"/>
    <mergeCell ref="F27:F29"/>
    <mergeCell ref="G27:G29"/>
    <mergeCell ref="B30:B31"/>
    <mergeCell ref="C30:C31"/>
    <mergeCell ref="D30:D31"/>
    <mergeCell ref="E30:E31"/>
    <mergeCell ref="F30:F31"/>
    <mergeCell ref="G30:G31"/>
    <mergeCell ref="H40:H42"/>
    <mergeCell ref="A40:A42"/>
    <mergeCell ref="B40:B42"/>
    <mergeCell ref="C40:C42"/>
    <mergeCell ref="E40:E42"/>
    <mergeCell ref="F40:F42"/>
    <mergeCell ref="D40:D42"/>
    <mergeCell ref="O32:O33"/>
    <mergeCell ref="O34:O35"/>
    <mergeCell ref="O40:O42"/>
    <mergeCell ref="G40:G42"/>
    <mergeCell ref="O37:O38"/>
    <mergeCell ref="N40:N42"/>
    <mergeCell ref="B32:B33"/>
    <mergeCell ref="C32:C33"/>
    <mergeCell ref="D32:D33"/>
    <mergeCell ref="E32:E33"/>
    <mergeCell ref="F32:F33"/>
    <mergeCell ref="G32:G33"/>
    <mergeCell ref="A34:A35"/>
    <mergeCell ref="B34:B35"/>
    <mergeCell ref="C34:C35"/>
    <mergeCell ref="D34:D35"/>
    <mergeCell ref="E34:E35"/>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BASE DE DATOS MANTENIMIENTO</vt:lpstr>
      <vt:lpstr>OFERENTES Y ADJUDICADOS</vt:lpstr>
      <vt:lpstr>ESTUDIO DE CAPACIDAD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Nataly Santacruz</dc:creator>
  <cp:lastModifiedBy>Danna</cp:lastModifiedBy>
  <dcterms:created xsi:type="dcterms:W3CDTF">2021-07-06T16:16:53Z</dcterms:created>
  <dcterms:modified xsi:type="dcterms:W3CDTF">2021-12-17T22:53:37Z</dcterms:modified>
</cp:coreProperties>
</file>