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showHorizontalScroll="0" showVerticalScroll="0" showSheetTabs="0" xWindow="0" yWindow="0" windowWidth="20490" windowHeight="7485" tabRatio="0"/>
  </bookViews>
  <sheets>
    <sheet name="Lista de chequeo" sheetId="1" r:id="rId1"/>
    <sheet name="Cumplimiento" sheetId="4" r:id="rId2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3" i="1" l="1"/>
  <c r="F12" i="1"/>
  <c r="F11" i="1"/>
  <c r="F10" i="1"/>
  <c r="F8" i="1"/>
  <c r="F32" i="1" l="1"/>
  <c r="H9" i="4" l="1"/>
  <c r="H10" i="4"/>
  <c r="H11" i="4"/>
  <c r="H12" i="4"/>
  <c r="H13" i="4"/>
  <c r="H14" i="4"/>
  <c r="H15" i="4"/>
  <c r="H8" i="4"/>
  <c r="F28" i="1" l="1"/>
  <c r="F24" i="1"/>
  <c r="F23" i="1"/>
  <c r="F22" i="1"/>
  <c r="F21" i="1"/>
  <c r="F20" i="1"/>
  <c r="F19" i="1"/>
  <c r="F18" i="1"/>
  <c r="F9" i="1"/>
  <c r="F14" i="1"/>
  <c r="F12" i="4" l="1"/>
  <c r="C12" i="4" s="1"/>
  <c r="F15" i="4"/>
  <c r="C15" i="4" s="1"/>
  <c r="F14" i="4"/>
  <c r="C14" i="4" s="1"/>
  <c r="F13" i="4"/>
  <c r="C13" i="4" s="1"/>
  <c r="F11" i="4"/>
  <c r="C11" i="4" s="1"/>
  <c r="F9" i="4"/>
  <c r="C9" i="4" s="1"/>
  <c r="F10" i="4"/>
  <c r="C10" i="4" s="1"/>
  <c r="F8" i="4"/>
  <c r="C8" i="4" s="1"/>
  <c r="C16" i="4" l="1"/>
</calcChain>
</file>

<file path=xl/sharedStrings.xml><?xml version="1.0" encoding="utf-8"?>
<sst xmlns="http://schemas.openxmlformats.org/spreadsheetml/2006/main" count="104" uniqueCount="66">
  <si>
    <t>COD</t>
  </si>
  <si>
    <t>CRITERIO</t>
  </si>
  <si>
    <t>C</t>
  </si>
  <si>
    <t>NC</t>
  </si>
  <si>
    <t>NA</t>
  </si>
  <si>
    <t>MODO DE VERIFICACIÓN</t>
  </si>
  <si>
    <t>Calif.</t>
  </si>
  <si>
    <t>1. IDENTIFICACIÓN Y GENERALIDADES DE LA EMPRESA - CENTRO DE TRABAJO</t>
  </si>
  <si>
    <t>% CUMPLIMIENTO</t>
  </si>
  <si>
    <t>TOTAL</t>
  </si>
  <si>
    <t>4. RECURSOS</t>
  </si>
  <si>
    <t>5. DIAGNÓSTICO</t>
  </si>
  <si>
    <t>6. PLANEACIÓN</t>
  </si>
  <si>
    <t>7. INTERVENCIÓN</t>
  </si>
  <si>
    <t>8. SEGUIMIENTO A LA GESTIÓN</t>
  </si>
  <si>
    <t>REQUERIMIENTOS</t>
  </si>
  <si>
    <t>Total item</t>
  </si>
  <si>
    <t>Peso</t>
  </si>
  <si>
    <t>Total obtenido</t>
  </si>
  <si>
    <t>ESTÁNDARES DE SEGURIDAD Y SALUD EN EL TRABAJO SG-SST Y RIESGOS LABORALES</t>
  </si>
  <si>
    <t>2. POLÍTICA DE SST</t>
  </si>
  <si>
    <t>3. COPASST - VIGÍA SST</t>
  </si>
  <si>
    <t>Todos los trabajadores dependientes (estudiantes que realizan monitorias internas y practicas de campo), están afiliados al Sistema General de Riesgos laborales.</t>
  </si>
  <si>
    <t>Solicitar la lista de trabajadores (estudiantes que realizan monitorias internas y practicas de campo) y la planilla de pago de seguridad social del ultimo mes</t>
  </si>
  <si>
    <t>1. PLANEAR</t>
  </si>
  <si>
    <t>Estándar: La empresa tiene un SISTEMA DE GESTIÓN DE LA SEGURIDAD Y SALUD EN EL TRABAJO SG-SST, que incluya a los ESTUDIANTES QUE REALIZAN MONITORIAS INTERNAS Y PRACTICAS DE CAMPO</t>
  </si>
  <si>
    <t xml:space="preserve">La empresa asigno y documento las responsabilidades especificas en el SG SST a todos los niveles de la organización para implementación y mejora continua </t>
  </si>
  <si>
    <t>Solicitar  el soporte  que contenga la asignación y documentación de las responsabilidades a los estudiantes de interes</t>
  </si>
  <si>
    <t>Todos los trabajadores independientemente de su forma de vinculación ó contratación estan afiliados al Sistema General de Riesgos Laborales y el pago de los aportes se realiza conforme a la normativa y en la respectiva clase de riesgo</t>
  </si>
  <si>
    <t xml:space="preserve">Verificar clase de riesgo al que estan afiliados los estudiantes, teniendo en cuenta si  la monitoria y practica es administrativa ,de laboratorio o de campo </t>
  </si>
  <si>
    <t>Se cuenta con un programa de capacitación anual en promoción y prevención que incluye los peligros/ riesgos prioritarios, extensivo a todos los niveles de la organización y el mismo se ejecuta</t>
  </si>
  <si>
    <t>Solicitar el programa de capacitación anual y la matriz de identificación de peligros y verificar que el mismo este dirigido a los peligros identificados con la evaluación y control el riesgo y/o necesidades en seguridad y salud en el trabajo enfocadas a los estudiantes de interes</t>
  </si>
  <si>
    <t>Solicitar los soportes de inducción y capacitación en seguridad y salud en el trabajo a los estudiantes de interes</t>
  </si>
  <si>
    <t>La empresa dispone de mecanismos eficaces para recibir y responder las comunicaciones internas y esternas relativas a la seguridad y salud en el trabajo como por ejemplo auto reporte de condiciones de trabajo y de salud por parte de los trabajadores</t>
  </si>
  <si>
    <t>Constatar la existencia de mecanismos de comunicación interna y externa que tiene la empresa que involucren a los estudiantes de interes</t>
  </si>
  <si>
    <t>2. HACER</t>
  </si>
  <si>
    <t>Hay como minimo, la siguiente información  actualizada de todos los trabajadores del ultimo año: la descripción  socio demografica de los trabajadores  ( edad, sexo, escolaridad, estado civil), la caracterización de sus condiciones de salud, la evaluación y analisis de las estadisticas sobre la salud de los trabajadores tanto de origen laboral  como comun, y los resultados de las evaluaciones medicas ocupacionales</t>
  </si>
  <si>
    <t>Solicitar documento que evidencie el cumplimiento del criterio</t>
  </si>
  <si>
    <t xml:space="preserve">Hay un programa para promover en los trabajadores estilos de vida y entorno saludable, incluyendo campañas especificas tendientes a la prevención y el control  de la farmacodepencia, el alcoholismo, el tabaquismo entre otros </t>
  </si>
  <si>
    <t>Solicitar el respectivo programa y las evidencias que soporten el cumplimiento del mismo entorno a los estudiantes de interes</t>
  </si>
  <si>
    <t xml:space="preserve">Solicitar el registro estadistico actualizado de los incidentes, accidentes y enfermedades ocurridos en el ultimo año a los estudiantes de interes </t>
  </si>
  <si>
    <t>Hay un registro estadistico de los incidentes y de los accidentes de trabajo, asi como de las enfermedades laborales que ocurren, se analiza este registro y las conclusiones derivadas  del estudio son usadas para el mejoramiento del SG SST.
Las estadisticas incluyen la severidad, frecuencia, mortalidad, prevalencia e incidencia</t>
  </si>
  <si>
    <t>La empresa mide ausentismo por enfermedad laboral y común y por accidente de trabajo como minimo una vez al año y realiza calificacion del origen del peligro/ riesgo  que la generó ( fisicos, quimicos, biologicos, ergonomicos o biomecanicos, psicosociales entre otros)</t>
  </si>
  <si>
    <t xml:space="preserve">Solicitar el registro estadistico actualizado del ausentismo generado por enfermedad laboral o comun y por accidente laboral ourridos en el ultimo año a los estudiantes de interes </t>
  </si>
  <si>
    <t>Verificar que se realiza la identificación de peligros y la valoración de los riesgos conforme a la metodologia definida de acuerdo con el criterio y con la participacion de los trabajadores, especificamente para los estudiantes de interes</t>
  </si>
  <si>
    <t>La empresa tiene definida y aplica una metodologia para la identificación de peligros y evaluación y valoración  de  los riesgos de origen fisico, ergonomico o biomecanico , biologico, quimico,  seguridad, publico, psicosocial entre otros, con alcance sobre todos los procesos, actividades rutinarias y no rutinarias, maquinaria y equipos, en todos los centros de trabajo y en todos los trabajadores independientemente de su forma de vinculación y/o contratación.
Identificar con base en la valoración de los riesgos, aquellos que son prioritarios; los trabajadores participan en dicha identificación</t>
  </si>
  <si>
    <t>Se implementan las medidas de prevención y control con base en el resultado  de la identificación de peligros, la evaluación y valoración de los riesgos ( fisicos, ergonomicos, biologicos, quimicos, de seguridad, publicos, psicosociales, entre otros); incluidos los prioritarios y estas se ejecutan acorde con el esquema de jeraraquización, de ser factible priorizar  la intervención en la fuente y en el medio</t>
  </si>
  <si>
    <t>Verificar la implementación de las medidas de prevención y control de acuerdo al esquema de jerarquización y de conformidad con la identificación de los peligros, la evaluación y valoración de los riesgos ( fisicos, ergonomicos, biologicos, quimicos, de seguridad, publicos, psicosociales, entre otros) realizada</t>
  </si>
  <si>
    <t>La empresa para los peligros identificados ha estructurado programas de proteccion y prevención de la seguridad y la salud de las personas ( incluye instructivos, fichas tecnicas, procedimientos)</t>
  </si>
  <si>
    <t>Solicitar los procedimientos, instructivos, fichas tecnicas cuando aplique, y protocolos de seguridad y salud en el trabajo que incluyan a los estudiantes de interes</t>
  </si>
  <si>
    <t>3. VERIFICAR</t>
  </si>
  <si>
    <t>El empleador tiene definidos los indicadores de estructura, proceso y resultado del sistema de gestión de seguridad y salud en el trabajo</t>
  </si>
  <si>
    <t>Solicitar los indicadores y la inclusion de los trabajadores de interes en los mismos</t>
  </si>
  <si>
    <t>4. ACTUAR</t>
  </si>
  <si>
    <t xml:space="preserve">La empresa garantiza que se definan e implementen las acciones  preventivas/correctivas necesarias con base en los resultados  de la supervision,  inspección, medición de indicadores </t>
  </si>
  <si>
    <t>Solicitar evidencia documental de la implementación de las acciones tomadas alrededor de los estudiantes de interes</t>
  </si>
  <si>
    <t>LISTA DE CHEQUEO SG SST UNIVERSIDAD DISTRITAL FRANCISCO JOSE DE CALDAS</t>
  </si>
  <si>
    <t>Estándar: La empresa tiene un SISTEMA DE GESTIÓN DE LA SEGURIDAD Y SALUD EN EL TRABAJO SG-SST, que incluya a los ESTUDIANTES QUE REALIZAN MONITORIAS INTERNAS Y PRACTICAS LABORALES</t>
  </si>
  <si>
    <t>X</t>
  </si>
  <si>
    <t>ITEMS QUE INCLUYEN A LOS ESTUDIANTES EN EL SG SST DE LA UNIVERSIDAD DISTRTAL</t>
  </si>
  <si>
    <t>ITEMS QUE NO INCLUYEN A LOS ESTUDIANTES EN EL SG SST DE LA UNIVERSIDAD DISTRTAL</t>
  </si>
  <si>
    <t>APICADA POR: 
Estudiantes Sonia Albañil, Dayan Huertas y Ramses Urrea
Estudiantes de Especialización en Higiene, Seguridad y Salud en el Trabajo</t>
  </si>
  <si>
    <t>Todos los trabajadores independientemente de su forma de vinculación ó contratación y de manera previa al inicio de sus labores reciben capacitación, inducción y reinducción en aspectos generales y especificos de las actividades por realizar que incluya entre otros, la identificación de peligros y control de los riesgos en su trabajo, y la prevención de accidentes de trabajo y enfermedades laborales.
Asi mismo se proporcionan las capacitaciones en seguridad y salud en el trabajo deacuerdo a las necesidades identificadas</t>
  </si>
  <si>
    <t xml:space="preserve">Hay un SISTEMA DE GESTIÓN DE LA SEGURIDAD Y SALUD EN EL TRABAJO SG SST  
escrito, vigente para el año, y firmado por el 
Representante Legal de la organización y por el 
responsable del propio Programa. </t>
  </si>
  <si>
    <t xml:space="preserve">Solicitar  el  SISTEMA DE GESTIÓN DE LA SEGURIDAD Y SALUD EN EL TRABAJO SG SST lo pertinente. </t>
  </si>
  <si>
    <t>PROYECTO DE GRADO:  DISEÑO DE UN CURSO ONLINE DE CAPACITACIÓN EN RIESGOS LABORALES PARA LOS ESTUDIANTES DE LA FACULTAD DE INGENIERA DE LA U.D.F.J.C, QUE REALIZAN MONITORIAS INTERNAS Y PRÁCTICAS DE LABORALES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</si>
</sst>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6"/>
      <color rgb="FF000000"/>
      <name val="Arial"/>
      <family val="2"/>
    </font>
    <font>
      <b/>
      <sz val="8"/>
      <color indexed="62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8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rgb="FF000000"/>
      <name val="Arial"/>
      <family val="2"/>
    </font>
    <font>
      <sz val="11"/>
      <color rgb="FF000000"/>
      <name val="Calibri"/>
      <family val="2"/>
      <scheme val="minor"/>
    </font>
    <font>
      <b/>
      <sz val="8"/>
      <color rgb="FF000000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7" fillId="0" borderId="0"/>
  </cellStyleXfs>
  <cellXfs count="78">
    <xf numFmtId="0" fontId="0" fillId="0" borderId="0" xfId="0"/>
    <xf numFmtId="0" fontId="2" fillId="2" borderId="9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vertical="top" wrapText="1"/>
    </xf>
    <xf numFmtId="0" fontId="1" fillId="0" borderId="14" xfId="0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6" fillId="0" borderId="1" xfId="1" applyFont="1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 wrapText="1"/>
    </xf>
    <xf numFmtId="0" fontId="0" fillId="0" borderId="13" xfId="0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12" fillId="4" borderId="16" xfId="0" applyFont="1" applyFill="1" applyBorder="1" applyAlignment="1">
      <alignment vertical="top" wrapText="1"/>
    </xf>
    <xf numFmtId="10" fontId="12" fillId="4" borderId="19" xfId="0" applyNumberFormat="1" applyFont="1" applyFill="1" applyBorder="1" applyAlignment="1">
      <alignment vertical="top" wrapText="1"/>
    </xf>
    <xf numFmtId="0" fontId="12" fillId="4" borderId="17" xfId="0" applyFont="1" applyFill="1" applyBorder="1" applyAlignment="1">
      <alignment vertical="top" wrapText="1"/>
    </xf>
    <xf numFmtId="10" fontId="12" fillId="4" borderId="20" xfId="0" applyNumberFormat="1" applyFont="1" applyFill="1" applyBorder="1" applyAlignment="1">
      <alignment vertical="top" wrapText="1"/>
    </xf>
    <xf numFmtId="0" fontId="12" fillId="4" borderId="18" xfId="0" applyFont="1" applyFill="1" applyBorder="1" applyAlignment="1">
      <alignment vertical="top" wrapText="1"/>
    </xf>
    <xf numFmtId="10" fontId="12" fillId="4" borderId="21" xfId="0" applyNumberFormat="1" applyFont="1" applyFill="1" applyBorder="1" applyAlignment="1">
      <alignment vertical="top" wrapText="1"/>
    </xf>
    <xf numFmtId="0" fontId="12" fillId="2" borderId="1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10" fontId="12" fillId="0" borderId="0" xfId="0" applyNumberFormat="1" applyFont="1" applyAlignment="1">
      <alignment wrapText="1"/>
    </xf>
    <xf numFmtId="0" fontId="13" fillId="2" borderId="9" xfId="0" applyFont="1" applyFill="1" applyBorder="1" applyAlignment="1">
      <alignment horizontal="center" vertical="center" wrapText="1"/>
    </xf>
    <xf numFmtId="0" fontId="14" fillId="0" borderId="14" xfId="0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15" fillId="2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9" fillId="0" borderId="4" xfId="0" applyFont="1" applyBorder="1" applyAlignment="1">
      <alignment vertical="center" wrapText="1"/>
    </xf>
    <xf numFmtId="0" fontId="9" fillId="0" borderId="9" xfId="0" applyFont="1" applyBorder="1" applyAlignment="1">
      <alignment horizontal="left" vertical="center" wrapText="1"/>
    </xf>
    <xf numFmtId="0" fontId="9" fillId="0" borderId="6" xfId="0" applyFont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2" fillId="2" borderId="11" xfId="0" applyFont="1" applyFill="1" applyBorder="1" applyAlignment="1">
      <alignment horizontal="justify" vertical="center" wrapText="1"/>
    </xf>
    <xf numFmtId="0" fontId="2" fillId="2" borderId="12" xfId="0" applyFont="1" applyFill="1" applyBorder="1" applyAlignment="1">
      <alignment horizontal="justify" vertical="center" wrapText="1"/>
    </xf>
    <xf numFmtId="0" fontId="2" fillId="2" borderId="13" xfId="0" applyFont="1" applyFill="1" applyBorder="1" applyAlignment="1">
      <alignment horizontal="justify" vertical="center" wrapText="1"/>
    </xf>
    <xf numFmtId="0" fontId="2" fillId="2" borderId="7" xfId="0" applyFont="1" applyFill="1" applyBorder="1" applyAlignment="1">
      <alignment horizontal="justify" vertical="center" wrapText="1"/>
    </xf>
    <xf numFmtId="0" fontId="2" fillId="2" borderId="8" xfId="0" applyFont="1" applyFill="1" applyBorder="1" applyAlignment="1">
      <alignment horizontal="justify" vertical="center" wrapText="1"/>
    </xf>
    <xf numFmtId="0" fontId="2" fillId="2" borderId="9" xfId="0" applyFont="1" applyFill="1" applyBorder="1" applyAlignment="1">
      <alignment horizontal="justify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17" fillId="0" borderId="1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0" fontId="10" fillId="0" borderId="11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</cellXfs>
  <cellStyles count="2">
    <cellStyle name="Normal" xfId="0" builtinId="0"/>
    <cellStyle name="Normal 2" xfId="1"/>
  </cellStyles>
  <dxfs count="3">
    <dxf>
      <font>
        <color rgb="FFFF0000"/>
      </font>
    </dxf>
    <dxf>
      <font>
        <color rgb="FFFFC000"/>
      </font>
    </dxf>
    <dxf>
      <font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LISTA</a:t>
            </a:r>
            <a:r>
              <a:rPr lang="es-CO" b="1" baseline="0"/>
              <a:t> DE CHEQUEO</a:t>
            </a:r>
            <a:endParaRPr lang="es-CO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solidFill>
            <a:sysClr val="windowText" lastClr="000000"/>
          </a:solidFill>
        </a:ln>
        <a:effectLst/>
        <a:sp3d/>
      </c:spPr>
    </c:sideWall>
    <c:backWall>
      <c:thickness val="0"/>
      <c:spPr>
        <a:noFill/>
        <a:ln>
          <a:solidFill>
            <a:sysClr val="windowText" lastClr="000000"/>
          </a:solidFill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'Lista de chequeo'!$A$33</c:f>
              <c:strCache>
                <c:ptCount val="1"/>
                <c:pt idx="0">
                  <c:v>ITEMS QUE INCLUYEN A LOS ESTUDIANTES EN EL SG SST DE LA UNIVERSIDAD DISTRTAL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val>
            <c:numRef>
              <c:f>'Lista de chequeo'!$B$33:$G$33</c:f>
              <c:numCache>
                <c:formatCode>General</c:formatCode>
                <c:ptCount val="6"/>
                <c:pt idx="1">
                  <c:v>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222-4725-A1AC-ACFA8D635CB4}"/>
            </c:ext>
          </c:extLst>
        </c:ser>
        <c:ser>
          <c:idx val="1"/>
          <c:order val="1"/>
          <c:tx>
            <c:strRef>
              <c:f>'Lista de chequeo'!$A$34</c:f>
              <c:strCache>
                <c:ptCount val="1"/>
                <c:pt idx="0">
                  <c:v>ITEMS QUE NO INCLUYEN A LOS ESTUDIANTES EN EL SG SST DE LA UNIVERSIDAD DISTRTAL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val>
            <c:numRef>
              <c:f>'Lista de chequeo'!$B$34:$G$34</c:f>
              <c:numCache>
                <c:formatCode>General</c:formatCode>
                <c:ptCount val="6"/>
                <c:pt idx="1">
                  <c:v>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222-4725-A1AC-ACFA8D635C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3088000"/>
        <c:axId val="41570240"/>
        <c:axId val="0"/>
      </c:bar3DChart>
      <c:catAx>
        <c:axId val="23308800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1570240"/>
        <c:crosses val="autoZero"/>
        <c:auto val="1"/>
        <c:lblAlgn val="ctr"/>
        <c:lblOffset val="100"/>
        <c:noMultiLvlLbl val="0"/>
      </c:catAx>
      <c:valAx>
        <c:axId val="41570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33088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Lista de chequeo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144576</xdr:colOff>
      <xdr:row>25</xdr:row>
      <xdr:rowOff>363992</xdr:rowOff>
    </xdr:from>
    <xdr:to>
      <xdr:col>15</xdr:col>
      <xdr:colOff>573202</xdr:colOff>
      <xdr:row>34</xdr:row>
      <xdr:rowOff>35719</xdr:rowOff>
    </xdr:to>
    <xdr:graphicFrame macro="">
      <xdr:nvGraphicFramePr>
        <xdr:cNvPr id="7" name="Gráfico 6">
          <a:extLst>
            <a:ext uri="{FF2B5EF4-FFF2-40B4-BE49-F238E27FC236}">
              <a16:creationId xmlns="" xmlns:a16="http://schemas.microsoft.com/office/drawing/2014/main" id="{70B4E29E-0A38-4FC3-BA80-AFF7023EC7A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275167</xdr:colOff>
      <xdr:row>0</xdr:row>
      <xdr:rowOff>52916</xdr:rowOff>
    </xdr:from>
    <xdr:to>
      <xdr:col>8</xdr:col>
      <xdr:colOff>645584</xdr:colOff>
      <xdr:row>2</xdr:row>
      <xdr:rowOff>169333</xdr:rowOff>
    </xdr:to>
    <xdr:sp macro="" textlink="">
      <xdr:nvSpPr>
        <xdr:cNvPr id="3" name="2 Elipse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/>
      </xdr:nvSpPr>
      <xdr:spPr>
        <a:xfrm>
          <a:off x="6466417" y="52916"/>
          <a:ext cx="1894417" cy="497417"/>
        </a:xfrm>
        <a:prstGeom prst="ellipse">
          <a:avLst/>
        </a:prstGeom>
        <a:solidFill>
          <a:schemeClr val="bg1">
            <a:lumMod val="50000"/>
          </a:schemeClr>
        </a:solidFill>
        <a:ln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>
              <a:solidFill>
                <a:sysClr val="windowText" lastClr="000000"/>
              </a:solidFill>
            </a:rPr>
            <a:t>LISTA</a:t>
          </a:r>
          <a:r>
            <a:rPr lang="es-CO" sz="900" b="1" baseline="0">
              <a:solidFill>
                <a:sysClr val="windowText" lastClr="000000"/>
              </a:solidFill>
            </a:rPr>
            <a:t> DE CHEQUEO</a:t>
          </a:r>
          <a:endParaRPr lang="es-CO" sz="900" b="1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showGridLines="0" tabSelected="1" zoomScale="80" zoomScaleNormal="80" zoomScaleSheetLayoutView="90" workbookViewId="0">
      <selection activeCell="O1" sqref="O1"/>
    </sheetView>
  </sheetViews>
  <sheetFormatPr baseColWidth="10" defaultRowHeight="15" x14ac:dyDescent="0.25"/>
  <cols>
    <col min="1" max="1" width="7.140625" style="36" customWidth="1"/>
    <col min="2" max="2" width="49" customWidth="1"/>
    <col min="3" max="5" width="4.85546875" style="10" customWidth="1"/>
    <col min="6" max="6" width="9.42578125" style="14" customWidth="1"/>
    <col min="7" max="7" width="53.28515625" customWidth="1"/>
  </cols>
  <sheetData>
    <row r="1" spans="1:7" ht="15" customHeight="1" x14ac:dyDescent="0.25">
      <c r="A1" s="47" t="s">
        <v>56</v>
      </c>
      <c r="B1" s="48"/>
      <c r="C1" s="48"/>
      <c r="D1" s="48"/>
      <c r="E1" s="48"/>
      <c r="F1" s="48"/>
      <c r="G1" s="49"/>
    </row>
    <row r="2" spans="1:7" ht="15" customHeight="1" x14ac:dyDescent="0.25">
      <c r="A2" s="50"/>
      <c r="B2" s="51"/>
      <c r="C2" s="51"/>
      <c r="D2" s="51"/>
      <c r="E2" s="51"/>
      <c r="F2" s="51"/>
      <c r="G2" s="52"/>
    </row>
    <row r="3" spans="1:7" ht="7.5" customHeight="1" thickBot="1" x14ac:dyDescent="0.3">
      <c r="A3" s="53"/>
      <c r="B3" s="54"/>
      <c r="C3" s="54"/>
      <c r="D3" s="54"/>
      <c r="E3" s="54"/>
      <c r="F3" s="54"/>
      <c r="G3" s="55"/>
    </row>
    <row r="4" spans="1:7" ht="58.5" customHeight="1" thickBot="1" x14ac:dyDescent="0.3">
      <c r="A4" s="56" t="s">
        <v>65</v>
      </c>
      <c r="B4" s="57"/>
      <c r="C4" s="57"/>
      <c r="D4" s="57"/>
      <c r="E4" s="57"/>
      <c r="F4" s="57"/>
      <c r="G4" s="58"/>
    </row>
    <row r="5" spans="1:7" ht="15.75" thickBot="1" x14ac:dyDescent="0.3">
      <c r="A5" s="41" t="s">
        <v>24</v>
      </c>
      <c r="B5" s="42"/>
      <c r="C5" s="42"/>
      <c r="D5" s="42"/>
      <c r="E5" s="42"/>
      <c r="F5" s="42"/>
      <c r="G5" s="43"/>
    </row>
    <row r="6" spans="1:7" ht="31.5" customHeight="1" thickBot="1" x14ac:dyDescent="0.3">
      <c r="A6" s="44" t="s">
        <v>57</v>
      </c>
      <c r="B6" s="45"/>
      <c r="C6" s="45"/>
      <c r="D6" s="45"/>
      <c r="E6" s="45"/>
      <c r="F6" s="45"/>
      <c r="G6" s="46"/>
    </row>
    <row r="7" spans="1:7" ht="40.5" customHeight="1" thickBot="1" x14ac:dyDescent="0.3">
      <c r="A7" s="9" t="s">
        <v>0</v>
      </c>
      <c r="B7" s="29" t="s">
        <v>1</v>
      </c>
      <c r="C7" s="1" t="s">
        <v>2</v>
      </c>
      <c r="D7" s="1" t="s">
        <v>3</v>
      </c>
      <c r="E7" s="1" t="s">
        <v>4</v>
      </c>
      <c r="F7" s="34" t="s">
        <v>6</v>
      </c>
      <c r="G7" s="1" t="s">
        <v>5</v>
      </c>
    </row>
    <row r="8" spans="1:7" ht="88.5" customHeight="1" thickBot="1" x14ac:dyDescent="0.3">
      <c r="A8" s="35">
        <v>1.1000000000000001</v>
      </c>
      <c r="B8" s="30" t="s">
        <v>63</v>
      </c>
      <c r="C8" s="11" t="s">
        <v>58</v>
      </c>
      <c r="D8" s="12"/>
      <c r="E8" s="11"/>
      <c r="F8" s="15">
        <f>+IF(C8&lt;&gt;"",(2),(IF(D8&lt;&gt;"",(0),(IF(E8&lt;&gt;"",(2))))))</f>
        <v>2</v>
      </c>
      <c r="G8" s="37" t="s">
        <v>64</v>
      </c>
    </row>
    <row r="9" spans="1:7" ht="78" customHeight="1" thickBot="1" x14ac:dyDescent="0.3">
      <c r="A9" s="35">
        <v>1.2</v>
      </c>
      <c r="B9" s="31" t="s">
        <v>22</v>
      </c>
      <c r="C9" s="11" t="s">
        <v>58</v>
      </c>
      <c r="D9" s="12"/>
      <c r="E9" s="11"/>
      <c r="F9" s="15">
        <f>+IF(C9&lt;&gt;"",(2),(IF(D9&lt;&gt;"",(0),(IF(E9&lt;&gt;"",(2),(IF(#REF!&lt;&gt;"",(2),"-")))))))</f>
        <v>2</v>
      </c>
      <c r="G9" s="8" t="s">
        <v>23</v>
      </c>
    </row>
    <row r="10" spans="1:7" ht="72.75" customHeight="1" thickBot="1" x14ac:dyDescent="0.3">
      <c r="A10" s="35">
        <v>1.3</v>
      </c>
      <c r="B10" s="31" t="s">
        <v>26</v>
      </c>
      <c r="C10" s="11"/>
      <c r="D10" s="12" t="s">
        <v>58</v>
      </c>
      <c r="E10" s="11"/>
      <c r="F10" s="15">
        <f>+IF(C10&lt;&gt;"",(2),(IF(D10&lt;&gt;"",(0),(IF(E10&lt;&gt;"",(2),(IF(#REF!&lt;&gt;"",(2),"-")))))))</f>
        <v>0</v>
      </c>
      <c r="G10" s="38" t="s">
        <v>27</v>
      </c>
    </row>
    <row r="11" spans="1:7" ht="90.75" customHeight="1" thickBot="1" x14ac:dyDescent="0.3">
      <c r="A11" s="35">
        <v>1.4</v>
      </c>
      <c r="B11" s="31" t="s">
        <v>28</v>
      </c>
      <c r="C11" s="11"/>
      <c r="D11" s="12" t="s">
        <v>58</v>
      </c>
      <c r="E11" s="11"/>
      <c r="F11" s="15">
        <f>+IF(C11&lt;&gt;"",(2),(IF(D11&lt;&gt;"",(0),(IF(E11&lt;&gt;"",(2),(IF(#REF!&lt;&gt;"",(2),"-")))))))</f>
        <v>0</v>
      </c>
      <c r="G11" s="39" t="s">
        <v>29</v>
      </c>
    </row>
    <row r="12" spans="1:7" ht="86.25" customHeight="1" thickBot="1" x14ac:dyDescent="0.3">
      <c r="A12" s="35">
        <v>1.5</v>
      </c>
      <c r="B12" s="31" t="s">
        <v>30</v>
      </c>
      <c r="C12" s="11"/>
      <c r="D12" s="12" t="s">
        <v>58</v>
      </c>
      <c r="E12" s="11"/>
      <c r="F12" s="15">
        <f>+IF(C12&lt;&gt;"",(2),(IF(D12&lt;&gt;"",(0),(IF(E12&lt;&gt;"",(2),(IF(#REF!&lt;&gt;"",(2),"-")))))))</f>
        <v>0</v>
      </c>
      <c r="G12" s="33" t="s">
        <v>31</v>
      </c>
    </row>
    <row r="13" spans="1:7" ht="193.5" customHeight="1" thickBot="1" x14ac:dyDescent="0.3">
      <c r="A13" s="35">
        <v>1.6</v>
      </c>
      <c r="B13" s="31" t="s">
        <v>62</v>
      </c>
      <c r="C13" s="11"/>
      <c r="D13" s="12" t="s">
        <v>58</v>
      </c>
      <c r="E13" s="11"/>
      <c r="F13" s="15">
        <f>+IF(C13&lt;&gt;"",(2),(IF(D13&lt;&gt;"",(0),(IF(E13&lt;&gt;"",(2),(IF(#REF!&lt;&gt;"",(2),"-")))))))</f>
        <v>0</v>
      </c>
      <c r="G13" s="39" t="s">
        <v>32</v>
      </c>
    </row>
    <row r="14" spans="1:7" ht="106.5" customHeight="1" thickBot="1" x14ac:dyDescent="0.3">
      <c r="A14" s="35">
        <v>1.7</v>
      </c>
      <c r="B14" s="31" t="s">
        <v>33</v>
      </c>
      <c r="C14" s="11" t="s">
        <v>58</v>
      </c>
      <c r="D14" s="12"/>
      <c r="E14" s="11"/>
      <c r="F14" s="15">
        <f>+IF(C14&lt;&gt;"",(2),(IF(D14&lt;&gt;"",(0),(IF(E14&lt;&gt;"",(2),(IF(#REF!&lt;&gt;"",(2),"-")))))))</f>
        <v>2</v>
      </c>
      <c r="G14" s="8" t="s">
        <v>34</v>
      </c>
    </row>
    <row r="15" spans="1:7" ht="15.75" thickBot="1" x14ac:dyDescent="0.3">
      <c r="A15" s="41" t="s">
        <v>35</v>
      </c>
      <c r="B15" s="42"/>
      <c r="C15" s="42"/>
      <c r="D15" s="42"/>
      <c r="E15" s="42"/>
      <c r="F15" s="42"/>
      <c r="G15" s="43"/>
    </row>
    <row r="16" spans="1:7" ht="33.75" customHeight="1" thickBot="1" x14ac:dyDescent="0.3">
      <c r="A16" s="44" t="s">
        <v>25</v>
      </c>
      <c r="B16" s="45"/>
      <c r="C16" s="45"/>
      <c r="D16" s="45"/>
      <c r="E16" s="45"/>
      <c r="F16" s="45"/>
      <c r="G16" s="46"/>
    </row>
    <row r="17" spans="1:7" ht="15.75" thickBot="1" x14ac:dyDescent="0.3">
      <c r="A17" s="9" t="s">
        <v>0</v>
      </c>
      <c r="B17" s="29" t="s">
        <v>1</v>
      </c>
      <c r="C17" s="1" t="s">
        <v>2</v>
      </c>
      <c r="D17" s="1" t="s">
        <v>3</v>
      </c>
      <c r="E17" s="1" t="s">
        <v>4</v>
      </c>
      <c r="F17" s="2" t="s">
        <v>6</v>
      </c>
      <c r="G17" s="1" t="s">
        <v>5</v>
      </c>
    </row>
    <row r="18" spans="1:7" ht="156" customHeight="1" thickBot="1" x14ac:dyDescent="0.3">
      <c r="A18" s="35">
        <v>2.1</v>
      </c>
      <c r="B18" s="30" t="s">
        <v>36</v>
      </c>
      <c r="C18" s="13"/>
      <c r="D18" s="7" t="s">
        <v>58</v>
      </c>
      <c r="E18" s="13"/>
      <c r="F18" s="16">
        <f>+IF(C18&lt;&gt;"",(2),(IF(D18&lt;&gt;"",(0),(IF(E18&lt;&gt;"",(2),(IF(#REF!&lt;&gt;"",(2),"-")))))))</f>
        <v>0</v>
      </c>
      <c r="G18" s="40" t="s">
        <v>37</v>
      </c>
    </row>
    <row r="19" spans="1:7" ht="94.5" customHeight="1" thickBot="1" x14ac:dyDescent="0.3">
      <c r="A19" s="35">
        <v>2.2000000000000002</v>
      </c>
      <c r="B19" s="31" t="s">
        <v>38</v>
      </c>
      <c r="C19" s="13"/>
      <c r="D19" s="7" t="s">
        <v>58</v>
      </c>
      <c r="E19" s="13"/>
      <c r="F19" s="16">
        <f>+IF(C19&lt;&gt;"",(2),(IF(D19&lt;&gt;"",(0),(IF(E19&lt;&gt;"",(2),(IF(#REF!&lt;&gt;"",(2),"-")))))))</f>
        <v>0</v>
      </c>
      <c r="G19" s="32" t="s">
        <v>39</v>
      </c>
    </row>
    <row r="20" spans="1:7" ht="125.25" customHeight="1" thickBot="1" x14ac:dyDescent="0.3">
      <c r="A20" s="35">
        <v>2.2999999999999998</v>
      </c>
      <c r="B20" s="31" t="s">
        <v>41</v>
      </c>
      <c r="C20" s="13"/>
      <c r="D20" s="7" t="s">
        <v>58</v>
      </c>
      <c r="E20" s="13"/>
      <c r="F20" s="16">
        <f>+IF(C20&lt;&gt;"",(2),(IF(D20&lt;&gt;"",(0),(IF(E20&lt;&gt;"",(2),(IF(#REF!&lt;&gt;"",(2),"-")))))))</f>
        <v>0</v>
      </c>
      <c r="G20" s="17" t="s">
        <v>40</v>
      </c>
    </row>
    <row r="21" spans="1:7" ht="90.75" thickBot="1" x14ac:dyDescent="0.3">
      <c r="A21" s="35">
        <v>2.4</v>
      </c>
      <c r="B21" s="30" t="s">
        <v>42</v>
      </c>
      <c r="C21" s="13"/>
      <c r="D21" s="7" t="s">
        <v>58</v>
      </c>
      <c r="E21" s="13"/>
      <c r="F21" s="16">
        <f>+IF(C21&lt;&gt;"",(2),(IF(D21&lt;&gt;"",(0),(IF(E21&lt;&gt;"",(2),(IF(#REF!&lt;&gt;"",(2),"-")))))))</f>
        <v>0</v>
      </c>
      <c r="G21" s="17" t="s">
        <v>43</v>
      </c>
    </row>
    <row r="22" spans="1:7" ht="213.75" customHeight="1" thickBot="1" x14ac:dyDescent="0.3">
      <c r="A22" s="35">
        <v>2.5</v>
      </c>
      <c r="B22" s="31" t="s">
        <v>45</v>
      </c>
      <c r="C22" s="13"/>
      <c r="D22" s="7" t="s">
        <v>58</v>
      </c>
      <c r="E22" s="13"/>
      <c r="F22" s="16">
        <f>+IF(C22&lt;&gt;"",(2),(IF(D22&lt;&gt;"",(0),(IF(E22&lt;&gt;"",(2),(IF(#REF!&lt;&gt;"",(2),"-")))))))</f>
        <v>0</v>
      </c>
      <c r="G22" s="17" t="s">
        <v>44</v>
      </c>
    </row>
    <row r="23" spans="1:7" ht="156" customHeight="1" thickBot="1" x14ac:dyDescent="0.3">
      <c r="A23" s="35">
        <v>2.6</v>
      </c>
      <c r="B23" s="31" t="s">
        <v>46</v>
      </c>
      <c r="C23" s="13"/>
      <c r="D23" s="7" t="s">
        <v>58</v>
      </c>
      <c r="E23" s="13"/>
      <c r="F23" s="16">
        <f>+IF(C23&lt;&gt;"",(2),(IF(D23&lt;&gt;"",(0),(IF(E23&lt;&gt;"",(2),(IF(#REF!&lt;&gt;"",(2),"-")))))))</f>
        <v>0</v>
      </c>
      <c r="G23" s="17" t="s">
        <v>47</v>
      </c>
    </row>
    <row r="24" spans="1:7" ht="82.5" customHeight="1" thickBot="1" x14ac:dyDescent="0.3">
      <c r="A24" s="35">
        <v>2.7</v>
      </c>
      <c r="B24" s="30" t="s">
        <v>48</v>
      </c>
      <c r="C24" s="13"/>
      <c r="D24" s="7" t="s">
        <v>58</v>
      </c>
      <c r="E24" s="13"/>
      <c r="F24" s="16">
        <f>+IF(C24&lt;&gt;"",(2),(IF(D24&lt;&gt;"",(0),(IF(E24&lt;&gt;"",(2),(IF(#REF!&lt;&gt;"",(2),"-")))))))</f>
        <v>0</v>
      </c>
      <c r="G24" s="40" t="s">
        <v>49</v>
      </c>
    </row>
    <row r="25" spans="1:7" ht="15.75" customHeight="1" thickBot="1" x14ac:dyDescent="0.3">
      <c r="A25" s="41" t="s">
        <v>50</v>
      </c>
      <c r="B25" s="42"/>
      <c r="C25" s="42"/>
      <c r="D25" s="42"/>
      <c r="E25" s="42"/>
      <c r="F25" s="42"/>
      <c r="G25" s="43"/>
    </row>
    <row r="26" spans="1:7" ht="38.25" customHeight="1" thickBot="1" x14ac:dyDescent="0.3">
      <c r="A26" s="44" t="s">
        <v>25</v>
      </c>
      <c r="B26" s="45"/>
      <c r="C26" s="45"/>
      <c r="D26" s="45"/>
      <c r="E26" s="45"/>
      <c r="F26" s="45"/>
      <c r="G26" s="46"/>
    </row>
    <row r="27" spans="1:7" ht="46.5" customHeight="1" thickBot="1" x14ac:dyDescent="0.3">
      <c r="A27" s="9" t="s">
        <v>0</v>
      </c>
      <c r="B27" s="29" t="s">
        <v>1</v>
      </c>
      <c r="C27" s="1" t="s">
        <v>2</v>
      </c>
      <c r="D27" s="1" t="s">
        <v>3</v>
      </c>
      <c r="E27" s="1" t="s">
        <v>4</v>
      </c>
      <c r="F27" s="2" t="s">
        <v>6</v>
      </c>
      <c r="G27" s="1" t="s">
        <v>5</v>
      </c>
    </row>
    <row r="28" spans="1:7" ht="45.75" thickBot="1" x14ac:dyDescent="0.3">
      <c r="A28" s="35">
        <v>3.1</v>
      </c>
      <c r="B28" s="30" t="s">
        <v>51</v>
      </c>
      <c r="C28" s="13" t="s">
        <v>58</v>
      </c>
      <c r="D28" s="7"/>
      <c r="E28" s="13"/>
      <c r="F28" s="16">
        <f>+IF(C28&lt;&gt;"",(2),(IF(D28&lt;&gt;"",(0),(IF(E28&lt;&gt;"",(2),(IF(#REF!&lt;&gt;"",(2),"-")))))))</f>
        <v>2</v>
      </c>
      <c r="G28" s="40" t="s">
        <v>52</v>
      </c>
    </row>
    <row r="29" spans="1:7" ht="15.75" thickBot="1" x14ac:dyDescent="0.3">
      <c r="A29" s="41" t="s">
        <v>53</v>
      </c>
      <c r="B29" s="42"/>
      <c r="C29" s="42"/>
      <c r="D29" s="42"/>
      <c r="E29" s="42"/>
      <c r="F29" s="42"/>
      <c r="G29" s="43"/>
    </row>
    <row r="30" spans="1:7" ht="35.25" customHeight="1" thickBot="1" x14ac:dyDescent="0.3">
      <c r="A30" s="44" t="s">
        <v>25</v>
      </c>
      <c r="B30" s="45"/>
      <c r="C30" s="45"/>
      <c r="D30" s="45"/>
      <c r="E30" s="45"/>
      <c r="F30" s="45"/>
      <c r="G30" s="46"/>
    </row>
    <row r="31" spans="1:7" ht="53.25" customHeight="1" thickBot="1" x14ac:dyDescent="0.3">
      <c r="A31" s="9" t="s">
        <v>0</v>
      </c>
      <c r="B31" s="29" t="s">
        <v>1</v>
      </c>
      <c r="C31" s="1" t="s">
        <v>2</v>
      </c>
      <c r="D31" s="1" t="s">
        <v>3</v>
      </c>
      <c r="E31" s="1" t="s">
        <v>4</v>
      </c>
      <c r="F31" s="2" t="s">
        <v>6</v>
      </c>
      <c r="G31" s="1" t="s">
        <v>5</v>
      </c>
    </row>
    <row r="32" spans="1:7" ht="82.5" customHeight="1" thickBot="1" x14ac:dyDescent="0.3">
      <c r="A32" s="7">
        <v>4.0999999999999996</v>
      </c>
      <c r="B32" s="31" t="s">
        <v>54</v>
      </c>
      <c r="C32" s="13"/>
      <c r="D32" s="7" t="s">
        <v>58</v>
      </c>
      <c r="E32" s="13"/>
      <c r="F32" s="16">
        <f>+IF(C32&lt;&gt;"",(2),(IF(D32&lt;&gt;"",(0),(IF(E32&lt;&gt;"",(2),(IF(#REF!&lt;&gt;"",(2),"-")))))))</f>
        <v>0</v>
      </c>
      <c r="G32" s="18" t="s">
        <v>55</v>
      </c>
    </row>
    <row r="33" spans="1:7" ht="31.5" customHeight="1" thickBot="1" x14ac:dyDescent="0.3">
      <c r="A33" s="68" t="s">
        <v>59</v>
      </c>
      <c r="B33" s="69"/>
      <c r="C33" s="70">
        <v>4</v>
      </c>
      <c r="D33" s="70"/>
      <c r="E33" s="70"/>
      <c r="F33" s="70"/>
      <c r="G33" s="71"/>
    </row>
    <row r="34" spans="1:7" ht="27.75" customHeight="1" thickBot="1" x14ac:dyDescent="0.3">
      <c r="A34" s="68" t="s">
        <v>60</v>
      </c>
      <c r="B34" s="69"/>
      <c r="C34" s="70">
        <v>12</v>
      </c>
      <c r="D34" s="70"/>
      <c r="E34" s="70"/>
      <c r="F34" s="70"/>
      <c r="G34" s="71"/>
    </row>
    <row r="35" spans="1:7" ht="15" customHeight="1" x14ac:dyDescent="0.25">
      <c r="A35" s="59" t="s">
        <v>61</v>
      </c>
      <c r="B35" s="60"/>
      <c r="C35" s="60"/>
      <c r="D35" s="60"/>
      <c r="E35" s="60"/>
      <c r="F35" s="60"/>
      <c r="G35" s="61"/>
    </row>
    <row r="36" spans="1:7" x14ac:dyDescent="0.25">
      <c r="A36" s="62"/>
      <c r="B36" s="63"/>
      <c r="C36" s="63"/>
      <c r="D36" s="63"/>
      <c r="E36" s="63"/>
      <c r="F36" s="63"/>
      <c r="G36" s="64"/>
    </row>
    <row r="37" spans="1:7" ht="15.75" thickBot="1" x14ac:dyDescent="0.3">
      <c r="A37" s="65"/>
      <c r="B37" s="66"/>
      <c r="C37" s="66"/>
      <c r="D37" s="66"/>
      <c r="E37" s="66"/>
      <c r="F37" s="66"/>
      <c r="G37" s="67"/>
    </row>
  </sheetData>
  <mergeCells count="15">
    <mergeCell ref="A35:G37"/>
    <mergeCell ref="A33:B33"/>
    <mergeCell ref="A34:B34"/>
    <mergeCell ref="C33:G33"/>
    <mergeCell ref="C34:G34"/>
    <mergeCell ref="A29:G29"/>
    <mergeCell ref="A30:G30"/>
    <mergeCell ref="A1:G3"/>
    <mergeCell ref="A4:G4"/>
    <mergeCell ref="A26:G26"/>
    <mergeCell ref="A15:G15"/>
    <mergeCell ref="A16:G16"/>
    <mergeCell ref="A25:G25"/>
    <mergeCell ref="A5:G5"/>
    <mergeCell ref="A6:G6"/>
  </mergeCells>
  <pageMargins left="0.7" right="0.7" top="0.75" bottom="0.75" header="0.3" footer="0.3"/>
  <pageSetup scale="5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showGridLines="0" zoomScale="90" zoomScaleNormal="90" workbookViewId="0">
      <selection sqref="A1:B3"/>
    </sheetView>
  </sheetViews>
  <sheetFormatPr baseColWidth="10" defaultRowHeight="15" x14ac:dyDescent="0.25"/>
  <cols>
    <col min="1" max="1" width="4.7109375" customWidth="1"/>
    <col min="2" max="2" width="65.5703125" customWidth="1"/>
    <col min="3" max="3" width="22.5703125" customWidth="1"/>
    <col min="6" max="6" width="14" hidden="1" customWidth="1"/>
    <col min="7" max="8" width="0" hidden="1" customWidth="1"/>
  </cols>
  <sheetData>
    <row r="1" spans="1:8" x14ac:dyDescent="0.25">
      <c r="A1" s="72" t="s">
        <v>19</v>
      </c>
      <c r="B1" s="73"/>
      <c r="C1" s="4"/>
    </row>
    <row r="2" spans="1:8" x14ac:dyDescent="0.25">
      <c r="A2" s="74"/>
      <c r="B2" s="75"/>
      <c r="C2" s="5"/>
    </row>
    <row r="3" spans="1:8" ht="15.75" thickBot="1" x14ac:dyDescent="0.3">
      <c r="A3" s="76"/>
      <c r="B3" s="77"/>
      <c r="C3" s="6"/>
    </row>
    <row r="5" spans="1:8" ht="15.75" thickBot="1" x14ac:dyDescent="0.3"/>
    <row r="6" spans="1:8" ht="15.75" thickBot="1" x14ac:dyDescent="0.3">
      <c r="B6" s="25" t="s">
        <v>15</v>
      </c>
      <c r="C6" s="26" t="s">
        <v>8</v>
      </c>
    </row>
    <row r="7" spans="1:8" ht="15.75" thickBot="1" x14ac:dyDescent="0.3">
      <c r="B7" s="3"/>
      <c r="C7" s="3"/>
      <c r="F7" t="s">
        <v>18</v>
      </c>
      <c r="G7" t="s">
        <v>16</v>
      </c>
      <c r="H7" t="s">
        <v>17</v>
      </c>
    </row>
    <row r="8" spans="1:8" ht="16.5" customHeight="1" x14ac:dyDescent="0.25">
      <c r="B8" s="19" t="s">
        <v>7</v>
      </c>
      <c r="C8" s="20">
        <f>F8/H8</f>
        <v>0.42857142857142855</v>
      </c>
      <c r="F8">
        <f>SUM('Lista de chequeo'!F8:F14)</f>
        <v>6</v>
      </c>
      <c r="G8">
        <v>7</v>
      </c>
      <c r="H8">
        <f>G8*2</f>
        <v>14</v>
      </c>
    </row>
    <row r="9" spans="1:8" x14ac:dyDescent="0.25">
      <c r="B9" s="21" t="s">
        <v>20</v>
      </c>
      <c r="C9" s="22" t="e">
        <f t="shared" ref="C9:C15" si="0">F9/H9</f>
        <v>#REF!</v>
      </c>
      <c r="F9" t="e">
        <f>SUM('Lista de chequeo'!#REF!)</f>
        <v>#REF!</v>
      </c>
      <c r="G9">
        <v>2</v>
      </c>
      <c r="H9">
        <f t="shared" ref="H9:H15" si="1">G9*2</f>
        <v>4</v>
      </c>
    </row>
    <row r="10" spans="1:8" x14ac:dyDescent="0.25">
      <c r="B10" s="21" t="s">
        <v>21</v>
      </c>
      <c r="C10" s="22" t="e">
        <f t="shared" si="0"/>
        <v>#REF!</v>
      </c>
      <c r="F10" t="e">
        <f>SUM('Lista de chequeo'!#REF!)</f>
        <v>#REF!</v>
      </c>
      <c r="G10">
        <v>3</v>
      </c>
      <c r="H10">
        <f t="shared" si="1"/>
        <v>6</v>
      </c>
    </row>
    <row r="11" spans="1:8" x14ac:dyDescent="0.25">
      <c r="B11" s="21" t="s">
        <v>10</v>
      </c>
      <c r="C11" s="22" t="e">
        <f t="shared" si="0"/>
        <v>#REF!</v>
      </c>
      <c r="F11" t="e">
        <f>SUM('Lista de chequeo'!#REF!)</f>
        <v>#REF!</v>
      </c>
      <c r="G11">
        <v>8</v>
      </c>
      <c r="H11">
        <f t="shared" si="1"/>
        <v>16</v>
      </c>
    </row>
    <row r="12" spans="1:8" x14ac:dyDescent="0.25">
      <c r="B12" s="21" t="s">
        <v>11</v>
      </c>
      <c r="C12" s="22">
        <f t="shared" si="0"/>
        <v>0</v>
      </c>
      <c r="F12">
        <f>SUM('Lista de chequeo'!F18:F24)</f>
        <v>0</v>
      </c>
      <c r="G12">
        <v>12</v>
      </c>
      <c r="H12">
        <f t="shared" si="1"/>
        <v>24</v>
      </c>
    </row>
    <row r="13" spans="1:8" x14ac:dyDescent="0.25">
      <c r="B13" s="21" t="s">
        <v>12</v>
      </c>
      <c r="C13" s="22" t="e">
        <f t="shared" si="0"/>
        <v>#REF!</v>
      </c>
      <c r="F13" t="e">
        <f>SUM('Lista de chequeo'!#REF!)</f>
        <v>#REF!</v>
      </c>
      <c r="G13">
        <v>6</v>
      </c>
      <c r="H13">
        <f t="shared" si="1"/>
        <v>12</v>
      </c>
    </row>
    <row r="14" spans="1:8" x14ac:dyDescent="0.25">
      <c r="B14" s="21" t="s">
        <v>13</v>
      </c>
      <c r="C14" s="22" t="e">
        <f t="shared" si="0"/>
        <v>#REF!</v>
      </c>
      <c r="F14" t="e">
        <f>SUM('Lista de chequeo'!#REF!)</f>
        <v>#REF!</v>
      </c>
      <c r="G14">
        <v>71</v>
      </c>
      <c r="H14">
        <f t="shared" si="1"/>
        <v>142</v>
      </c>
    </row>
    <row r="15" spans="1:8" ht="15.75" thickBot="1" x14ac:dyDescent="0.3">
      <c r="B15" s="23" t="s">
        <v>14</v>
      </c>
      <c r="C15" s="24">
        <f t="shared" si="0"/>
        <v>8.3333333333333329E-2</v>
      </c>
      <c r="F15">
        <f>SUM('Lista de chequeo'!F28:F32)</f>
        <v>2</v>
      </c>
      <c r="G15">
        <v>12</v>
      </c>
      <c r="H15">
        <f t="shared" si="1"/>
        <v>24</v>
      </c>
    </row>
    <row r="16" spans="1:8" x14ac:dyDescent="0.25">
      <c r="B16" s="27" t="s">
        <v>9</v>
      </c>
      <c r="C16" s="28" t="e">
        <f>AVERAGE(C8:C15)</f>
        <v>#REF!</v>
      </c>
    </row>
  </sheetData>
  <mergeCells count="1">
    <mergeCell ref="A1:B3"/>
  </mergeCells>
  <conditionalFormatting sqref="C16">
    <cfRule type="cellIs" dxfId="2" priority="1" operator="greaterThan">
      <formula>85%</formula>
    </cfRule>
    <cfRule type="cellIs" dxfId="1" priority="2" operator="between">
      <formula>70%</formula>
      <formula>85%</formula>
    </cfRule>
    <cfRule type="cellIs" dxfId="0" priority="3" operator="lessThan">
      <formula>70%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Lista de chequeo</vt:lpstr>
      <vt:lpstr>Cumplimiento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Dayan</dc:creator>
  <cp:lastModifiedBy>Dayan</cp:lastModifiedBy>
  <dcterms:created xsi:type="dcterms:W3CDTF">2013-05-20T19:26:17Z</dcterms:created>
  <dcterms:modified xsi:type="dcterms:W3CDTF">2019-07-19T21:32:49Z</dcterms:modified>
</cp:coreProperties>
</file>