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Paula\Escritorio\DOC MONOGRAFÍA 2019\"/>
    </mc:Choice>
  </mc:AlternateContent>
  <bookViews>
    <workbookView xWindow="0" yWindow="0" windowWidth="20490" windowHeight="7155" firstSheet="3" activeTab="4"/>
  </bookViews>
  <sheets>
    <sheet name="POBLACIÓN OBJETIVO" sheetId="15" r:id="rId1"/>
    <sheet name="BASE DE DATOS" sheetId="2" r:id="rId2"/>
    <sheet name="ESTRUCTURA ENCUESTA" sheetId="1" r:id="rId3"/>
    <sheet name="MUESTRA" sheetId="3" r:id="rId4"/>
    <sheet name="RESPUESTAS ENCUESTA" sheetId="4" r:id="rId5"/>
    <sheet name="GÉNERO" sheetId="5" r:id="rId6"/>
    <sheet name="EDAD" sheetId="6" r:id="rId7"/>
    <sheet name="PREGUNTA 1" sheetId="7" r:id="rId8"/>
    <sheet name="PREGUNTA 2" sheetId="8" r:id="rId9"/>
    <sheet name="PREGUNTA 3" sheetId="9" r:id="rId10"/>
    <sheet name="PREGUNTA 4" sheetId="10" r:id="rId11"/>
    <sheet name="PREGUNTA 5" sheetId="11" r:id="rId12"/>
    <sheet name="PREGUNTA 6" sheetId="12" r:id="rId13"/>
    <sheet name="PREGUNTA 7" sheetId="13" r:id="rId14"/>
    <sheet name="PREGUNTA 8" sheetId="14" r:id="rId15"/>
  </sheets>
  <definedNames>
    <definedName name="_xlnm._FilterDatabase" localSheetId="4" hidden="1">'RESPUESTAS ENCUESTA'!$A$1:$N$41</definedName>
  </definedNames>
  <calcPr calcId="152511"/>
</workbook>
</file>

<file path=xl/calcChain.xml><?xml version="1.0" encoding="utf-8"?>
<calcChain xmlns="http://schemas.openxmlformats.org/spreadsheetml/2006/main">
  <c r="C13" i="3" l="1"/>
  <c r="C15" i="3"/>
  <c r="C14" i="3"/>
  <c r="H2" i="3" s="1"/>
  <c r="H3" i="3" l="1"/>
  <c r="J2" i="3" s="1"/>
  <c r="D3" i="3" s="1"/>
  <c r="C8" i="14" l="1"/>
  <c r="C7" i="13"/>
  <c r="C8" i="12"/>
  <c r="C7" i="11"/>
  <c r="C10" i="10"/>
  <c r="C8" i="9"/>
  <c r="C6" i="8"/>
  <c r="C6" i="7"/>
  <c r="C12" i="6"/>
  <c r="C7" i="5"/>
</calcChain>
</file>

<file path=xl/sharedStrings.xml><?xml version="1.0" encoding="utf-8"?>
<sst xmlns="http://schemas.openxmlformats.org/spreadsheetml/2006/main" count="818" uniqueCount="324">
  <si>
    <t>Género</t>
  </si>
  <si>
    <r>
      <t>ð</t>
    </r>
    <r>
      <rPr>
        <sz val="7"/>
        <color theme="1"/>
        <rFont val="Times New Roman"/>
        <family val="1"/>
      </rPr>
      <t xml:space="preserve">       </t>
    </r>
    <r>
      <rPr>
        <sz val="12"/>
        <color theme="1"/>
        <rFont val="Arial"/>
        <family val="2"/>
      </rPr>
      <t>Femenino</t>
    </r>
  </si>
  <si>
    <r>
      <t>ð</t>
    </r>
    <r>
      <rPr>
        <sz val="7"/>
        <color theme="1"/>
        <rFont val="Times New Roman"/>
        <family val="1"/>
      </rPr>
      <t xml:space="preserve">       </t>
    </r>
    <r>
      <rPr>
        <sz val="12"/>
        <color theme="1"/>
        <rFont val="Arial"/>
        <family val="2"/>
      </rPr>
      <t>Masculino</t>
    </r>
  </si>
  <si>
    <r>
      <t>ð</t>
    </r>
    <r>
      <rPr>
        <sz val="7"/>
        <color theme="1"/>
        <rFont val="Times New Roman"/>
        <family val="1"/>
      </rPr>
      <t xml:space="preserve">       </t>
    </r>
    <r>
      <rPr>
        <sz val="12"/>
        <color theme="1"/>
        <rFont val="Arial"/>
        <family val="2"/>
      </rPr>
      <t>Prefiero no decirlo</t>
    </r>
  </si>
  <si>
    <t>EDAD</t>
  </si>
  <si>
    <t>_______</t>
  </si>
  <si>
    <r>
      <t>ð</t>
    </r>
    <r>
      <rPr>
        <sz val="7"/>
        <color theme="1"/>
        <rFont val="Times New Roman"/>
        <family val="1"/>
      </rPr>
      <t xml:space="preserve">       </t>
    </r>
    <r>
      <rPr>
        <sz val="12"/>
        <color theme="1"/>
        <rFont val="Arial"/>
        <family val="2"/>
      </rPr>
      <t>Si</t>
    </r>
  </si>
  <si>
    <r>
      <t>ð</t>
    </r>
    <r>
      <rPr>
        <sz val="7"/>
        <color theme="1"/>
        <rFont val="Times New Roman"/>
        <family val="1"/>
      </rPr>
      <t xml:space="preserve">       </t>
    </r>
    <r>
      <rPr>
        <sz val="12"/>
        <color theme="1"/>
        <rFont val="Arial"/>
        <family val="2"/>
      </rPr>
      <t>No</t>
    </r>
  </si>
  <si>
    <r>
      <t>ð</t>
    </r>
    <r>
      <rPr>
        <sz val="7"/>
        <color theme="1"/>
        <rFont val="Times New Roman"/>
        <family val="1"/>
      </rPr>
      <t xml:space="preserve">       </t>
    </r>
    <r>
      <rPr>
        <sz val="12"/>
        <color theme="1"/>
        <rFont val="Arial"/>
        <family val="2"/>
      </rPr>
      <t>1-100</t>
    </r>
  </si>
  <si>
    <r>
      <t>ð</t>
    </r>
    <r>
      <rPr>
        <sz val="7"/>
        <color theme="1"/>
        <rFont val="Times New Roman"/>
        <family val="1"/>
      </rPr>
      <t xml:space="preserve">       </t>
    </r>
    <r>
      <rPr>
        <sz val="12"/>
        <color theme="1"/>
        <rFont val="Arial"/>
        <family val="2"/>
      </rPr>
      <t>101-200</t>
    </r>
  </si>
  <si>
    <r>
      <t>ð</t>
    </r>
    <r>
      <rPr>
        <sz val="7"/>
        <color theme="1"/>
        <rFont val="Times New Roman"/>
        <family val="1"/>
      </rPr>
      <t xml:space="preserve">       </t>
    </r>
    <r>
      <rPr>
        <sz val="12"/>
        <color theme="1"/>
        <rFont val="Arial"/>
        <family val="2"/>
      </rPr>
      <t>201-300</t>
    </r>
  </si>
  <si>
    <r>
      <t>A.</t>
    </r>
    <r>
      <rPr>
        <b/>
        <sz val="7"/>
        <color theme="1"/>
        <rFont val="Times New Roman"/>
        <family val="1"/>
      </rPr>
      <t xml:space="preserve">   </t>
    </r>
    <r>
      <rPr>
        <sz val="12"/>
        <color theme="1"/>
        <rFont val="Arial"/>
        <family val="2"/>
      </rPr>
      <t>Cuadernillos de práctica publicados por el ICFES.</t>
    </r>
  </si>
  <si>
    <r>
      <t>B.</t>
    </r>
    <r>
      <rPr>
        <b/>
        <sz val="7"/>
        <color theme="1"/>
        <rFont val="Times New Roman"/>
        <family val="1"/>
      </rPr>
      <t xml:space="preserve">   </t>
    </r>
    <r>
      <rPr>
        <sz val="12"/>
        <color theme="1"/>
        <rFont val="Arial"/>
        <family val="2"/>
      </rPr>
      <t>Grupo de estudio extracurricular.</t>
    </r>
  </si>
  <si>
    <r>
      <t>C.</t>
    </r>
    <r>
      <rPr>
        <b/>
        <sz val="7"/>
        <color theme="1"/>
        <rFont val="Times New Roman"/>
        <family val="1"/>
      </rPr>
      <t xml:space="preserve">   </t>
    </r>
    <r>
      <rPr>
        <sz val="12"/>
        <color theme="1"/>
        <rFont val="Arial"/>
        <family val="2"/>
      </rPr>
      <t>Repaso de los apuntes tomados en clase.</t>
    </r>
  </si>
  <si>
    <r>
      <t>D.</t>
    </r>
    <r>
      <rPr>
        <b/>
        <sz val="7"/>
        <color theme="1"/>
        <rFont val="Times New Roman"/>
        <family val="1"/>
      </rPr>
      <t xml:space="preserve">   </t>
    </r>
    <r>
      <rPr>
        <sz val="12"/>
        <color theme="1"/>
        <rFont val="Arial"/>
        <family val="2"/>
      </rPr>
      <t>Ninguno, se quedó con los conocimientos adquiridos en clase.</t>
    </r>
  </si>
  <si>
    <r>
      <t>E.</t>
    </r>
    <r>
      <rPr>
        <b/>
        <sz val="7"/>
        <color theme="1"/>
        <rFont val="Times New Roman"/>
        <family val="1"/>
      </rPr>
      <t xml:space="preserve">   </t>
    </r>
    <r>
      <rPr>
        <sz val="12"/>
        <color theme="1"/>
        <rFont val="Arial"/>
        <family val="2"/>
      </rPr>
      <t>Otro.</t>
    </r>
  </si>
  <si>
    <r>
      <t>ð</t>
    </r>
    <r>
      <rPr>
        <sz val="7"/>
        <color theme="1"/>
        <rFont val="Times New Roman"/>
        <family val="1"/>
      </rPr>
      <t xml:space="preserve">       </t>
    </r>
    <r>
      <rPr>
        <sz val="12"/>
        <color theme="1"/>
        <rFont val="Arial"/>
        <family val="2"/>
      </rPr>
      <t>Núcleo general</t>
    </r>
  </si>
  <si>
    <r>
      <t>ð</t>
    </r>
    <r>
      <rPr>
        <sz val="7"/>
        <color theme="1"/>
        <rFont val="Times New Roman"/>
        <family val="1"/>
      </rPr>
      <t xml:space="preserve">       </t>
    </r>
    <r>
      <rPr>
        <sz val="12"/>
        <color theme="1"/>
        <rFont val="Arial"/>
        <family val="2"/>
      </rPr>
      <t>Núcleo específico</t>
    </r>
  </si>
  <si>
    <r>
      <t>8.</t>
    </r>
    <r>
      <rPr>
        <b/>
        <sz val="7"/>
        <color theme="1"/>
        <rFont val="Times New Roman"/>
        <family val="1"/>
      </rPr>
      <t xml:space="preserve">                  </t>
    </r>
    <r>
      <rPr>
        <sz val="12"/>
        <color theme="1"/>
        <rFont val="Arial"/>
        <family val="2"/>
      </rPr>
      <t>¿Considera pertinente que el Proyecto Curricular de Administración Ambiental suministre y aplique una metodología estandarizada de preparación para las pruebas saber pro (ECAES)?</t>
    </r>
  </si>
  <si>
    <r>
      <rPr>
        <b/>
        <sz val="12"/>
        <color theme="1"/>
        <rFont val="Arial"/>
        <family val="2"/>
      </rPr>
      <t>ENCUESTA DE INVESTIGACIÓN PRUEBA SABER PRO – ECAES</t>
    </r>
    <r>
      <rPr>
        <sz val="12"/>
        <color theme="1"/>
        <rFont val="Arial"/>
        <family val="2"/>
      </rPr>
      <t xml:space="preserve">
El Ministerio de Educación Nacional por medio de Resolución N°09434 del 08 de junio de 2018 otorga acreditación de alta calidad al Programa de Administración Ambiental; con el propósito de cumplir con los estándares de calidad, el Proyecto Curricular busca mejorar los resultados en la prueba de estado Saber Pro- Ecaes, para ello es indispensable analizar los métodos y estrategias que implementan los estudiantes para preparar la prueba.
Para el cumplimiento de los estándares de calidad se necesita del compromiso de todos los actores involucrados, por esta razón los invitamos a contestar las siguientes preguntas:</t>
    </r>
  </si>
  <si>
    <t>Tipo de documento</t>
  </si>
  <si>
    <t>Documento</t>
  </si>
  <si>
    <t>Correo</t>
  </si>
  <si>
    <t>Nombre</t>
  </si>
  <si>
    <t/>
  </si>
  <si>
    <t>CC</t>
  </si>
  <si>
    <t>leidystefania96@hotmail.com</t>
  </si>
  <si>
    <t>LEIDY STEFANIA SISSA URIBE</t>
  </si>
  <si>
    <t>yuecalderon@gmail.com</t>
  </si>
  <si>
    <t>EMMANUEL DE JESUS CALDERON RAMIREZ</t>
  </si>
  <si>
    <t>cam63002@gmail.com</t>
  </si>
  <si>
    <t>CAMILA  ALEMAN MORALES</t>
  </si>
  <si>
    <t>sebask__11@hotmail.com</t>
  </si>
  <si>
    <t>SEBASTIAN CAMILO ZAMBRANO OSORIO</t>
  </si>
  <si>
    <t>angikt23@hotmail.com</t>
  </si>
  <si>
    <t>ANGIE KATHERINE RONCANCIO SANCHEZ</t>
  </si>
  <si>
    <t>pao-9406@hotmail.com</t>
  </si>
  <si>
    <t>ANGGIE PAOLA GAITAN OSPINA</t>
  </si>
  <si>
    <t>dvestradap@correo.udistrital.edu.co</t>
  </si>
  <si>
    <t>DURLAY VIVIANA ESTRADA PADILLA</t>
  </si>
  <si>
    <t>jhonsaiori13@gmail.com</t>
  </si>
  <si>
    <t>JHONATHAN ANDRES RODRIGUEZ LOPEZ</t>
  </si>
  <si>
    <t>sermaira@hotmail.com</t>
  </si>
  <si>
    <t>MAIRA AURORA RODRIGUEZ GUERRERO</t>
  </si>
  <si>
    <t>stephaniiemoraa@hotmail.com</t>
  </si>
  <si>
    <t>STEPHANIE DAYAN MORA ORTEGON</t>
  </si>
  <si>
    <t>tatisgp.97@gmail.com</t>
  </si>
  <si>
    <t>LEYDI TATIANA GARCIA PARRA</t>
  </si>
  <si>
    <t>alianfe97@gmail.com</t>
  </si>
  <si>
    <t>MARIA FERNANDA RONCANCIO MATEUS</t>
  </si>
  <si>
    <t>khernandezj@outlook.com</t>
  </si>
  <si>
    <t>EDITH KARINA HERNANDEZ JIMENEZ</t>
  </si>
  <si>
    <t>cfgm276@gmail.com</t>
  </si>
  <si>
    <t>CHRISTIAN FELIPE GUZMÁN MARTINEZ</t>
  </si>
  <si>
    <t>scura95@hotmail.com</t>
  </si>
  <si>
    <t>PAOLA ANDREA HUERFANO PATIÑO</t>
  </si>
  <si>
    <t>nelsonfabian1995@hotmail.com</t>
  </si>
  <si>
    <t>NELSON FABIAN LOAIZA ELIZALDE</t>
  </si>
  <si>
    <t>dvasquezmelo@gmail.com</t>
  </si>
  <si>
    <t>DANIELA FERNANDA VASQUEZ MELO</t>
  </si>
  <si>
    <t>sebasg-28@hotmail.com</t>
  </si>
  <si>
    <t>JHON SEBASTIAN SIERRA GARNICA</t>
  </si>
  <si>
    <t>natavanep9@hotmail.com</t>
  </si>
  <si>
    <t>JENNY NATALI VANEGAS PINILLA</t>
  </si>
  <si>
    <t>jose-l04@hotmail.com</t>
  </si>
  <si>
    <t>JOSE LUIS MONTENEGRO MEDINA</t>
  </si>
  <si>
    <t>evelynsolanyi@gmail.com</t>
  </si>
  <si>
    <t>EVELIN SOLANYI SANABRIA BOJACA</t>
  </si>
  <si>
    <t>Erika-malagon@outlook.com</t>
  </si>
  <si>
    <t>ERIKA VANESSA MALAGON MORENO</t>
  </si>
  <si>
    <t>eliana951023@gmail.com</t>
  </si>
  <si>
    <t>KAREN ELIANA CAÑON DUARTE</t>
  </si>
  <si>
    <t>laura_yar1891@hotmail.com</t>
  </si>
  <si>
    <t>LAURA YINETH ANGARITA RODRIGUEZ</t>
  </si>
  <si>
    <t>dani_borda@hotmail.com</t>
  </si>
  <si>
    <t>GULIETH DANIELA BORDA MANCILLA</t>
  </si>
  <si>
    <t>joanh21@hotmail.com</t>
  </si>
  <si>
    <t>JOAN ESTEBAN HERNANDEZ PEREZ</t>
  </si>
  <si>
    <t>joandebe@gmail.com</t>
  </si>
  <si>
    <t>JORGE ANDRES DELGADO BELTRAN</t>
  </si>
  <si>
    <t>lorens.4@hotmail.com</t>
  </si>
  <si>
    <t>ANGIE LORENA VILLA GONZALEZ</t>
  </si>
  <si>
    <t>katherinova93@gmail.com</t>
  </si>
  <si>
    <t>ANGIE KATHERIN NOVA MORA</t>
  </si>
  <si>
    <t>Maleja.sn@Outlook.com</t>
  </si>
  <si>
    <t>MARIA ALEJANDRA SOLORZANO NARANJO</t>
  </si>
  <si>
    <t>jspinedat@correo.udistrital.edu.co</t>
  </si>
  <si>
    <t>JOHAN STEVEN PINEDA TORRES</t>
  </si>
  <si>
    <t>karenmedina.m@hotmail.com</t>
  </si>
  <si>
    <t>KAREN DANITZA MEDINA MUÑOZ</t>
  </si>
  <si>
    <t>yankele99@hotmail.com</t>
  </si>
  <si>
    <t>ESTEBAN  URREGO URREGO</t>
  </si>
  <si>
    <t>zerafinadiaz16_@hotmail.com</t>
  </si>
  <si>
    <t>DIANA YERALDINE DIAZ PEREZ</t>
  </si>
  <si>
    <t>marcela-15-b@hotmail.com</t>
  </si>
  <si>
    <t>BRIGGETTE MARCELA RODRIGUEZ PULGA</t>
  </si>
  <si>
    <t>christophertorralbap@gmail.com</t>
  </si>
  <si>
    <t>CHRISTOPHER  TORRALBA PITA</t>
  </si>
  <si>
    <t>mivideo9522@gmail.com</t>
  </si>
  <si>
    <t>MIGUEL ANGEL MORALES GOMEZ</t>
  </si>
  <si>
    <t>vivianaf77@hotmail.com</t>
  </si>
  <si>
    <t>VIVIANA MARCELA DAVILA CAMACHO</t>
  </si>
  <si>
    <t>tamarah_151@hotmail.com</t>
  </si>
  <si>
    <t>MARIA CAMILA SAPUYES YASCUAL</t>
  </si>
  <si>
    <t>anghelgarcia_12@hotmail.com</t>
  </si>
  <si>
    <t>ANGEL DAVID GARCIA MELO</t>
  </si>
  <si>
    <t>juanita.alzaterodriguez@gmail.com</t>
  </si>
  <si>
    <t>JUANITA  ALZATE RODRIGUEZ</t>
  </si>
  <si>
    <t>cata.tebo@gmail.com</t>
  </si>
  <si>
    <t>DEISI CATERINE CORREDOR TAMBO</t>
  </si>
  <si>
    <t>BRENDA LIZETH BELTRAN ALFONSO</t>
  </si>
  <si>
    <t>anista456@gmail.com</t>
  </si>
  <si>
    <t>ANA MARIA RAMIREZ CASABIANCA</t>
  </si>
  <si>
    <t>diananeku@gmail.com</t>
  </si>
  <si>
    <t>DIANA CAROLINA PARDO AVILA</t>
  </si>
  <si>
    <t>ajessenian.p@hotmail.com</t>
  </si>
  <si>
    <t>ANDREA JESSENIA PERILLA NIÑO</t>
  </si>
  <si>
    <t>alejandrabarrantes@hotmail.com</t>
  </si>
  <si>
    <t>FRANCIS ALEJANDRA BARRANTES GAMA</t>
  </si>
  <si>
    <t>lauraestrada214@gmail.com</t>
  </si>
  <si>
    <t>LAURA MARCELA ESTRADA PORRAS</t>
  </si>
  <si>
    <t>angelicha95@gmail.com</t>
  </si>
  <si>
    <t>ANGELICA MARIA CHACON SALCEDO</t>
  </si>
  <si>
    <t>lynamedrano@gmail.com</t>
  </si>
  <si>
    <t>LINA PAOLA MEDRANO VARGAS</t>
  </si>
  <si>
    <t>yucarile@hotmail.com</t>
  </si>
  <si>
    <t>YULY CAMILA RIAÑO LEMUS</t>
  </si>
  <si>
    <t>lgjimenezd@correo.udistrital.edu.co</t>
  </si>
  <si>
    <t>LUZ GERALDYN JIMENEZ DUEÑAS</t>
  </si>
  <si>
    <t>danielaal31@hotmail.com</t>
  </si>
  <si>
    <t>DANIELA  ALARCON ACOSTA</t>
  </si>
  <si>
    <t>lilianasando1212@gmail.com</t>
  </si>
  <si>
    <t>ANDREA LILIANA SANDOVAL MALDONADO</t>
  </si>
  <si>
    <t>linatsanchez@hotmail.com</t>
  </si>
  <si>
    <t>LINA TATIANA SANCHEZ PRIETO</t>
  </si>
  <si>
    <t>nbarraganr@correo.udistrital.edu.co</t>
  </si>
  <si>
    <t>NICOLAS  BARRAGAN RODRIGUEZ</t>
  </si>
  <si>
    <t>femendezm96@gmail.com</t>
  </si>
  <si>
    <t>FABIAN ESTEBAN MENDEZ MONTAÑEZ</t>
  </si>
  <si>
    <t>andrespira.11@hotmail.com</t>
  </si>
  <si>
    <t>JORGE ANDRES PIRA LEMUS</t>
  </si>
  <si>
    <t>samipri064@gmail.com</t>
  </si>
  <si>
    <t>SANDRA MILENA PEÑA PRIETO</t>
  </si>
  <si>
    <t>dsrdsrd@hotmail.com</t>
  </si>
  <si>
    <t>HECTOR DAVID SALAMANCA RAMIREZ</t>
  </si>
  <si>
    <t>paoandreav15@gmail.com</t>
  </si>
  <si>
    <t>PAOLA ANDREA ARENAS VARGAS</t>
  </si>
  <si>
    <t>t_estefi@hotmail.com</t>
  </si>
  <si>
    <t>TANIA ESTEFANIA ESTEPA ALBARRACIN</t>
  </si>
  <si>
    <t>axvar94@gmail.com</t>
  </si>
  <si>
    <t>ANGIE XIOMARA VARGAS RICO</t>
  </si>
  <si>
    <t>rtatiana2811@gmail.com</t>
  </si>
  <si>
    <t>LISSETH TATIANA RUEDA MARTINEZ</t>
  </si>
  <si>
    <t>laurada.1812@gmail.com</t>
  </si>
  <si>
    <t>ESTUPIÑAN CAMPOS ANNGIE CATHERINE</t>
  </si>
  <si>
    <t>LAURA DANIELA CHACON VELANDIA</t>
  </si>
  <si>
    <t>donnita1796@hotmail.com</t>
  </si>
  <si>
    <t>DONNA MAYERLY GAITAN ROBERTS</t>
  </si>
  <si>
    <t>mariaana2496@gmail.com</t>
  </si>
  <si>
    <t>ANA MARIA TRUJILLO FLOREZ</t>
  </si>
  <si>
    <t>geral270794@gmail.com</t>
  </si>
  <si>
    <t>GERALDINE  PACHECO LOPEZ</t>
  </si>
  <si>
    <t>carlosandresc37@gmail.com</t>
  </si>
  <si>
    <t>CARLOS ANDRÉS CUERVO MENDOZA</t>
  </si>
  <si>
    <t>juanbautistaud@hotmail.com</t>
  </si>
  <si>
    <t>JUAN DAVID BAUTISTA GORDILLO</t>
  </si>
  <si>
    <t>N (Tamaño de la población)</t>
  </si>
  <si>
    <t>Z (Nivel de confianza)</t>
  </si>
  <si>
    <t>P(probabilidad de éxito, o proporción esperada)</t>
  </si>
  <si>
    <t>Q (probabilidad de fracaso)</t>
  </si>
  <si>
    <t>E( error muestral)</t>
  </si>
  <si>
    <t>dcpardoa@correo.udistrital.edu.co</t>
  </si>
  <si>
    <t>Mujer</t>
  </si>
  <si>
    <t>Sí</t>
  </si>
  <si>
    <t>101-200</t>
  </si>
  <si>
    <t>D. Ninguno, se quedó con los conocimientos adquiridos en clase.</t>
  </si>
  <si>
    <t>Núcleo específico</t>
  </si>
  <si>
    <t>No</t>
  </si>
  <si>
    <t>Porque no son situacionales</t>
  </si>
  <si>
    <t>C. Repaso de los apuntes tomados en clase.</t>
  </si>
  <si>
    <t>Para el caso de los administradores ambientales se hizo énfasis en el área administrativa, más no en el área ambiental.</t>
  </si>
  <si>
    <t>Porque administracion ambiental no tiene prueba especifica</t>
  </si>
  <si>
    <t>lpmedrano@correoudistrital.edu.co</t>
  </si>
  <si>
    <t>E. Otro.</t>
  </si>
  <si>
    <t>documentos enviados por docentes</t>
  </si>
  <si>
    <t>Los docentes abarcan lo necesario, pero la carrera no esta explicita a la hora de presentar el examen (administración ambiental) hay que presentarlo como si nuestra profesión fuera administradores de empresas y eso es totalmente erróneo.</t>
  </si>
  <si>
    <t>lmestradap@correo.udistrital.edu.co</t>
  </si>
  <si>
    <t>La prueba no estaba bien enfocada, era meramente administrativa y la aplicación al componente ambiental fue nulo, en lo personal considero que fue una prueba mal realizada y que no tiene el enfoque que requiere.</t>
  </si>
  <si>
    <t>anngiecathe543@hotmail.com</t>
  </si>
  <si>
    <t>Se debe profundizar</t>
  </si>
  <si>
    <t>Si</t>
  </si>
  <si>
    <t>D. Ninguno, se quedó con los conocimientos adquiridos en clase</t>
  </si>
  <si>
    <t>Los conocimientos deben ser un poco más profundos principalmente en los núcleos especificos</t>
  </si>
  <si>
    <t>Hombre</t>
  </si>
  <si>
    <t>201-300</t>
  </si>
  <si>
    <t>Nucleo especifico</t>
  </si>
  <si>
    <t>en la prueba se aplicaron preguntas que no estaban en el énfasis de la carrera, en mi caso hacen preguntas deorientación de ingeniería y no de administrativo</t>
  </si>
  <si>
    <t>dejan trabajos inoficiosos sin la adecuada pedagogía para profundizar sobre los temas, haciéndolo de manera aterrorizadora por sacar una buena nota como a de lugar en vez de profundizar de forma mas amena, hay clases que fueron amenas y que los profesores se daban a esa tarea y hoy en día esos conocimientos no se han ido; en cambio los que presionaban por entregas mediocres realmente todo es por salir del paso sin una adecuada profundización y explicación detallada de los temas, con el fin de que garantizaran una educación amena, activa, gustosa y con buenas notas</t>
  </si>
  <si>
    <t>Aunque en las clases recibimos buenos conocimientos, considero que para tener mejores resultados en la prueba se podrían hacer algunas clases extracurriculares con los docentes o estudiantes con muy buen rendimiento, de tal manera que se refresquen los conocimientos con respecto a matemática financiera, formulación de proyectos y administración financiera</t>
  </si>
  <si>
    <t>La prueba no esta planteada para administradores ambientales, los conocimientos no abarcan un examen de carreras anexas, por lo tanto siempre quedaran cortas las clases en espacios académicos</t>
  </si>
  <si>
    <t>Marca temporal</t>
  </si>
  <si>
    <t>Dirección de correo electrónico</t>
  </si>
  <si>
    <t>GÉNERO</t>
  </si>
  <si>
    <t>Si su respuesta anterior fue la Opción E, por favor indique ¿cuál?</t>
  </si>
  <si>
    <t>5. ¿Percibió vacíos en alguno de los componentes de la prueba?</t>
  </si>
  <si>
    <t>¿Por qué?</t>
  </si>
  <si>
    <t>edau97@gmail.com</t>
  </si>
  <si>
    <t>Algunas clases abordan temas de manera muy general</t>
  </si>
  <si>
    <t>damoniral15@gmail.com</t>
  </si>
  <si>
    <t>Porque no todos profundizan y abordan los temas bien</t>
  </si>
  <si>
    <t>javvska40@gmail.com</t>
  </si>
  <si>
    <t>maarodriguezg@correo.udistrital.edu.co</t>
  </si>
  <si>
    <t>Núcleo general</t>
  </si>
  <si>
    <t>Hay que reforzar en temas que aparecen en la prueba</t>
  </si>
  <si>
    <t>diegovicariagallego@hotmail.es</t>
  </si>
  <si>
    <t>Porque los administradores ambientales tienen poco énfasis en determinada línea (área) académica</t>
  </si>
  <si>
    <t>mairy1296@hotmail.com</t>
  </si>
  <si>
    <t>No hay una prueba específica para el proyecto de administración ambiental, lo que genera vacíos; al presentar la prueba de administración de empresas se excluye por completo el componente ambiental</t>
  </si>
  <si>
    <t>cilyarperez@gmail.com</t>
  </si>
  <si>
    <t>Algunos profesores no profundizaron en los contenidos de las materias</t>
  </si>
  <si>
    <t>samanta_9203@hotmail.com</t>
  </si>
  <si>
    <t>Hace falta profundizar más en temas sin a la ligera!</t>
  </si>
  <si>
    <t>blbeltrana@correo.udistrital.edu.co</t>
  </si>
  <si>
    <t>A. Cuadernillos de práctica publicados por el ICFES.</t>
  </si>
  <si>
    <t>Es necesario que los profesor sean mas específicos en algunos temas ambientales para la vida laboral</t>
  </si>
  <si>
    <t>La prueba no esta diseñada para la profesión</t>
  </si>
  <si>
    <t>dvivianap@gmail.com</t>
  </si>
  <si>
    <t>Al hacerse con enfoque solamente en la administración no hay preguntas ambientales</t>
  </si>
  <si>
    <t>Porque al contestar los componentes especificos nos damos cuenta que hay muchas cosas que tal vez no las manejabamos bien.</t>
  </si>
  <si>
    <t>sebask0717@hotmail.com</t>
  </si>
  <si>
    <t>B. Grupo de estudio extracurricular.</t>
  </si>
  <si>
    <t>Ya que nos obligan a presentar una prueba en el núcleo especifico de administración de empresas, la cual genera grandes vacíos ya que esa no es nuestra formación al 100%.</t>
  </si>
  <si>
    <t>Porque considero que la teoría no siempre coincide con la práctica, así que si uno se queda solo con lo que aprende en clases no bastará para hacer un buen ejercicio de la profesión</t>
  </si>
  <si>
    <t>gulieth1996@gmail.com</t>
  </si>
  <si>
    <t>No hay prueba para administrador ambiental</t>
  </si>
  <si>
    <t>MUJER</t>
  </si>
  <si>
    <t xml:space="preserve">HOMBRE </t>
  </si>
  <si>
    <t xml:space="preserve">PREFIERO NO DECIRLO </t>
  </si>
  <si>
    <t>TOTAL</t>
  </si>
  <si>
    <t>EVELIN DAYANA ARIAS URRIAGO</t>
  </si>
  <si>
    <t>DIEGO ALEJANDRO VICARIA GALLEGO</t>
  </si>
  <si>
    <t>MAIRY YERALDIT BLANCO GARCIA</t>
  </si>
  <si>
    <t>DANNY ARLEY MORALES CRUZ</t>
  </si>
  <si>
    <t>JORGE ARMANDO VANEGAS VANEGAS</t>
  </si>
  <si>
    <t>MARIA ESTEFANIA HERNANDEZ RIVERA</t>
  </si>
  <si>
    <t>1. ¿Ya realizó usted la prueba de estado SABER PRO- ECAES?</t>
  </si>
  <si>
    <t>2. ¿Conocía usted la estructura de la prueba antes de presentarla?</t>
  </si>
  <si>
    <t>3. Por favor, indique el rango en el que se encuentra su puntaje global obtenido en la prueba SABER PRO- ECAES</t>
  </si>
  <si>
    <t>4. ¿Cuál fue la estrategia o método de estudio implementado?</t>
  </si>
  <si>
    <t>6. En caso de que la respuesta anterior sea si, por favor indique en ¿Cuál?</t>
  </si>
  <si>
    <t>7. ¿Cree usted que es suficiente con los conocimientos brindados por los profesores en los espacios académicos?</t>
  </si>
  <si>
    <t>8. ¿Considera pertinente que el Proyecto Curricular de Administración Ambiental suministre y aplique una metodología estandarizada de preparación para las pruebas saber pro (ECAES)?</t>
  </si>
  <si>
    <t>Fueron los necesarios pero, no recordaba algunos temas aún que sabía que los había visto</t>
  </si>
  <si>
    <t>la prueba cuenta con evaluación de áreas no dictadas en la academia</t>
  </si>
  <si>
    <t>Se debe explicar a mayor profundidad los temas</t>
  </si>
  <si>
    <t>Múltiples temáticas abordadas durante la prueba, y lo que parecían conceptos fundamentales no se dieron a conocer en los espacios académicos.</t>
  </si>
  <si>
    <t>Es lo que está establecido en el pensum de la carrera y ocupa lo primordial en conocimientos administrativos, aunque se queda algo corto en la parte ambiental, la carrera debe ir modificándose poco a poco con el pasar del tiempo para no quedarse atrás en temas laborales y educativos.</t>
  </si>
  <si>
    <t>Si, siempre y cuando los profesores en su totalidad tuvieran la disposición, preparación y la intención por brindar una buena clase, actualmente contamos con muchos espacios que contamos con profesores que precisamente no es que no tengan conocimientos, pero no gustan de dictar las clases como se debería</t>
  </si>
  <si>
    <t>El núcleo especifico tiende a enfocarse en temas administrativos y nada ambiental, eso hace que muchas de las clase nos sea suficientes y se requiera reforzar mas los temas estadísticos, costos, entre otros</t>
  </si>
  <si>
    <t>Algunas preguntas no están relacionadas con el contenido y las tematicas de las asignaturas del plan de estudio.</t>
  </si>
  <si>
    <t>hace falta generalizar mas cosas o realizar mas énfasis en temas que en ecaes aparecieron y en clase pasaron por encima</t>
  </si>
  <si>
    <t>Porque el examen no es de mi carrera por lo tanto se necesitan reforzar temas de la carrera de la cual hacen el examen</t>
  </si>
  <si>
    <t>Sí, aunque se debe reforzar con trabajo autónomo</t>
  </si>
  <si>
    <t>Guía de estudio del aula virtual emitida por el proyecto curricular</t>
  </si>
  <si>
    <t>Los conocimientos adquiridos en las clases son buenos, sin embargo considero que para la presentación de la prueba, es necesario que en los últimos semestres se haga un énfasis mayor en temas de matemática y administración financiera para obtener mejores resultados</t>
  </si>
  <si>
    <t>Porque en el caso del proyecto curricular de administración ambiental, la parte especifica de la prueba, tiene un enfoque mas para ingenierías, por lo que al momento de realizar la prueba contamos con muchos vacíos.</t>
  </si>
  <si>
    <t>Deberían haber espacios donde se pueda socializar la estructura y contenido de la prueba</t>
  </si>
  <si>
    <t xml:space="preserve">Nucleo general </t>
  </si>
  <si>
    <t>orque hay temas a los que les falta profundización</t>
  </si>
  <si>
    <t xml:space="preserve">EDAD </t>
  </si>
  <si>
    <t>FRECUENCIA</t>
  </si>
  <si>
    <t xml:space="preserve">TOTAL </t>
  </si>
  <si>
    <t xml:space="preserve">FRECUENCIA </t>
  </si>
  <si>
    <t>SI</t>
  </si>
  <si>
    <t>NO</t>
  </si>
  <si>
    <t>1-100</t>
  </si>
  <si>
    <r>
      <rPr>
        <b/>
        <sz val="11"/>
        <color theme="1"/>
        <rFont val="Calibri"/>
        <family val="2"/>
        <scheme val="minor"/>
      </rPr>
      <t>A</t>
    </r>
    <r>
      <rPr>
        <sz val="11"/>
        <color theme="1"/>
        <rFont val="Calibri"/>
        <family val="2"/>
        <scheme val="minor"/>
      </rPr>
      <t>. Cuadernillos de práctica publicados por el ICFES.</t>
    </r>
  </si>
  <si>
    <r>
      <rPr>
        <b/>
        <sz val="11"/>
        <color theme="1"/>
        <rFont val="Calibri"/>
        <family val="2"/>
        <scheme val="minor"/>
      </rPr>
      <t>B</t>
    </r>
    <r>
      <rPr>
        <sz val="11"/>
        <color theme="1"/>
        <rFont val="Calibri"/>
        <family val="2"/>
        <scheme val="minor"/>
      </rPr>
      <t>. Grupo de estudio extracurricular.</t>
    </r>
  </si>
  <si>
    <r>
      <rPr>
        <b/>
        <sz val="11"/>
        <color theme="1"/>
        <rFont val="Calibri"/>
        <family val="2"/>
        <scheme val="minor"/>
      </rPr>
      <t>C.</t>
    </r>
    <r>
      <rPr>
        <sz val="11"/>
        <color theme="1"/>
        <rFont val="Calibri"/>
        <family val="2"/>
        <scheme val="minor"/>
      </rPr>
      <t xml:space="preserve"> Repaso de los apuntes tomados en clase.</t>
    </r>
  </si>
  <si>
    <r>
      <rPr>
        <b/>
        <sz val="11"/>
        <color theme="1"/>
        <rFont val="Calibri"/>
        <family val="2"/>
        <scheme val="minor"/>
      </rPr>
      <t>D</t>
    </r>
    <r>
      <rPr>
        <sz val="11"/>
        <color theme="1"/>
        <rFont val="Calibri"/>
        <family val="2"/>
        <scheme val="minor"/>
      </rPr>
      <t>. Ninguno, se quedó con los conocimientos adquiridos en clase</t>
    </r>
  </si>
  <si>
    <r>
      <rPr>
        <b/>
        <sz val="11"/>
        <color theme="1"/>
        <rFont val="Calibri"/>
        <family val="2"/>
        <scheme val="minor"/>
      </rPr>
      <t>E</t>
    </r>
    <r>
      <rPr>
        <sz val="11"/>
        <color theme="1"/>
        <rFont val="Calibri"/>
        <family val="2"/>
        <scheme val="minor"/>
      </rPr>
      <t>. Otro.</t>
    </r>
  </si>
  <si>
    <t>Documentos enviados por docentes</t>
  </si>
  <si>
    <t>NÚCLEO GENERAL</t>
  </si>
  <si>
    <t>NÚCLEO ESPECIFICO</t>
  </si>
  <si>
    <t>TAMAÑO DE MUESTRA</t>
  </si>
  <si>
    <t xml:space="preserve">PARTE INTERESADA </t>
  </si>
  <si>
    <t>MUESTRA</t>
  </si>
  <si>
    <t>Estudiantes que presentaron prueba saber pro ECAES AÑO 2018</t>
  </si>
  <si>
    <t xml:space="preserve">DATOS PARA EL CALCULO DE LA MUESTRA </t>
  </si>
  <si>
    <t>Z</t>
  </si>
  <si>
    <t>P</t>
  </si>
  <si>
    <t>Q</t>
  </si>
  <si>
    <t>N</t>
  </si>
  <si>
    <t>E</t>
  </si>
  <si>
    <r>
      <t xml:space="preserve">1. </t>
    </r>
    <r>
      <rPr>
        <sz val="12"/>
        <color theme="1"/>
        <rFont val="Arial"/>
        <family val="2"/>
      </rPr>
      <t>¿Ya realizó usted la prueba de estado SABER PRO- ECAES?</t>
    </r>
  </si>
  <si>
    <r>
      <t xml:space="preserve">2. </t>
    </r>
    <r>
      <rPr>
        <sz val="12"/>
        <color theme="1"/>
        <rFont val="Arial"/>
        <family val="2"/>
      </rPr>
      <t>¿Conocía usted la estructura de la prueba antes de presentarla?</t>
    </r>
  </si>
  <si>
    <r>
      <t>3.</t>
    </r>
    <r>
      <rPr>
        <b/>
        <sz val="7"/>
        <color theme="1"/>
        <rFont val="Times New Roman"/>
        <family val="1"/>
      </rPr>
      <t xml:space="preserve"> </t>
    </r>
    <r>
      <rPr>
        <sz val="12"/>
        <color theme="1"/>
        <rFont val="Arial"/>
        <family val="2"/>
      </rPr>
      <t>Por favor, indique el rango en el que se encuentra su puntaje global obtenido en la prueba SABER PRO- ECAES.</t>
    </r>
  </si>
  <si>
    <r>
      <t xml:space="preserve">4. </t>
    </r>
    <r>
      <rPr>
        <sz val="12"/>
        <color theme="1"/>
        <rFont val="Arial"/>
        <family val="2"/>
      </rPr>
      <t>¿Cuál fue la estrategia o método de estudio implementado?</t>
    </r>
  </si>
  <si>
    <r>
      <t>5.</t>
    </r>
    <r>
      <rPr>
        <b/>
        <sz val="7"/>
        <color theme="1"/>
        <rFont val="Times New Roman"/>
        <family val="1"/>
      </rPr>
      <t xml:space="preserve"> </t>
    </r>
    <r>
      <rPr>
        <sz val="12"/>
        <color theme="1"/>
        <rFont val="Arial"/>
        <family val="2"/>
      </rPr>
      <t>¿Percibió vacíos en alguno de los componentes de la prueba?</t>
    </r>
  </si>
  <si>
    <r>
      <t>6.</t>
    </r>
    <r>
      <rPr>
        <b/>
        <sz val="7"/>
        <color theme="1"/>
        <rFont val="Times New Roman"/>
        <family val="1"/>
      </rPr>
      <t> </t>
    </r>
    <r>
      <rPr>
        <sz val="12"/>
        <color theme="1"/>
        <rFont val="Arial"/>
        <family val="2"/>
      </rPr>
      <t>En caso de que la respuesta anterior sea si, por favor indique en ¿Cuál?</t>
    </r>
  </si>
  <si>
    <r>
      <t>7.</t>
    </r>
    <r>
      <rPr>
        <b/>
        <sz val="7"/>
        <color theme="1"/>
        <rFont val="Times New Roman"/>
        <family val="1"/>
      </rPr>
      <t> </t>
    </r>
    <r>
      <rPr>
        <sz val="12"/>
        <color theme="1"/>
        <rFont val="Arial"/>
        <family val="2"/>
      </rPr>
      <t>¿Cree usted que es suficiente con los conocimientos brindados por los profesores en los espacios académicos?</t>
    </r>
  </si>
  <si>
    <t>¿Por qué?_________________________________________________</t>
  </si>
  <si>
    <t>GRUPO DE INTERÉS</t>
  </si>
  <si>
    <t>N (población)</t>
  </si>
  <si>
    <t>nivel de confianza</t>
  </si>
  <si>
    <t>precision</t>
  </si>
  <si>
    <t xml:space="preserve">proporcion esperada </t>
  </si>
  <si>
    <t>q</t>
  </si>
  <si>
    <t xml:space="preserve">TÍTULO DEL PROYECTO: </t>
  </si>
  <si>
    <t>CRITERIOS DE SELECCIÓN:</t>
  </si>
  <si>
    <t>DESCRIPCIÓN</t>
  </si>
  <si>
    <t>POBLACIÓN TOTAL</t>
  </si>
  <si>
    <t xml:space="preserve">“ANÁLISIS DE LOS MÉTODOS Y ESTRATEGIAS UTILIZADAS POR LOS ESTUDIANTES DEL PROYECTO CURRICULAR DE ADMINISTRACIÓN AMBIENTAL PARA PREPARARSE ANTE EL EXAMEN DE ESTADO SABER PRO EN BUSCA DE MEJORAR LOS RESULTADOS EN EL MARCO DEL PROCESO DE ACREDITACION DE ALTA CALIDAD DE LA UNIVERSIDAD DISTRITAL FRANCISCO JOSE DE CALDAS”
</t>
  </si>
  <si>
    <t>Grupo de Estudiantes que cumplen con los requísitos para presentar el examen de estado SABER - PRO año 2019.</t>
  </si>
  <si>
    <t>Que sean estudiantes del proyecto curricular de Administración Ambiental, que ya hayan presentado el examen SABER PRO.</t>
  </si>
  <si>
    <t>21 Años</t>
  </si>
  <si>
    <t>22 Años</t>
  </si>
  <si>
    <t>23 Años</t>
  </si>
  <si>
    <t>24 Años</t>
  </si>
  <si>
    <t>25 Años</t>
  </si>
  <si>
    <t>27 Años</t>
  </si>
  <si>
    <t>28 Años</t>
  </si>
  <si>
    <t>n=</t>
  </si>
  <si>
    <t>=</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</si>
</sst>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Calibri"/>
      <family val="2"/>
      <scheme val="minor"/>
    </font>
    <font>
      <sz val="10"/>
      <color theme="1"/>
      <name val="Arial"/>
      <family val="2"/>
    </font>
    <font>
      <sz val="12"/>
      <color theme="1"/>
      <name val="Arial"/>
      <family val="2"/>
    </font>
    <font>
      <b/>
      <sz val="12"/>
      <color theme="1"/>
      <name val="Arial"/>
      <family val="2"/>
    </font>
    <font>
      <b/>
      <sz val="12"/>
      <color theme="1"/>
      <name val="Times New Roman"/>
      <family val="1"/>
    </font>
    <font>
      <sz val="12"/>
      <color theme="1"/>
      <name val="Symbol"/>
      <family val="1"/>
      <charset val="2"/>
    </font>
    <font>
      <sz val="7"/>
      <color theme="1"/>
      <name val="Times New Roman"/>
      <family val="1"/>
    </font>
    <font>
      <b/>
      <sz val="7"/>
      <color theme="1"/>
      <name val="Times New Roman"/>
      <family val="1"/>
    </font>
    <font>
      <b/>
      <sz val="11"/>
      <name val="Calibri"/>
      <family val="2"/>
    </font>
    <font>
      <u/>
      <sz val="11"/>
      <color theme="10"/>
      <name val="Calibri"/>
      <family val="2"/>
      <scheme val="minor"/>
    </font>
    <font>
      <sz val="11"/>
      <color indexed="8"/>
      <name val="Calibri"/>
      <family val="2"/>
      <scheme val="minor"/>
    </font>
    <font>
      <b/>
      <sz val="11"/>
      <color theme="1"/>
      <name val="Calibri"/>
      <family val="2"/>
      <scheme val="minor"/>
    </font>
    <font>
      <sz val="10"/>
      <color rgb="FF000000"/>
      <name val="Arial"/>
      <family val="2"/>
    </font>
    <font>
      <sz val="11"/>
      <name val="Calibri"/>
      <family val="2"/>
      <scheme val="minor"/>
    </font>
    <font>
      <b/>
      <sz val="12"/>
      <name val="Arial"/>
      <family val="2"/>
    </font>
    <font>
      <b/>
      <sz val="14"/>
      <color theme="1"/>
      <name val="Calibri"/>
      <family val="2"/>
      <scheme val="minor"/>
    </font>
    <font>
      <sz val="12"/>
      <color rgb="FF000000"/>
      <name val="Arial"/>
      <family val="2"/>
    </font>
    <font>
      <b/>
      <sz val="10"/>
      <color rgb="FF000000"/>
      <name val="Arial"/>
      <family val="2"/>
    </font>
    <font>
      <b/>
      <i/>
      <sz val="10"/>
      <color rgb="FF000000"/>
      <name val="Arial"/>
      <family val="2"/>
    </font>
    <font>
      <b/>
      <sz val="11"/>
      <color rgb="FF000000"/>
      <name val="Calibri"/>
      <family val="2"/>
    </font>
  </fonts>
  <fills count="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7" tint="0.79998168889431442"/>
        <bgColor indexed="64"/>
      </patternFill>
    </fill>
  </fills>
  <borders count="16">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CCCCCC"/>
      </left>
      <right style="medium">
        <color rgb="FFCCCCCC"/>
      </right>
      <top style="medium">
        <color rgb="FFCCCCCC"/>
      </top>
      <bottom style="medium">
        <color rgb="FFCCCCCC"/>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s>
  <cellStyleXfs count="3">
    <xf numFmtId="0" fontId="0" fillId="0" borderId="0"/>
    <xf numFmtId="0" fontId="9" fillId="0" borderId="0" applyNumberFormat="0" applyFill="0" applyBorder="0" applyAlignment="0" applyProtection="0"/>
    <xf numFmtId="0" fontId="10" fillId="0" borderId="0"/>
  </cellStyleXfs>
  <cellXfs count="90">
    <xf numFmtId="0" fontId="0" fillId="0" borderId="0" xfId="0"/>
    <xf numFmtId="0" fontId="0" fillId="0" borderId="0" xfId="0" applyBorder="1"/>
    <xf numFmtId="0" fontId="4" fillId="0" borderId="0" xfId="0" applyFont="1" applyBorder="1" applyAlignment="1">
      <alignment horizontal="left" vertical="center"/>
    </xf>
    <xf numFmtId="0" fontId="5" fillId="0" borderId="0" xfId="0" applyFont="1" applyBorder="1" applyAlignment="1">
      <alignment horizontal="left" vertical="center" indent="5"/>
    </xf>
    <xf numFmtId="0" fontId="3" fillId="0" borderId="0" xfId="0" applyFont="1" applyBorder="1" applyAlignment="1">
      <alignment horizontal="left" vertical="center" indent="5"/>
    </xf>
    <xf numFmtId="0" fontId="2" fillId="0" borderId="0" xfId="0" applyFont="1" applyBorder="1" applyAlignment="1">
      <alignment horizontal="left" vertical="center"/>
    </xf>
    <xf numFmtId="0" fontId="0" fillId="0" borderId="2" xfId="0" applyBorder="1"/>
    <xf numFmtId="0" fontId="0" fillId="0" borderId="2" xfId="0" applyBorder="1" applyAlignment="1">
      <alignment horizontal="right"/>
    </xf>
    <xf numFmtId="22" fontId="1" fillId="0" borderId="5" xfId="0" applyNumberFormat="1" applyFont="1" applyBorder="1" applyAlignment="1">
      <alignment horizontal="right" wrapText="1"/>
    </xf>
    <xf numFmtId="0" fontId="1" fillId="0" borderId="5" xfId="0" applyFont="1" applyBorder="1" applyAlignment="1">
      <alignment wrapText="1"/>
    </xf>
    <xf numFmtId="0" fontId="1" fillId="0" borderId="5" xfId="0" applyFont="1" applyBorder="1" applyAlignment="1">
      <alignment vertical="center"/>
    </xf>
    <xf numFmtId="22" fontId="12" fillId="0" borderId="5" xfId="0" applyNumberFormat="1" applyFont="1" applyBorder="1" applyAlignment="1">
      <alignment horizontal="right" wrapText="1"/>
    </xf>
    <xf numFmtId="0" fontId="0" fillId="0" borderId="0" xfId="0" applyAlignment="1">
      <alignment wrapText="1"/>
    </xf>
    <xf numFmtId="0" fontId="0" fillId="0" borderId="0" xfId="0" applyFont="1" applyAlignment="1">
      <alignment horizontal="center" vertical="center"/>
    </xf>
    <xf numFmtId="0" fontId="0" fillId="0" borderId="0" xfId="0" applyFont="1" applyAlignment="1"/>
    <xf numFmtId="0" fontId="0" fillId="0" borderId="0" xfId="0" applyFont="1" applyAlignment="1">
      <alignment wrapText="1"/>
    </xf>
    <xf numFmtId="0" fontId="0" fillId="0" borderId="2" xfId="0" applyBorder="1" applyAlignment="1">
      <alignment wrapText="1"/>
    </xf>
    <xf numFmtId="0" fontId="1" fillId="0" borderId="5" xfId="0" applyFont="1" applyBorder="1" applyAlignment="1">
      <alignment vertical="center" wrapText="1"/>
    </xf>
    <xf numFmtId="0" fontId="1" fillId="0" borderId="5" xfId="0" applyFont="1" applyBorder="1" applyAlignment="1">
      <alignment horizontal="center" vertical="center" wrapText="1"/>
    </xf>
    <xf numFmtId="0" fontId="0" fillId="0" borderId="0" xfId="0" applyAlignment="1">
      <alignment vertical="center"/>
    </xf>
    <xf numFmtId="22" fontId="1" fillId="0" borderId="5" xfId="0" applyNumberFormat="1" applyFont="1" applyBorder="1" applyAlignment="1">
      <alignment vertical="center" wrapText="1"/>
    </xf>
    <xf numFmtId="22" fontId="1" fillId="0" borderId="5" xfId="0" applyNumberFormat="1" applyFont="1" applyBorder="1" applyAlignment="1">
      <alignment wrapText="1"/>
    </xf>
    <xf numFmtId="0" fontId="1" fillId="2" borderId="5" xfId="0" applyFont="1" applyFill="1" applyBorder="1" applyAlignment="1">
      <alignment horizontal="right" wrapText="1"/>
    </xf>
    <xf numFmtId="0" fontId="0" fillId="2" borderId="0" xfId="0" applyFill="1"/>
    <xf numFmtId="0" fontId="1" fillId="2" borderId="5" xfId="0" applyFont="1" applyFill="1" applyBorder="1" applyAlignment="1">
      <alignment wrapText="1"/>
    </xf>
    <xf numFmtId="0" fontId="1" fillId="2" borderId="5" xfId="0" applyFont="1" applyFill="1" applyBorder="1" applyAlignment="1">
      <alignment vertical="center" wrapText="1"/>
    </xf>
    <xf numFmtId="0" fontId="0" fillId="0" borderId="2" xfId="0" applyBorder="1" applyAlignment="1"/>
    <xf numFmtId="0" fontId="11" fillId="0" borderId="2" xfId="0" applyFont="1" applyBorder="1" applyAlignment="1">
      <alignment wrapText="1"/>
    </xf>
    <xf numFmtId="0" fontId="11" fillId="0" borderId="3" xfId="0" applyFont="1" applyBorder="1" applyAlignment="1"/>
    <xf numFmtId="0" fontId="11" fillId="0" borderId="2" xfId="0" applyFont="1" applyBorder="1" applyAlignment="1"/>
    <xf numFmtId="0" fontId="11" fillId="0" borderId="2" xfId="0" applyFont="1" applyBorder="1"/>
    <xf numFmtId="0" fontId="0" fillId="0" borderId="2" xfId="0" applyBorder="1" applyAlignment="1">
      <alignment horizontal="left" wrapText="1"/>
    </xf>
    <xf numFmtId="0" fontId="0" fillId="0" borderId="2" xfId="0" applyBorder="1" applyAlignment="1">
      <alignment vertical="center" wrapText="1"/>
    </xf>
    <xf numFmtId="0" fontId="0" fillId="0" borderId="2" xfId="0" applyBorder="1" applyAlignment="1">
      <alignment vertical="center"/>
    </xf>
    <xf numFmtId="0" fontId="0" fillId="0" borderId="2" xfId="0" applyNumberFormat="1" applyBorder="1"/>
    <xf numFmtId="0" fontId="13" fillId="0" borderId="2" xfId="0" applyFont="1" applyBorder="1" applyAlignment="1">
      <alignment horizontal="left"/>
    </xf>
    <xf numFmtId="0" fontId="13" fillId="0" borderId="2" xfId="2" applyFont="1" applyBorder="1" applyAlignment="1">
      <alignment horizontal="left"/>
    </xf>
    <xf numFmtId="0" fontId="13" fillId="0" borderId="2" xfId="1" applyFont="1" applyBorder="1" applyAlignment="1">
      <alignment horizontal="left" wrapText="1"/>
    </xf>
    <xf numFmtId="0" fontId="13" fillId="0" borderId="2" xfId="1" applyFont="1" applyBorder="1" applyAlignment="1">
      <alignment horizontal="left"/>
    </xf>
    <xf numFmtId="0" fontId="5" fillId="0" borderId="0" xfId="0" applyFont="1" applyBorder="1" applyAlignment="1">
      <alignment vertical="center"/>
    </xf>
    <xf numFmtId="0" fontId="4" fillId="0" borderId="0" xfId="0" applyFont="1" applyBorder="1" applyAlignment="1">
      <alignment vertical="center"/>
    </xf>
    <xf numFmtId="0" fontId="4" fillId="0" borderId="0" xfId="0" applyFont="1" applyBorder="1" applyAlignment="1">
      <alignment vertical="center" wrapText="1"/>
    </xf>
    <xf numFmtId="0" fontId="0" fillId="0" borderId="0" xfId="0" applyBorder="1" applyAlignment="1">
      <alignment horizontal="left"/>
    </xf>
    <xf numFmtId="0" fontId="0" fillId="0" borderId="0" xfId="0" applyNumberFormat="1" applyBorder="1"/>
    <xf numFmtId="0" fontId="14" fillId="3" borderId="2" xfId="0" applyFont="1" applyFill="1" applyBorder="1" applyAlignment="1">
      <alignment horizontal="center" vertical="center"/>
    </xf>
    <xf numFmtId="0" fontId="1" fillId="4" borderId="5" xfId="0" applyFont="1" applyFill="1" applyBorder="1" applyAlignment="1">
      <alignment horizontal="center" vertical="center" wrapText="1"/>
    </xf>
    <xf numFmtId="0" fontId="1" fillId="0" borderId="5" xfId="0" applyFont="1" applyBorder="1" applyAlignment="1"/>
    <xf numFmtId="0" fontId="17" fillId="0" borderId="2" xfId="0" applyFont="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wrapText="1"/>
    </xf>
    <xf numFmtId="0" fontId="12" fillId="0" borderId="2" xfId="0" applyFont="1" applyBorder="1" applyAlignment="1">
      <alignment horizontal="center" vertical="center"/>
    </xf>
    <xf numFmtId="0" fontId="19" fillId="0" borderId="0" xfId="0" applyFont="1" applyAlignment="1"/>
    <xf numFmtId="0" fontId="16" fillId="0" borderId="2" xfId="0" applyFont="1" applyFill="1" applyBorder="1" applyAlignment="1">
      <alignment horizontal="left" vertical="center"/>
    </xf>
    <xf numFmtId="1" fontId="16" fillId="0" borderId="2" xfId="0" applyNumberFormat="1" applyFont="1" applyFill="1" applyBorder="1"/>
    <xf numFmtId="0" fontId="16" fillId="0" borderId="2" xfId="0" applyFont="1" applyFill="1" applyBorder="1"/>
    <xf numFmtId="0" fontId="16" fillId="0" borderId="14" xfId="0" applyFont="1" applyFill="1" applyBorder="1"/>
    <xf numFmtId="0" fontId="16" fillId="0" borderId="15" xfId="0" applyFont="1" applyFill="1" applyBorder="1"/>
    <xf numFmtId="0" fontId="1" fillId="0" borderId="5" xfId="0" applyFont="1" applyFill="1" applyBorder="1" applyAlignment="1">
      <alignment horizontal="center" vertical="center" wrapText="1"/>
    </xf>
    <xf numFmtId="0" fontId="1" fillId="0" borderId="5" xfId="0" applyFont="1" applyFill="1" applyBorder="1" applyAlignment="1">
      <alignment wrapText="1"/>
    </xf>
    <xf numFmtId="0" fontId="1" fillId="0" borderId="5" xfId="0" applyFont="1" applyFill="1" applyBorder="1" applyAlignment="1">
      <alignment horizontal="center" wrapText="1"/>
    </xf>
    <xf numFmtId="0" fontId="1" fillId="0" borderId="5" xfId="0" applyFont="1" applyFill="1" applyBorder="1" applyAlignment="1">
      <alignment vertical="center" wrapText="1"/>
    </xf>
    <xf numFmtId="0" fontId="12" fillId="0" borderId="2" xfId="0" applyFont="1" applyBorder="1" applyAlignment="1">
      <alignment horizontal="left" wrapText="1"/>
    </xf>
    <xf numFmtId="0" fontId="12" fillId="0" borderId="13" xfId="0" applyFont="1" applyBorder="1" applyAlignment="1">
      <alignment horizontal="center"/>
    </xf>
    <xf numFmtId="0" fontId="8" fillId="0" borderId="2" xfId="0" applyFont="1" applyBorder="1" applyAlignment="1">
      <alignment horizontal="center" vertical="center" wrapText="1"/>
    </xf>
    <xf numFmtId="0" fontId="2" fillId="0" borderId="0" xfId="0" applyFont="1" applyAlignment="1">
      <alignment horizontal="center" wrapText="1"/>
    </xf>
    <xf numFmtId="0" fontId="0" fillId="0" borderId="0" xfId="0" applyAlignment="1">
      <alignment horizontal="center"/>
    </xf>
    <xf numFmtId="0" fontId="0" fillId="0" borderId="3" xfId="0" applyBorder="1" applyAlignment="1">
      <alignment horizontal="left"/>
    </xf>
    <xf numFmtId="0" fontId="0" fillId="0" borderId="4" xfId="0" applyBorder="1" applyAlignment="1">
      <alignment horizontal="left"/>
    </xf>
    <xf numFmtId="0" fontId="15" fillId="0" borderId="2"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0" fontId="0" fillId="0" borderId="9"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12" xfId="0" applyBorder="1" applyAlignment="1">
      <alignment horizontal="left" wrapText="1"/>
    </xf>
    <xf numFmtId="0" fontId="0" fillId="0" borderId="8" xfId="0" applyBorder="1" applyAlignment="1">
      <alignment horizontal="center" vertical="center"/>
    </xf>
    <xf numFmtId="0" fontId="0" fillId="0" borderId="1" xfId="0" applyBorder="1" applyAlignment="1">
      <alignment horizontal="center" vertical="center"/>
    </xf>
    <xf numFmtId="1" fontId="0" fillId="0" borderId="8" xfId="0" applyNumberFormat="1" applyBorder="1" applyAlignment="1">
      <alignment horizontal="center" vertical="center"/>
    </xf>
    <xf numFmtId="0" fontId="0" fillId="0" borderId="13" xfId="0" applyFill="1" applyBorder="1" applyAlignment="1">
      <alignment horizontal="left" vertical="center"/>
    </xf>
    <xf numFmtId="0" fontId="0" fillId="0" borderId="14" xfId="0" applyFill="1" applyBorder="1" applyAlignment="1">
      <alignment horizontal="left" vertical="center"/>
    </xf>
    <xf numFmtId="0" fontId="0" fillId="0" borderId="9" xfId="0" applyBorder="1" applyAlignment="1">
      <alignment horizontal="right" vertical="center"/>
    </xf>
    <xf numFmtId="0" fontId="0" fillId="0" borderId="11" xfId="0" applyBorder="1" applyAlignment="1">
      <alignment horizontal="right" vertical="center"/>
    </xf>
    <xf numFmtId="1" fontId="16" fillId="0" borderId="10" xfId="0" applyNumberFormat="1" applyFont="1" applyFill="1" applyBorder="1" applyAlignment="1">
      <alignment horizontal="left" vertical="center"/>
    </xf>
    <xf numFmtId="1" fontId="16" fillId="0" borderId="12" xfId="0" applyNumberFormat="1" applyFont="1" applyFill="1" applyBorder="1" applyAlignment="1">
      <alignment horizontal="left" vertical="center"/>
    </xf>
    <xf numFmtId="0" fontId="0" fillId="0" borderId="3" xfId="0" applyBorder="1" applyAlignment="1">
      <alignment horizontal="left" wrapText="1"/>
    </xf>
    <xf numFmtId="0" fontId="0" fillId="0" borderId="4" xfId="0" applyBorder="1" applyAlignment="1">
      <alignment horizontal="left" wrapText="1"/>
    </xf>
    <xf numFmtId="0" fontId="1" fillId="0" borderId="6" xfId="0" applyFont="1" applyBorder="1" applyAlignment="1">
      <alignment wrapText="1"/>
    </xf>
    <xf numFmtId="0" fontId="1" fillId="0" borderId="7" xfId="0" applyFont="1" applyBorder="1" applyAlignment="1">
      <alignment wrapText="1"/>
    </xf>
    <xf numFmtId="0" fontId="11" fillId="0" borderId="2" xfId="0" applyFont="1" applyBorder="1" applyAlignment="1">
      <alignment horizontal="center" wrapText="1"/>
    </xf>
    <xf numFmtId="0" fontId="11" fillId="0" borderId="2" xfId="0" applyFont="1" applyBorder="1" applyAlignment="1">
      <alignment horizontal="center" vertical="center" wrapText="1"/>
    </xf>
  </cellXfs>
  <cellStyles count="3">
    <cellStyle name="Hipervínculo"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GÉNERO</a:t>
            </a:r>
          </a:p>
        </c:rich>
      </c:tx>
      <c:layout>
        <c:manualLayout>
          <c:xMode val="edge"/>
          <c:yMode val="edge"/>
          <c:x val="6.525000000000003E-2"/>
          <c:y val="1.8518518518518517E-2"/>
        </c:manualLayout>
      </c:layout>
      <c:overlay val="0"/>
    </c:title>
    <c:autoTitleDeleted val="0"/>
    <c:plotArea>
      <c:layout/>
      <c:pieChart>
        <c:varyColors val="1"/>
        <c:ser>
          <c:idx val="0"/>
          <c:order val="0"/>
          <c:dPt>
            <c:idx val="0"/>
            <c:bubble3D val="0"/>
            <c:spPr>
              <a:effectLst>
                <a:outerShdw blurRad="50800" dist="38100" dir="2700000" algn="tl" rotWithShape="0">
                  <a:prstClr val="black">
                    <a:alpha val="40000"/>
                  </a:prstClr>
                </a:outerShdw>
              </a:effectLst>
              <a:scene3d>
                <a:camera prst="orthographicFront"/>
                <a:lightRig rig="threePt" dir="t"/>
              </a:scene3d>
              <a:sp3d>
                <a:bevelT/>
              </a:sp3d>
            </c:spPr>
          </c:dPt>
          <c:dPt>
            <c:idx val="1"/>
            <c:bubble3D val="0"/>
            <c:spPr>
              <a:effectLst>
                <a:outerShdw blurRad="50800" dist="38100" dir="2700000" algn="tl" rotWithShape="0">
                  <a:prstClr val="black">
                    <a:alpha val="40000"/>
                  </a:prstClr>
                </a:outerShdw>
              </a:effectLst>
              <a:scene3d>
                <a:camera prst="orthographicFront"/>
                <a:lightRig rig="threePt" dir="t"/>
              </a:scene3d>
              <a:sp3d>
                <a:bevelT/>
                <a:bevelB/>
              </a:sp3d>
            </c:spPr>
          </c:dPt>
          <c:dLbls>
            <c:dLbl>
              <c:idx val="0"/>
              <c:layout>
                <c:manualLayout>
                  <c:x val="0.14166666666666655"/>
                  <c:y val="-0.19444444444444453"/>
                </c:manualLayout>
              </c:layout>
              <c:spPr>
                <a:noFill/>
                <a:ln>
                  <a:noFill/>
                </a:ln>
                <a:effectLst/>
              </c:spPr>
              <c:txPr>
                <a:bodyPr wrap="square" lIns="38100" tIns="19050" rIns="38100" bIns="19050" anchor="ctr">
                  <a:spAutoFit/>
                </a:bodyPr>
                <a:lstStyle/>
                <a:p>
                  <a:pPr>
                    <a:defRPr sz="900" b="1"/>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7.4999999999999997E-2"/>
                  <c:y val="8.3333333333333329E-2"/>
                </c:manualLayout>
              </c:layout>
              <c:spPr>
                <a:noFill/>
                <a:ln>
                  <a:noFill/>
                </a:ln>
                <a:effectLst/>
              </c:spPr>
              <c:txPr>
                <a:bodyPr wrap="square" lIns="38100" tIns="19050" rIns="38100" bIns="19050" anchor="ctr">
                  <a:spAutoFit/>
                </a:bodyPr>
                <a:lstStyle/>
                <a:p>
                  <a:pPr>
                    <a:defRPr sz="900" b="1"/>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2"/>
              <c:layout>
                <c:manualLayout>
                  <c:x val="3.8888888888888841E-2"/>
                  <c:y val="2.3148148148148147E-2"/>
                </c:manualLayout>
              </c:layout>
              <c:spPr>
                <a:noFill/>
                <a:ln>
                  <a:noFill/>
                </a:ln>
                <a:effectLst/>
              </c:spPr>
              <c:txPr>
                <a:bodyPr wrap="square" lIns="38100" tIns="19050" rIns="38100" bIns="19050" anchor="ctr">
                  <a:spAutoFit/>
                </a:bodyPr>
                <a:lstStyle/>
                <a:p>
                  <a:pPr>
                    <a:defRPr sz="900" b="1"/>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900"/>
                </a:pPr>
                <a:endParaRPr lang="es-CO"/>
              </a:p>
            </c:txPr>
            <c:dLblPos val="outEnd"/>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GÉNERO!$B$4:$B$6</c:f>
              <c:strCache>
                <c:ptCount val="3"/>
                <c:pt idx="0">
                  <c:v>MUJER</c:v>
                </c:pt>
                <c:pt idx="1">
                  <c:v>HOMBRE </c:v>
                </c:pt>
                <c:pt idx="2">
                  <c:v>PREFIERO NO DECIRLO </c:v>
                </c:pt>
              </c:strCache>
            </c:strRef>
          </c:cat>
          <c:val>
            <c:numRef>
              <c:f>GÉNERO!$C$4:$C$6</c:f>
              <c:numCache>
                <c:formatCode>General</c:formatCode>
                <c:ptCount val="3"/>
                <c:pt idx="0">
                  <c:v>31</c:v>
                </c:pt>
                <c:pt idx="1">
                  <c:v>9</c:v>
                </c:pt>
                <c:pt idx="2">
                  <c:v>0</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7. ¿Cree usted que es suficiente con los conocimientos brindados por los profesores en los espacios académicos?</a:t>
            </a:r>
          </a:p>
        </c:rich>
      </c:tx>
      <c:overlay val="0"/>
    </c:title>
    <c:autoTitleDeleted val="0"/>
    <c:plotArea>
      <c:layout/>
      <c:pieChart>
        <c:varyColors val="1"/>
        <c:ser>
          <c:idx val="0"/>
          <c:order val="0"/>
          <c:explosion val="2"/>
          <c:dPt>
            <c:idx val="0"/>
            <c:bubble3D val="0"/>
            <c:explosion val="0"/>
            <c:spPr>
              <a:scene3d>
                <a:camera prst="orthographicFront"/>
                <a:lightRig rig="threePt" dir="t"/>
              </a:scene3d>
              <a:sp3d>
                <a:bevelT/>
                <a:bevelB/>
              </a:sp3d>
            </c:spPr>
          </c:dPt>
          <c:dPt>
            <c:idx val="1"/>
            <c:bubble3D val="0"/>
            <c:spPr>
              <a:effectLst>
                <a:outerShdw blurRad="50800" dist="38100" dir="2700000" algn="tl" rotWithShape="0">
                  <a:prstClr val="black">
                    <a:alpha val="40000"/>
                  </a:prstClr>
                </a:outerShdw>
              </a:effectLst>
              <a:scene3d>
                <a:camera prst="orthographicFront"/>
                <a:lightRig rig="threePt" dir="t"/>
              </a:scene3d>
              <a:sp3d>
                <a:bevelT/>
                <a:bevelB/>
              </a:sp3d>
            </c:spPr>
          </c:dPt>
          <c:dLbls>
            <c:dLbl>
              <c:idx val="0"/>
              <c:layout>
                <c:manualLayout>
                  <c:x val="0.10526315789473684"/>
                  <c:y val="5.3981083668129398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9.1228070175438603E-2"/>
                  <c:y val="-5.3981083668129398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b="1"/>
                </a:pPr>
                <a:endParaRPr lang="es-CO"/>
              </a:p>
            </c:txPr>
            <c:dLblPos val="outEnd"/>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'PREGUNTA 7'!$B$5:$B$6</c:f>
              <c:strCache>
                <c:ptCount val="2"/>
                <c:pt idx="0">
                  <c:v>SI</c:v>
                </c:pt>
                <c:pt idx="1">
                  <c:v>NO</c:v>
                </c:pt>
              </c:strCache>
            </c:strRef>
          </c:cat>
          <c:val>
            <c:numRef>
              <c:f>'PREGUNTA 7'!$C$5:$C$6</c:f>
              <c:numCache>
                <c:formatCode>General</c:formatCode>
                <c:ptCount val="2"/>
                <c:pt idx="0">
                  <c:v>6</c:v>
                </c:pt>
                <c:pt idx="1">
                  <c:v>34</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400"/>
              <a:t>8. ¿Considera pertinente que el Proyecto Curricular de Administración Ambiental suministre y aplique una metodología estandarizada de preparación para las pruebas saber pro (ECAES)?</a:t>
            </a:r>
          </a:p>
        </c:rich>
      </c:tx>
      <c:overlay val="0"/>
    </c:title>
    <c:autoTitleDeleted val="0"/>
    <c:plotArea>
      <c:layout/>
      <c:pie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sp3d>
          </c:spPr>
          <c:dLbls>
            <c:dLbl>
              <c:idx val="0"/>
              <c:layout>
                <c:manualLayout>
                  <c:x val="0.21938235841150469"/>
                  <c:y val="-2.6175865748725206E-2"/>
                </c:manualLayout>
              </c:layout>
              <c:spPr>
                <a:noFill/>
                <a:ln>
                  <a:noFill/>
                </a:ln>
                <a:effectLst/>
              </c:spPr>
              <c:txPr>
                <a:bodyPr wrap="square" lIns="38100" tIns="19050" rIns="38100" bIns="19050" anchor="ctr">
                  <a:spAutoFit/>
                </a:bodyPr>
                <a:lstStyle/>
                <a:p>
                  <a:pPr>
                    <a:defRPr b="1"/>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0.15974443573653255"/>
                  <c:y val="5.235173149745017E-2"/>
                </c:manualLayout>
              </c:layout>
              <c:spPr>
                <a:noFill/>
                <a:ln>
                  <a:noFill/>
                </a:ln>
                <a:effectLst/>
              </c:spPr>
              <c:txPr>
                <a:bodyPr wrap="square" lIns="38100" tIns="19050" rIns="38100" bIns="19050" anchor="ctr">
                  <a:spAutoFit/>
                </a:bodyPr>
                <a:lstStyle/>
                <a:p>
                  <a:pPr>
                    <a:defRPr b="1"/>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dLblPos val="outEnd"/>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'PREGUNTA 8'!$B$6:$B$7</c:f>
              <c:strCache>
                <c:ptCount val="2"/>
                <c:pt idx="0">
                  <c:v>SI</c:v>
                </c:pt>
                <c:pt idx="1">
                  <c:v>NO</c:v>
                </c:pt>
              </c:strCache>
            </c:strRef>
          </c:cat>
          <c:val>
            <c:numRef>
              <c:f>'PREGUNTA 8'!$C$6:$C$7</c:f>
              <c:numCache>
                <c:formatCode>General</c:formatCode>
                <c:ptCount val="2"/>
                <c:pt idx="0">
                  <c:v>40</c:v>
                </c:pt>
                <c:pt idx="1">
                  <c:v>0</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EDAD</a:t>
            </a:r>
          </a:p>
        </c:rich>
      </c:tx>
      <c:layout>
        <c:manualLayout>
          <c:xMode val="edge"/>
          <c:yMode val="edge"/>
          <c:x val="4.450678040244966E-2"/>
          <c:y val="4.1666666666666664E-2"/>
        </c:manualLayout>
      </c:layout>
      <c:overlay val="0"/>
    </c:title>
    <c:autoTitleDeleted val="0"/>
    <c:plotArea>
      <c:layout/>
      <c:pie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sp3d>
          </c:spPr>
          <c:dLbls>
            <c:dLbl>
              <c:idx val="0"/>
              <c:layout>
                <c:manualLayout>
                  <c:x val="0.1"/>
                  <c:y val="2.7777777777777755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8.8888888888888781E-2"/>
                  <c:y val="3.2407407407407406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2"/>
              <c:layout>
                <c:manualLayout>
                  <c:x val="6.1111111111111109E-2"/>
                  <c:y val="0"/>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3"/>
              <c:layout>
                <c:manualLayout>
                  <c:x val="-3.3333333333333305E-2"/>
                  <c:y val="-2.7777777777777776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4"/>
              <c:layout>
                <c:manualLayout>
                  <c:x val="-5.2777777777777778E-2"/>
                  <c:y val="0"/>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5"/>
              <c:layout>
                <c:manualLayout>
                  <c:x val="-4.7222222222222276E-2"/>
                  <c:y val="-3.7037037037037035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6"/>
              <c:layout>
                <c:manualLayout>
                  <c:x val="1.6666666666666666E-2"/>
                  <c:y val="-4.1666666666666671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900" b="1">
                    <a:solidFill>
                      <a:sysClr val="windowText" lastClr="000000"/>
                    </a:solidFill>
                  </a:defRPr>
                </a:pPr>
                <a:endParaRPr lang="es-CO"/>
              </a:p>
            </c:txPr>
            <c:dLblPos val="outEnd"/>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EDAD!$B$5:$B$11</c:f>
              <c:strCache>
                <c:ptCount val="7"/>
                <c:pt idx="0">
                  <c:v>21 Años</c:v>
                </c:pt>
                <c:pt idx="1">
                  <c:v>22 Años</c:v>
                </c:pt>
                <c:pt idx="2">
                  <c:v>23 Años</c:v>
                </c:pt>
                <c:pt idx="3">
                  <c:v>24 Años</c:v>
                </c:pt>
                <c:pt idx="4">
                  <c:v>25 Años</c:v>
                </c:pt>
                <c:pt idx="5">
                  <c:v>27 Años</c:v>
                </c:pt>
                <c:pt idx="6">
                  <c:v>28 Años</c:v>
                </c:pt>
              </c:strCache>
            </c:strRef>
          </c:cat>
          <c:val>
            <c:numRef>
              <c:f>EDAD!$C$5:$C$11</c:f>
              <c:numCache>
                <c:formatCode>General</c:formatCode>
                <c:ptCount val="7"/>
                <c:pt idx="0">
                  <c:v>2</c:v>
                </c:pt>
                <c:pt idx="1">
                  <c:v>9</c:v>
                </c:pt>
                <c:pt idx="2">
                  <c:v>9</c:v>
                </c:pt>
                <c:pt idx="3">
                  <c:v>11</c:v>
                </c:pt>
                <c:pt idx="4">
                  <c:v>5</c:v>
                </c:pt>
                <c:pt idx="5">
                  <c:v>3</c:v>
                </c:pt>
                <c:pt idx="6">
                  <c:v>1</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1. ¿Ya realizó usted la prueba de estado SABER PRO- ECAES?</a:t>
            </a:r>
          </a:p>
        </c:rich>
      </c:tx>
      <c:overlay val="0"/>
    </c:title>
    <c:autoTitleDeleted val="0"/>
    <c:plotArea>
      <c:layout/>
      <c:pie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sp3d>
          </c:spPr>
          <c:explosion val="1"/>
          <c:dLbls>
            <c:dLbl>
              <c:idx val="0"/>
              <c:layout>
                <c:manualLayout>
                  <c:x val="0.28333333333333344"/>
                  <c:y val="-0.31018518518518517"/>
                </c:manualLayout>
              </c:layout>
              <c:spPr>
                <a:noFill/>
                <a:ln>
                  <a:noFill/>
                </a:ln>
                <a:effectLst/>
              </c:spPr>
              <c:txPr>
                <a:bodyPr wrap="square" lIns="38100" tIns="19050" rIns="38100" bIns="19050" anchor="ctr">
                  <a:spAutoFit/>
                </a:bodyPr>
                <a:lstStyle/>
                <a:p>
                  <a:pPr>
                    <a:defRPr b="1"/>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delete val="1"/>
              <c:extLst>
                <c:ext xmlns:c15="http://schemas.microsoft.com/office/drawing/2012/chart" uri="{CE6537A1-D6FC-4f65-9D91-7224C49458BB}"/>
              </c:extLst>
            </c:dLbl>
            <c:spPr>
              <a:noFill/>
              <a:ln>
                <a:noFill/>
              </a:ln>
              <a:effectLst/>
            </c:spPr>
            <c:dLblPos val="outEnd"/>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'PREGUNTA 1'!$B$4:$B$5</c:f>
              <c:strCache>
                <c:ptCount val="2"/>
                <c:pt idx="0">
                  <c:v>SI</c:v>
                </c:pt>
                <c:pt idx="1">
                  <c:v>NO</c:v>
                </c:pt>
              </c:strCache>
            </c:strRef>
          </c:cat>
          <c:val>
            <c:numRef>
              <c:f>'PREGUNTA 1'!$C$4:$C$5</c:f>
              <c:numCache>
                <c:formatCode>General</c:formatCode>
                <c:ptCount val="2"/>
                <c:pt idx="0">
                  <c:v>40</c:v>
                </c:pt>
                <c:pt idx="1">
                  <c:v>0</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2. ¿Conocía usted la estructura de la prueba antes de presentarla?</a:t>
            </a:r>
          </a:p>
        </c:rich>
      </c:tx>
      <c:overlay val="0"/>
    </c:title>
    <c:autoTitleDeleted val="0"/>
    <c:plotArea>
      <c:layout/>
      <c:pie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sp3d>
          </c:spPr>
          <c:dLbls>
            <c:dLbl>
              <c:idx val="0"/>
              <c:layout>
                <c:manualLayout>
                  <c:x val="0.05"/>
                  <c:y val="2.3148148148148147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5.2777777777777805E-2"/>
                  <c:y val="-1.3888888888888888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dLblPos val="outEnd"/>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'PREGUNTA 2'!$B$4:$B$5</c:f>
              <c:strCache>
                <c:ptCount val="2"/>
                <c:pt idx="0">
                  <c:v>SI</c:v>
                </c:pt>
                <c:pt idx="1">
                  <c:v>NO</c:v>
                </c:pt>
              </c:strCache>
            </c:strRef>
          </c:cat>
          <c:val>
            <c:numRef>
              <c:f>'PREGUNTA 2'!$C$4:$C$5</c:f>
              <c:numCache>
                <c:formatCode>General</c:formatCode>
                <c:ptCount val="2"/>
                <c:pt idx="0">
                  <c:v>21</c:v>
                </c:pt>
                <c:pt idx="1">
                  <c:v>19</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3. Por favor, indique el rango en el que se encuentra su puntaje global obtenido en la prueba SABER PRO- ECAES</a:t>
            </a:r>
          </a:p>
        </c:rich>
      </c:tx>
      <c:overlay val="0"/>
    </c:title>
    <c:autoTitleDeleted val="0"/>
    <c:plotArea>
      <c:layout/>
      <c:pie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sp3d>
          </c:spPr>
          <c:dLbls>
            <c:dLbl>
              <c:idx val="0"/>
              <c:layout>
                <c:manualLayout>
                  <c:x val="0.25"/>
                  <c:y val="8.852001676304258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7.5757575757575663E-2"/>
                  <c:y val="-5.5325010476901589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2"/>
              <c:layout>
                <c:manualLayout>
                  <c:x val="-8.8383838383838384E-2"/>
                  <c:y val="6.6390012572281915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b="1"/>
                </a:pPr>
                <a:endParaRPr lang="es-CO"/>
              </a:p>
            </c:txPr>
            <c:dLblPos val="outEnd"/>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'PREGUNTA 3'!$B$5:$B$7</c:f>
              <c:strCache>
                <c:ptCount val="3"/>
                <c:pt idx="0">
                  <c:v>1-100</c:v>
                </c:pt>
                <c:pt idx="1">
                  <c:v>101-200</c:v>
                </c:pt>
                <c:pt idx="2">
                  <c:v>201-300</c:v>
                </c:pt>
              </c:strCache>
            </c:strRef>
          </c:cat>
          <c:val>
            <c:numRef>
              <c:f>'PREGUNTA 3'!$C$5:$C$7</c:f>
              <c:numCache>
                <c:formatCode>General</c:formatCode>
                <c:ptCount val="3"/>
                <c:pt idx="0">
                  <c:v>0</c:v>
                </c:pt>
                <c:pt idx="1">
                  <c:v>31</c:v>
                </c:pt>
                <c:pt idx="2">
                  <c:v>9</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s-CO" sz="1400"/>
              <a:t>4. ¿Cuál fue la estrategia o método de estudio implementado?</a:t>
            </a:r>
          </a:p>
        </c:rich>
      </c:tx>
      <c:overlay val="0"/>
    </c:title>
    <c:autoTitleDeleted val="0"/>
    <c:plotArea>
      <c:layout/>
      <c:pie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sp3d>
          </c:spPr>
          <c:dLbls>
            <c:dLbl>
              <c:idx val="0"/>
              <c:layout>
                <c:manualLayout>
                  <c:x val="0.18047138047138048"/>
                  <c:y val="6.6945596892037468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0.11582491582491583"/>
                  <c:y val="0.20083679067611246"/>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2"/>
              <c:layout>
                <c:manualLayout>
                  <c:x val="2.962962962962953E-2"/>
                  <c:y val="7.0664796719372772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3"/>
              <c:layout>
                <c:manualLayout>
                  <c:x val="-5.6565656565656569E-2"/>
                  <c:y val="7.4383996546708311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4"/>
              <c:layout>
                <c:manualLayout>
                  <c:x val="-0.19932659932659935"/>
                  <c:y val="6.6945596892037482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800" b="1"/>
                </a:pPr>
                <a:endParaRPr lang="es-CO"/>
              </a:p>
            </c:txPr>
            <c:dLblPos val="outEnd"/>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'PREGUNTA 4'!$B$5:$B$9</c:f>
              <c:strCache>
                <c:ptCount val="5"/>
                <c:pt idx="0">
                  <c:v>A. Cuadernillos de práctica publicados por el ICFES.</c:v>
                </c:pt>
                <c:pt idx="1">
                  <c:v>B. Grupo de estudio extracurricular.</c:v>
                </c:pt>
                <c:pt idx="2">
                  <c:v>C. Repaso de los apuntes tomados en clase.</c:v>
                </c:pt>
                <c:pt idx="3">
                  <c:v>D. Ninguno, se quedó con los conocimientos adquiridos en clase</c:v>
                </c:pt>
                <c:pt idx="4">
                  <c:v>E. Otro.</c:v>
                </c:pt>
              </c:strCache>
            </c:strRef>
          </c:cat>
          <c:val>
            <c:numRef>
              <c:f>'PREGUNTA 4'!$C$5:$C$9</c:f>
              <c:numCache>
                <c:formatCode>General</c:formatCode>
                <c:ptCount val="5"/>
                <c:pt idx="0">
                  <c:v>4</c:v>
                </c:pt>
                <c:pt idx="1">
                  <c:v>1</c:v>
                </c:pt>
                <c:pt idx="2">
                  <c:v>14</c:v>
                </c:pt>
                <c:pt idx="3">
                  <c:v>19</c:v>
                </c:pt>
                <c:pt idx="4">
                  <c:v>2</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Si su respuesta anterior fue la Opción E, por favor indique ¿cuál?</a:t>
            </a:r>
          </a:p>
        </c:rich>
      </c:tx>
      <c:overlay val="0"/>
    </c:title>
    <c:autoTitleDeleted val="0"/>
    <c:plotArea>
      <c:layout/>
      <c:pieChart>
        <c:varyColors val="1"/>
        <c:ser>
          <c:idx val="0"/>
          <c:order val="0"/>
          <c:spPr>
            <a:effectLst>
              <a:outerShdw blurRad="50800" dist="38100" dir="2700000" algn="tl" rotWithShape="0">
                <a:prstClr val="black">
                  <a:alpha val="40000"/>
                </a:prstClr>
              </a:outerShdw>
            </a:effectLst>
          </c:spPr>
          <c:dPt>
            <c:idx val="0"/>
            <c:bubble3D val="0"/>
            <c:spPr>
              <a:effectLst>
                <a:outerShdw blurRad="50800" dist="38100" dir="2700000" algn="tl" rotWithShape="0">
                  <a:prstClr val="black">
                    <a:alpha val="40000"/>
                  </a:prstClr>
                </a:outerShdw>
              </a:effectLst>
              <a:scene3d>
                <a:camera prst="orthographicFront"/>
                <a:lightRig rig="threePt" dir="t"/>
              </a:scene3d>
              <a:sp3d>
                <a:bevelT/>
                <a:bevelB/>
              </a:sp3d>
            </c:spPr>
          </c:dPt>
          <c:dPt>
            <c:idx val="1"/>
            <c:bubble3D val="0"/>
            <c:spPr>
              <a:effectLst>
                <a:outerShdw blurRad="50800" dist="38100" dir="2700000" algn="tl" rotWithShape="0">
                  <a:prstClr val="black">
                    <a:alpha val="40000"/>
                  </a:prstClr>
                </a:outerShdw>
              </a:effectLst>
              <a:scene3d>
                <a:camera prst="orthographicFront"/>
                <a:lightRig rig="threePt" dir="t"/>
              </a:scene3d>
              <a:sp3d>
                <a:bevelT/>
                <a:bevelB/>
              </a:sp3d>
            </c:spPr>
          </c:dPt>
          <c:dLbls>
            <c:dLbl>
              <c:idx val="0"/>
              <c:layout>
                <c:manualLayout>
                  <c:x val="3.8173142467620796E-2"/>
                  <c:y val="-9.5704170667185534E-2"/>
                </c:manualLayout>
              </c:layout>
              <c:tx>
                <c:rich>
                  <a:bodyPr/>
                  <a:lstStyle/>
                  <a:p>
                    <a:endParaRPr lang="en-US" baseline="0"/>
                  </a:p>
                  <a:p>
                    <a:fld id="{B1B15DE8-D637-40F0-8F92-EBB2123CCF6B}" type="CATEGORYNAME">
                      <a:rPr lang="en-US"/>
                      <a:pPr/>
                      <a:t>[NOMBRE DE CATEGORÍA]</a:t>
                    </a:fld>
                    <a:endParaRPr lang="en-US" baseline="0"/>
                  </a:p>
                  <a:p>
                    <a:fld id="{0CDB9B9C-1C10-45A2-B757-5F82DF4F8FDF}" type="VALUE">
                      <a:rPr lang="en-US"/>
                      <a:pPr/>
                      <a:t>[VALOR]</a:t>
                    </a:fld>
                    <a:endParaRPr lang="en-US" baseline="0"/>
                  </a:p>
                  <a:p>
                    <a:fld id="{962DF36B-D833-4080-A788-E0628A2B8A32}" type="PERCENTAGE">
                      <a:rPr lang="en-US"/>
                      <a:pPr/>
                      <a:t>[PORCENTAJE]</a:t>
                    </a:fld>
                    <a:endParaRPr lang="es-CO"/>
                  </a:p>
                </c:rich>
              </c:tx>
              <c:dLblPos val="bestFit"/>
              <c:showLegendKey val="0"/>
              <c:showVal val="1"/>
              <c:showCatName val="1"/>
              <c:showSerName val="1"/>
              <c:showPercent val="1"/>
              <c:showBubbleSize val="0"/>
              <c:separator>
</c:separator>
              <c:extLst>
                <c:ext xmlns:c15="http://schemas.microsoft.com/office/drawing/2012/chart" uri="{CE6537A1-D6FC-4f65-9D91-7224C49458BB}">
                  <c15:dlblFieldTable/>
                  <c15:showDataLabelsRange val="0"/>
                </c:ext>
              </c:extLst>
            </c:dLbl>
            <c:dLbl>
              <c:idx val="1"/>
              <c:layout>
                <c:manualLayout>
                  <c:x val="-9.2706203135651005E-2"/>
                  <c:y val="3.9151706182030351E-2"/>
                </c:manualLayout>
              </c:layout>
              <c:tx>
                <c:rich>
                  <a:bodyPr/>
                  <a:lstStyle/>
                  <a:p>
                    <a:endParaRPr lang="en-US" baseline="0"/>
                  </a:p>
                  <a:p>
                    <a:fld id="{F1A2C555-475B-40DC-84A1-858548E8E446}" type="CATEGORYNAME">
                      <a:rPr lang="en-US"/>
                      <a:pPr/>
                      <a:t>[NOMBRE DE CATEGORÍA]</a:t>
                    </a:fld>
                    <a:endParaRPr lang="en-US" baseline="0"/>
                  </a:p>
                  <a:p>
                    <a:fld id="{D8AB348A-FE2C-423B-B33F-6637FF874418}" type="VALUE">
                      <a:rPr lang="en-US"/>
                      <a:pPr/>
                      <a:t>[VALOR]</a:t>
                    </a:fld>
                    <a:endParaRPr lang="en-US" baseline="0"/>
                  </a:p>
                  <a:p>
                    <a:fld id="{7AC339EA-B398-46D3-AB12-0BCF20EAB21A}" type="PERCENTAGE">
                      <a:rPr lang="en-US"/>
                      <a:pPr/>
                      <a:t>[PORCENTAJE]</a:t>
                    </a:fld>
                    <a:endParaRPr lang="es-CO"/>
                  </a:p>
                </c:rich>
              </c:tx>
              <c:dLblPos val="bestFit"/>
              <c:showLegendKey val="0"/>
              <c:showVal val="1"/>
              <c:showCatName val="1"/>
              <c:showSerName val="1"/>
              <c:showPercent val="1"/>
              <c:showBubbleSize val="0"/>
              <c:separator>
</c:separator>
              <c:extLst>
                <c:ext xmlns:c15="http://schemas.microsoft.com/office/drawing/2012/chart" uri="{CE6537A1-D6FC-4f65-9D91-7224C49458BB}">
                  <c15:dlblFieldTable/>
                  <c15:showDataLabelsRange val="0"/>
                </c:ext>
              </c:extLst>
            </c:dLbl>
            <c:spPr>
              <a:noFill/>
              <a:ln>
                <a:noFill/>
              </a:ln>
              <a:effectLst/>
            </c:spPr>
            <c:txPr>
              <a:bodyPr wrap="square" lIns="38100" tIns="19050" rIns="38100" bIns="19050" anchor="ctr">
                <a:spAutoFit/>
              </a:bodyPr>
              <a:lstStyle/>
              <a:p>
                <a:pPr>
                  <a:defRPr b="1"/>
                </a:pPr>
                <a:endParaRPr lang="es-CO"/>
              </a:p>
            </c:txPr>
            <c:dLblPos val="outEnd"/>
            <c:showLegendKey val="0"/>
            <c:showVal val="0"/>
            <c:showCatName val="1"/>
            <c:showSerName val="1"/>
            <c:showPercent val="1"/>
            <c:showBubbleSize val="0"/>
            <c:separator>
</c:separator>
            <c:showLeaderLines val="1"/>
            <c:extLst>
              <c:ext xmlns:c15="http://schemas.microsoft.com/office/drawing/2012/chart" uri="{CE6537A1-D6FC-4f65-9D91-7224C49458BB}"/>
            </c:extLst>
          </c:dLbls>
          <c:cat>
            <c:strRef>
              <c:f>'PREGUNTA 4'!$B$17:$B$18</c:f>
              <c:strCache>
                <c:ptCount val="2"/>
                <c:pt idx="0">
                  <c:v>Guía de estudio del aula virtual emitida por el proyecto curricular</c:v>
                </c:pt>
                <c:pt idx="1">
                  <c:v>Documentos enviados por docentes</c:v>
                </c:pt>
              </c:strCache>
            </c:strRef>
          </c:cat>
          <c:val>
            <c:numRef>
              <c:f>'PREGUNTA 4'!$C$17:$C$18</c:f>
              <c:numCache>
                <c:formatCode>General</c:formatCode>
                <c:ptCount val="2"/>
                <c:pt idx="0">
                  <c:v>1</c:v>
                </c:pt>
                <c:pt idx="1">
                  <c:v>1</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5. ¿Percibió vacíos en alguno de los componentes de la prueba?</a:t>
            </a:r>
          </a:p>
        </c:rich>
      </c:tx>
      <c:overlay val="0"/>
    </c:title>
    <c:autoTitleDeleted val="0"/>
    <c:plotArea>
      <c:layout/>
      <c:pie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sp3d>
          </c:spPr>
          <c:dLbls>
            <c:dLbl>
              <c:idx val="0"/>
              <c:layout>
                <c:manualLayout>
                  <c:x val="0.19363762102351315"/>
                  <c:y val="-8.1494043198972813E-2"/>
                </c:manualLayout>
              </c:layout>
              <c:tx>
                <c:rich>
                  <a:bodyPr/>
                  <a:lstStyle/>
                  <a:p>
                    <a:endParaRPr lang="en-US" baseline="0"/>
                  </a:p>
                  <a:p>
                    <a:fld id="{33F9B35F-8ADA-412D-9EB1-81CAA56F90E4}" type="CATEGORYNAME">
                      <a:rPr lang="en-US"/>
                      <a:pPr/>
                      <a:t>[NOMBRE DE CATEGORÍA]</a:t>
                    </a:fld>
                    <a:endParaRPr lang="en-US" baseline="0"/>
                  </a:p>
                  <a:p>
                    <a:fld id="{D3412146-ECE9-432C-93B7-9058BC29E40F}" type="VALUE">
                      <a:rPr lang="en-US"/>
                      <a:pPr/>
                      <a:t>[VALOR]</a:t>
                    </a:fld>
                    <a:endParaRPr lang="en-US" baseline="0"/>
                  </a:p>
                  <a:p>
                    <a:fld id="{A1FC31A2-5C34-494D-A186-2DF1706ECAA3}" type="PERCENTAGE">
                      <a:rPr lang="en-US"/>
                      <a:pPr/>
                      <a:t>[PORCENTAJE]</a:t>
                    </a:fld>
                    <a:endParaRPr lang="es-CO"/>
                  </a:p>
                </c:rich>
              </c:tx>
              <c:dLblPos val="bestFit"/>
              <c:showLegendKey val="0"/>
              <c:showVal val="1"/>
              <c:showCatName val="1"/>
              <c:showSerName val="1"/>
              <c:showPercent val="1"/>
              <c:showBubbleSize val="0"/>
              <c:separator>
</c:separator>
              <c:extLst>
                <c:ext xmlns:c15="http://schemas.microsoft.com/office/drawing/2012/chart" uri="{CE6537A1-D6FC-4f65-9D91-7224C49458BB}">
                  <c15:dlblFieldTable/>
                  <c15:showDataLabelsRange val="0"/>
                </c:ext>
              </c:extLst>
            </c:dLbl>
            <c:dLbl>
              <c:idx val="1"/>
              <c:layout>
                <c:manualLayout>
                  <c:x val="-0.23513139695712315"/>
                  <c:y val="0.17657042693110755"/>
                </c:manualLayout>
              </c:layout>
              <c:tx>
                <c:rich>
                  <a:bodyPr/>
                  <a:lstStyle/>
                  <a:p>
                    <a:endParaRPr lang="en-US" baseline="0"/>
                  </a:p>
                  <a:p>
                    <a:fld id="{527123E5-A6BC-415E-ACFE-C75FD120DEFB}" type="CATEGORYNAME">
                      <a:rPr lang="en-US"/>
                      <a:pPr/>
                      <a:t>[NOMBRE DE CATEGORÍA]</a:t>
                    </a:fld>
                    <a:endParaRPr lang="en-US" baseline="0"/>
                  </a:p>
                  <a:p>
                    <a:fld id="{AB137989-AF88-4E69-AF72-92356814F0AD}" type="VALUE">
                      <a:rPr lang="en-US"/>
                      <a:pPr/>
                      <a:t>[VALOR]</a:t>
                    </a:fld>
                    <a:endParaRPr lang="en-US" baseline="0"/>
                  </a:p>
                  <a:p>
                    <a:fld id="{7DA0A565-12E4-483D-97C2-34CABB8C6CE3}" type="PERCENTAGE">
                      <a:rPr lang="en-US"/>
                      <a:pPr/>
                      <a:t>[PORCENTAJE]</a:t>
                    </a:fld>
                    <a:endParaRPr lang="es-CO"/>
                  </a:p>
                </c:rich>
              </c:tx>
              <c:dLblPos val="bestFit"/>
              <c:showLegendKey val="0"/>
              <c:showVal val="1"/>
              <c:showCatName val="1"/>
              <c:showSerName val="1"/>
              <c:showPercent val="1"/>
              <c:showBubbleSize val="0"/>
              <c:separator>
</c:separator>
              <c:extLst>
                <c:ext xmlns:c15="http://schemas.microsoft.com/office/drawing/2012/chart" uri="{CE6537A1-D6FC-4f65-9D91-7224C49458BB}">
                  <c15:dlblFieldTable/>
                  <c15:showDataLabelsRange val="0"/>
                </c:ext>
              </c:extLst>
            </c:dLbl>
            <c:spPr>
              <a:noFill/>
              <a:ln>
                <a:noFill/>
              </a:ln>
              <a:effectLst/>
            </c:spPr>
            <c:dLblPos val="outEnd"/>
            <c:showLegendKey val="0"/>
            <c:showVal val="1"/>
            <c:showCatName val="1"/>
            <c:showSerName val="1"/>
            <c:showPercent val="1"/>
            <c:showBubbleSize val="0"/>
            <c:separator>
</c:separator>
            <c:showLeaderLines val="1"/>
            <c:extLst>
              <c:ext xmlns:c15="http://schemas.microsoft.com/office/drawing/2012/chart" uri="{CE6537A1-D6FC-4f65-9D91-7224C49458BB}"/>
            </c:extLst>
          </c:dLbls>
          <c:cat>
            <c:strRef>
              <c:f>'PREGUNTA 5'!$B$5:$B$6</c:f>
              <c:strCache>
                <c:ptCount val="2"/>
                <c:pt idx="0">
                  <c:v>SI</c:v>
                </c:pt>
                <c:pt idx="1">
                  <c:v>NO</c:v>
                </c:pt>
              </c:strCache>
            </c:strRef>
          </c:cat>
          <c:val>
            <c:numRef>
              <c:f>'PREGUNTA 5'!$C$5:$C$6</c:f>
              <c:numCache>
                <c:formatCode>General</c:formatCode>
                <c:ptCount val="2"/>
                <c:pt idx="0">
                  <c:v>38</c:v>
                </c:pt>
                <c:pt idx="1">
                  <c:v>2</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s-CO" sz="1400"/>
              <a:t>6. En caso de que la respuesta anterior sea si, por favor indique en ¿Cuál?</a:t>
            </a:r>
          </a:p>
        </c:rich>
      </c:tx>
      <c:overlay val="0"/>
    </c:title>
    <c:autoTitleDeleted val="0"/>
    <c:plotArea>
      <c:layout/>
      <c:pie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sp3d>
          </c:spPr>
          <c:dLbls>
            <c:dLbl>
              <c:idx val="0"/>
              <c:layout>
                <c:manualLayout>
                  <c:x val="0.10320781032078113"/>
                  <c:y val="8.9799888587882112E-2"/>
                </c:manualLayout>
              </c:layout>
              <c:spPr>
                <a:noFill/>
                <a:ln>
                  <a:noFill/>
                </a:ln>
                <a:effectLst/>
              </c:spPr>
              <c:txPr>
                <a:bodyPr wrap="square" lIns="38100" tIns="19050" rIns="38100" bIns="19050" anchor="ctr">
                  <a:spAutoFit/>
                </a:bodyPr>
                <a:lstStyle/>
                <a:p>
                  <a:pPr>
                    <a:defRPr b="1"/>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0.14225941422594143"/>
                  <c:y val="-0.12103463244453681"/>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dLblPos val="outEnd"/>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'PREGUNTA 6'!$B$6:$B$7</c:f>
              <c:strCache>
                <c:ptCount val="2"/>
                <c:pt idx="0">
                  <c:v>NÚCLEO GENERAL</c:v>
                </c:pt>
                <c:pt idx="1">
                  <c:v>NÚCLEO ESPECIFICO</c:v>
                </c:pt>
              </c:strCache>
            </c:strRef>
          </c:cat>
          <c:val>
            <c:numRef>
              <c:f>'PREGUNTA 6'!$C$6:$C$7</c:f>
              <c:numCache>
                <c:formatCode>General</c:formatCode>
                <c:ptCount val="2"/>
                <c:pt idx="0">
                  <c:v>7</c:v>
                </c:pt>
                <c:pt idx="1">
                  <c:v>33</c:v>
                </c:pt>
              </c:numCache>
            </c:numRef>
          </c:val>
        </c:ser>
        <c:dLbls>
          <c:showLegendKey val="0"/>
          <c:showVal val="0"/>
          <c:showCatName val="0"/>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10</xdr:col>
      <xdr:colOff>333374</xdr:colOff>
      <xdr:row>0</xdr:row>
      <xdr:rowOff>95250</xdr:rowOff>
    </xdr:from>
    <xdr:to>
      <xdr:col>15</xdr:col>
      <xdr:colOff>209549</xdr:colOff>
      <xdr:row>9</xdr:row>
      <xdr:rowOff>19050</xdr:rowOff>
    </xdr:to>
    <xdr:pic>
      <xdr:nvPicPr>
        <xdr:cNvPr id="2" name="image02.png"/>
        <xdr:cNvPicPr preferRelativeResize="0"/>
      </xdr:nvPicPr>
      <xdr:blipFill>
        <a:blip xmlns:r="http://schemas.openxmlformats.org/officeDocument/2006/relationships" r:embed="rId1" cstate="print"/>
        <a:stretch>
          <a:fillRect/>
        </a:stretch>
      </xdr:blipFill>
      <xdr:spPr>
        <a:xfrm>
          <a:off x="7553324" y="95250"/>
          <a:ext cx="4143375" cy="1952625"/>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wsDr>
</file>

<file path=xl/drawings/drawing10.xml><?xml version="1.0" encoding="utf-8"?>
<xdr:wsDr xmlns:xdr="http://schemas.openxmlformats.org/drawingml/2006/spreadsheetDrawing" xmlns:a="http://schemas.openxmlformats.org/drawingml/2006/main">
  <xdr:twoCellAnchor>
    <xdr:from>
      <xdr:col>3</xdr:col>
      <xdr:colOff>476250</xdr:colOff>
      <xdr:row>2</xdr:row>
      <xdr:rowOff>4761</xdr:rowOff>
    </xdr:from>
    <xdr:to>
      <xdr:col>10</xdr:col>
      <xdr:colOff>571500</xdr:colOff>
      <xdr:row>18</xdr:row>
      <xdr:rowOff>66675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3</xdr:col>
      <xdr:colOff>361950</xdr:colOff>
      <xdr:row>3</xdr:row>
      <xdr:rowOff>47625</xdr:rowOff>
    </xdr:from>
    <xdr:to>
      <xdr:col>11</xdr:col>
      <xdr:colOff>228599</xdr:colOff>
      <xdr:row>18</xdr:row>
      <xdr:rowOff>119063</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657225</xdr:colOff>
      <xdr:row>2</xdr:row>
      <xdr:rowOff>4762</xdr:rowOff>
    </xdr:from>
    <xdr:to>
      <xdr:col>10</xdr:col>
      <xdr:colOff>657225</xdr:colOff>
      <xdr:row>15</xdr:row>
      <xdr:rowOff>33337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114300</xdr:colOff>
      <xdr:row>2</xdr:row>
      <xdr:rowOff>185737</xdr:rowOff>
    </xdr:from>
    <xdr:to>
      <xdr:col>9</xdr:col>
      <xdr:colOff>685800</xdr:colOff>
      <xdr:row>17</xdr:row>
      <xdr:rowOff>71437</xdr:rowOff>
    </xdr:to>
    <xdr:graphicFrame macro="">
      <xdr:nvGraphicFramePr>
        <xdr:cNvPr id="12" name="1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676275</xdr:colOff>
      <xdr:row>2</xdr:row>
      <xdr:rowOff>4762</xdr:rowOff>
    </xdr:from>
    <xdr:to>
      <xdr:col>9</xdr:col>
      <xdr:colOff>676275</xdr:colOff>
      <xdr:row>14</xdr:row>
      <xdr:rowOff>33337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47625</xdr:colOff>
      <xdr:row>2</xdr:row>
      <xdr:rowOff>195262</xdr:rowOff>
    </xdr:from>
    <xdr:to>
      <xdr:col>11</xdr:col>
      <xdr:colOff>47625</xdr:colOff>
      <xdr:row>13</xdr:row>
      <xdr:rowOff>166687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714375</xdr:colOff>
      <xdr:row>1</xdr:row>
      <xdr:rowOff>119061</xdr:rowOff>
    </xdr:from>
    <xdr:to>
      <xdr:col>10</xdr:col>
      <xdr:colOff>409575</xdr:colOff>
      <xdr:row>16</xdr:row>
      <xdr:rowOff>171450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390524</xdr:colOff>
      <xdr:row>0</xdr:row>
      <xdr:rowOff>71436</xdr:rowOff>
    </xdr:from>
    <xdr:to>
      <xdr:col>9</xdr:col>
      <xdr:colOff>533399</xdr:colOff>
      <xdr:row>13</xdr:row>
      <xdr:rowOff>28574</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304800</xdr:colOff>
      <xdr:row>15</xdr:row>
      <xdr:rowOff>23811</xdr:rowOff>
    </xdr:from>
    <xdr:to>
      <xdr:col>9</xdr:col>
      <xdr:colOff>390525</xdr:colOff>
      <xdr:row>25</xdr:row>
      <xdr:rowOff>85724</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638175</xdr:colOff>
      <xdr:row>1</xdr:row>
      <xdr:rowOff>147636</xdr:rowOff>
    </xdr:from>
    <xdr:to>
      <xdr:col>9</xdr:col>
      <xdr:colOff>657225</xdr:colOff>
      <xdr:row>14</xdr:row>
      <xdr:rowOff>152399</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581025</xdr:colOff>
      <xdr:row>1</xdr:row>
      <xdr:rowOff>90487</xdr:rowOff>
    </xdr:from>
    <xdr:to>
      <xdr:col>9</xdr:col>
      <xdr:colOff>561975</xdr:colOff>
      <xdr:row>16</xdr:row>
      <xdr:rowOff>133350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3" Type="http://schemas.openxmlformats.org/officeDocument/2006/relationships/hyperlink" Target="mailto:damoniral15@gmail.com" TargetMode="External"/><Relationship Id="rId2" Type="http://schemas.openxmlformats.org/officeDocument/2006/relationships/hyperlink" Target="mailto:khernandezj@outlook.com" TargetMode="External"/><Relationship Id="rId1" Type="http://schemas.openxmlformats.org/officeDocument/2006/relationships/hyperlink" Target="mailto:dvestradap@correo.udistrital.edu.co" TargetMode="External"/><Relationship Id="rId5" Type="http://schemas.openxmlformats.org/officeDocument/2006/relationships/printerSettings" Target="../printerSettings/printerSettings1.bin"/><Relationship Id="rId4" Type="http://schemas.openxmlformats.org/officeDocument/2006/relationships/hyperlink" Target="mailto:laurada.1812@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hyperlink" Target="mailto:jose-l04@hotmail.com" TargetMode="External"/><Relationship Id="rId1" Type="http://schemas.openxmlformats.org/officeDocument/2006/relationships/hyperlink" Target="mailto:tamarah_151@hotmail.com"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workbookViewId="0">
      <selection activeCell="B11" sqref="B11"/>
    </sheetView>
  </sheetViews>
  <sheetFormatPr baseColWidth="10" defaultRowHeight="15" x14ac:dyDescent="0.25"/>
  <cols>
    <col min="1" max="1" width="26" bestFit="1" customWidth="1"/>
    <col min="2" max="2" width="38.140625" customWidth="1"/>
    <col min="3" max="3" width="52.42578125" customWidth="1"/>
  </cols>
  <sheetData>
    <row r="1" spans="1:3" ht="86.25" customHeight="1" x14ac:dyDescent="0.25">
      <c r="A1" s="47" t="s">
        <v>308</v>
      </c>
      <c r="B1" s="61" t="s">
        <v>312</v>
      </c>
      <c r="C1" s="61"/>
    </row>
    <row r="2" spans="1:3" ht="25.5" customHeight="1" x14ac:dyDescent="0.25">
      <c r="A2" s="47" t="s">
        <v>309</v>
      </c>
      <c r="B2" s="61" t="s">
        <v>314</v>
      </c>
      <c r="C2" s="61"/>
    </row>
    <row r="3" spans="1:3" x14ac:dyDescent="0.25">
      <c r="A3" s="62"/>
      <c r="B3" s="62"/>
      <c r="C3" s="62"/>
    </row>
    <row r="4" spans="1:3" x14ac:dyDescent="0.25">
      <c r="A4" s="48" t="s">
        <v>310</v>
      </c>
      <c r="B4" s="48" t="s">
        <v>311</v>
      </c>
      <c r="C4" s="48" t="s">
        <v>286</v>
      </c>
    </row>
    <row r="5" spans="1:3" ht="64.5" x14ac:dyDescent="0.25">
      <c r="A5" s="49" t="s">
        <v>313</v>
      </c>
      <c r="B5" s="50">
        <v>77</v>
      </c>
      <c r="C5" s="50">
        <v>40</v>
      </c>
    </row>
  </sheetData>
  <mergeCells count="3">
    <mergeCell ref="B1:C1"/>
    <mergeCell ref="B2:C2"/>
    <mergeCell ref="A3:C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8"/>
  <sheetViews>
    <sheetView workbookViewId="0">
      <selection activeCell="H21" sqref="H21"/>
    </sheetView>
  </sheetViews>
  <sheetFormatPr baseColWidth="10" defaultRowHeight="15" x14ac:dyDescent="0.25"/>
  <cols>
    <col min="2" max="2" width="12.85546875" customWidth="1"/>
    <col min="3" max="3" width="24.5703125" customWidth="1"/>
  </cols>
  <sheetData>
    <row r="3" spans="2:3" x14ac:dyDescent="0.25">
      <c r="B3" s="89" t="s">
        <v>247</v>
      </c>
      <c r="C3" s="89"/>
    </row>
    <row r="4" spans="2:3" ht="57" customHeight="1" x14ac:dyDescent="0.25">
      <c r="B4" s="89"/>
      <c r="C4" s="89"/>
    </row>
    <row r="5" spans="2:3" x14ac:dyDescent="0.25">
      <c r="B5" s="6" t="s">
        <v>275</v>
      </c>
      <c r="C5" s="6">
        <v>0</v>
      </c>
    </row>
    <row r="6" spans="2:3" x14ac:dyDescent="0.25">
      <c r="B6" s="6" t="s">
        <v>174</v>
      </c>
      <c r="C6" s="6">
        <v>31</v>
      </c>
    </row>
    <row r="7" spans="2:3" x14ac:dyDescent="0.25">
      <c r="B7" s="6" t="s">
        <v>194</v>
      </c>
      <c r="C7" s="6">
        <v>9</v>
      </c>
    </row>
    <row r="8" spans="2:3" x14ac:dyDescent="0.25">
      <c r="B8" s="30" t="s">
        <v>238</v>
      </c>
      <c r="C8" s="30">
        <f>C5+C6+C7</f>
        <v>40</v>
      </c>
    </row>
  </sheetData>
  <mergeCells count="1">
    <mergeCell ref="B3:C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C19"/>
  <sheetViews>
    <sheetView topLeftCell="A10" workbookViewId="0">
      <selection activeCell="D4" sqref="D4"/>
    </sheetView>
  </sheetViews>
  <sheetFormatPr baseColWidth="10" defaultRowHeight="15" x14ac:dyDescent="0.25"/>
  <cols>
    <col min="2" max="2" width="30.7109375" customWidth="1"/>
    <col min="3" max="3" width="22.7109375" customWidth="1"/>
  </cols>
  <sheetData>
    <row r="4" spans="2:3" ht="36" customHeight="1" x14ac:dyDescent="0.25">
      <c r="B4" s="89" t="s">
        <v>248</v>
      </c>
      <c r="C4" s="89"/>
    </row>
    <row r="5" spans="2:3" ht="30" x14ac:dyDescent="0.25">
      <c r="B5" s="31" t="s">
        <v>276</v>
      </c>
      <c r="C5" s="6">
        <v>4</v>
      </c>
    </row>
    <row r="6" spans="2:3" ht="27.75" customHeight="1" x14ac:dyDescent="0.25">
      <c r="B6" s="31" t="s">
        <v>277</v>
      </c>
      <c r="C6" s="6">
        <v>1</v>
      </c>
    </row>
    <row r="7" spans="2:3" ht="28.5" customHeight="1" x14ac:dyDescent="0.25">
      <c r="B7" s="16" t="s">
        <v>278</v>
      </c>
      <c r="C7" s="6">
        <v>14</v>
      </c>
    </row>
    <row r="8" spans="2:3" ht="30" customHeight="1" x14ac:dyDescent="0.25">
      <c r="B8" s="16" t="s">
        <v>279</v>
      </c>
      <c r="C8" s="6">
        <v>19</v>
      </c>
    </row>
    <row r="9" spans="2:3" x14ac:dyDescent="0.25">
      <c r="B9" s="6" t="s">
        <v>280</v>
      </c>
      <c r="C9" s="6">
        <v>2</v>
      </c>
    </row>
    <row r="10" spans="2:3" x14ac:dyDescent="0.25">
      <c r="B10" s="30" t="s">
        <v>238</v>
      </c>
      <c r="C10" s="30">
        <f>C5+C6+C7+C8+C9</f>
        <v>40</v>
      </c>
    </row>
    <row r="16" spans="2:3" ht="45" customHeight="1" x14ac:dyDescent="0.25">
      <c r="B16" s="89" t="s">
        <v>203</v>
      </c>
      <c r="C16" s="89"/>
    </row>
    <row r="17" spans="2:3" ht="45" x14ac:dyDescent="0.25">
      <c r="B17" s="32" t="s">
        <v>263</v>
      </c>
      <c r="C17" s="33">
        <v>1</v>
      </c>
    </row>
    <row r="18" spans="2:3" ht="30" x14ac:dyDescent="0.25">
      <c r="B18" s="16" t="s">
        <v>281</v>
      </c>
      <c r="C18" s="6">
        <v>1</v>
      </c>
    </row>
    <row r="19" spans="2:3" x14ac:dyDescent="0.25">
      <c r="B19" s="30" t="s">
        <v>238</v>
      </c>
      <c r="C19" s="30">
        <v>2</v>
      </c>
    </row>
  </sheetData>
  <mergeCells count="2">
    <mergeCell ref="B4:C4"/>
    <mergeCell ref="B16:C16"/>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C7"/>
  <sheetViews>
    <sheetView workbookViewId="0">
      <selection activeCell="C13" sqref="C13"/>
    </sheetView>
  </sheetViews>
  <sheetFormatPr baseColWidth="10" defaultRowHeight="15" x14ac:dyDescent="0.25"/>
  <cols>
    <col min="2" max="2" width="17.42578125" customWidth="1"/>
    <col min="3" max="3" width="18.85546875" customWidth="1"/>
  </cols>
  <sheetData>
    <row r="4" spans="2:3" ht="40.5" customHeight="1" x14ac:dyDescent="0.25">
      <c r="B4" s="89" t="s">
        <v>204</v>
      </c>
      <c r="C4" s="89"/>
    </row>
    <row r="5" spans="2:3" x14ac:dyDescent="0.25">
      <c r="B5" s="6" t="s">
        <v>273</v>
      </c>
      <c r="C5" s="6">
        <v>38</v>
      </c>
    </row>
    <row r="6" spans="2:3" x14ac:dyDescent="0.25">
      <c r="B6" s="6" t="s">
        <v>274</v>
      </c>
      <c r="C6" s="6">
        <v>2</v>
      </c>
    </row>
    <row r="7" spans="2:3" x14ac:dyDescent="0.25">
      <c r="B7" s="30" t="s">
        <v>238</v>
      </c>
      <c r="C7" s="30">
        <f>C5+C6</f>
        <v>40</v>
      </c>
    </row>
  </sheetData>
  <mergeCells count="1">
    <mergeCell ref="B4:C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C8"/>
  <sheetViews>
    <sheetView workbookViewId="0">
      <selection activeCell="E2" sqref="E2"/>
    </sheetView>
  </sheetViews>
  <sheetFormatPr baseColWidth="10" defaultRowHeight="15" x14ac:dyDescent="0.25"/>
  <cols>
    <col min="1" max="1" width="8.85546875" customWidth="1"/>
    <col min="2" max="2" width="19.42578125" customWidth="1"/>
    <col min="3" max="3" width="22.85546875" customWidth="1"/>
  </cols>
  <sheetData>
    <row r="5" spans="2:3" ht="42.75" customHeight="1" x14ac:dyDescent="0.25">
      <c r="B5" s="88" t="s">
        <v>249</v>
      </c>
      <c r="C5" s="88"/>
    </row>
    <row r="6" spans="2:3" x14ac:dyDescent="0.25">
      <c r="B6" s="6" t="s">
        <v>282</v>
      </c>
      <c r="C6" s="6">
        <v>7</v>
      </c>
    </row>
    <row r="7" spans="2:3" x14ac:dyDescent="0.25">
      <c r="B7" s="6" t="s">
        <v>283</v>
      </c>
      <c r="C7" s="6">
        <v>33</v>
      </c>
    </row>
    <row r="8" spans="2:3" x14ac:dyDescent="0.25">
      <c r="B8" s="30" t="s">
        <v>238</v>
      </c>
      <c r="C8" s="6">
        <f>C6+C7</f>
        <v>40</v>
      </c>
    </row>
  </sheetData>
  <mergeCells count="1">
    <mergeCell ref="B5:C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10"/>
  <sheetViews>
    <sheetView topLeftCell="A2" workbookViewId="0">
      <selection activeCell="B10" sqref="B10"/>
    </sheetView>
  </sheetViews>
  <sheetFormatPr baseColWidth="10" defaultRowHeight="15" x14ac:dyDescent="0.25"/>
  <cols>
    <col min="2" max="2" width="16.140625" customWidth="1"/>
    <col min="3" max="3" width="23.140625" customWidth="1"/>
  </cols>
  <sheetData>
    <row r="3" spans="2:3" x14ac:dyDescent="0.25">
      <c r="B3" s="88" t="s">
        <v>250</v>
      </c>
      <c r="C3" s="88"/>
    </row>
    <row r="4" spans="2:3" ht="48" customHeight="1" x14ac:dyDescent="0.25">
      <c r="B4" s="88"/>
      <c r="C4" s="88"/>
    </row>
    <row r="5" spans="2:3" x14ac:dyDescent="0.25">
      <c r="B5" s="6" t="s">
        <v>273</v>
      </c>
      <c r="C5" s="6">
        <v>6</v>
      </c>
    </row>
    <row r="6" spans="2:3" x14ac:dyDescent="0.25">
      <c r="B6" s="6" t="s">
        <v>274</v>
      </c>
      <c r="C6" s="6">
        <v>34</v>
      </c>
    </row>
    <row r="7" spans="2:3" x14ac:dyDescent="0.25">
      <c r="B7" s="30" t="s">
        <v>238</v>
      </c>
      <c r="C7" s="30">
        <f>C5+C6</f>
        <v>40</v>
      </c>
    </row>
    <row r="10" spans="2:3" x14ac:dyDescent="0.25">
      <c r="B10" s="51"/>
    </row>
  </sheetData>
  <mergeCells count="1">
    <mergeCell ref="B3:C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C8"/>
  <sheetViews>
    <sheetView topLeftCell="A4" workbookViewId="0">
      <selection activeCell="C15" sqref="C15"/>
    </sheetView>
  </sheetViews>
  <sheetFormatPr baseColWidth="10" defaultRowHeight="15" x14ac:dyDescent="0.25"/>
  <cols>
    <col min="3" max="3" width="18.85546875" customWidth="1"/>
  </cols>
  <sheetData>
    <row r="4" spans="2:3" ht="15" customHeight="1" x14ac:dyDescent="0.25">
      <c r="B4" s="88" t="s">
        <v>251</v>
      </c>
      <c r="C4" s="88"/>
    </row>
    <row r="5" spans="2:3" ht="90" customHeight="1" x14ac:dyDescent="0.25">
      <c r="B5" s="88"/>
      <c r="C5" s="88"/>
    </row>
    <row r="6" spans="2:3" x14ac:dyDescent="0.25">
      <c r="B6" s="26" t="s">
        <v>273</v>
      </c>
      <c r="C6" s="26">
        <v>40</v>
      </c>
    </row>
    <row r="7" spans="2:3" x14ac:dyDescent="0.25">
      <c r="B7" s="26" t="s">
        <v>274</v>
      </c>
      <c r="C7" s="26">
        <v>0</v>
      </c>
    </row>
    <row r="8" spans="2:3" x14ac:dyDescent="0.25">
      <c r="B8" s="29" t="s">
        <v>238</v>
      </c>
      <c r="C8" s="29">
        <f>C6+C7</f>
        <v>40</v>
      </c>
    </row>
  </sheetData>
  <mergeCells count="1">
    <mergeCell ref="B4:C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9"/>
  <sheetViews>
    <sheetView topLeftCell="A64" workbookViewId="0">
      <selection activeCell="C3" sqref="C3:C79"/>
    </sheetView>
  </sheetViews>
  <sheetFormatPr baseColWidth="10" defaultRowHeight="15" x14ac:dyDescent="0.25"/>
  <cols>
    <col min="1" max="1" width="17.85546875" customWidth="1"/>
    <col min="2" max="2" width="17.7109375" customWidth="1"/>
    <col min="3" max="3" width="38.5703125" customWidth="1"/>
    <col min="4" max="4" width="38" customWidth="1"/>
  </cols>
  <sheetData>
    <row r="1" spans="1:4" x14ac:dyDescent="0.25">
      <c r="A1" s="63" t="s">
        <v>20</v>
      </c>
      <c r="B1" s="63" t="s">
        <v>21</v>
      </c>
      <c r="C1" s="63" t="s">
        <v>22</v>
      </c>
      <c r="D1" s="63" t="s">
        <v>23</v>
      </c>
    </row>
    <row r="2" spans="1:4" ht="15" customHeight="1" x14ac:dyDescent="0.25">
      <c r="A2" s="63" t="s">
        <v>24</v>
      </c>
      <c r="B2" s="63" t="s">
        <v>24</v>
      </c>
      <c r="C2" s="63" t="s">
        <v>24</v>
      </c>
      <c r="D2" s="63" t="s">
        <v>24</v>
      </c>
    </row>
    <row r="3" spans="1:4" x14ac:dyDescent="0.25">
      <c r="A3" s="35" t="s">
        <v>25</v>
      </c>
      <c r="B3" s="35">
        <v>1014279564</v>
      </c>
      <c r="C3" s="36" t="s">
        <v>26</v>
      </c>
      <c r="D3" s="35" t="s">
        <v>27</v>
      </c>
    </row>
    <row r="4" spans="1:4" x14ac:dyDescent="0.25">
      <c r="A4" s="35" t="s">
        <v>25</v>
      </c>
      <c r="B4" s="35">
        <v>1026560952</v>
      </c>
      <c r="C4" s="36" t="s">
        <v>28</v>
      </c>
      <c r="D4" s="35" t="s">
        <v>29</v>
      </c>
    </row>
    <row r="5" spans="1:4" x14ac:dyDescent="0.25">
      <c r="A5" s="35" t="s">
        <v>25</v>
      </c>
      <c r="B5" s="35">
        <v>1014281141</v>
      </c>
      <c r="C5" s="36" t="s">
        <v>30</v>
      </c>
      <c r="D5" s="35" t="s">
        <v>31</v>
      </c>
    </row>
    <row r="6" spans="1:4" x14ac:dyDescent="0.25">
      <c r="A6" s="35" t="s">
        <v>25</v>
      </c>
      <c r="B6" s="35">
        <v>1014279352</v>
      </c>
      <c r="C6" s="36" t="s">
        <v>32</v>
      </c>
      <c r="D6" s="35" t="s">
        <v>33</v>
      </c>
    </row>
    <row r="7" spans="1:4" x14ac:dyDescent="0.25">
      <c r="A7" s="35" t="s">
        <v>25</v>
      </c>
      <c r="B7" s="35">
        <v>1014283595</v>
      </c>
      <c r="C7" s="36" t="s">
        <v>34</v>
      </c>
      <c r="D7" s="35" t="s">
        <v>35</v>
      </c>
    </row>
    <row r="8" spans="1:4" x14ac:dyDescent="0.25">
      <c r="A8" s="35" t="s">
        <v>25</v>
      </c>
      <c r="B8" s="35">
        <v>1014293298</v>
      </c>
      <c r="C8" s="36" t="s">
        <v>206</v>
      </c>
      <c r="D8" s="35" t="s">
        <v>239</v>
      </c>
    </row>
    <row r="9" spans="1:4" x14ac:dyDescent="0.25">
      <c r="A9" s="35" t="s">
        <v>25</v>
      </c>
      <c r="B9" s="35">
        <v>1014255646</v>
      </c>
      <c r="C9" s="36" t="s">
        <v>36</v>
      </c>
      <c r="D9" s="35" t="s">
        <v>37</v>
      </c>
    </row>
    <row r="10" spans="1:4" ht="17.25" customHeight="1" x14ac:dyDescent="0.25">
      <c r="A10" s="35" t="s">
        <v>25</v>
      </c>
      <c r="B10" s="35">
        <v>1016085054</v>
      </c>
      <c r="C10" s="37" t="s">
        <v>38</v>
      </c>
      <c r="D10" s="35" t="s">
        <v>39</v>
      </c>
    </row>
    <row r="11" spans="1:4" x14ac:dyDescent="0.25">
      <c r="A11" s="35" t="s">
        <v>25</v>
      </c>
      <c r="B11" s="35">
        <v>1022382377</v>
      </c>
      <c r="C11" s="36" t="s">
        <v>40</v>
      </c>
      <c r="D11" s="35" t="s">
        <v>41</v>
      </c>
    </row>
    <row r="12" spans="1:4" x14ac:dyDescent="0.25">
      <c r="A12" s="35" t="s">
        <v>25</v>
      </c>
      <c r="B12" s="35">
        <v>1023941497</v>
      </c>
      <c r="C12" s="36" t="s">
        <v>42</v>
      </c>
      <c r="D12" s="35" t="s">
        <v>43</v>
      </c>
    </row>
    <row r="13" spans="1:4" x14ac:dyDescent="0.25">
      <c r="A13" s="35" t="s">
        <v>25</v>
      </c>
      <c r="B13" s="35">
        <v>1012439136</v>
      </c>
      <c r="C13" s="36" t="s">
        <v>44</v>
      </c>
      <c r="D13" s="35" t="s">
        <v>45</v>
      </c>
    </row>
    <row r="14" spans="1:4" x14ac:dyDescent="0.25">
      <c r="A14" s="35" t="s">
        <v>25</v>
      </c>
      <c r="B14" s="35">
        <v>1233890330</v>
      </c>
      <c r="C14" s="36" t="s">
        <v>46</v>
      </c>
      <c r="D14" s="35" t="s">
        <v>47</v>
      </c>
    </row>
    <row r="15" spans="1:4" x14ac:dyDescent="0.25">
      <c r="A15" s="35" t="s">
        <v>25</v>
      </c>
      <c r="B15" s="35">
        <v>1233894240</v>
      </c>
      <c r="C15" s="36" t="s">
        <v>48</v>
      </c>
      <c r="D15" s="35" t="s">
        <v>49</v>
      </c>
    </row>
    <row r="16" spans="1:4" x14ac:dyDescent="0.25">
      <c r="A16" s="35" t="s">
        <v>25</v>
      </c>
      <c r="B16" s="35">
        <v>1016068142</v>
      </c>
      <c r="C16" s="38" t="s">
        <v>50</v>
      </c>
      <c r="D16" s="35" t="s">
        <v>51</v>
      </c>
    </row>
    <row r="17" spans="1:4" x14ac:dyDescent="0.25">
      <c r="A17" s="35" t="s">
        <v>25</v>
      </c>
      <c r="B17" s="35">
        <v>1030575265</v>
      </c>
      <c r="C17" s="36" t="s">
        <v>52</v>
      </c>
      <c r="D17" s="35" t="s">
        <v>53</v>
      </c>
    </row>
    <row r="18" spans="1:4" x14ac:dyDescent="0.25">
      <c r="A18" s="35" t="s">
        <v>25</v>
      </c>
      <c r="B18" s="35">
        <v>1033775135</v>
      </c>
      <c r="C18" s="36" t="s">
        <v>54</v>
      </c>
      <c r="D18" s="35" t="s">
        <v>55</v>
      </c>
    </row>
    <row r="19" spans="1:4" x14ac:dyDescent="0.25">
      <c r="A19" s="35" t="s">
        <v>25</v>
      </c>
      <c r="B19" s="35">
        <v>1022404507</v>
      </c>
      <c r="C19" s="36" t="s">
        <v>56</v>
      </c>
      <c r="D19" s="35" t="s">
        <v>57</v>
      </c>
    </row>
    <row r="20" spans="1:4" x14ac:dyDescent="0.25">
      <c r="A20" s="35" t="s">
        <v>25</v>
      </c>
      <c r="B20" s="35">
        <v>1023027030</v>
      </c>
      <c r="C20" s="36" t="s">
        <v>58</v>
      </c>
      <c r="D20" s="35" t="s">
        <v>59</v>
      </c>
    </row>
    <row r="21" spans="1:4" x14ac:dyDescent="0.25">
      <c r="A21" s="35" t="s">
        <v>25</v>
      </c>
      <c r="B21" s="35">
        <v>1013667114</v>
      </c>
      <c r="C21" s="36" t="s">
        <v>60</v>
      </c>
      <c r="D21" s="35" t="s">
        <v>61</v>
      </c>
    </row>
    <row r="22" spans="1:4" x14ac:dyDescent="0.25">
      <c r="A22" s="35" t="s">
        <v>25</v>
      </c>
      <c r="B22" s="35">
        <v>1076662089</v>
      </c>
      <c r="C22" s="36" t="s">
        <v>62</v>
      </c>
      <c r="D22" s="35" t="s">
        <v>63</v>
      </c>
    </row>
    <row r="23" spans="1:4" x14ac:dyDescent="0.25">
      <c r="A23" s="35" t="s">
        <v>25</v>
      </c>
      <c r="B23" s="35">
        <v>1014281583</v>
      </c>
      <c r="C23" s="36" t="s">
        <v>64</v>
      </c>
      <c r="D23" s="35" t="s">
        <v>65</v>
      </c>
    </row>
    <row r="24" spans="1:4" x14ac:dyDescent="0.25">
      <c r="A24" s="35" t="s">
        <v>25</v>
      </c>
      <c r="B24" s="35">
        <v>1023957657</v>
      </c>
      <c r="C24" s="36" t="s">
        <v>66</v>
      </c>
      <c r="D24" s="35" t="s">
        <v>67</v>
      </c>
    </row>
    <row r="25" spans="1:4" x14ac:dyDescent="0.25">
      <c r="A25" s="35" t="s">
        <v>25</v>
      </c>
      <c r="B25" s="35">
        <v>1014280152</v>
      </c>
      <c r="C25" s="36" t="s">
        <v>68</v>
      </c>
      <c r="D25" s="35" t="s">
        <v>69</v>
      </c>
    </row>
    <row r="26" spans="1:4" x14ac:dyDescent="0.25">
      <c r="A26" s="35" t="s">
        <v>25</v>
      </c>
      <c r="B26" s="35">
        <v>1022410911</v>
      </c>
      <c r="C26" s="36" t="s">
        <v>70</v>
      </c>
      <c r="D26" s="35" t="s">
        <v>71</v>
      </c>
    </row>
    <row r="27" spans="1:4" x14ac:dyDescent="0.25">
      <c r="A27" s="35" t="s">
        <v>25</v>
      </c>
      <c r="B27" s="35">
        <v>1023952691</v>
      </c>
      <c r="C27" s="36" t="s">
        <v>72</v>
      </c>
      <c r="D27" s="35" t="s">
        <v>73</v>
      </c>
    </row>
    <row r="28" spans="1:4" x14ac:dyDescent="0.25">
      <c r="A28" s="35" t="s">
        <v>25</v>
      </c>
      <c r="B28" s="35">
        <v>1120380499</v>
      </c>
      <c r="C28" s="36" t="s">
        <v>74</v>
      </c>
      <c r="D28" s="35" t="s">
        <v>75</v>
      </c>
    </row>
    <row r="29" spans="1:4" x14ac:dyDescent="0.25">
      <c r="A29" s="35" t="s">
        <v>25</v>
      </c>
      <c r="B29" s="35">
        <v>1032488099</v>
      </c>
      <c r="C29" s="36" t="s">
        <v>76</v>
      </c>
      <c r="D29" s="35" t="s">
        <v>77</v>
      </c>
    </row>
    <row r="30" spans="1:4" x14ac:dyDescent="0.25">
      <c r="A30" s="35" t="s">
        <v>25</v>
      </c>
      <c r="B30" s="35">
        <v>1019032715</v>
      </c>
      <c r="C30" s="36" t="s">
        <v>78</v>
      </c>
      <c r="D30" s="35" t="s">
        <v>79</v>
      </c>
    </row>
    <row r="31" spans="1:4" x14ac:dyDescent="0.25">
      <c r="A31" s="35" t="s">
        <v>25</v>
      </c>
      <c r="B31" s="35">
        <v>1013667973</v>
      </c>
      <c r="C31" s="36" t="s">
        <v>80</v>
      </c>
      <c r="D31" s="35" t="s">
        <v>81</v>
      </c>
    </row>
    <row r="32" spans="1:4" x14ac:dyDescent="0.25">
      <c r="A32" s="35" t="s">
        <v>25</v>
      </c>
      <c r="B32" s="35">
        <v>1019133521</v>
      </c>
      <c r="C32" s="36" t="s">
        <v>82</v>
      </c>
      <c r="D32" s="35" t="s">
        <v>83</v>
      </c>
    </row>
    <row r="33" spans="1:4" x14ac:dyDescent="0.25">
      <c r="A33" s="35" t="s">
        <v>25</v>
      </c>
      <c r="B33" s="35">
        <v>1015452503</v>
      </c>
      <c r="C33" s="36" t="s">
        <v>84</v>
      </c>
      <c r="D33" s="35" t="s">
        <v>85</v>
      </c>
    </row>
    <row r="34" spans="1:4" x14ac:dyDescent="0.25">
      <c r="A34" s="35" t="s">
        <v>25</v>
      </c>
      <c r="B34" s="35">
        <v>1013640606</v>
      </c>
      <c r="C34" s="36" t="s">
        <v>86</v>
      </c>
      <c r="D34" s="35" t="s">
        <v>87</v>
      </c>
    </row>
    <row r="35" spans="1:4" x14ac:dyDescent="0.25">
      <c r="A35" s="35" t="s">
        <v>25</v>
      </c>
      <c r="B35" s="35">
        <v>1024567149</v>
      </c>
      <c r="C35" s="36" t="s">
        <v>214</v>
      </c>
      <c r="D35" s="35" t="s">
        <v>240</v>
      </c>
    </row>
    <row r="36" spans="1:4" x14ac:dyDescent="0.25">
      <c r="A36" s="35" t="s">
        <v>25</v>
      </c>
      <c r="B36" s="35">
        <v>1073606716</v>
      </c>
      <c r="C36" s="36" t="s">
        <v>88</v>
      </c>
      <c r="D36" s="35" t="s">
        <v>89</v>
      </c>
    </row>
    <row r="37" spans="1:4" x14ac:dyDescent="0.25">
      <c r="A37" s="35" t="s">
        <v>25</v>
      </c>
      <c r="B37" s="35">
        <v>1016069427</v>
      </c>
      <c r="C37" s="36" t="s">
        <v>90</v>
      </c>
      <c r="D37" s="35" t="s">
        <v>91</v>
      </c>
    </row>
    <row r="38" spans="1:4" x14ac:dyDescent="0.25">
      <c r="A38" s="35" t="s">
        <v>25</v>
      </c>
      <c r="B38" s="35">
        <v>1022977553</v>
      </c>
      <c r="C38" s="36" t="s">
        <v>92</v>
      </c>
      <c r="D38" s="35" t="s">
        <v>93</v>
      </c>
    </row>
    <row r="39" spans="1:4" x14ac:dyDescent="0.25">
      <c r="A39" s="35" t="s">
        <v>25</v>
      </c>
      <c r="B39" s="35">
        <v>1012439111</v>
      </c>
      <c r="C39" s="36" t="s">
        <v>94</v>
      </c>
      <c r="D39" s="35" t="s">
        <v>95</v>
      </c>
    </row>
    <row r="40" spans="1:4" x14ac:dyDescent="0.25">
      <c r="A40" s="35" t="s">
        <v>25</v>
      </c>
      <c r="B40" s="35">
        <v>1014248342</v>
      </c>
      <c r="C40" s="36" t="s">
        <v>96</v>
      </c>
      <c r="D40" s="35" t="s">
        <v>97</v>
      </c>
    </row>
    <row r="41" spans="1:4" x14ac:dyDescent="0.25">
      <c r="A41" s="35" t="s">
        <v>25</v>
      </c>
      <c r="B41" s="35">
        <v>1023946256</v>
      </c>
      <c r="C41" s="36" t="s">
        <v>98</v>
      </c>
      <c r="D41" s="35" t="s">
        <v>99</v>
      </c>
    </row>
    <row r="42" spans="1:4" x14ac:dyDescent="0.25">
      <c r="A42" s="35" t="s">
        <v>25</v>
      </c>
      <c r="B42" s="35">
        <v>1018487802</v>
      </c>
      <c r="C42" s="36" t="s">
        <v>216</v>
      </c>
      <c r="D42" s="35" t="s">
        <v>241</v>
      </c>
    </row>
    <row r="43" spans="1:4" x14ac:dyDescent="0.25">
      <c r="A43" s="35" t="s">
        <v>25</v>
      </c>
      <c r="B43" s="35">
        <v>1019125773</v>
      </c>
      <c r="C43" s="36" t="s">
        <v>100</v>
      </c>
      <c r="D43" s="35" t="s">
        <v>101</v>
      </c>
    </row>
    <row r="44" spans="1:4" x14ac:dyDescent="0.25">
      <c r="A44" s="35" t="s">
        <v>25</v>
      </c>
      <c r="B44" s="35">
        <v>1082749251</v>
      </c>
      <c r="C44" s="36" t="s">
        <v>102</v>
      </c>
      <c r="D44" s="35" t="s">
        <v>103</v>
      </c>
    </row>
    <row r="45" spans="1:4" x14ac:dyDescent="0.25">
      <c r="A45" s="35" t="s">
        <v>25</v>
      </c>
      <c r="B45" s="35">
        <v>1032484559</v>
      </c>
      <c r="C45" s="36" t="s">
        <v>104</v>
      </c>
      <c r="D45" s="35" t="s">
        <v>105</v>
      </c>
    </row>
    <row r="46" spans="1:4" x14ac:dyDescent="0.25">
      <c r="A46" s="35" t="s">
        <v>25</v>
      </c>
      <c r="B46" s="35">
        <v>1031158286</v>
      </c>
      <c r="C46" s="37" t="s">
        <v>208</v>
      </c>
      <c r="D46" s="35" t="s">
        <v>242</v>
      </c>
    </row>
    <row r="47" spans="1:4" x14ac:dyDescent="0.25">
      <c r="A47" s="35" t="s">
        <v>25</v>
      </c>
      <c r="B47" s="35">
        <v>1020793781</v>
      </c>
      <c r="C47" s="36" t="s">
        <v>106</v>
      </c>
      <c r="D47" s="35" t="s">
        <v>107</v>
      </c>
    </row>
    <row r="48" spans="1:4" x14ac:dyDescent="0.25">
      <c r="A48" s="35" t="s">
        <v>25</v>
      </c>
      <c r="B48" s="35">
        <v>1022413327</v>
      </c>
      <c r="C48" s="36" t="s">
        <v>108</v>
      </c>
      <c r="D48" s="35" t="s">
        <v>109</v>
      </c>
    </row>
    <row r="49" spans="1:4" x14ac:dyDescent="0.25">
      <c r="A49" s="35" t="s">
        <v>25</v>
      </c>
      <c r="B49" s="35">
        <v>1022406735</v>
      </c>
      <c r="C49" s="36" t="s">
        <v>222</v>
      </c>
      <c r="D49" s="35" t="s">
        <v>110</v>
      </c>
    </row>
    <row r="50" spans="1:4" x14ac:dyDescent="0.25">
      <c r="A50" s="35" t="s">
        <v>25</v>
      </c>
      <c r="B50" s="35">
        <v>1014276549</v>
      </c>
      <c r="C50" s="36" t="s">
        <v>111</v>
      </c>
      <c r="D50" s="35" t="s">
        <v>112</v>
      </c>
    </row>
    <row r="51" spans="1:4" x14ac:dyDescent="0.25">
      <c r="A51" s="35" t="s">
        <v>25</v>
      </c>
      <c r="B51" s="35">
        <v>1032483299</v>
      </c>
      <c r="C51" s="36" t="s">
        <v>113</v>
      </c>
      <c r="D51" s="35" t="s">
        <v>114</v>
      </c>
    </row>
    <row r="52" spans="1:4" x14ac:dyDescent="0.25">
      <c r="A52" s="35" t="s">
        <v>25</v>
      </c>
      <c r="B52" s="35">
        <v>1012438186</v>
      </c>
      <c r="C52" s="36" t="s">
        <v>115</v>
      </c>
      <c r="D52" s="35" t="s">
        <v>116</v>
      </c>
    </row>
    <row r="53" spans="1:4" x14ac:dyDescent="0.25">
      <c r="A53" s="35" t="s">
        <v>25</v>
      </c>
      <c r="B53" s="35">
        <v>1030673582</v>
      </c>
      <c r="C53" s="36" t="s">
        <v>117</v>
      </c>
      <c r="D53" s="35" t="s">
        <v>118</v>
      </c>
    </row>
    <row r="54" spans="1:4" x14ac:dyDescent="0.25">
      <c r="A54" s="35" t="s">
        <v>25</v>
      </c>
      <c r="B54" s="35">
        <v>1030658589</v>
      </c>
      <c r="C54" s="36" t="s">
        <v>119</v>
      </c>
      <c r="D54" s="35" t="s">
        <v>120</v>
      </c>
    </row>
    <row r="55" spans="1:4" x14ac:dyDescent="0.25">
      <c r="A55" s="35" t="s">
        <v>25</v>
      </c>
      <c r="B55" s="35">
        <v>1022413947</v>
      </c>
      <c r="C55" s="36" t="s">
        <v>121</v>
      </c>
      <c r="D55" s="35" t="s">
        <v>122</v>
      </c>
    </row>
    <row r="56" spans="1:4" x14ac:dyDescent="0.25">
      <c r="A56" s="35" t="s">
        <v>25</v>
      </c>
      <c r="B56" s="35">
        <v>1022420952</v>
      </c>
      <c r="C56" s="36" t="s">
        <v>123</v>
      </c>
      <c r="D56" s="35" t="s">
        <v>124</v>
      </c>
    </row>
    <row r="57" spans="1:4" x14ac:dyDescent="0.25">
      <c r="A57" s="35" t="s">
        <v>25</v>
      </c>
      <c r="B57" s="35">
        <v>1013628953</v>
      </c>
      <c r="C57" s="36" t="s">
        <v>210</v>
      </c>
      <c r="D57" s="35" t="s">
        <v>243</v>
      </c>
    </row>
    <row r="58" spans="1:4" x14ac:dyDescent="0.25">
      <c r="A58" s="35" t="s">
        <v>25</v>
      </c>
      <c r="B58" s="35">
        <v>1032485868</v>
      </c>
      <c r="C58" s="36" t="s">
        <v>125</v>
      </c>
      <c r="D58" s="35" t="s">
        <v>126</v>
      </c>
    </row>
    <row r="59" spans="1:4" x14ac:dyDescent="0.25">
      <c r="A59" s="35" t="s">
        <v>25</v>
      </c>
      <c r="B59" s="35">
        <v>1023935273</v>
      </c>
      <c r="C59" s="36" t="s">
        <v>127</v>
      </c>
      <c r="D59" s="35" t="s">
        <v>128</v>
      </c>
    </row>
    <row r="60" spans="1:4" x14ac:dyDescent="0.25">
      <c r="A60" s="35" t="s">
        <v>25</v>
      </c>
      <c r="B60" s="35">
        <v>1022404969</v>
      </c>
      <c r="C60" s="36" t="s">
        <v>129</v>
      </c>
      <c r="D60" s="35" t="s">
        <v>130</v>
      </c>
    </row>
    <row r="61" spans="1:4" x14ac:dyDescent="0.25">
      <c r="A61" s="35" t="s">
        <v>25</v>
      </c>
      <c r="B61" s="35">
        <v>1032405856</v>
      </c>
      <c r="C61" s="36" t="s">
        <v>131</v>
      </c>
      <c r="D61" s="35" t="s">
        <v>132</v>
      </c>
    </row>
    <row r="62" spans="1:4" x14ac:dyDescent="0.25">
      <c r="A62" s="35" t="s">
        <v>25</v>
      </c>
      <c r="B62" s="35">
        <v>1010211638</v>
      </c>
      <c r="C62" s="36" t="s">
        <v>133</v>
      </c>
      <c r="D62" s="35" t="s">
        <v>134</v>
      </c>
    </row>
    <row r="63" spans="1:4" x14ac:dyDescent="0.25">
      <c r="A63" s="35" t="s">
        <v>25</v>
      </c>
      <c r="B63" s="35">
        <v>1026583896</v>
      </c>
      <c r="C63" s="36" t="s">
        <v>135</v>
      </c>
      <c r="D63" s="35" t="s">
        <v>136</v>
      </c>
    </row>
    <row r="64" spans="1:4" x14ac:dyDescent="0.25">
      <c r="A64" s="35" t="s">
        <v>25</v>
      </c>
      <c r="B64" s="35">
        <v>1069900983</v>
      </c>
      <c r="C64" s="36" t="s">
        <v>137</v>
      </c>
      <c r="D64" s="35" t="s">
        <v>138</v>
      </c>
    </row>
    <row r="65" spans="1:4" x14ac:dyDescent="0.25">
      <c r="A65" s="35" t="s">
        <v>25</v>
      </c>
      <c r="B65" s="35">
        <v>1022379651</v>
      </c>
      <c r="C65" s="36" t="s">
        <v>139</v>
      </c>
      <c r="D65" s="35" t="s">
        <v>140</v>
      </c>
    </row>
    <row r="66" spans="1:4" x14ac:dyDescent="0.25">
      <c r="A66" s="35" t="s">
        <v>25</v>
      </c>
      <c r="B66" s="35">
        <v>1030673082</v>
      </c>
      <c r="C66" s="36" t="s">
        <v>141</v>
      </c>
      <c r="D66" s="35" t="s">
        <v>142</v>
      </c>
    </row>
    <row r="67" spans="1:4" x14ac:dyDescent="0.25">
      <c r="A67" s="35" t="s">
        <v>25</v>
      </c>
      <c r="B67" s="35">
        <v>1022402992</v>
      </c>
      <c r="C67" s="36" t="s">
        <v>143</v>
      </c>
      <c r="D67" s="35" t="s">
        <v>144</v>
      </c>
    </row>
    <row r="68" spans="1:4" x14ac:dyDescent="0.25">
      <c r="A68" s="35" t="s">
        <v>25</v>
      </c>
      <c r="B68" s="35">
        <v>1022414876</v>
      </c>
      <c r="C68" s="36" t="s">
        <v>145</v>
      </c>
      <c r="D68" s="35" t="s">
        <v>146</v>
      </c>
    </row>
    <row r="69" spans="1:4" x14ac:dyDescent="0.25">
      <c r="A69" s="35" t="s">
        <v>25</v>
      </c>
      <c r="B69" s="35">
        <v>1024555117</v>
      </c>
      <c r="C69" s="36" t="s">
        <v>147</v>
      </c>
      <c r="D69" s="35" t="s">
        <v>148</v>
      </c>
    </row>
    <row r="70" spans="1:4" x14ac:dyDescent="0.25">
      <c r="A70" s="35" t="s">
        <v>25</v>
      </c>
      <c r="B70" s="35">
        <v>1116550425</v>
      </c>
      <c r="C70" s="36" t="s">
        <v>149</v>
      </c>
      <c r="D70" s="35" t="s">
        <v>150</v>
      </c>
    </row>
    <row r="71" spans="1:4" x14ac:dyDescent="0.25">
      <c r="A71" s="35" t="s">
        <v>25</v>
      </c>
      <c r="B71" s="35">
        <v>1018478630</v>
      </c>
      <c r="C71" s="36" t="s">
        <v>151</v>
      </c>
      <c r="D71" s="35" t="s">
        <v>152</v>
      </c>
    </row>
    <row r="72" spans="1:4" x14ac:dyDescent="0.25">
      <c r="A72" s="35" t="s">
        <v>25</v>
      </c>
      <c r="B72" s="35">
        <v>1019114624</v>
      </c>
      <c r="C72" s="38" t="s">
        <v>153</v>
      </c>
      <c r="D72" s="35" t="s">
        <v>154</v>
      </c>
    </row>
    <row r="73" spans="1:4" x14ac:dyDescent="0.25">
      <c r="A73" s="35" t="s">
        <v>25</v>
      </c>
      <c r="B73" s="35">
        <v>1010232062</v>
      </c>
      <c r="C73" s="36" t="s">
        <v>153</v>
      </c>
      <c r="D73" s="35" t="s">
        <v>155</v>
      </c>
    </row>
    <row r="74" spans="1:4" x14ac:dyDescent="0.25">
      <c r="A74" s="35" t="s">
        <v>25</v>
      </c>
      <c r="B74" s="35">
        <v>1022416852</v>
      </c>
      <c r="C74" s="36" t="s">
        <v>156</v>
      </c>
      <c r="D74" s="35" t="s">
        <v>157</v>
      </c>
    </row>
    <row r="75" spans="1:4" x14ac:dyDescent="0.25">
      <c r="A75" s="35" t="s">
        <v>25</v>
      </c>
      <c r="B75" s="35">
        <v>1030671510</v>
      </c>
      <c r="C75" s="36" t="s">
        <v>158</v>
      </c>
      <c r="D75" s="35" t="s">
        <v>159</v>
      </c>
    </row>
    <row r="76" spans="1:4" x14ac:dyDescent="0.25">
      <c r="A76" s="35" t="s">
        <v>25</v>
      </c>
      <c r="B76" s="35">
        <v>1026289276</v>
      </c>
      <c r="C76" s="36" t="s">
        <v>160</v>
      </c>
      <c r="D76" s="35" t="s">
        <v>161</v>
      </c>
    </row>
    <row r="77" spans="1:4" x14ac:dyDescent="0.25">
      <c r="A77" s="35" t="s">
        <v>25</v>
      </c>
      <c r="B77" s="35">
        <v>1106894016</v>
      </c>
      <c r="C77" s="36" t="s">
        <v>162</v>
      </c>
      <c r="D77" s="35" t="s">
        <v>163</v>
      </c>
    </row>
    <row r="78" spans="1:4" x14ac:dyDescent="0.25">
      <c r="A78" s="35" t="s">
        <v>25</v>
      </c>
      <c r="B78" s="35">
        <v>1031132623</v>
      </c>
      <c r="C78" s="36" t="s">
        <v>164</v>
      </c>
      <c r="D78" s="35" t="s">
        <v>165</v>
      </c>
    </row>
    <row r="79" spans="1:4" x14ac:dyDescent="0.25">
      <c r="A79" s="35" t="s">
        <v>25</v>
      </c>
      <c r="B79" s="35">
        <v>1026570886</v>
      </c>
      <c r="C79" s="36" t="s">
        <v>220</v>
      </c>
      <c r="D79" s="35" t="s">
        <v>244</v>
      </c>
    </row>
  </sheetData>
  <mergeCells count="4">
    <mergeCell ref="A1:A2"/>
    <mergeCell ref="B1:B2"/>
    <mergeCell ref="C1:C2"/>
    <mergeCell ref="D1:D2"/>
  </mergeCells>
  <hyperlinks>
    <hyperlink ref="C10" r:id="rId1"/>
    <hyperlink ref="C16" r:id="rId2"/>
    <hyperlink ref="C46" r:id="rId3"/>
    <hyperlink ref="C72" r:id="rId4"/>
  </hyperlinks>
  <pageMargins left="0.7" right="0.7" top="0.75" bottom="0.75" header="0.3" footer="0.3"/>
  <pageSetup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L41"/>
  <sheetViews>
    <sheetView zoomScale="106" zoomScaleNormal="106" workbookViewId="0">
      <selection activeCell="A15" sqref="A15"/>
    </sheetView>
  </sheetViews>
  <sheetFormatPr baseColWidth="10" defaultRowHeight="15" x14ac:dyDescent="0.25"/>
  <cols>
    <col min="1" max="1" width="72.5703125" customWidth="1"/>
    <col min="7" max="7" width="6.140625" customWidth="1"/>
    <col min="8" max="8" width="11.42578125" hidden="1" customWidth="1"/>
    <col min="9" max="9" width="7.42578125" hidden="1" customWidth="1"/>
    <col min="10" max="12" width="11.42578125" hidden="1" customWidth="1"/>
  </cols>
  <sheetData>
    <row r="1" spans="1:12" x14ac:dyDescent="0.25">
      <c r="A1" s="64" t="s">
        <v>19</v>
      </c>
      <c r="B1" s="65"/>
      <c r="C1" s="65"/>
      <c r="D1" s="65"/>
      <c r="E1" s="65"/>
      <c r="F1" s="65"/>
      <c r="G1" s="65"/>
      <c r="H1" s="65"/>
      <c r="I1" s="65"/>
      <c r="J1" s="65"/>
      <c r="K1" s="65"/>
      <c r="L1" s="65"/>
    </row>
    <row r="2" spans="1:12" x14ac:dyDescent="0.25">
      <c r="A2" s="65"/>
      <c r="B2" s="65"/>
      <c r="C2" s="65"/>
      <c r="D2" s="65"/>
      <c r="E2" s="65"/>
      <c r="F2" s="65"/>
      <c r="G2" s="65"/>
      <c r="H2" s="65"/>
      <c r="I2" s="65"/>
      <c r="J2" s="65"/>
      <c r="K2" s="65"/>
      <c r="L2" s="65"/>
    </row>
    <row r="3" spans="1:12" x14ac:dyDescent="0.25">
      <c r="A3" s="65"/>
      <c r="B3" s="65"/>
      <c r="C3" s="65"/>
      <c r="D3" s="65"/>
      <c r="E3" s="65"/>
      <c r="F3" s="65"/>
      <c r="G3" s="65"/>
      <c r="H3" s="65"/>
      <c r="I3" s="65"/>
      <c r="J3" s="65"/>
      <c r="K3" s="65"/>
      <c r="L3" s="65"/>
    </row>
    <row r="4" spans="1:12" x14ac:dyDescent="0.25">
      <c r="A4" s="65"/>
      <c r="B4" s="65"/>
      <c r="C4" s="65"/>
      <c r="D4" s="65"/>
      <c r="E4" s="65"/>
      <c r="F4" s="65"/>
      <c r="G4" s="65"/>
      <c r="H4" s="65"/>
      <c r="I4" s="65"/>
      <c r="J4" s="65"/>
      <c r="K4" s="65"/>
      <c r="L4" s="65"/>
    </row>
    <row r="5" spans="1:12" ht="50.25" customHeight="1" x14ac:dyDescent="0.25">
      <c r="A5" s="65"/>
      <c r="B5" s="65"/>
      <c r="C5" s="65"/>
      <c r="D5" s="65"/>
      <c r="E5" s="65"/>
      <c r="F5" s="65"/>
      <c r="G5" s="65"/>
      <c r="H5" s="65"/>
      <c r="I5" s="65"/>
      <c r="J5" s="65"/>
      <c r="K5" s="65"/>
      <c r="L5" s="65"/>
    </row>
    <row r="6" spans="1:12" ht="15.75" x14ac:dyDescent="0.25">
      <c r="A6" s="2" t="s">
        <v>0</v>
      </c>
      <c r="B6" s="1"/>
      <c r="C6" s="1"/>
      <c r="D6" s="1"/>
      <c r="E6" s="1"/>
      <c r="F6" s="1"/>
      <c r="G6" s="1"/>
      <c r="H6" s="1"/>
      <c r="I6" s="1"/>
      <c r="J6" s="1"/>
      <c r="K6" s="1"/>
      <c r="L6" s="1"/>
    </row>
    <row r="7" spans="1:12" ht="15.75" x14ac:dyDescent="0.25">
      <c r="A7" s="39" t="s">
        <v>1</v>
      </c>
      <c r="B7" s="39"/>
      <c r="C7" s="1"/>
      <c r="D7" s="1"/>
      <c r="E7" s="1"/>
      <c r="F7" s="1"/>
      <c r="G7" s="1"/>
      <c r="H7" s="1"/>
      <c r="I7" s="1"/>
      <c r="J7" s="1"/>
      <c r="K7" s="1"/>
      <c r="L7" s="1"/>
    </row>
    <row r="8" spans="1:12" ht="15.75" x14ac:dyDescent="0.25">
      <c r="A8" s="39" t="s">
        <v>2</v>
      </c>
      <c r="B8" s="39"/>
      <c r="C8" s="1"/>
      <c r="D8" s="1"/>
      <c r="E8" s="1"/>
      <c r="F8" s="1"/>
      <c r="G8" s="1"/>
      <c r="H8" s="1"/>
      <c r="I8" s="1"/>
      <c r="J8" s="1"/>
      <c r="K8" s="1"/>
      <c r="L8" s="1"/>
    </row>
    <row r="9" spans="1:12" ht="15.75" x14ac:dyDescent="0.25">
      <c r="A9" s="39" t="s">
        <v>3</v>
      </c>
      <c r="B9" s="39"/>
      <c r="C9" s="1"/>
      <c r="D9" s="1"/>
      <c r="E9" s="1"/>
      <c r="F9" s="1"/>
      <c r="G9" s="1"/>
      <c r="H9" s="1"/>
      <c r="I9" s="1"/>
      <c r="J9" s="1"/>
      <c r="K9" s="1"/>
      <c r="L9" s="1"/>
    </row>
    <row r="10" spans="1:12" ht="15.75" x14ac:dyDescent="0.25">
      <c r="A10" s="2" t="s">
        <v>4</v>
      </c>
      <c r="B10" s="1"/>
      <c r="C10" s="1"/>
      <c r="D10" s="1"/>
      <c r="E10" s="1"/>
      <c r="F10" s="1"/>
      <c r="G10" s="1"/>
      <c r="H10" s="1"/>
      <c r="I10" s="1"/>
      <c r="J10" s="1"/>
      <c r="K10" s="1"/>
      <c r="L10" s="1"/>
    </row>
    <row r="11" spans="1:12" ht="15.75" x14ac:dyDescent="0.25">
      <c r="A11" s="40" t="s">
        <v>5</v>
      </c>
      <c r="B11" s="40"/>
      <c r="C11" s="1"/>
      <c r="D11" s="1"/>
      <c r="E11" s="1"/>
      <c r="F11" s="1"/>
      <c r="G11" s="1"/>
      <c r="H11" s="1"/>
      <c r="I11" s="1"/>
      <c r="J11" s="1"/>
      <c r="K11" s="1"/>
      <c r="L11" s="1"/>
    </row>
    <row r="12" spans="1:12" ht="15.75" x14ac:dyDescent="0.25">
      <c r="A12" s="40" t="s">
        <v>294</v>
      </c>
      <c r="B12" s="40"/>
      <c r="C12" s="40"/>
      <c r="D12" s="40"/>
      <c r="E12" s="40"/>
      <c r="F12" s="40"/>
      <c r="G12" s="40"/>
      <c r="H12" s="1"/>
      <c r="I12" s="1"/>
      <c r="J12" s="1"/>
      <c r="K12" s="1"/>
      <c r="L12" s="1"/>
    </row>
    <row r="13" spans="1:12" ht="15.75" x14ac:dyDescent="0.25">
      <c r="A13" s="3" t="s">
        <v>6</v>
      </c>
      <c r="B13" s="1"/>
      <c r="C13" s="1"/>
      <c r="D13" s="1"/>
      <c r="E13" s="1"/>
      <c r="F13" s="1"/>
      <c r="G13" s="1"/>
      <c r="H13" s="1"/>
      <c r="I13" s="1"/>
      <c r="J13" s="1"/>
      <c r="K13" s="1"/>
      <c r="L13" s="1"/>
    </row>
    <row r="14" spans="1:12" ht="15.75" x14ac:dyDescent="0.25">
      <c r="A14" s="3" t="s">
        <v>7</v>
      </c>
      <c r="B14" s="1"/>
      <c r="C14" s="1"/>
      <c r="D14" s="1"/>
      <c r="E14" s="1"/>
      <c r="F14" s="1"/>
      <c r="G14" s="1"/>
      <c r="H14" s="1"/>
      <c r="I14" s="1"/>
      <c r="J14" s="1"/>
      <c r="K14" s="1"/>
      <c r="L14" s="1"/>
    </row>
    <row r="15" spans="1:12" ht="15.75" x14ac:dyDescent="0.25">
      <c r="A15" s="40" t="s">
        <v>295</v>
      </c>
      <c r="B15" s="1"/>
      <c r="C15" s="1"/>
      <c r="D15" s="1"/>
      <c r="E15" s="1"/>
      <c r="F15" s="1"/>
      <c r="G15" s="1"/>
      <c r="H15" s="1"/>
      <c r="I15" s="1"/>
      <c r="J15" s="1"/>
      <c r="K15" s="1"/>
      <c r="L15" s="1"/>
    </row>
    <row r="16" spans="1:12" ht="15.75" x14ac:dyDescent="0.25">
      <c r="A16" s="3" t="s">
        <v>6</v>
      </c>
      <c r="B16" s="1"/>
      <c r="C16" s="1"/>
      <c r="D16" s="1"/>
      <c r="E16" s="1"/>
      <c r="F16" s="1"/>
      <c r="G16" s="1"/>
      <c r="H16" s="1"/>
      <c r="I16" s="1"/>
      <c r="J16" s="1"/>
      <c r="K16" s="1"/>
      <c r="L16" s="1"/>
    </row>
    <row r="17" spans="1:12" ht="15.75" x14ac:dyDescent="0.25">
      <c r="A17" s="3" t="s">
        <v>7</v>
      </c>
      <c r="B17" s="1"/>
      <c r="C17" s="1"/>
      <c r="D17" s="1"/>
      <c r="E17" s="1"/>
      <c r="F17" s="1"/>
      <c r="G17" s="1"/>
      <c r="H17" s="1"/>
      <c r="I17" s="1"/>
      <c r="J17" s="1"/>
      <c r="K17" s="1"/>
      <c r="L17" s="1"/>
    </row>
    <row r="18" spans="1:12" ht="30.75" x14ac:dyDescent="0.25">
      <c r="A18" s="41" t="s">
        <v>296</v>
      </c>
      <c r="B18" s="1"/>
      <c r="C18" s="1"/>
      <c r="D18" s="1"/>
      <c r="E18" s="1"/>
      <c r="F18" s="1"/>
      <c r="G18" s="1"/>
      <c r="H18" s="1"/>
      <c r="I18" s="1"/>
      <c r="J18" s="1"/>
      <c r="K18" s="1"/>
      <c r="L18" s="1"/>
    </row>
    <row r="19" spans="1:12" ht="15.75" x14ac:dyDescent="0.25">
      <c r="A19" s="3" t="s">
        <v>8</v>
      </c>
      <c r="B19" s="1"/>
      <c r="C19" s="1"/>
      <c r="D19" s="1"/>
      <c r="E19" s="1"/>
      <c r="F19" s="1"/>
      <c r="G19" s="1"/>
      <c r="H19" s="1"/>
      <c r="I19" s="1"/>
      <c r="J19" s="1"/>
      <c r="K19" s="1"/>
      <c r="L19" s="1"/>
    </row>
    <row r="20" spans="1:12" ht="15.75" x14ac:dyDescent="0.25">
      <c r="A20" s="3" t="s">
        <v>9</v>
      </c>
      <c r="B20" s="1"/>
      <c r="C20" s="1"/>
      <c r="D20" s="1"/>
      <c r="E20" s="1"/>
      <c r="F20" s="1"/>
      <c r="G20" s="1"/>
      <c r="H20" s="1"/>
      <c r="I20" s="1"/>
      <c r="J20" s="1"/>
      <c r="K20" s="1"/>
      <c r="L20" s="1"/>
    </row>
    <row r="21" spans="1:12" ht="15.75" x14ac:dyDescent="0.25">
      <c r="A21" s="3" t="s">
        <v>10</v>
      </c>
      <c r="B21" s="1"/>
      <c r="C21" s="1"/>
      <c r="D21" s="1"/>
      <c r="E21" s="1"/>
      <c r="F21" s="1"/>
      <c r="G21" s="1"/>
      <c r="H21" s="1"/>
      <c r="I21" s="1"/>
      <c r="J21" s="1"/>
      <c r="K21" s="1"/>
      <c r="L21" s="1"/>
    </row>
    <row r="22" spans="1:12" ht="15.75" x14ac:dyDescent="0.25">
      <c r="A22" s="41" t="s">
        <v>297</v>
      </c>
      <c r="B22" s="1"/>
      <c r="C22" s="1"/>
      <c r="D22" s="1"/>
      <c r="E22" s="1"/>
      <c r="F22" s="1"/>
      <c r="G22" s="1"/>
      <c r="H22" s="1"/>
      <c r="I22" s="1"/>
      <c r="J22" s="1"/>
      <c r="K22" s="1"/>
      <c r="L22" s="1"/>
    </row>
    <row r="23" spans="1:12" ht="15.75" x14ac:dyDescent="0.25">
      <c r="A23" s="4" t="s">
        <v>11</v>
      </c>
      <c r="B23" s="1"/>
      <c r="C23" s="1"/>
      <c r="D23" s="1"/>
      <c r="E23" s="1"/>
      <c r="F23" s="1"/>
      <c r="G23" s="1"/>
      <c r="H23" s="1"/>
      <c r="I23" s="1"/>
      <c r="J23" s="1"/>
      <c r="K23" s="1"/>
      <c r="L23" s="1"/>
    </row>
    <row r="24" spans="1:12" ht="15.75" x14ac:dyDescent="0.25">
      <c r="A24" s="4" t="s">
        <v>12</v>
      </c>
      <c r="B24" s="1"/>
      <c r="C24" s="1"/>
      <c r="D24" s="1"/>
      <c r="E24" s="1"/>
      <c r="F24" s="1"/>
      <c r="G24" s="1"/>
      <c r="H24" s="1"/>
      <c r="I24" s="1"/>
      <c r="J24" s="1"/>
      <c r="K24" s="1"/>
      <c r="L24" s="1"/>
    </row>
    <row r="25" spans="1:12" ht="15.75" x14ac:dyDescent="0.25">
      <c r="A25" s="4" t="s">
        <v>13</v>
      </c>
      <c r="B25" s="1"/>
      <c r="C25" s="1"/>
      <c r="D25" s="1"/>
      <c r="E25" s="1"/>
      <c r="F25" s="1"/>
      <c r="G25" s="1"/>
      <c r="H25" s="1"/>
      <c r="I25" s="1"/>
      <c r="J25" s="1"/>
      <c r="K25" s="1"/>
      <c r="L25" s="1"/>
    </row>
    <row r="26" spans="1:12" ht="15.75" x14ac:dyDescent="0.25">
      <c r="A26" s="4" t="s">
        <v>14</v>
      </c>
      <c r="B26" s="1"/>
      <c r="C26" s="1"/>
      <c r="D26" s="1"/>
      <c r="E26" s="1"/>
      <c r="F26" s="1"/>
      <c r="G26" s="1"/>
      <c r="H26" s="1"/>
      <c r="I26" s="1"/>
      <c r="J26" s="1"/>
      <c r="K26" s="1"/>
      <c r="L26" s="1"/>
    </row>
    <row r="27" spans="1:12" ht="15.75" x14ac:dyDescent="0.25">
      <c r="A27" s="4" t="s">
        <v>15</v>
      </c>
      <c r="B27" s="1"/>
      <c r="C27" s="1"/>
      <c r="D27" s="1"/>
      <c r="E27" s="1"/>
      <c r="F27" s="1"/>
      <c r="G27" s="1"/>
      <c r="H27" s="1"/>
      <c r="I27" s="1"/>
      <c r="J27" s="1"/>
      <c r="K27" s="1"/>
      <c r="L27" s="1"/>
    </row>
    <row r="28" spans="1:12" ht="15.75" x14ac:dyDescent="0.25">
      <c r="A28" s="41" t="s">
        <v>298</v>
      </c>
      <c r="B28" s="1"/>
      <c r="C28" s="1"/>
      <c r="D28" s="1"/>
      <c r="E28" s="1"/>
      <c r="F28" s="1"/>
      <c r="G28" s="1"/>
      <c r="H28" s="1"/>
      <c r="I28" s="1"/>
      <c r="J28" s="1"/>
      <c r="K28" s="1"/>
      <c r="L28" s="1"/>
    </row>
    <row r="29" spans="1:12" ht="15.75" x14ac:dyDescent="0.25">
      <c r="A29" s="3" t="s">
        <v>6</v>
      </c>
      <c r="B29" s="1"/>
      <c r="C29" s="1"/>
      <c r="D29" s="1"/>
      <c r="E29" s="1"/>
      <c r="F29" s="1"/>
      <c r="G29" s="1"/>
      <c r="H29" s="1"/>
      <c r="I29" s="1"/>
      <c r="J29" s="1"/>
      <c r="K29" s="1"/>
      <c r="L29" s="1"/>
    </row>
    <row r="30" spans="1:12" ht="15.75" x14ac:dyDescent="0.25">
      <c r="A30" s="3" t="s">
        <v>7</v>
      </c>
      <c r="B30" s="1"/>
      <c r="C30" s="1"/>
      <c r="D30" s="1"/>
      <c r="E30" s="1"/>
      <c r="F30" s="1"/>
      <c r="G30" s="1"/>
      <c r="H30" s="1"/>
      <c r="I30" s="1"/>
      <c r="J30" s="1"/>
      <c r="K30" s="1"/>
      <c r="L30" s="1"/>
    </row>
    <row r="31" spans="1:12" ht="30.75" x14ac:dyDescent="0.25">
      <c r="A31" s="41" t="s">
        <v>299</v>
      </c>
      <c r="B31" s="1"/>
      <c r="C31" s="1"/>
      <c r="D31" s="1"/>
      <c r="E31" s="1"/>
      <c r="F31" s="1"/>
      <c r="G31" s="1"/>
      <c r="H31" s="1"/>
      <c r="I31" s="1"/>
      <c r="J31" s="1"/>
      <c r="K31" s="1"/>
      <c r="L31" s="1"/>
    </row>
    <row r="32" spans="1:12" ht="15.75" x14ac:dyDescent="0.25">
      <c r="A32" s="3" t="s">
        <v>16</v>
      </c>
      <c r="B32" s="1"/>
      <c r="C32" s="1"/>
      <c r="D32" s="1"/>
      <c r="E32" s="1"/>
      <c r="F32" s="1"/>
      <c r="G32" s="1"/>
      <c r="H32" s="1"/>
      <c r="I32" s="1"/>
      <c r="J32" s="1"/>
      <c r="K32" s="1"/>
      <c r="L32" s="1"/>
    </row>
    <row r="33" spans="1:12" ht="15.75" x14ac:dyDescent="0.25">
      <c r="A33" s="3" t="s">
        <v>17</v>
      </c>
      <c r="B33" s="1"/>
      <c r="C33" s="1"/>
      <c r="D33" s="1"/>
      <c r="E33" s="1"/>
      <c r="F33" s="1"/>
      <c r="G33" s="1"/>
      <c r="H33" s="1"/>
      <c r="I33" s="1"/>
      <c r="J33" s="1"/>
      <c r="K33" s="1"/>
      <c r="L33" s="1"/>
    </row>
    <row r="34" spans="1:12" ht="30.75" x14ac:dyDescent="0.25">
      <c r="A34" s="41" t="s">
        <v>300</v>
      </c>
      <c r="B34" s="1"/>
      <c r="C34" s="1"/>
      <c r="D34" s="1"/>
      <c r="E34" s="1"/>
      <c r="F34" s="1"/>
      <c r="G34" s="1"/>
      <c r="H34" s="1"/>
      <c r="I34" s="1"/>
      <c r="J34" s="1"/>
      <c r="K34" s="1"/>
      <c r="L34" s="1"/>
    </row>
    <row r="35" spans="1:12" ht="15.75" x14ac:dyDescent="0.25">
      <c r="A35" s="3" t="s">
        <v>6</v>
      </c>
      <c r="B35" s="1"/>
      <c r="C35" s="1"/>
      <c r="D35" s="1"/>
      <c r="E35" s="1"/>
      <c r="F35" s="1"/>
      <c r="G35" s="1"/>
      <c r="H35" s="1"/>
      <c r="I35" s="1"/>
      <c r="J35" s="1"/>
      <c r="K35" s="1"/>
      <c r="L35" s="1"/>
    </row>
    <row r="36" spans="1:12" ht="15.75" x14ac:dyDescent="0.25">
      <c r="A36" s="3" t="s">
        <v>7</v>
      </c>
      <c r="B36" s="1"/>
      <c r="C36" s="1"/>
      <c r="D36" s="1"/>
      <c r="E36" s="1"/>
      <c r="F36" s="1"/>
      <c r="G36" s="1"/>
      <c r="H36" s="1"/>
      <c r="I36" s="1"/>
      <c r="J36" s="1"/>
      <c r="K36" s="1"/>
      <c r="L36" s="1"/>
    </row>
    <row r="37" spans="1:12" ht="36.75" customHeight="1" x14ac:dyDescent="0.25">
      <c r="A37" s="40" t="s">
        <v>301</v>
      </c>
      <c r="B37" s="1"/>
      <c r="C37" s="1"/>
      <c r="D37" s="1"/>
      <c r="E37" s="1"/>
      <c r="F37" s="1"/>
      <c r="G37" s="1"/>
      <c r="H37" s="1"/>
      <c r="I37" s="1"/>
      <c r="J37" s="1"/>
      <c r="K37" s="1"/>
      <c r="L37" s="1"/>
    </row>
    <row r="38" spans="1:12" ht="51" customHeight="1" x14ac:dyDescent="0.25">
      <c r="A38" s="41" t="s">
        <v>18</v>
      </c>
      <c r="B38" s="41"/>
      <c r="C38" s="41"/>
      <c r="D38" s="41"/>
      <c r="E38" s="41"/>
      <c r="F38" s="41"/>
      <c r="G38" s="41"/>
      <c r="H38" s="41"/>
      <c r="I38" s="41"/>
      <c r="J38" s="41"/>
      <c r="K38" s="41"/>
      <c r="L38" s="41"/>
    </row>
    <row r="39" spans="1:12" ht="15.75" x14ac:dyDescent="0.25">
      <c r="A39" s="3" t="s">
        <v>6</v>
      </c>
      <c r="B39" s="1"/>
      <c r="C39" s="1"/>
      <c r="D39" s="1"/>
      <c r="E39" s="1"/>
      <c r="F39" s="1"/>
      <c r="G39" s="1"/>
      <c r="H39" s="1"/>
      <c r="I39" s="1"/>
      <c r="J39" s="1"/>
      <c r="K39" s="1"/>
      <c r="L39" s="1"/>
    </row>
    <row r="40" spans="1:12" ht="15.75" x14ac:dyDescent="0.25">
      <c r="A40" s="3" t="s">
        <v>7</v>
      </c>
      <c r="B40" s="1"/>
      <c r="C40" s="1"/>
      <c r="D40" s="1"/>
      <c r="E40" s="1"/>
      <c r="F40" s="1"/>
      <c r="G40" s="1"/>
      <c r="H40" s="1"/>
      <c r="I40" s="1"/>
      <c r="J40" s="1"/>
      <c r="K40" s="1"/>
      <c r="L40" s="1"/>
    </row>
    <row r="41" spans="1:12" x14ac:dyDescent="0.25">
      <c r="A41" s="5"/>
      <c r="B41" s="1"/>
      <c r="C41" s="1"/>
      <c r="D41" s="1"/>
      <c r="E41" s="1"/>
      <c r="F41" s="1"/>
      <c r="G41" s="1"/>
      <c r="H41" s="1"/>
      <c r="I41" s="1"/>
      <c r="J41" s="1"/>
      <c r="K41" s="1"/>
      <c r="L41" s="1"/>
    </row>
  </sheetData>
  <mergeCells count="1">
    <mergeCell ref="A1:L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
  <sheetViews>
    <sheetView workbookViewId="0">
      <selection activeCell="H8" sqref="H8"/>
    </sheetView>
  </sheetViews>
  <sheetFormatPr baseColWidth="10" defaultRowHeight="15" x14ac:dyDescent="0.25"/>
  <cols>
    <col min="1" max="1" width="17" customWidth="1"/>
    <col min="2" max="2" width="23" bestFit="1" customWidth="1"/>
    <col min="3" max="3" width="20.5703125" customWidth="1"/>
    <col min="5" max="5" width="7.5703125" customWidth="1"/>
    <col min="6" max="6" width="8.28515625" customWidth="1"/>
    <col min="7" max="7" width="3.140625" bestFit="1" customWidth="1"/>
    <col min="8" max="8" width="11.42578125" customWidth="1"/>
    <col min="9" max="9" width="2" bestFit="1" customWidth="1"/>
    <col min="10" max="10" width="3.85546875" bestFit="1" customWidth="1"/>
    <col min="11" max="11" width="18.28515625" customWidth="1"/>
  </cols>
  <sheetData>
    <row r="1" spans="1:11" ht="18.75" x14ac:dyDescent="0.3">
      <c r="A1" s="68" t="s">
        <v>284</v>
      </c>
      <c r="B1" s="68"/>
      <c r="C1" s="68"/>
      <c r="D1" s="68"/>
    </row>
    <row r="2" spans="1:11" ht="15.75" x14ac:dyDescent="0.25">
      <c r="A2" s="69" t="s">
        <v>302</v>
      </c>
      <c r="B2" s="70"/>
      <c r="C2" s="30" t="s">
        <v>285</v>
      </c>
      <c r="D2" s="30" t="s">
        <v>286</v>
      </c>
      <c r="G2" s="80" t="s">
        <v>322</v>
      </c>
      <c r="H2" s="56">
        <f>(C13*C14*C16*C17)</f>
        <v>52.090981249999999</v>
      </c>
      <c r="I2" s="78" t="s">
        <v>323</v>
      </c>
      <c r="J2" s="82">
        <f>(H2/H3)</f>
        <v>40.314781582396961</v>
      </c>
    </row>
    <row r="3" spans="1:11" ht="15" customHeight="1" x14ac:dyDescent="0.25">
      <c r="A3" s="71" t="s">
        <v>287</v>
      </c>
      <c r="B3" s="72"/>
      <c r="C3" s="75">
        <v>77</v>
      </c>
      <c r="D3" s="77">
        <f>J2</f>
        <v>40.314781582396961</v>
      </c>
      <c r="G3" s="81"/>
      <c r="H3" s="55">
        <f>((C15*(C13-1))+(C14*C16*C17))</f>
        <v>1.2921062499999998</v>
      </c>
      <c r="I3" s="79"/>
      <c r="J3" s="83"/>
      <c r="K3" s="1"/>
    </row>
    <row r="4" spans="1:11" ht="21.75" customHeight="1" x14ac:dyDescent="0.25">
      <c r="A4" s="73"/>
      <c r="B4" s="74"/>
      <c r="C4" s="76"/>
      <c r="D4" s="76"/>
      <c r="K4" s="1"/>
    </row>
    <row r="5" spans="1:11" x14ac:dyDescent="0.25">
      <c r="D5" s="19"/>
      <c r="K5" s="1"/>
    </row>
    <row r="6" spans="1:11" ht="18.75" x14ac:dyDescent="0.3">
      <c r="A6" s="68" t="s">
        <v>288</v>
      </c>
      <c r="B6" s="68"/>
      <c r="C6" s="68"/>
      <c r="K6" s="1"/>
    </row>
    <row r="7" spans="1:11" x14ac:dyDescent="0.25">
      <c r="A7" s="66" t="s">
        <v>166</v>
      </c>
      <c r="B7" s="67"/>
      <c r="C7" s="6">
        <v>77</v>
      </c>
      <c r="K7" s="1"/>
    </row>
    <row r="8" spans="1:11" x14ac:dyDescent="0.25">
      <c r="A8" s="84" t="s">
        <v>168</v>
      </c>
      <c r="B8" s="85"/>
      <c r="C8" s="7">
        <v>0.5</v>
      </c>
    </row>
    <row r="9" spans="1:11" x14ac:dyDescent="0.25">
      <c r="A9" s="66" t="s">
        <v>169</v>
      </c>
      <c r="B9" s="67"/>
      <c r="C9" s="6">
        <v>0.5</v>
      </c>
    </row>
    <row r="10" spans="1:11" x14ac:dyDescent="0.25">
      <c r="A10" s="66" t="s">
        <v>167</v>
      </c>
      <c r="B10" s="67"/>
      <c r="C10" s="34">
        <v>1.645</v>
      </c>
    </row>
    <row r="11" spans="1:11" x14ac:dyDescent="0.25">
      <c r="A11" s="66" t="s">
        <v>170</v>
      </c>
      <c r="B11" s="67"/>
      <c r="C11" s="34">
        <v>0.09</v>
      </c>
    </row>
    <row r="12" spans="1:11" x14ac:dyDescent="0.25">
      <c r="A12" s="42"/>
      <c r="B12" s="42"/>
      <c r="C12" s="43"/>
    </row>
    <row r="13" spans="1:11" ht="15.75" x14ac:dyDescent="0.25">
      <c r="A13" s="44" t="s">
        <v>292</v>
      </c>
      <c r="B13" s="52" t="s">
        <v>303</v>
      </c>
      <c r="C13" s="53">
        <f>C3</f>
        <v>77</v>
      </c>
    </row>
    <row r="14" spans="1:11" ht="15.75" x14ac:dyDescent="0.25">
      <c r="A14" s="44" t="s">
        <v>289</v>
      </c>
      <c r="B14" s="52" t="s">
        <v>304</v>
      </c>
      <c r="C14" s="54">
        <f>POWER(1.645,2)</f>
        <v>2.7060249999999999</v>
      </c>
    </row>
    <row r="15" spans="1:11" ht="15.75" x14ac:dyDescent="0.25">
      <c r="A15" s="44" t="s">
        <v>293</v>
      </c>
      <c r="B15" s="52" t="s">
        <v>305</v>
      </c>
      <c r="C15" s="54">
        <f>POWER(0.09,2)</f>
        <v>8.0999999999999996E-3</v>
      </c>
    </row>
    <row r="16" spans="1:11" ht="15.75" x14ac:dyDescent="0.25">
      <c r="A16" s="44" t="s">
        <v>290</v>
      </c>
      <c r="B16" s="52" t="s">
        <v>306</v>
      </c>
      <c r="C16" s="54">
        <v>0.5</v>
      </c>
    </row>
    <row r="17" spans="1:3" ht="15.75" x14ac:dyDescent="0.25">
      <c r="A17" s="44" t="s">
        <v>291</v>
      </c>
      <c r="B17" s="52" t="s">
        <v>307</v>
      </c>
      <c r="C17" s="54">
        <v>0.5</v>
      </c>
    </row>
  </sheetData>
  <mergeCells count="14">
    <mergeCell ref="I2:I3"/>
    <mergeCell ref="G2:G3"/>
    <mergeCell ref="J2:J3"/>
    <mergeCell ref="A8:B8"/>
    <mergeCell ref="A9:B9"/>
    <mergeCell ref="A10:B10"/>
    <mergeCell ref="A11:B11"/>
    <mergeCell ref="A1:D1"/>
    <mergeCell ref="A6:C6"/>
    <mergeCell ref="A7:B7"/>
    <mergeCell ref="A2:B2"/>
    <mergeCell ref="A3:B4"/>
    <mergeCell ref="C3:C4"/>
    <mergeCell ref="D3:D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4"/>
  <sheetViews>
    <sheetView tabSelected="1" topLeftCell="K1" zoomScaleNormal="100" workbookViewId="0">
      <selection activeCell="O4" sqref="O4"/>
    </sheetView>
  </sheetViews>
  <sheetFormatPr baseColWidth="10" defaultRowHeight="15" x14ac:dyDescent="0.25"/>
  <cols>
    <col min="1" max="1" width="18.42578125" bestFit="1" customWidth="1"/>
    <col min="2" max="2" width="34.42578125" bestFit="1" customWidth="1"/>
    <col min="3" max="3" width="13.5703125" bestFit="1" customWidth="1"/>
    <col min="4" max="4" width="10.7109375" style="23" bestFit="1" customWidth="1"/>
    <col min="5" max="5" width="18.5703125" customWidth="1"/>
    <col min="6" max="6" width="17.7109375" customWidth="1"/>
    <col min="7" max="7" width="22.42578125" customWidth="1"/>
    <col min="8" max="8" width="56.28515625" bestFit="1" customWidth="1"/>
    <col min="9" max="9" width="29.85546875" customWidth="1"/>
    <col min="10" max="10" width="15.28515625" customWidth="1"/>
    <col min="11" max="11" width="18.140625" customWidth="1"/>
    <col min="12" max="12" width="15.42578125" customWidth="1"/>
    <col min="13" max="14" width="42" customWidth="1"/>
    <col min="17" max="17" width="50.85546875" customWidth="1"/>
  </cols>
  <sheetData>
    <row r="1" spans="1:20" s="13" customFormat="1" ht="84" customHeight="1" thickBot="1" x14ac:dyDescent="0.3">
      <c r="A1" s="45" t="s">
        <v>200</v>
      </c>
      <c r="B1" s="45" t="s">
        <v>201</v>
      </c>
      <c r="C1" s="45" t="s">
        <v>202</v>
      </c>
      <c r="D1" s="45" t="s">
        <v>4</v>
      </c>
      <c r="E1" s="45" t="s">
        <v>245</v>
      </c>
      <c r="F1" s="45" t="s">
        <v>246</v>
      </c>
      <c r="G1" s="45" t="s">
        <v>247</v>
      </c>
      <c r="H1" s="45" t="s">
        <v>248</v>
      </c>
      <c r="I1" s="45" t="s">
        <v>203</v>
      </c>
      <c r="J1" s="45" t="s">
        <v>204</v>
      </c>
      <c r="K1" s="45" t="s">
        <v>249</v>
      </c>
      <c r="L1" s="45" t="s">
        <v>250</v>
      </c>
      <c r="M1" s="45" t="s">
        <v>205</v>
      </c>
      <c r="N1" s="45" t="s">
        <v>251</v>
      </c>
      <c r="O1" s="18"/>
      <c r="P1" s="18"/>
      <c r="Q1" s="18"/>
      <c r="R1" s="18"/>
      <c r="S1" s="18"/>
      <c r="T1" s="18"/>
    </row>
    <row r="2" spans="1:20" s="14" customFormat="1" ht="36.75" customHeight="1" thickBot="1" x14ac:dyDescent="0.3">
      <c r="A2" s="8">
        <v>43662.521944444445</v>
      </c>
      <c r="B2" s="9" t="s">
        <v>206</v>
      </c>
      <c r="C2" s="9" t="s">
        <v>172</v>
      </c>
      <c r="D2" s="22">
        <v>21</v>
      </c>
      <c r="E2" s="9" t="s">
        <v>173</v>
      </c>
      <c r="F2" s="9" t="s">
        <v>173</v>
      </c>
      <c r="G2" s="9" t="s">
        <v>174</v>
      </c>
      <c r="H2" s="10" t="s">
        <v>179</v>
      </c>
      <c r="I2" s="9"/>
      <c r="J2" s="9" t="s">
        <v>173</v>
      </c>
      <c r="K2" s="9" t="s">
        <v>176</v>
      </c>
      <c r="L2" s="9" t="s">
        <v>177</v>
      </c>
      <c r="M2" s="58" t="s">
        <v>207</v>
      </c>
      <c r="N2" s="9" t="s">
        <v>173</v>
      </c>
      <c r="O2" s="57"/>
      <c r="P2" s="57"/>
      <c r="Q2" s="58"/>
      <c r="R2" s="9"/>
      <c r="S2" s="9"/>
      <c r="T2" s="9"/>
    </row>
    <row r="3" spans="1:20" s="14" customFormat="1" ht="33" customHeight="1" thickBot="1" x14ac:dyDescent="0.3">
      <c r="A3" s="8">
        <v>43662.522557870368</v>
      </c>
      <c r="B3" s="9" t="s">
        <v>208</v>
      </c>
      <c r="C3" s="9" t="s">
        <v>193</v>
      </c>
      <c r="D3" s="22">
        <v>24</v>
      </c>
      <c r="E3" s="9" t="s">
        <v>173</v>
      </c>
      <c r="F3" s="9" t="s">
        <v>173</v>
      </c>
      <c r="G3" s="9" t="s">
        <v>174</v>
      </c>
      <c r="H3" s="10" t="s">
        <v>175</v>
      </c>
      <c r="I3" s="9"/>
      <c r="J3" s="9" t="s">
        <v>173</v>
      </c>
      <c r="K3" s="9" t="s">
        <v>176</v>
      </c>
      <c r="L3" s="9" t="s">
        <v>177</v>
      </c>
      <c r="M3" s="58" t="s">
        <v>209</v>
      </c>
      <c r="N3" s="9" t="s">
        <v>173</v>
      </c>
      <c r="O3" s="57"/>
      <c r="P3" s="59"/>
      <c r="Q3" s="58"/>
      <c r="R3" s="9"/>
      <c r="S3" s="9"/>
      <c r="T3" s="9"/>
    </row>
    <row r="4" spans="1:20" s="14" customFormat="1" ht="33.75" customHeight="1" thickBot="1" x14ac:dyDescent="0.3">
      <c r="A4" s="8">
        <v>43662.541087962964</v>
      </c>
      <c r="B4" s="9" t="s">
        <v>210</v>
      </c>
      <c r="C4" s="9" t="s">
        <v>193</v>
      </c>
      <c r="D4" s="22">
        <v>27</v>
      </c>
      <c r="E4" s="9" t="s">
        <v>173</v>
      </c>
      <c r="F4" s="9" t="s">
        <v>173</v>
      </c>
      <c r="G4" s="9" t="s">
        <v>174</v>
      </c>
      <c r="H4" s="10" t="s">
        <v>179</v>
      </c>
      <c r="I4" s="9"/>
      <c r="J4" s="9" t="s">
        <v>173</v>
      </c>
      <c r="K4" s="9" t="s">
        <v>176</v>
      </c>
      <c r="L4" s="9" t="s">
        <v>173</v>
      </c>
      <c r="M4" s="58" t="s">
        <v>252</v>
      </c>
      <c r="N4" s="9" t="s">
        <v>173</v>
      </c>
      <c r="O4" s="57"/>
      <c r="P4" s="59"/>
      <c r="Q4" s="58"/>
      <c r="R4" s="9"/>
      <c r="S4" s="9"/>
      <c r="T4" s="9"/>
    </row>
    <row r="5" spans="1:20" s="14" customFormat="1" ht="31.5" customHeight="1" thickBot="1" x14ac:dyDescent="0.3">
      <c r="A5" s="8">
        <v>43662.549050925925</v>
      </c>
      <c r="B5" s="9" t="s">
        <v>211</v>
      </c>
      <c r="C5" s="9" t="s">
        <v>172</v>
      </c>
      <c r="D5" s="22">
        <v>24</v>
      </c>
      <c r="E5" s="9" t="s">
        <v>173</v>
      </c>
      <c r="F5" s="9" t="s">
        <v>177</v>
      </c>
      <c r="G5" s="9" t="s">
        <v>174</v>
      </c>
      <c r="H5" s="10" t="s">
        <v>175</v>
      </c>
      <c r="I5" s="9"/>
      <c r="J5" s="9" t="s">
        <v>173</v>
      </c>
      <c r="K5" s="9" t="s">
        <v>212</v>
      </c>
      <c r="L5" s="9" t="s">
        <v>177</v>
      </c>
      <c r="M5" s="58" t="s">
        <v>213</v>
      </c>
      <c r="N5" s="9" t="s">
        <v>173</v>
      </c>
      <c r="O5" s="57"/>
      <c r="P5" s="59"/>
      <c r="Q5" s="58"/>
      <c r="R5" s="9"/>
      <c r="S5" s="9"/>
      <c r="T5" s="9"/>
    </row>
    <row r="6" spans="1:20" s="14" customFormat="1" ht="39.75" thickBot="1" x14ac:dyDescent="0.3">
      <c r="A6" s="8">
        <v>43662.561203703706</v>
      </c>
      <c r="B6" s="9" t="s">
        <v>214</v>
      </c>
      <c r="C6" s="9" t="s">
        <v>193</v>
      </c>
      <c r="D6" s="22">
        <v>23</v>
      </c>
      <c r="E6" s="9" t="s">
        <v>173</v>
      </c>
      <c r="F6" s="9" t="s">
        <v>173</v>
      </c>
      <c r="G6" s="9" t="s">
        <v>174</v>
      </c>
      <c r="H6" s="10" t="s">
        <v>179</v>
      </c>
      <c r="I6" s="9"/>
      <c r="J6" s="9" t="s">
        <v>173</v>
      </c>
      <c r="K6" s="9" t="s">
        <v>212</v>
      </c>
      <c r="L6" s="9" t="s">
        <v>177</v>
      </c>
      <c r="M6" s="58" t="s">
        <v>215</v>
      </c>
      <c r="N6" s="9" t="s">
        <v>173</v>
      </c>
      <c r="O6" s="57"/>
      <c r="P6" s="59"/>
      <c r="Q6" s="58"/>
      <c r="R6" s="9"/>
      <c r="S6" s="9"/>
      <c r="T6" s="9"/>
    </row>
    <row r="7" spans="1:20" s="14" customFormat="1" ht="71.25" customHeight="1" thickBot="1" x14ac:dyDescent="0.3">
      <c r="A7" s="8">
        <v>43662.580682870372</v>
      </c>
      <c r="B7" s="9" t="s">
        <v>216</v>
      </c>
      <c r="C7" s="9" t="s">
        <v>172</v>
      </c>
      <c r="D7" s="22">
        <v>22</v>
      </c>
      <c r="E7" s="9" t="s">
        <v>173</v>
      </c>
      <c r="F7" s="9" t="s">
        <v>173</v>
      </c>
      <c r="G7" s="9" t="s">
        <v>174</v>
      </c>
      <c r="H7" s="10" t="s">
        <v>175</v>
      </c>
      <c r="I7" s="9"/>
      <c r="J7" s="9" t="s">
        <v>173</v>
      </c>
      <c r="K7" s="9" t="s">
        <v>176</v>
      </c>
      <c r="L7" s="9" t="s">
        <v>177</v>
      </c>
      <c r="M7" s="58" t="s">
        <v>217</v>
      </c>
      <c r="N7" s="9" t="s">
        <v>173</v>
      </c>
      <c r="O7" s="57"/>
      <c r="P7" s="59"/>
      <c r="Q7" s="58"/>
      <c r="R7" s="9"/>
      <c r="S7" s="9"/>
      <c r="T7" s="9"/>
    </row>
    <row r="8" spans="1:20" s="14" customFormat="1" ht="40.5" customHeight="1" thickBot="1" x14ac:dyDescent="0.3">
      <c r="A8" s="8">
        <v>43662.811249999999</v>
      </c>
      <c r="B8" s="9" t="s">
        <v>218</v>
      </c>
      <c r="C8" s="9" t="s">
        <v>193</v>
      </c>
      <c r="D8" s="22">
        <v>22</v>
      </c>
      <c r="E8" s="9" t="s">
        <v>173</v>
      </c>
      <c r="F8" s="9" t="s">
        <v>177</v>
      </c>
      <c r="G8" s="9" t="s">
        <v>174</v>
      </c>
      <c r="H8" s="10" t="s">
        <v>175</v>
      </c>
      <c r="I8" s="9"/>
      <c r="J8" s="9" t="s">
        <v>173</v>
      </c>
      <c r="K8" s="9" t="s">
        <v>176</v>
      </c>
      <c r="L8" s="9" t="s">
        <v>177</v>
      </c>
      <c r="M8" s="58" t="s">
        <v>219</v>
      </c>
      <c r="N8" s="9" t="s">
        <v>173</v>
      </c>
      <c r="O8" s="57"/>
      <c r="P8" s="59"/>
      <c r="Q8" s="58"/>
      <c r="R8" s="9"/>
      <c r="S8" s="9"/>
      <c r="T8" s="9"/>
    </row>
    <row r="9" spans="1:20" s="15" customFormat="1" ht="24.75" customHeight="1" thickBot="1" x14ac:dyDescent="0.3">
      <c r="A9" s="8">
        <v>43664.68172453704</v>
      </c>
      <c r="B9" s="9" t="s">
        <v>220</v>
      </c>
      <c r="C9" s="9" t="s">
        <v>172</v>
      </c>
      <c r="D9" s="22">
        <v>27</v>
      </c>
      <c r="E9" s="9" t="s">
        <v>173</v>
      </c>
      <c r="F9" s="9" t="s">
        <v>177</v>
      </c>
      <c r="G9" s="9" t="s">
        <v>174</v>
      </c>
      <c r="H9" s="10" t="s">
        <v>175</v>
      </c>
      <c r="I9" s="9"/>
      <c r="J9" s="9" t="s">
        <v>173</v>
      </c>
      <c r="K9" s="9" t="s">
        <v>176</v>
      </c>
      <c r="L9" s="9" t="s">
        <v>177</v>
      </c>
      <c r="M9" s="58" t="s">
        <v>221</v>
      </c>
      <c r="N9" s="9" t="s">
        <v>173</v>
      </c>
      <c r="O9" s="57"/>
      <c r="P9" s="58"/>
      <c r="Q9" s="58"/>
      <c r="R9" s="9"/>
      <c r="S9" s="9"/>
      <c r="T9" s="9"/>
    </row>
    <row r="10" spans="1:20" s="15" customFormat="1" ht="24.75" customHeight="1" thickBot="1" x14ac:dyDescent="0.3">
      <c r="A10" s="8">
        <v>43668.608182870368</v>
      </c>
      <c r="B10" s="9" t="s">
        <v>222</v>
      </c>
      <c r="C10" s="9" t="s">
        <v>172</v>
      </c>
      <c r="D10" s="22">
        <v>24</v>
      </c>
      <c r="E10" s="9" t="s">
        <v>173</v>
      </c>
      <c r="F10" s="9" t="s">
        <v>177</v>
      </c>
      <c r="G10" s="9" t="s">
        <v>174</v>
      </c>
      <c r="H10" s="10" t="s">
        <v>175</v>
      </c>
      <c r="I10" s="9"/>
      <c r="J10" s="9" t="s">
        <v>173</v>
      </c>
      <c r="K10" s="9" t="s">
        <v>176</v>
      </c>
      <c r="L10" s="9" t="s">
        <v>177</v>
      </c>
      <c r="M10" s="58" t="s">
        <v>253</v>
      </c>
      <c r="N10" s="9" t="s">
        <v>173</v>
      </c>
      <c r="O10" s="9"/>
      <c r="P10" s="9"/>
      <c r="Q10" s="9"/>
      <c r="R10" s="9"/>
      <c r="S10" s="9"/>
      <c r="T10" s="9"/>
    </row>
    <row r="11" spans="1:20" s="15" customFormat="1" ht="24.75" customHeight="1" thickBot="1" x14ac:dyDescent="0.3">
      <c r="A11" s="8">
        <v>43669.660208333335</v>
      </c>
      <c r="B11" s="9" t="s">
        <v>156</v>
      </c>
      <c r="C11" s="9" t="s">
        <v>172</v>
      </c>
      <c r="D11" s="22">
        <v>23</v>
      </c>
      <c r="E11" s="9" t="s">
        <v>173</v>
      </c>
      <c r="F11" s="9" t="s">
        <v>177</v>
      </c>
      <c r="G11" s="9" t="s">
        <v>194</v>
      </c>
      <c r="H11" s="10" t="s">
        <v>175</v>
      </c>
      <c r="I11" s="9"/>
      <c r="J11" s="9" t="s">
        <v>173</v>
      </c>
      <c r="K11" s="9" t="s">
        <v>176</v>
      </c>
      <c r="L11" s="9" t="s">
        <v>177</v>
      </c>
      <c r="M11" s="58" t="s">
        <v>254</v>
      </c>
      <c r="N11" s="9" t="s">
        <v>173</v>
      </c>
      <c r="O11" s="9"/>
      <c r="P11" s="9"/>
      <c r="Q11" s="9"/>
      <c r="R11" s="9"/>
      <c r="S11" s="9"/>
      <c r="T11" s="9"/>
    </row>
    <row r="12" spans="1:20" s="14" customFormat="1" ht="15.75" customHeight="1" thickBot="1" x14ac:dyDescent="0.3">
      <c r="A12" s="8">
        <v>43669.740648148145</v>
      </c>
      <c r="B12" s="9" t="s">
        <v>160</v>
      </c>
      <c r="C12" s="9" t="s">
        <v>172</v>
      </c>
      <c r="D12" s="22">
        <v>24</v>
      </c>
      <c r="E12" s="9" t="s">
        <v>173</v>
      </c>
      <c r="F12" s="9" t="s">
        <v>177</v>
      </c>
      <c r="G12" s="9" t="s">
        <v>174</v>
      </c>
      <c r="H12" s="10" t="s">
        <v>223</v>
      </c>
      <c r="I12" s="9"/>
      <c r="J12" s="9" t="s">
        <v>173</v>
      </c>
      <c r="K12" s="9" t="s">
        <v>176</v>
      </c>
      <c r="L12" s="9" t="s">
        <v>177</v>
      </c>
      <c r="M12" s="58" t="s">
        <v>224</v>
      </c>
      <c r="N12" s="9" t="s">
        <v>173</v>
      </c>
      <c r="O12" s="9"/>
      <c r="P12" s="9"/>
      <c r="Q12" s="9"/>
      <c r="R12" s="9"/>
      <c r="S12" s="9"/>
      <c r="T12" s="9"/>
    </row>
    <row r="13" spans="1:20" s="14" customFormat="1" ht="27.75" customHeight="1" thickBot="1" x14ac:dyDescent="0.3">
      <c r="A13" s="8">
        <v>43669.794224537036</v>
      </c>
      <c r="B13" s="9" t="s">
        <v>90</v>
      </c>
      <c r="C13" s="9" t="s">
        <v>193</v>
      </c>
      <c r="D13" s="22">
        <v>24</v>
      </c>
      <c r="E13" s="9" t="s">
        <v>173</v>
      </c>
      <c r="F13" s="9" t="s">
        <v>177</v>
      </c>
      <c r="G13" s="9" t="s">
        <v>174</v>
      </c>
      <c r="H13" s="10" t="s">
        <v>175</v>
      </c>
      <c r="I13" s="9"/>
      <c r="J13" s="9" t="s">
        <v>173</v>
      </c>
      <c r="K13" s="9" t="s">
        <v>176</v>
      </c>
      <c r="L13" s="9" t="s">
        <v>177</v>
      </c>
      <c r="M13" s="58" t="s">
        <v>255</v>
      </c>
      <c r="N13" s="9" t="s">
        <v>173</v>
      </c>
      <c r="O13" s="9"/>
      <c r="P13" s="9"/>
      <c r="Q13" s="9"/>
      <c r="R13" s="9"/>
      <c r="S13" s="9"/>
      <c r="T13" s="9"/>
    </row>
    <row r="14" spans="1:20" s="14" customFormat="1" ht="15.75" customHeight="1" thickBot="1" x14ac:dyDescent="0.3">
      <c r="A14" s="8">
        <v>43671.457777777781</v>
      </c>
      <c r="B14" s="9" t="s">
        <v>96</v>
      </c>
      <c r="C14" s="9" t="s">
        <v>193</v>
      </c>
      <c r="D14" s="22">
        <v>25</v>
      </c>
      <c r="E14" s="9" t="s">
        <v>173</v>
      </c>
      <c r="F14" s="9" t="s">
        <v>173</v>
      </c>
      <c r="G14" s="9" t="s">
        <v>174</v>
      </c>
      <c r="H14" s="10" t="s">
        <v>179</v>
      </c>
      <c r="I14" s="9"/>
      <c r="J14" s="9" t="s">
        <v>173</v>
      </c>
      <c r="K14" s="9" t="s">
        <v>176</v>
      </c>
      <c r="L14" s="9" t="s">
        <v>177</v>
      </c>
      <c r="M14" s="58" t="s">
        <v>225</v>
      </c>
      <c r="N14" s="9" t="s">
        <v>173</v>
      </c>
      <c r="O14" s="9"/>
      <c r="P14" s="9"/>
      <c r="Q14" s="9"/>
      <c r="R14" s="9"/>
      <c r="S14" s="9"/>
      <c r="T14" s="9"/>
    </row>
    <row r="15" spans="1:20" s="14" customFormat="1" ht="15.75" customHeight="1" thickBot="1" x14ac:dyDescent="0.3">
      <c r="A15" s="8">
        <v>43673.557129629633</v>
      </c>
      <c r="B15" s="9" t="s">
        <v>226</v>
      </c>
      <c r="C15" s="9" t="s">
        <v>172</v>
      </c>
      <c r="D15" s="22">
        <v>23</v>
      </c>
      <c r="E15" s="9" t="s">
        <v>173</v>
      </c>
      <c r="F15" s="9" t="s">
        <v>173</v>
      </c>
      <c r="G15" s="9" t="s">
        <v>194</v>
      </c>
      <c r="H15" s="10" t="s">
        <v>223</v>
      </c>
      <c r="I15" s="9"/>
      <c r="J15" s="9" t="s">
        <v>173</v>
      </c>
      <c r="K15" s="9" t="s">
        <v>212</v>
      </c>
      <c r="L15" s="9" t="s">
        <v>177</v>
      </c>
      <c r="M15" s="58" t="s">
        <v>227</v>
      </c>
      <c r="N15" s="9" t="s">
        <v>173</v>
      </c>
      <c r="O15" s="9"/>
      <c r="P15" s="9"/>
      <c r="Q15" s="9"/>
      <c r="R15" s="9"/>
      <c r="S15" s="9"/>
      <c r="T15" s="9"/>
    </row>
    <row r="16" spans="1:20" s="14" customFormat="1" ht="15.75" customHeight="1" thickBot="1" x14ac:dyDescent="0.3">
      <c r="A16" s="8">
        <v>43673.777442129627</v>
      </c>
      <c r="B16" s="9" t="s">
        <v>88</v>
      </c>
      <c r="C16" s="9" t="s">
        <v>172</v>
      </c>
      <c r="D16" s="22">
        <v>24</v>
      </c>
      <c r="E16" s="9" t="s">
        <v>173</v>
      </c>
      <c r="F16" s="9" t="s">
        <v>173</v>
      </c>
      <c r="G16" s="9" t="s">
        <v>194</v>
      </c>
      <c r="H16" s="10" t="s">
        <v>223</v>
      </c>
      <c r="I16" s="9"/>
      <c r="J16" s="9" t="s">
        <v>173</v>
      </c>
      <c r="K16" s="9" t="s">
        <v>176</v>
      </c>
      <c r="L16" s="9" t="s">
        <v>173</v>
      </c>
      <c r="M16" s="58" t="s">
        <v>256</v>
      </c>
      <c r="N16" s="9" t="s">
        <v>173</v>
      </c>
      <c r="O16" s="9"/>
      <c r="P16" s="9"/>
      <c r="Q16" s="9"/>
      <c r="R16" s="9"/>
      <c r="S16" s="9"/>
      <c r="T16" s="9"/>
    </row>
    <row r="17" spans="1:20" s="15" customFormat="1" ht="28.5" customHeight="1" thickBot="1" x14ac:dyDescent="0.3">
      <c r="A17" s="8">
        <v>43675.362129629626</v>
      </c>
      <c r="B17" s="9" t="s">
        <v>26</v>
      </c>
      <c r="C17" s="9" t="s">
        <v>172</v>
      </c>
      <c r="D17" s="22">
        <v>23</v>
      </c>
      <c r="E17" s="9" t="s">
        <v>173</v>
      </c>
      <c r="F17" s="9" t="s">
        <v>173</v>
      </c>
      <c r="G17" s="9" t="s">
        <v>174</v>
      </c>
      <c r="H17" s="10" t="s">
        <v>175</v>
      </c>
      <c r="I17" s="9"/>
      <c r="J17" s="9" t="s">
        <v>173</v>
      </c>
      <c r="K17" s="9" t="s">
        <v>176</v>
      </c>
      <c r="L17" s="9" t="s">
        <v>177</v>
      </c>
      <c r="M17" s="58" t="s">
        <v>228</v>
      </c>
      <c r="N17" s="9" t="s">
        <v>173</v>
      </c>
      <c r="O17" s="9"/>
      <c r="P17" s="9"/>
      <c r="Q17" s="9"/>
      <c r="R17" s="9"/>
      <c r="S17" s="9"/>
      <c r="T17" s="9"/>
    </row>
    <row r="18" spans="1:20" s="15" customFormat="1" ht="28.5" customHeight="1" thickBot="1" x14ac:dyDescent="0.3">
      <c r="A18" s="8">
        <v>43675.597187500003</v>
      </c>
      <c r="B18" s="9" t="s">
        <v>229</v>
      </c>
      <c r="C18" s="9" t="s">
        <v>193</v>
      </c>
      <c r="D18" s="22">
        <v>23</v>
      </c>
      <c r="E18" s="9" t="s">
        <v>173</v>
      </c>
      <c r="F18" s="9" t="s">
        <v>173</v>
      </c>
      <c r="G18" s="9" t="s">
        <v>194</v>
      </c>
      <c r="H18" s="10" t="s">
        <v>175</v>
      </c>
      <c r="I18" s="9"/>
      <c r="J18" s="9" t="s">
        <v>177</v>
      </c>
      <c r="K18" s="9" t="s">
        <v>212</v>
      </c>
      <c r="L18" s="9" t="s">
        <v>177</v>
      </c>
      <c r="M18" s="58" t="s">
        <v>257</v>
      </c>
      <c r="N18" s="9" t="s">
        <v>173</v>
      </c>
      <c r="O18" s="9"/>
      <c r="P18" s="9"/>
      <c r="Q18" s="9"/>
      <c r="R18" s="9"/>
      <c r="S18" s="9"/>
      <c r="T18" s="9"/>
    </row>
    <row r="19" spans="1:20" s="14" customFormat="1" ht="15.75" customHeight="1" thickBot="1" x14ac:dyDescent="0.3">
      <c r="A19" s="8">
        <v>43675.851504629631</v>
      </c>
      <c r="B19" s="9" t="s">
        <v>80</v>
      </c>
      <c r="C19" s="9" t="s">
        <v>172</v>
      </c>
      <c r="D19" s="22">
        <v>23</v>
      </c>
      <c r="E19" s="9" t="s">
        <v>173</v>
      </c>
      <c r="F19" s="9" t="s">
        <v>177</v>
      </c>
      <c r="G19" s="9" t="s">
        <v>194</v>
      </c>
      <c r="H19" s="10" t="s">
        <v>179</v>
      </c>
      <c r="I19" s="9"/>
      <c r="J19" s="9" t="s">
        <v>173</v>
      </c>
      <c r="K19" s="9" t="s">
        <v>176</v>
      </c>
      <c r="L19" s="9" t="s">
        <v>177</v>
      </c>
      <c r="M19" s="58" t="s">
        <v>258</v>
      </c>
      <c r="N19" s="9" t="s">
        <v>173</v>
      </c>
      <c r="O19" s="9"/>
      <c r="P19" s="9"/>
      <c r="Q19" s="9"/>
      <c r="R19" s="9"/>
      <c r="S19" s="9"/>
      <c r="T19" s="9"/>
    </row>
    <row r="20" spans="1:20" s="15" customFormat="1" ht="27.75" customHeight="1" thickBot="1" x14ac:dyDescent="0.3">
      <c r="A20" s="8">
        <v>43675.974004629628</v>
      </c>
      <c r="B20" s="9" t="s">
        <v>66</v>
      </c>
      <c r="C20" s="9" t="s">
        <v>172</v>
      </c>
      <c r="D20" s="22">
        <v>22</v>
      </c>
      <c r="E20" s="9" t="s">
        <v>173</v>
      </c>
      <c r="F20" s="9" t="s">
        <v>173</v>
      </c>
      <c r="G20" s="9" t="s">
        <v>194</v>
      </c>
      <c r="H20" s="10" t="s">
        <v>175</v>
      </c>
      <c r="I20" s="9"/>
      <c r="J20" s="9" t="s">
        <v>173</v>
      </c>
      <c r="K20" s="9" t="s">
        <v>176</v>
      </c>
      <c r="L20" s="9" t="s">
        <v>177</v>
      </c>
      <c r="M20" s="58" t="s">
        <v>259</v>
      </c>
      <c r="N20" s="9" t="s">
        <v>173</v>
      </c>
      <c r="O20" s="9"/>
      <c r="P20" s="9"/>
      <c r="Q20" s="9"/>
      <c r="R20" s="9"/>
      <c r="S20" s="9"/>
      <c r="T20" s="9"/>
    </row>
    <row r="21" spans="1:20" s="15" customFormat="1" ht="27.75" customHeight="1" thickBot="1" x14ac:dyDescent="0.3">
      <c r="A21" s="8">
        <v>43676.346944444442</v>
      </c>
      <c r="B21" s="9" t="s">
        <v>129</v>
      </c>
      <c r="C21" s="9" t="s">
        <v>172</v>
      </c>
      <c r="D21" s="24">
        <v>24</v>
      </c>
      <c r="E21" s="9" t="s">
        <v>173</v>
      </c>
      <c r="F21" s="9" t="s">
        <v>173</v>
      </c>
      <c r="G21" s="9" t="s">
        <v>194</v>
      </c>
      <c r="H21" s="10" t="s">
        <v>175</v>
      </c>
      <c r="I21" s="9"/>
      <c r="J21" s="9" t="s">
        <v>173</v>
      </c>
      <c r="K21" s="9" t="s">
        <v>212</v>
      </c>
      <c r="L21" s="9" t="s">
        <v>177</v>
      </c>
      <c r="M21" s="58" t="s">
        <v>260</v>
      </c>
      <c r="N21" s="9" t="s">
        <v>173</v>
      </c>
      <c r="O21" s="9"/>
      <c r="P21" s="9"/>
      <c r="Q21" s="9"/>
      <c r="R21" s="9"/>
      <c r="S21" s="9"/>
      <c r="T21" s="9"/>
    </row>
    <row r="22" spans="1:20" s="15" customFormat="1" ht="27.75" customHeight="1" thickBot="1" x14ac:dyDescent="0.3">
      <c r="A22" s="8">
        <v>43677.432210648149</v>
      </c>
      <c r="B22" s="9" t="s">
        <v>133</v>
      </c>
      <c r="C22" s="9" t="s">
        <v>172</v>
      </c>
      <c r="D22" s="22">
        <v>25</v>
      </c>
      <c r="E22" s="9" t="s">
        <v>173</v>
      </c>
      <c r="F22" s="9" t="s">
        <v>177</v>
      </c>
      <c r="G22" s="9" t="s">
        <v>174</v>
      </c>
      <c r="H22" s="10" t="s">
        <v>175</v>
      </c>
      <c r="I22" s="9"/>
      <c r="J22" s="9" t="s">
        <v>173</v>
      </c>
      <c r="K22" s="9" t="s">
        <v>176</v>
      </c>
      <c r="L22" s="9" t="s">
        <v>177</v>
      </c>
      <c r="M22" s="58" t="s">
        <v>261</v>
      </c>
      <c r="N22" s="9" t="s">
        <v>173</v>
      </c>
      <c r="O22" s="9"/>
      <c r="P22" s="9"/>
      <c r="Q22" s="9"/>
      <c r="R22" s="9"/>
      <c r="S22" s="9"/>
      <c r="T22" s="9"/>
    </row>
    <row r="23" spans="1:20" s="14" customFormat="1" ht="15.75" customHeight="1" thickBot="1" x14ac:dyDescent="0.3">
      <c r="A23" s="8">
        <v>43677.474756944444</v>
      </c>
      <c r="B23" s="9" t="s">
        <v>149</v>
      </c>
      <c r="C23" s="9" t="s">
        <v>172</v>
      </c>
      <c r="D23" s="22">
        <v>24</v>
      </c>
      <c r="E23" s="9" t="s">
        <v>173</v>
      </c>
      <c r="F23" s="9" t="s">
        <v>173</v>
      </c>
      <c r="G23" s="9" t="s">
        <v>174</v>
      </c>
      <c r="H23" s="10" t="s">
        <v>230</v>
      </c>
      <c r="I23" s="9"/>
      <c r="J23" s="9" t="s">
        <v>173</v>
      </c>
      <c r="K23" s="9" t="s">
        <v>176</v>
      </c>
      <c r="L23" s="9" t="s">
        <v>173</v>
      </c>
      <c r="M23" s="58" t="s">
        <v>262</v>
      </c>
      <c r="N23" s="9" t="s">
        <v>173</v>
      </c>
      <c r="O23" s="9"/>
      <c r="P23" s="9"/>
      <c r="Q23" s="9"/>
      <c r="R23" s="9"/>
      <c r="S23" s="9"/>
      <c r="T23" s="9"/>
    </row>
    <row r="24" spans="1:20" s="14" customFormat="1" ht="30" customHeight="1" thickBot="1" x14ac:dyDescent="0.3">
      <c r="A24" s="8">
        <v>43677.478877314818</v>
      </c>
      <c r="B24" s="9" t="s">
        <v>127</v>
      </c>
      <c r="C24" s="9" t="s">
        <v>172</v>
      </c>
      <c r="D24" s="22">
        <v>25</v>
      </c>
      <c r="E24" s="9" t="s">
        <v>173</v>
      </c>
      <c r="F24" s="9" t="s">
        <v>173</v>
      </c>
      <c r="G24" s="9" t="s">
        <v>174</v>
      </c>
      <c r="H24" s="9" t="s">
        <v>183</v>
      </c>
      <c r="I24" s="9" t="s">
        <v>263</v>
      </c>
      <c r="J24" s="9" t="s">
        <v>173</v>
      </c>
      <c r="K24" s="9" t="s">
        <v>176</v>
      </c>
      <c r="L24" s="9" t="s">
        <v>177</v>
      </c>
      <c r="M24" s="58" t="s">
        <v>231</v>
      </c>
      <c r="N24" s="9" t="s">
        <v>173</v>
      </c>
      <c r="O24" s="9"/>
      <c r="P24" s="9"/>
      <c r="Q24" s="9"/>
      <c r="R24" s="9"/>
      <c r="S24" s="9"/>
      <c r="T24" s="9"/>
    </row>
    <row r="25" spans="1:20" s="14" customFormat="1" ht="65.25" thickBot="1" x14ac:dyDescent="0.3">
      <c r="A25" s="8">
        <v>43677.530868055554</v>
      </c>
      <c r="B25" s="9" t="s">
        <v>36</v>
      </c>
      <c r="C25" s="9" t="s">
        <v>172</v>
      </c>
      <c r="D25" s="22">
        <v>25</v>
      </c>
      <c r="E25" s="9" t="s">
        <v>173</v>
      </c>
      <c r="F25" s="9" t="s">
        <v>173</v>
      </c>
      <c r="G25" s="9" t="s">
        <v>174</v>
      </c>
      <c r="H25" s="10" t="s">
        <v>179</v>
      </c>
      <c r="I25" s="9"/>
      <c r="J25" s="9" t="s">
        <v>173</v>
      </c>
      <c r="K25" s="9" t="s">
        <v>176</v>
      </c>
      <c r="L25" s="9" t="s">
        <v>177</v>
      </c>
      <c r="M25" s="58" t="s">
        <v>232</v>
      </c>
      <c r="N25" s="9" t="s">
        <v>173</v>
      </c>
      <c r="O25" s="9"/>
      <c r="P25" s="9"/>
      <c r="Q25" s="9"/>
      <c r="R25" s="9"/>
      <c r="S25" s="9"/>
      <c r="T25" s="9"/>
    </row>
    <row r="26" spans="1:20" s="14" customFormat="1" ht="78" thickBot="1" x14ac:dyDescent="0.3">
      <c r="A26" s="8">
        <v>43677.659050925926</v>
      </c>
      <c r="B26" s="9" t="s">
        <v>44</v>
      </c>
      <c r="C26" s="9" t="s">
        <v>172</v>
      </c>
      <c r="D26" s="22">
        <v>22</v>
      </c>
      <c r="E26" s="9" t="s">
        <v>173</v>
      </c>
      <c r="F26" s="9" t="s">
        <v>173</v>
      </c>
      <c r="G26" s="9" t="s">
        <v>174</v>
      </c>
      <c r="H26" s="10" t="s">
        <v>179</v>
      </c>
      <c r="I26" s="9"/>
      <c r="J26" s="9" t="s">
        <v>173</v>
      </c>
      <c r="K26" s="9" t="s">
        <v>176</v>
      </c>
      <c r="L26" s="9" t="s">
        <v>173</v>
      </c>
      <c r="M26" s="58" t="s">
        <v>264</v>
      </c>
      <c r="N26" s="9" t="s">
        <v>173</v>
      </c>
      <c r="O26" s="9"/>
      <c r="P26" s="9"/>
      <c r="Q26" s="9"/>
      <c r="R26" s="9"/>
      <c r="S26" s="9"/>
      <c r="T26" s="9"/>
    </row>
    <row r="27" spans="1:20" s="14" customFormat="1" ht="15.75" thickBot="1" x14ac:dyDescent="0.3">
      <c r="A27" s="8">
        <v>43677.795497685183</v>
      </c>
      <c r="B27" s="9" t="s">
        <v>233</v>
      </c>
      <c r="C27" s="9" t="s">
        <v>172</v>
      </c>
      <c r="D27" s="22">
        <v>22</v>
      </c>
      <c r="E27" s="9" t="s">
        <v>173</v>
      </c>
      <c r="F27" s="9" t="s">
        <v>177</v>
      </c>
      <c r="G27" s="9" t="s">
        <v>174</v>
      </c>
      <c r="H27" s="10" t="s">
        <v>179</v>
      </c>
      <c r="I27" s="9"/>
      <c r="J27" s="9" t="s">
        <v>173</v>
      </c>
      <c r="K27" s="9" t="s">
        <v>176</v>
      </c>
      <c r="L27" s="9" t="s">
        <v>173</v>
      </c>
      <c r="M27" s="58" t="s">
        <v>234</v>
      </c>
      <c r="N27" s="9" t="s">
        <v>173</v>
      </c>
      <c r="O27" s="9"/>
      <c r="P27" s="9"/>
      <c r="Q27" s="9"/>
      <c r="R27" s="9"/>
      <c r="S27" s="9"/>
      <c r="T27" s="9"/>
    </row>
    <row r="28" spans="1:20" s="15" customFormat="1" ht="27.75" customHeight="1" thickBot="1" x14ac:dyDescent="0.3">
      <c r="A28" s="8">
        <v>43678.478206018517</v>
      </c>
      <c r="B28" s="9" t="s">
        <v>56</v>
      </c>
      <c r="C28" s="9" t="s">
        <v>193</v>
      </c>
      <c r="D28" s="22">
        <v>24</v>
      </c>
      <c r="E28" s="9" t="s">
        <v>173</v>
      </c>
      <c r="F28" s="9" t="s">
        <v>177</v>
      </c>
      <c r="G28" s="9" t="s">
        <v>174</v>
      </c>
      <c r="H28" s="10" t="s">
        <v>175</v>
      </c>
      <c r="I28" s="9"/>
      <c r="J28" s="9" t="s">
        <v>173</v>
      </c>
      <c r="K28" s="9" t="s">
        <v>176</v>
      </c>
      <c r="L28" s="9" t="s">
        <v>177</v>
      </c>
      <c r="M28" s="58" t="s">
        <v>265</v>
      </c>
      <c r="N28" s="9" t="s">
        <v>173</v>
      </c>
      <c r="O28" s="9"/>
      <c r="P28" s="9"/>
      <c r="Q28" s="9"/>
      <c r="R28" s="9"/>
      <c r="S28" s="9"/>
      <c r="T28" s="9"/>
    </row>
    <row r="29" spans="1:20" s="15" customFormat="1" ht="27.75" customHeight="1" thickBot="1" x14ac:dyDescent="0.3">
      <c r="A29" s="8">
        <v>43692.326909722222</v>
      </c>
      <c r="B29" s="9" t="s">
        <v>171</v>
      </c>
      <c r="C29" s="9" t="s">
        <v>172</v>
      </c>
      <c r="D29" s="22">
        <v>23</v>
      </c>
      <c r="E29" s="9" t="s">
        <v>173</v>
      </c>
      <c r="F29" s="9" t="s">
        <v>173</v>
      </c>
      <c r="G29" s="9" t="s">
        <v>174</v>
      </c>
      <c r="H29" s="10" t="s">
        <v>175</v>
      </c>
      <c r="I29" s="9"/>
      <c r="J29" s="9" t="s">
        <v>173</v>
      </c>
      <c r="K29" s="9" t="s">
        <v>176</v>
      </c>
      <c r="L29" s="9" t="s">
        <v>177</v>
      </c>
      <c r="M29" s="58" t="s">
        <v>178</v>
      </c>
      <c r="N29" s="9" t="s">
        <v>173</v>
      </c>
      <c r="O29" s="9"/>
      <c r="P29" s="9"/>
      <c r="Q29" s="9"/>
      <c r="R29" s="9"/>
      <c r="S29" s="9"/>
      <c r="T29" s="9"/>
    </row>
    <row r="30" spans="1:20" s="14" customFormat="1" ht="15.75" customHeight="1" thickBot="1" x14ac:dyDescent="0.3">
      <c r="A30" s="8">
        <v>43700.698391203703</v>
      </c>
      <c r="B30" s="9" t="s">
        <v>115</v>
      </c>
      <c r="C30" s="9" t="s">
        <v>172</v>
      </c>
      <c r="D30" s="22">
        <v>22</v>
      </c>
      <c r="E30" s="9" t="s">
        <v>173</v>
      </c>
      <c r="F30" s="9" t="s">
        <v>177</v>
      </c>
      <c r="G30" s="9" t="s">
        <v>174</v>
      </c>
      <c r="H30" s="10" t="s">
        <v>179</v>
      </c>
      <c r="I30" s="9"/>
      <c r="J30" s="9" t="s">
        <v>173</v>
      </c>
      <c r="K30" s="9" t="s">
        <v>176</v>
      </c>
      <c r="L30" s="9" t="s">
        <v>177</v>
      </c>
      <c r="M30" s="58" t="s">
        <v>180</v>
      </c>
      <c r="N30" s="9" t="s">
        <v>173</v>
      </c>
      <c r="O30" s="9"/>
      <c r="P30" s="9"/>
      <c r="Q30" s="9"/>
      <c r="R30" s="9"/>
      <c r="S30" s="9"/>
      <c r="T30" s="9"/>
    </row>
    <row r="31" spans="1:20" s="14" customFormat="1" ht="27.75" customHeight="1" thickBot="1" x14ac:dyDescent="0.3">
      <c r="A31" s="8">
        <v>43704.473912037036</v>
      </c>
      <c r="B31" s="9" t="s">
        <v>171</v>
      </c>
      <c r="C31" s="9" t="s">
        <v>172</v>
      </c>
      <c r="D31" s="22">
        <v>23</v>
      </c>
      <c r="E31" s="9" t="s">
        <v>173</v>
      </c>
      <c r="F31" s="9" t="s">
        <v>177</v>
      </c>
      <c r="G31" s="9" t="s">
        <v>174</v>
      </c>
      <c r="H31" s="10" t="s">
        <v>175</v>
      </c>
      <c r="I31" s="9"/>
      <c r="J31" s="9" t="s">
        <v>173</v>
      </c>
      <c r="K31" s="9" t="s">
        <v>176</v>
      </c>
      <c r="L31" s="9" t="s">
        <v>177</v>
      </c>
      <c r="M31" s="58" t="s">
        <v>181</v>
      </c>
      <c r="N31" s="9" t="s">
        <v>173</v>
      </c>
      <c r="O31" s="9"/>
      <c r="P31" s="9"/>
      <c r="Q31" s="9"/>
      <c r="R31" s="9"/>
      <c r="S31" s="9"/>
      <c r="T31" s="9"/>
    </row>
    <row r="32" spans="1:20" s="14" customFormat="1" ht="30.75" customHeight="1" thickBot="1" x14ac:dyDescent="0.3">
      <c r="A32" s="8">
        <v>43705.686122685183</v>
      </c>
      <c r="B32" s="9" t="s">
        <v>182</v>
      </c>
      <c r="C32" s="9" t="s">
        <v>172</v>
      </c>
      <c r="D32" s="22">
        <v>22</v>
      </c>
      <c r="E32" s="9" t="s">
        <v>173</v>
      </c>
      <c r="F32" s="9" t="s">
        <v>177</v>
      </c>
      <c r="G32" s="9" t="s">
        <v>174</v>
      </c>
      <c r="H32" s="9" t="s">
        <v>183</v>
      </c>
      <c r="I32" s="46" t="s">
        <v>184</v>
      </c>
      <c r="J32" s="9" t="s">
        <v>173</v>
      </c>
      <c r="K32" s="9" t="s">
        <v>176</v>
      </c>
      <c r="L32" s="9" t="s">
        <v>173</v>
      </c>
      <c r="M32" s="58" t="s">
        <v>185</v>
      </c>
      <c r="N32" s="9" t="s">
        <v>173</v>
      </c>
      <c r="O32" s="9"/>
      <c r="P32" s="9"/>
      <c r="Q32" s="9"/>
      <c r="R32" s="9"/>
      <c r="S32" s="9"/>
      <c r="T32" s="9"/>
    </row>
    <row r="33" spans="1:20" s="14" customFormat="1" ht="15.75" customHeight="1" thickBot="1" x14ac:dyDescent="0.3">
      <c r="A33" s="8">
        <v>43706.380254629628</v>
      </c>
      <c r="B33" s="9" t="s">
        <v>186</v>
      </c>
      <c r="C33" s="9" t="s">
        <v>172</v>
      </c>
      <c r="D33" s="22">
        <v>24</v>
      </c>
      <c r="E33" s="9" t="s">
        <v>173</v>
      </c>
      <c r="F33" s="9" t="s">
        <v>173</v>
      </c>
      <c r="G33" s="9" t="s">
        <v>174</v>
      </c>
      <c r="H33" s="10" t="s">
        <v>179</v>
      </c>
      <c r="I33" s="9"/>
      <c r="J33" s="9" t="s">
        <v>173</v>
      </c>
      <c r="K33" s="9" t="s">
        <v>176</v>
      </c>
      <c r="L33" s="9" t="s">
        <v>177</v>
      </c>
      <c r="M33" s="58" t="s">
        <v>187</v>
      </c>
      <c r="N33" s="9" t="s">
        <v>173</v>
      </c>
      <c r="O33" s="9"/>
      <c r="P33" s="9"/>
      <c r="Q33" s="9"/>
      <c r="R33" s="9"/>
      <c r="S33" s="9"/>
      <c r="T33" s="9"/>
    </row>
    <row r="34" spans="1:20" s="15" customFormat="1" ht="30.75" customHeight="1" thickBot="1" x14ac:dyDescent="0.3">
      <c r="A34" s="8">
        <v>43706.488356481481</v>
      </c>
      <c r="B34" s="9" t="s">
        <v>188</v>
      </c>
      <c r="C34" s="9" t="s">
        <v>172</v>
      </c>
      <c r="D34" s="22">
        <v>23</v>
      </c>
      <c r="E34" s="9" t="s">
        <v>173</v>
      </c>
      <c r="F34" s="9" t="s">
        <v>177</v>
      </c>
      <c r="G34" s="9" t="s">
        <v>174</v>
      </c>
      <c r="H34" s="10" t="s">
        <v>175</v>
      </c>
      <c r="I34" s="9"/>
      <c r="J34" s="9" t="s">
        <v>173</v>
      </c>
      <c r="K34" s="9" t="s">
        <v>176</v>
      </c>
      <c r="L34" s="9" t="s">
        <v>177</v>
      </c>
      <c r="M34" s="58" t="s">
        <v>189</v>
      </c>
      <c r="N34" s="9" t="s">
        <v>173</v>
      </c>
      <c r="O34" s="9"/>
      <c r="P34" s="9"/>
      <c r="Q34" s="9"/>
      <c r="R34" s="9"/>
      <c r="S34" s="9"/>
      <c r="T34" s="9"/>
    </row>
    <row r="35" spans="1:20" s="15" customFormat="1" ht="30.75" customHeight="1" thickBot="1" x14ac:dyDescent="0.3">
      <c r="A35" s="11">
        <v>43706.550694444442</v>
      </c>
      <c r="B35" s="9" t="s">
        <v>102</v>
      </c>
      <c r="C35" s="9" t="s">
        <v>172</v>
      </c>
      <c r="D35" s="22">
        <v>21</v>
      </c>
      <c r="E35" s="9" t="s">
        <v>190</v>
      </c>
      <c r="F35" s="9" t="s">
        <v>190</v>
      </c>
      <c r="G35" s="9" t="s">
        <v>174</v>
      </c>
      <c r="H35" s="86" t="s">
        <v>191</v>
      </c>
      <c r="I35" s="87"/>
      <c r="J35" s="9" t="s">
        <v>177</v>
      </c>
      <c r="K35" s="9" t="s">
        <v>212</v>
      </c>
      <c r="L35" s="9" t="s">
        <v>177</v>
      </c>
      <c r="M35" s="58" t="s">
        <v>192</v>
      </c>
      <c r="N35" s="9" t="s">
        <v>190</v>
      </c>
      <c r="O35" s="9"/>
      <c r="P35" s="9"/>
      <c r="Q35" s="9"/>
      <c r="R35" s="9"/>
      <c r="S35" s="9"/>
      <c r="T35" s="9"/>
    </row>
    <row r="36" spans="1:20" s="14" customFormat="1" ht="15.75" customHeight="1" thickBot="1" x14ac:dyDescent="0.3">
      <c r="A36" s="11">
        <v>43706.520138888889</v>
      </c>
      <c r="B36" s="9" t="s">
        <v>64</v>
      </c>
      <c r="C36" s="9" t="s">
        <v>193</v>
      </c>
      <c r="D36" s="22">
        <v>28</v>
      </c>
      <c r="E36" s="9" t="s">
        <v>190</v>
      </c>
      <c r="F36" s="9" t="s">
        <v>190</v>
      </c>
      <c r="G36" s="9" t="s">
        <v>194</v>
      </c>
      <c r="H36" s="86" t="s">
        <v>179</v>
      </c>
      <c r="I36" s="87"/>
      <c r="J36" s="9" t="s">
        <v>190</v>
      </c>
      <c r="K36" s="9" t="s">
        <v>195</v>
      </c>
      <c r="L36" s="9" t="s">
        <v>177</v>
      </c>
      <c r="M36" s="58" t="s">
        <v>196</v>
      </c>
      <c r="N36" s="9" t="s">
        <v>190</v>
      </c>
      <c r="O36" s="9"/>
      <c r="P36" s="9"/>
      <c r="Q36" s="9"/>
      <c r="R36" s="9"/>
      <c r="S36" s="9"/>
      <c r="T36" s="9"/>
    </row>
    <row r="37" spans="1:20" s="14" customFormat="1" ht="15.75" customHeight="1" thickBot="1" x14ac:dyDescent="0.3">
      <c r="A37" s="11">
        <v>43706.912499999999</v>
      </c>
      <c r="B37" s="9" t="s">
        <v>131</v>
      </c>
      <c r="C37" s="9" t="s">
        <v>172</v>
      </c>
      <c r="D37" s="22">
        <v>27</v>
      </c>
      <c r="E37" s="9" t="s">
        <v>190</v>
      </c>
      <c r="F37" s="9" t="s">
        <v>177</v>
      </c>
      <c r="G37" s="9" t="s">
        <v>174</v>
      </c>
      <c r="H37" s="86" t="s">
        <v>179</v>
      </c>
      <c r="I37" s="87"/>
      <c r="J37" s="9" t="s">
        <v>190</v>
      </c>
      <c r="K37" s="9" t="s">
        <v>195</v>
      </c>
      <c r="L37" s="9" t="s">
        <v>177</v>
      </c>
      <c r="M37" s="58" t="s">
        <v>197</v>
      </c>
      <c r="N37" s="9" t="s">
        <v>190</v>
      </c>
      <c r="O37" s="9"/>
      <c r="P37" s="9"/>
      <c r="Q37" s="9"/>
      <c r="R37" s="9"/>
      <c r="S37" s="9"/>
      <c r="T37" s="9"/>
    </row>
    <row r="38" spans="1:20" s="14" customFormat="1" ht="15.75" customHeight="1" thickBot="1" x14ac:dyDescent="0.3">
      <c r="A38" s="11">
        <v>43706.536805555559</v>
      </c>
      <c r="B38" s="9" t="s">
        <v>147</v>
      </c>
      <c r="C38" s="9" t="s">
        <v>172</v>
      </c>
      <c r="D38" s="22">
        <v>22</v>
      </c>
      <c r="E38" s="9" t="s">
        <v>190</v>
      </c>
      <c r="F38" s="9" t="s">
        <v>190</v>
      </c>
      <c r="G38" s="9" t="s">
        <v>174</v>
      </c>
      <c r="H38" s="86" t="s">
        <v>179</v>
      </c>
      <c r="I38" s="87"/>
      <c r="J38" s="9" t="s">
        <v>190</v>
      </c>
      <c r="K38" s="9" t="s">
        <v>195</v>
      </c>
      <c r="L38" s="9" t="s">
        <v>177</v>
      </c>
      <c r="M38" s="58" t="s">
        <v>198</v>
      </c>
      <c r="N38" s="9" t="s">
        <v>190</v>
      </c>
      <c r="O38" s="9"/>
      <c r="P38" s="9"/>
      <c r="Q38" s="9"/>
      <c r="R38" s="9"/>
      <c r="S38" s="9"/>
      <c r="T38" s="9"/>
    </row>
    <row r="39" spans="1:20" s="14" customFormat="1" ht="15.75" customHeight="1" thickBot="1" x14ac:dyDescent="0.3">
      <c r="A39" s="11">
        <v>43706.904861111114</v>
      </c>
      <c r="B39" s="9" t="s">
        <v>50</v>
      </c>
      <c r="C39" s="9" t="s">
        <v>172</v>
      </c>
      <c r="D39" s="22">
        <v>22</v>
      </c>
      <c r="E39" s="9" t="s">
        <v>190</v>
      </c>
      <c r="F39" s="9" t="s">
        <v>177</v>
      </c>
      <c r="G39" s="9" t="s">
        <v>194</v>
      </c>
      <c r="H39" s="86" t="s">
        <v>179</v>
      </c>
      <c r="I39" s="87"/>
      <c r="J39" s="9" t="s">
        <v>190</v>
      </c>
      <c r="K39" s="9" t="s">
        <v>195</v>
      </c>
      <c r="L39" s="9" t="s">
        <v>177</v>
      </c>
      <c r="M39" s="58" t="s">
        <v>199</v>
      </c>
      <c r="N39" s="9" t="s">
        <v>190</v>
      </c>
      <c r="O39" s="9"/>
      <c r="P39" s="9"/>
      <c r="Q39" s="9"/>
      <c r="R39" s="9"/>
      <c r="S39" s="9"/>
      <c r="T39" s="9"/>
    </row>
    <row r="40" spans="1:20" s="19" customFormat="1" ht="26.25" thickBot="1" x14ac:dyDescent="0.25">
      <c r="A40" s="20">
        <v>43706.787499999999</v>
      </c>
      <c r="B40" s="9" t="s">
        <v>113</v>
      </c>
      <c r="C40" s="17" t="s">
        <v>172</v>
      </c>
      <c r="D40" s="25">
        <v>25</v>
      </c>
      <c r="E40" s="17" t="s">
        <v>190</v>
      </c>
      <c r="F40" s="17" t="s">
        <v>177</v>
      </c>
      <c r="G40" s="17" t="s">
        <v>174</v>
      </c>
      <c r="H40" s="17" t="s">
        <v>223</v>
      </c>
      <c r="I40" s="17"/>
      <c r="J40" s="17" t="s">
        <v>190</v>
      </c>
      <c r="K40" s="17" t="s">
        <v>195</v>
      </c>
      <c r="L40" s="17" t="s">
        <v>177</v>
      </c>
      <c r="M40" s="60" t="s">
        <v>266</v>
      </c>
      <c r="N40" s="17" t="s">
        <v>190</v>
      </c>
      <c r="O40" s="17"/>
      <c r="P40" s="17"/>
      <c r="Q40" s="17"/>
      <c r="R40" s="17"/>
      <c r="S40" s="17"/>
      <c r="T40" s="17"/>
    </row>
    <row r="41" spans="1:20" ht="27" thickBot="1" x14ac:dyDescent="0.3">
      <c r="A41" s="21">
        <v>43706.948611111111</v>
      </c>
      <c r="B41" s="9" t="s">
        <v>158</v>
      </c>
      <c r="C41" s="9" t="s">
        <v>172</v>
      </c>
      <c r="D41" s="24">
        <v>24</v>
      </c>
      <c r="E41" s="9" t="s">
        <v>190</v>
      </c>
      <c r="F41" s="9" t="s">
        <v>177</v>
      </c>
      <c r="G41" s="9" t="s">
        <v>174</v>
      </c>
      <c r="H41" s="9" t="s">
        <v>191</v>
      </c>
      <c r="I41" s="9"/>
      <c r="J41" s="9" t="s">
        <v>190</v>
      </c>
      <c r="K41" s="9" t="s">
        <v>267</v>
      </c>
      <c r="L41" s="9" t="s">
        <v>177</v>
      </c>
      <c r="M41" s="58" t="s">
        <v>268</v>
      </c>
      <c r="N41" s="9" t="s">
        <v>190</v>
      </c>
      <c r="O41" s="9"/>
      <c r="P41" s="9"/>
      <c r="Q41" s="9"/>
      <c r="R41" s="9"/>
      <c r="S41" s="9"/>
      <c r="T41" s="9"/>
    </row>
    <row r="42" spans="1:20" ht="15.75" thickBot="1" x14ac:dyDescent="0.3">
      <c r="A42" s="9"/>
      <c r="B42" s="9"/>
      <c r="C42" s="9"/>
      <c r="D42" s="24"/>
      <c r="E42" s="9"/>
      <c r="F42" s="9"/>
      <c r="G42" s="9"/>
      <c r="H42" s="9"/>
      <c r="I42" s="9"/>
      <c r="J42" s="9"/>
      <c r="K42" s="9"/>
      <c r="L42" s="9"/>
      <c r="M42" s="9"/>
      <c r="N42" s="9"/>
      <c r="O42" s="9"/>
      <c r="P42" s="9"/>
      <c r="Q42" s="9"/>
      <c r="R42" s="9"/>
      <c r="S42" s="9"/>
      <c r="T42" s="9"/>
    </row>
    <row r="43" spans="1:20" ht="15.75" thickBot="1" x14ac:dyDescent="0.3">
      <c r="A43" s="9"/>
      <c r="B43" s="9"/>
      <c r="C43" s="9"/>
      <c r="D43" s="24"/>
      <c r="E43" s="9"/>
      <c r="F43" s="9"/>
      <c r="G43" s="9"/>
      <c r="H43" s="9"/>
      <c r="I43" s="9"/>
      <c r="J43" s="9"/>
      <c r="K43" s="9"/>
      <c r="L43" s="9"/>
      <c r="M43" s="9"/>
      <c r="N43" s="9"/>
      <c r="O43" s="9"/>
      <c r="P43" s="9"/>
      <c r="Q43" s="9"/>
      <c r="R43" s="9"/>
      <c r="S43" s="9"/>
      <c r="T43" s="9"/>
    </row>
    <row r="44" spans="1:20" ht="15.75" thickBot="1" x14ac:dyDescent="0.3">
      <c r="A44" s="9"/>
      <c r="B44" s="9"/>
      <c r="C44" s="9"/>
      <c r="D44" s="24"/>
      <c r="E44" s="9"/>
      <c r="F44" s="9"/>
      <c r="G44" s="9"/>
      <c r="H44" s="9"/>
      <c r="I44" s="9"/>
      <c r="J44" s="9"/>
      <c r="K44" s="9"/>
      <c r="L44" s="9"/>
      <c r="M44" s="9"/>
      <c r="N44" s="9"/>
      <c r="O44" s="9"/>
      <c r="P44" s="9"/>
      <c r="Q44" s="9"/>
      <c r="R44" s="9"/>
      <c r="S44" s="9"/>
      <c r="T44" s="9"/>
    </row>
    <row r="45" spans="1:20" ht="15.75" thickBot="1" x14ac:dyDescent="0.3">
      <c r="A45" s="9"/>
      <c r="B45" s="9"/>
      <c r="C45" s="9"/>
      <c r="D45" s="24"/>
      <c r="E45" s="9"/>
      <c r="F45" s="9"/>
      <c r="G45" s="9"/>
      <c r="H45" s="9"/>
      <c r="I45" s="9"/>
      <c r="J45" s="9"/>
      <c r="K45" s="9"/>
      <c r="L45" s="9"/>
      <c r="M45" s="9"/>
      <c r="N45" s="9"/>
      <c r="O45" s="9"/>
      <c r="P45" s="9"/>
      <c r="Q45" s="9"/>
      <c r="R45" s="9"/>
      <c r="S45" s="9"/>
      <c r="T45" s="9"/>
    </row>
    <row r="46" spans="1:20" ht="15.75" thickBot="1" x14ac:dyDescent="0.3">
      <c r="A46" s="9"/>
      <c r="B46" s="9"/>
      <c r="C46" s="9"/>
      <c r="D46" s="24"/>
      <c r="E46" s="9"/>
      <c r="F46" s="9"/>
      <c r="G46" s="9"/>
      <c r="H46" s="9"/>
      <c r="I46" s="9"/>
      <c r="J46" s="9"/>
      <c r="K46" s="9"/>
      <c r="L46" s="9"/>
      <c r="M46" s="9"/>
      <c r="N46" s="9"/>
      <c r="O46" s="9"/>
      <c r="P46" s="9"/>
      <c r="Q46" s="9"/>
      <c r="R46" s="9"/>
      <c r="S46" s="9"/>
      <c r="T46" s="9"/>
    </row>
    <row r="47" spans="1:20" ht="15.75" thickBot="1" x14ac:dyDescent="0.3">
      <c r="A47" s="9"/>
      <c r="B47" s="9"/>
      <c r="C47" s="9"/>
      <c r="D47" s="24"/>
      <c r="E47" s="9"/>
      <c r="F47" s="9"/>
      <c r="G47" s="9"/>
      <c r="H47" s="9"/>
      <c r="I47" s="9"/>
      <c r="J47" s="9"/>
      <c r="K47" s="9"/>
      <c r="L47" s="9"/>
      <c r="M47" s="9"/>
      <c r="N47" s="9"/>
      <c r="O47" s="9"/>
      <c r="P47" s="9"/>
      <c r="Q47" s="9"/>
      <c r="R47" s="9"/>
      <c r="S47" s="9"/>
      <c r="T47" s="9"/>
    </row>
    <row r="48" spans="1:20" ht="15.75" thickBot="1" x14ac:dyDescent="0.3">
      <c r="A48" s="9"/>
      <c r="B48" s="9"/>
      <c r="C48" s="9"/>
      <c r="D48" s="24"/>
      <c r="E48" s="9"/>
      <c r="F48" s="9"/>
      <c r="G48" s="9"/>
      <c r="H48" s="9"/>
      <c r="I48" s="9"/>
      <c r="J48" s="9"/>
      <c r="K48" s="9"/>
      <c r="L48" s="9"/>
      <c r="M48" s="9"/>
      <c r="N48" s="9"/>
      <c r="O48" s="9"/>
      <c r="P48" s="9"/>
      <c r="Q48" s="9"/>
      <c r="R48" s="9"/>
      <c r="S48" s="9"/>
      <c r="T48" s="9"/>
    </row>
    <row r="49" spans="1:20" ht="15.75" thickBot="1" x14ac:dyDescent="0.3">
      <c r="A49" s="9"/>
      <c r="B49" s="9"/>
      <c r="C49" s="9"/>
      <c r="D49" s="24"/>
      <c r="E49" s="9"/>
      <c r="F49" s="9"/>
      <c r="G49" s="9"/>
      <c r="H49" s="9"/>
      <c r="I49" s="9"/>
      <c r="J49" s="9"/>
      <c r="K49" s="9"/>
      <c r="L49" s="9"/>
      <c r="M49" s="9"/>
      <c r="N49" s="9"/>
      <c r="O49" s="9"/>
      <c r="P49" s="9"/>
      <c r="Q49" s="9"/>
      <c r="R49" s="9"/>
      <c r="S49" s="9"/>
      <c r="T49" s="9"/>
    </row>
    <row r="50" spans="1:20" ht="15.75" thickBot="1" x14ac:dyDescent="0.3">
      <c r="A50" s="9"/>
      <c r="B50" s="9"/>
      <c r="C50" s="9"/>
      <c r="D50" s="24"/>
      <c r="E50" s="9"/>
      <c r="F50" s="9"/>
      <c r="G50" s="9"/>
      <c r="H50" s="9"/>
      <c r="I50" s="9"/>
      <c r="J50" s="9"/>
      <c r="K50" s="9"/>
      <c r="L50" s="9"/>
      <c r="M50" s="9"/>
      <c r="N50" s="9"/>
      <c r="O50" s="9"/>
      <c r="P50" s="9"/>
      <c r="Q50" s="9"/>
      <c r="R50" s="9"/>
      <c r="S50" s="9"/>
      <c r="T50" s="9"/>
    </row>
    <row r="51" spans="1:20" ht="15.75" thickBot="1" x14ac:dyDescent="0.3">
      <c r="A51" s="9"/>
      <c r="B51" s="9"/>
      <c r="C51" s="9"/>
      <c r="D51" s="24"/>
      <c r="E51" s="9"/>
      <c r="F51" s="9"/>
      <c r="G51" s="9"/>
      <c r="H51" s="9"/>
      <c r="I51" s="9"/>
      <c r="J51" s="9"/>
      <c r="K51" s="9"/>
      <c r="L51" s="9"/>
      <c r="M51" s="9"/>
      <c r="N51" s="9"/>
      <c r="O51" s="9"/>
      <c r="P51" s="9"/>
      <c r="Q51" s="9"/>
      <c r="R51" s="9"/>
      <c r="S51" s="9"/>
      <c r="T51" s="9"/>
    </row>
    <row r="52" spans="1:20" ht="15.75" thickBot="1" x14ac:dyDescent="0.3">
      <c r="A52" s="9"/>
      <c r="B52" s="9"/>
      <c r="C52" s="9"/>
      <c r="D52" s="24"/>
      <c r="E52" s="9"/>
      <c r="F52" s="9"/>
      <c r="G52" s="9"/>
      <c r="H52" s="9"/>
      <c r="I52" s="9"/>
      <c r="J52" s="9"/>
      <c r="K52" s="9"/>
      <c r="L52" s="9"/>
      <c r="M52" s="9"/>
      <c r="N52" s="9"/>
      <c r="O52" s="9"/>
      <c r="P52" s="9"/>
      <c r="Q52" s="9"/>
      <c r="R52" s="9"/>
      <c r="S52" s="9"/>
      <c r="T52" s="9"/>
    </row>
    <row r="53" spans="1:20" ht="15.75" thickBot="1" x14ac:dyDescent="0.3">
      <c r="A53" s="9"/>
      <c r="B53" s="9"/>
      <c r="C53" s="9"/>
      <c r="D53" s="24"/>
      <c r="E53" s="9"/>
      <c r="F53" s="9"/>
      <c r="G53" s="9"/>
      <c r="H53" s="9"/>
      <c r="I53" s="9"/>
      <c r="J53" s="9"/>
      <c r="K53" s="9"/>
      <c r="L53" s="9"/>
      <c r="M53" s="9"/>
      <c r="N53" s="9"/>
      <c r="O53" s="9"/>
      <c r="P53" s="9"/>
      <c r="Q53" s="9"/>
      <c r="R53" s="9"/>
      <c r="S53" s="9"/>
      <c r="T53" s="9"/>
    </row>
    <row r="54" spans="1:20" ht="15.75" thickBot="1" x14ac:dyDescent="0.3">
      <c r="A54" s="9"/>
      <c r="B54" s="9"/>
      <c r="C54" s="9"/>
      <c r="D54" s="24"/>
      <c r="E54" s="9"/>
      <c r="F54" s="9"/>
      <c r="G54" s="9"/>
      <c r="H54" s="9"/>
      <c r="I54" s="9"/>
      <c r="J54" s="9"/>
      <c r="K54" s="9"/>
      <c r="L54" s="9"/>
      <c r="M54" s="9"/>
      <c r="N54" s="9"/>
      <c r="O54" s="9"/>
      <c r="P54" s="9"/>
      <c r="Q54" s="9"/>
      <c r="R54" s="9"/>
      <c r="S54" s="9"/>
      <c r="T54" s="9"/>
    </row>
    <row r="55" spans="1:20" ht="15.75" thickBot="1" x14ac:dyDescent="0.3">
      <c r="A55" s="9"/>
      <c r="B55" s="9"/>
      <c r="C55" s="9"/>
      <c r="D55" s="24"/>
      <c r="E55" s="9"/>
      <c r="F55" s="9"/>
      <c r="G55" s="9"/>
      <c r="H55" s="9"/>
      <c r="I55" s="9"/>
      <c r="J55" s="9"/>
      <c r="K55" s="9"/>
      <c r="L55" s="9"/>
      <c r="M55" s="9"/>
      <c r="N55" s="9"/>
      <c r="O55" s="9"/>
      <c r="P55" s="9"/>
      <c r="Q55" s="9"/>
      <c r="R55" s="9"/>
      <c r="S55" s="9"/>
      <c r="T55" s="9"/>
    </row>
    <row r="56" spans="1:20" ht="15.75" thickBot="1" x14ac:dyDescent="0.3">
      <c r="A56" s="9"/>
      <c r="B56" s="9"/>
      <c r="C56" s="9"/>
      <c r="D56" s="24"/>
      <c r="E56" s="9"/>
      <c r="F56" s="9"/>
      <c r="G56" s="9"/>
      <c r="H56" s="9"/>
      <c r="I56" s="9"/>
      <c r="J56" s="9"/>
      <c r="K56" s="9"/>
      <c r="L56" s="9"/>
      <c r="M56" s="9"/>
      <c r="N56" s="9"/>
      <c r="O56" s="9"/>
      <c r="P56" s="9"/>
      <c r="Q56" s="9"/>
      <c r="R56" s="9"/>
      <c r="S56" s="9"/>
      <c r="T56" s="9"/>
    </row>
    <row r="57" spans="1:20" ht="15.75" thickBot="1" x14ac:dyDescent="0.3">
      <c r="A57" s="9"/>
      <c r="B57" s="9"/>
      <c r="C57" s="9"/>
      <c r="D57" s="24"/>
      <c r="E57" s="9"/>
      <c r="F57" s="9"/>
      <c r="G57" s="9"/>
      <c r="H57" s="9"/>
      <c r="I57" s="9"/>
      <c r="J57" s="9"/>
      <c r="K57" s="9"/>
      <c r="L57" s="9"/>
      <c r="M57" s="9"/>
      <c r="N57" s="9"/>
      <c r="O57" s="9"/>
      <c r="P57" s="9"/>
      <c r="Q57" s="9"/>
      <c r="R57" s="9"/>
      <c r="S57" s="9"/>
      <c r="T57" s="9"/>
    </row>
    <row r="58" spans="1:20" ht="15.75" thickBot="1" x14ac:dyDescent="0.3">
      <c r="A58" s="9"/>
      <c r="B58" s="9"/>
      <c r="C58" s="9"/>
      <c r="D58" s="24"/>
      <c r="E58" s="9"/>
      <c r="F58" s="9"/>
      <c r="G58" s="9"/>
      <c r="H58" s="9"/>
      <c r="I58" s="9"/>
      <c r="J58" s="9"/>
      <c r="K58" s="9"/>
      <c r="L58" s="9"/>
      <c r="M58" s="9"/>
      <c r="N58" s="9"/>
      <c r="O58" s="9"/>
      <c r="P58" s="9"/>
      <c r="Q58" s="9"/>
      <c r="R58" s="9"/>
      <c r="S58" s="9"/>
      <c r="T58" s="9"/>
    </row>
    <row r="59" spans="1:20" ht="15.75" thickBot="1" x14ac:dyDescent="0.3">
      <c r="A59" s="9"/>
      <c r="B59" s="9"/>
      <c r="C59" s="9"/>
      <c r="D59" s="24"/>
      <c r="E59" s="9"/>
      <c r="F59" s="9"/>
      <c r="G59" s="9"/>
      <c r="H59" s="9"/>
      <c r="I59" s="9"/>
      <c r="J59" s="9"/>
      <c r="K59" s="9"/>
      <c r="L59" s="9"/>
      <c r="M59" s="9"/>
      <c r="N59" s="9"/>
      <c r="O59" s="9"/>
      <c r="P59" s="9"/>
      <c r="Q59" s="9"/>
      <c r="R59" s="9"/>
      <c r="S59" s="9"/>
      <c r="T59" s="9"/>
    </row>
    <row r="60" spans="1:20" ht="15.75" thickBot="1" x14ac:dyDescent="0.3">
      <c r="A60" s="9"/>
      <c r="B60" s="9"/>
      <c r="C60" s="9"/>
      <c r="D60" s="24"/>
      <c r="E60" s="9"/>
      <c r="F60" s="9"/>
      <c r="G60" s="9"/>
      <c r="H60" s="9"/>
      <c r="I60" s="9"/>
      <c r="J60" s="9"/>
      <c r="K60" s="9"/>
      <c r="L60" s="9"/>
      <c r="M60" s="9"/>
      <c r="N60" s="9"/>
      <c r="O60" s="9"/>
      <c r="P60" s="9"/>
      <c r="Q60" s="9"/>
      <c r="R60" s="9"/>
      <c r="S60" s="9"/>
      <c r="T60" s="9"/>
    </row>
    <row r="61" spans="1:20" ht="15.75" thickBot="1" x14ac:dyDescent="0.3">
      <c r="A61" s="9"/>
      <c r="B61" s="9"/>
      <c r="C61" s="9"/>
      <c r="D61" s="24"/>
      <c r="E61" s="9"/>
      <c r="F61" s="9"/>
      <c r="G61" s="9"/>
      <c r="H61" s="9"/>
      <c r="I61" s="9"/>
      <c r="J61" s="9"/>
      <c r="K61" s="9"/>
      <c r="L61" s="9"/>
      <c r="M61" s="9"/>
      <c r="N61" s="9"/>
      <c r="O61" s="9"/>
      <c r="P61" s="9"/>
      <c r="Q61" s="9"/>
      <c r="R61" s="9"/>
      <c r="S61" s="9"/>
      <c r="T61" s="9"/>
    </row>
    <row r="62" spans="1:20" ht="15.75" thickBot="1" x14ac:dyDescent="0.3">
      <c r="A62" s="9"/>
      <c r="B62" s="9"/>
      <c r="C62" s="9"/>
      <c r="D62" s="24"/>
      <c r="E62" s="9"/>
      <c r="F62" s="9"/>
      <c r="G62" s="9"/>
      <c r="H62" s="9"/>
      <c r="I62" s="9"/>
      <c r="J62" s="9"/>
      <c r="K62" s="9"/>
      <c r="L62" s="9"/>
      <c r="M62" s="9"/>
      <c r="N62" s="9"/>
      <c r="O62" s="9"/>
      <c r="P62" s="9"/>
      <c r="Q62" s="9"/>
      <c r="R62" s="9"/>
      <c r="S62" s="9"/>
      <c r="T62" s="9"/>
    </row>
    <row r="63" spans="1:20" ht="15.75" thickBot="1" x14ac:dyDescent="0.3">
      <c r="A63" s="9"/>
      <c r="B63" s="9"/>
      <c r="C63" s="9"/>
      <c r="D63" s="24"/>
      <c r="E63" s="9"/>
      <c r="F63" s="9"/>
      <c r="G63" s="9"/>
      <c r="H63" s="9"/>
      <c r="I63" s="9"/>
      <c r="J63" s="9"/>
      <c r="K63" s="9"/>
      <c r="L63" s="9"/>
      <c r="M63" s="9"/>
      <c r="N63" s="9"/>
      <c r="O63" s="9"/>
      <c r="P63" s="9"/>
      <c r="Q63" s="9"/>
      <c r="R63" s="9"/>
      <c r="S63" s="9"/>
      <c r="T63" s="9"/>
    </row>
    <row r="64" spans="1:20" ht="15.75" thickBot="1" x14ac:dyDescent="0.3">
      <c r="A64" s="9"/>
      <c r="B64" s="9"/>
      <c r="C64" s="9"/>
      <c r="D64" s="24"/>
      <c r="E64" s="9"/>
      <c r="F64" s="9"/>
      <c r="G64" s="9"/>
      <c r="H64" s="9"/>
      <c r="I64" s="9"/>
      <c r="J64" s="9"/>
      <c r="K64" s="9"/>
      <c r="L64" s="9"/>
      <c r="M64" s="9"/>
      <c r="N64" s="9"/>
      <c r="O64" s="9"/>
      <c r="P64" s="9"/>
      <c r="Q64" s="9"/>
      <c r="R64" s="9"/>
      <c r="S64" s="9"/>
      <c r="T64" s="9"/>
    </row>
    <row r="65" spans="1:20" ht="15.75" thickBot="1" x14ac:dyDescent="0.3">
      <c r="A65" s="9"/>
      <c r="B65" s="9"/>
      <c r="C65" s="9"/>
      <c r="D65" s="24"/>
      <c r="E65" s="9"/>
      <c r="F65" s="9"/>
      <c r="G65" s="9"/>
      <c r="H65" s="9"/>
      <c r="I65" s="9"/>
      <c r="J65" s="9"/>
      <c r="K65" s="9"/>
      <c r="L65" s="9"/>
      <c r="M65" s="9"/>
      <c r="N65" s="9"/>
      <c r="O65" s="9"/>
      <c r="P65" s="9"/>
      <c r="Q65" s="9"/>
      <c r="R65" s="9"/>
      <c r="S65" s="9"/>
      <c r="T65" s="9"/>
    </row>
    <row r="66" spans="1:20" ht="15.75" thickBot="1" x14ac:dyDescent="0.3">
      <c r="A66" s="9"/>
      <c r="B66" s="9"/>
      <c r="C66" s="9"/>
      <c r="D66" s="24"/>
      <c r="E66" s="9"/>
      <c r="F66" s="9"/>
      <c r="G66" s="9"/>
      <c r="H66" s="9"/>
      <c r="I66" s="9"/>
      <c r="J66" s="9"/>
      <c r="K66" s="9"/>
      <c r="L66" s="9"/>
      <c r="M66" s="9"/>
      <c r="N66" s="9"/>
      <c r="O66" s="9"/>
      <c r="P66" s="9"/>
      <c r="Q66" s="9"/>
      <c r="R66" s="9"/>
      <c r="S66" s="9"/>
      <c r="T66" s="9"/>
    </row>
    <row r="67" spans="1:20" ht="15.75" thickBot="1" x14ac:dyDescent="0.3">
      <c r="A67" s="9"/>
      <c r="B67" s="9"/>
      <c r="C67" s="9"/>
      <c r="D67" s="24"/>
      <c r="E67" s="9"/>
      <c r="F67" s="9"/>
      <c r="G67" s="9"/>
      <c r="H67" s="9"/>
      <c r="I67" s="9"/>
      <c r="J67" s="9"/>
      <c r="K67" s="9"/>
      <c r="L67" s="9"/>
      <c r="M67" s="9"/>
      <c r="N67" s="9"/>
      <c r="O67" s="9"/>
      <c r="P67" s="9"/>
      <c r="Q67" s="9"/>
      <c r="R67" s="9"/>
      <c r="S67" s="9"/>
      <c r="T67" s="9"/>
    </row>
    <row r="68" spans="1:20" ht="15.75" thickBot="1" x14ac:dyDescent="0.3">
      <c r="A68" s="9"/>
      <c r="B68" s="9"/>
      <c r="C68" s="9"/>
      <c r="D68" s="24"/>
      <c r="E68" s="9"/>
      <c r="F68" s="9"/>
      <c r="G68" s="9"/>
      <c r="H68" s="9"/>
      <c r="I68" s="9"/>
      <c r="J68" s="9"/>
      <c r="K68" s="9"/>
      <c r="L68" s="9"/>
      <c r="M68" s="9"/>
      <c r="N68" s="9"/>
      <c r="O68" s="9"/>
      <c r="P68" s="9"/>
      <c r="Q68" s="9"/>
      <c r="R68" s="9"/>
      <c r="S68" s="9"/>
      <c r="T68" s="9"/>
    </row>
    <row r="69" spans="1:20" ht="15.75" thickBot="1" x14ac:dyDescent="0.3">
      <c r="A69" s="9"/>
      <c r="B69" s="9"/>
      <c r="C69" s="9"/>
      <c r="D69" s="24"/>
      <c r="E69" s="9"/>
      <c r="F69" s="9"/>
      <c r="G69" s="9"/>
      <c r="H69" s="9"/>
      <c r="I69" s="9"/>
      <c r="J69" s="9"/>
      <c r="K69" s="9"/>
      <c r="L69" s="9"/>
      <c r="M69" s="9"/>
      <c r="N69" s="9"/>
      <c r="O69" s="9"/>
      <c r="P69" s="9"/>
      <c r="Q69" s="9"/>
      <c r="R69" s="9"/>
      <c r="S69" s="9"/>
      <c r="T69" s="9"/>
    </row>
    <row r="70" spans="1:20" ht="15.75" thickBot="1" x14ac:dyDescent="0.3">
      <c r="A70" s="9"/>
      <c r="B70" s="9"/>
      <c r="C70" s="9"/>
      <c r="D70" s="24"/>
      <c r="E70" s="9"/>
      <c r="F70" s="9"/>
      <c r="G70" s="9"/>
      <c r="H70" s="9"/>
      <c r="I70" s="9"/>
      <c r="J70" s="9"/>
      <c r="K70" s="9"/>
      <c r="L70" s="9"/>
      <c r="M70" s="9"/>
      <c r="N70" s="9"/>
      <c r="O70" s="9"/>
      <c r="P70" s="9"/>
      <c r="Q70" s="9"/>
      <c r="R70" s="9"/>
      <c r="S70" s="9"/>
      <c r="T70" s="9"/>
    </row>
    <row r="71" spans="1:20" ht="15.75" thickBot="1" x14ac:dyDescent="0.3">
      <c r="A71" s="9"/>
      <c r="B71" s="9"/>
      <c r="C71" s="9"/>
      <c r="D71" s="24"/>
      <c r="E71" s="9"/>
      <c r="F71" s="9"/>
      <c r="G71" s="9"/>
      <c r="H71" s="9"/>
      <c r="I71" s="9"/>
      <c r="J71" s="9"/>
      <c r="K71" s="9"/>
      <c r="L71" s="9"/>
      <c r="M71" s="9"/>
      <c r="N71" s="9"/>
      <c r="O71" s="9"/>
      <c r="P71" s="9"/>
      <c r="Q71" s="9"/>
      <c r="R71" s="9"/>
      <c r="S71" s="9"/>
      <c r="T71" s="9"/>
    </row>
    <row r="72" spans="1:20" ht="15.75" thickBot="1" x14ac:dyDescent="0.3">
      <c r="A72" s="9"/>
      <c r="B72" s="9"/>
      <c r="C72" s="9"/>
      <c r="D72" s="24"/>
      <c r="E72" s="9"/>
      <c r="F72" s="9"/>
      <c r="G72" s="9"/>
      <c r="H72" s="9"/>
      <c r="I72" s="9"/>
      <c r="J72" s="9"/>
      <c r="K72" s="9"/>
      <c r="L72" s="9"/>
      <c r="M72" s="9"/>
      <c r="N72" s="9"/>
      <c r="O72" s="9"/>
      <c r="P72" s="9"/>
      <c r="Q72" s="9"/>
      <c r="R72" s="9"/>
      <c r="S72" s="9"/>
      <c r="T72" s="9"/>
    </row>
    <row r="73" spans="1:20" ht="15.75" thickBot="1" x14ac:dyDescent="0.3">
      <c r="A73" s="9"/>
      <c r="B73" s="9"/>
      <c r="C73" s="9"/>
      <c r="D73" s="24"/>
      <c r="E73" s="9"/>
      <c r="F73" s="9"/>
      <c r="G73" s="9"/>
      <c r="H73" s="9"/>
      <c r="I73" s="9"/>
      <c r="J73" s="9"/>
      <c r="K73" s="9"/>
      <c r="L73" s="9"/>
      <c r="M73" s="9"/>
      <c r="N73" s="9"/>
      <c r="O73" s="9"/>
      <c r="P73" s="9"/>
      <c r="Q73" s="9"/>
      <c r="R73" s="9"/>
      <c r="S73" s="9"/>
      <c r="T73" s="9"/>
    </row>
    <row r="74" spans="1:20" ht="15.75" thickBot="1" x14ac:dyDescent="0.3">
      <c r="A74" s="9"/>
      <c r="B74" s="9"/>
      <c r="C74" s="9"/>
      <c r="D74" s="24"/>
      <c r="E74" s="9"/>
      <c r="F74" s="9"/>
      <c r="G74" s="9"/>
      <c r="H74" s="9"/>
      <c r="I74" s="9"/>
      <c r="J74" s="9"/>
      <c r="K74" s="9"/>
      <c r="L74" s="9"/>
      <c r="M74" s="9"/>
      <c r="N74" s="9"/>
      <c r="O74" s="9"/>
      <c r="P74" s="9"/>
      <c r="Q74" s="9"/>
      <c r="R74" s="9"/>
      <c r="S74" s="9"/>
      <c r="T74" s="9"/>
    </row>
    <row r="75" spans="1:20" ht="15.75" thickBot="1" x14ac:dyDescent="0.3">
      <c r="A75" s="9"/>
      <c r="B75" s="9"/>
      <c r="C75" s="9"/>
      <c r="D75" s="24"/>
      <c r="E75" s="9"/>
      <c r="F75" s="9"/>
      <c r="G75" s="9"/>
      <c r="H75" s="9"/>
      <c r="I75" s="9"/>
      <c r="J75" s="9"/>
      <c r="K75" s="9"/>
      <c r="L75" s="9"/>
      <c r="M75" s="9"/>
      <c r="N75" s="9"/>
      <c r="O75" s="9"/>
      <c r="P75" s="9"/>
      <c r="Q75" s="9"/>
      <c r="R75" s="9"/>
      <c r="S75" s="9"/>
      <c r="T75" s="9"/>
    </row>
    <row r="76" spans="1:20" ht="15.75" thickBot="1" x14ac:dyDescent="0.3">
      <c r="A76" s="9"/>
      <c r="B76" s="9"/>
      <c r="C76" s="9"/>
      <c r="D76" s="24"/>
      <c r="E76" s="9"/>
      <c r="F76" s="9"/>
      <c r="G76" s="9"/>
      <c r="H76" s="9"/>
      <c r="I76" s="9"/>
      <c r="J76" s="9"/>
      <c r="K76" s="9"/>
      <c r="L76" s="9"/>
      <c r="M76" s="9"/>
      <c r="N76" s="9"/>
      <c r="O76" s="9"/>
      <c r="P76" s="9"/>
      <c r="Q76" s="9"/>
      <c r="R76" s="9"/>
      <c r="S76" s="9"/>
      <c r="T76" s="9"/>
    </row>
    <row r="77" spans="1:20" ht="15.75" thickBot="1" x14ac:dyDescent="0.3">
      <c r="A77" s="9"/>
      <c r="B77" s="9"/>
      <c r="C77" s="9"/>
      <c r="D77" s="24"/>
      <c r="E77" s="9"/>
      <c r="F77" s="9"/>
      <c r="G77" s="9"/>
      <c r="H77" s="9"/>
      <c r="I77" s="9"/>
      <c r="J77" s="9"/>
      <c r="K77" s="9"/>
      <c r="L77" s="9"/>
      <c r="M77" s="9"/>
      <c r="N77" s="9"/>
      <c r="O77" s="9"/>
      <c r="P77" s="9"/>
      <c r="Q77" s="9"/>
      <c r="R77" s="9"/>
      <c r="S77" s="9"/>
      <c r="T77" s="9"/>
    </row>
    <row r="78" spans="1:20" ht="15.75" thickBot="1" x14ac:dyDescent="0.3">
      <c r="A78" s="9"/>
      <c r="B78" s="9"/>
      <c r="C78" s="9"/>
      <c r="D78" s="24"/>
      <c r="E78" s="9"/>
      <c r="F78" s="9"/>
      <c r="G78" s="9"/>
      <c r="H78" s="9"/>
      <c r="I78" s="9"/>
      <c r="J78" s="9"/>
      <c r="K78" s="9"/>
      <c r="L78" s="9"/>
      <c r="M78" s="9"/>
      <c r="N78" s="9"/>
      <c r="O78" s="9"/>
      <c r="P78" s="9"/>
      <c r="Q78" s="9"/>
      <c r="R78" s="9"/>
      <c r="S78" s="9"/>
      <c r="T78" s="9"/>
    </row>
    <row r="79" spans="1:20" ht="15.75" thickBot="1" x14ac:dyDescent="0.3">
      <c r="A79" s="9"/>
      <c r="B79" s="9"/>
      <c r="C79" s="9"/>
      <c r="D79" s="24"/>
      <c r="E79" s="9"/>
      <c r="F79" s="9"/>
      <c r="G79" s="9"/>
      <c r="H79" s="9"/>
      <c r="I79" s="9"/>
      <c r="J79" s="9"/>
      <c r="K79" s="9"/>
      <c r="L79" s="9"/>
      <c r="M79" s="9"/>
      <c r="N79" s="9"/>
      <c r="O79" s="9"/>
      <c r="P79" s="9"/>
      <c r="Q79" s="9"/>
      <c r="R79" s="9"/>
      <c r="S79" s="9"/>
      <c r="T79" s="9"/>
    </row>
    <row r="80" spans="1:20" ht="15.75" thickBot="1" x14ac:dyDescent="0.3">
      <c r="A80" s="9"/>
      <c r="B80" s="9"/>
      <c r="C80" s="9"/>
      <c r="D80" s="24"/>
      <c r="E80" s="9"/>
      <c r="F80" s="9"/>
      <c r="G80" s="9"/>
      <c r="H80" s="9"/>
      <c r="I80" s="9"/>
      <c r="J80" s="9"/>
      <c r="K80" s="9"/>
      <c r="L80" s="9"/>
      <c r="M80" s="9"/>
      <c r="N80" s="9"/>
      <c r="O80" s="9"/>
      <c r="P80" s="9"/>
      <c r="Q80" s="9"/>
      <c r="R80" s="9"/>
      <c r="S80" s="9"/>
      <c r="T80" s="9"/>
    </row>
    <row r="81" spans="1:20" ht="15.75" thickBot="1" x14ac:dyDescent="0.3">
      <c r="A81" s="9"/>
      <c r="B81" s="9"/>
      <c r="C81" s="9"/>
      <c r="D81" s="24"/>
      <c r="E81" s="9"/>
      <c r="F81" s="9"/>
      <c r="G81" s="9"/>
      <c r="H81" s="9"/>
      <c r="I81" s="9"/>
      <c r="J81" s="9"/>
      <c r="K81" s="9"/>
      <c r="L81" s="9"/>
      <c r="M81" s="9"/>
      <c r="N81" s="9"/>
      <c r="O81" s="9"/>
      <c r="P81" s="9"/>
      <c r="Q81" s="9"/>
      <c r="R81" s="9"/>
      <c r="S81" s="9"/>
      <c r="T81" s="9"/>
    </row>
    <row r="82" spans="1:20" ht="15.75" thickBot="1" x14ac:dyDescent="0.3">
      <c r="A82" s="9"/>
      <c r="B82" s="9"/>
      <c r="C82" s="9"/>
      <c r="D82" s="24"/>
      <c r="E82" s="9"/>
      <c r="F82" s="9"/>
      <c r="G82" s="9"/>
      <c r="H82" s="9"/>
      <c r="I82" s="9"/>
      <c r="J82" s="9"/>
      <c r="K82" s="9"/>
      <c r="L82" s="9"/>
      <c r="M82" s="9"/>
      <c r="N82" s="9"/>
      <c r="O82" s="9"/>
      <c r="P82" s="9"/>
      <c r="Q82" s="9"/>
      <c r="R82" s="9"/>
      <c r="S82" s="9"/>
      <c r="T82" s="9"/>
    </row>
    <row r="83" spans="1:20" ht="15.75" thickBot="1" x14ac:dyDescent="0.3">
      <c r="A83" s="9"/>
      <c r="B83" s="9"/>
      <c r="C83" s="9"/>
      <c r="D83" s="24"/>
      <c r="E83" s="9"/>
      <c r="F83" s="9"/>
      <c r="G83" s="9"/>
      <c r="H83" s="9"/>
      <c r="I83" s="9"/>
      <c r="J83" s="9"/>
      <c r="K83" s="9"/>
      <c r="L83" s="9"/>
      <c r="M83" s="9"/>
      <c r="N83" s="9"/>
      <c r="O83" s="9"/>
      <c r="P83" s="9"/>
      <c r="Q83" s="9"/>
      <c r="R83" s="9"/>
      <c r="S83" s="9"/>
      <c r="T83" s="9"/>
    </row>
    <row r="84" spans="1:20" ht="15.75" thickBot="1" x14ac:dyDescent="0.3">
      <c r="A84" s="9"/>
      <c r="B84" s="9"/>
      <c r="C84" s="9"/>
      <c r="D84" s="24"/>
      <c r="E84" s="9"/>
      <c r="F84" s="9"/>
      <c r="G84" s="9"/>
      <c r="H84" s="9"/>
      <c r="I84" s="9"/>
      <c r="J84" s="9"/>
      <c r="K84" s="9"/>
      <c r="L84" s="9"/>
      <c r="M84" s="9"/>
      <c r="N84" s="9"/>
      <c r="O84" s="9"/>
      <c r="P84" s="9"/>
      <c r="Q84" s="9"/>
      <c r="R84" s="9"/>
      <c r="S84" s="9"/>
      <c r="T84" s="9"/>
    </row>
    <row r="85" spans="1:20" ht="15.75" thickBot="1" x14ac:dyDescent="0.3">
      <c r="A85" s="9"/>
      <c r="B85" s="9"/>
      <c r="C85" s="9"/>
      <c r="D85" s="24"/>
      <c r="E85" s="9"/>
      <c r="F85" s="9"/>
      <c r="G85" s="9"/>
      <c r="H85" s="9"/>
      <c r="I85" s="9"/>
      <c r="J85" s="9"/>
      <c r="K85" s="9"/>
      <c r="L85" s="9"/>
      <c r="M85" s="9"/>
      <c r="N85" s="9"/>
      <c r="O85" s="9"/>
      <c r="P85" s="9"/>
      <c r="Q85" s="9"/>
      <c r="R85" s="9"/>
      <c r="S85" s="9"/>
      <c r="T85" s="9"/>
    </row>
    <row r="86" spans="1:20" ht="15.75" thickBot="1" x14ac:dyDescent="0.3">
      <c r="A86" s="9"/>
      <c r="B86" s="9"/>
      <c r="C86" s="9"/>
      <c r="D86" s="24"/>
      <c r="E86" s="9"/>
      <c r="F86" s="9"/>
      <c r="G86" s="9"/>
      <c r="H86" s="9"/>
      <c r="I86" s="9"/>
      <c r="J86" s="9"/>
      <c r="K86" s="9"/>
      <c r="L86" s="9"/>
      <c r="M86" s="9"/>
      <c r="N86" s="9"/>
      <c r="O86" s="9"/>
      <c r="P86" s="9"/>
      <c r="Q86" s="9"/>
      <c r="R86" s="9"/>
      <c r="S86" s="9"/>
      <c r="T86" s="9"/>
    </row>
    <row r="87" spans="1:20" ht="15.75" thickBot="1" x14ac:dyDescent="0.3">
      <c r="A87" s="9"/>
      <c r="B87" s="9"/>
      <c r="C87" s="9"/>
      <c r="D87" s="24"/>
      <c r="E87" s="9"/>
      <c r="F87" s="9"/>
      <c r="G87" s="9"/>
      <c r="H87" s="9"/>
      <c r="I87" s="9"/>
      <c r="J87" s="9"/>
      <c r="K87" s="9"/>
      <c r="L87" s="9"/>
      <c r="M87" s="9"/>
      <c r="N87" s="9"/>
      <c r="O87" s="9"/>
      <c r="P87" s="9"/>
      <c r="Q87" s="9"/>
      <c r="R87" s="9"/>
      <c r="S87" s="9"/>
      <c r="T87" s="9"/>
    </row>
    <row r="88" spans="1:20" ht="15.75" thickBot="1" x14ac:dyDescent="0.3">
      <c r="A88" s="9"/>
      <c r="B88" s="9"/>
      <c r="C88" s="9"/>
      <c r="D88" s="24"/>
      <c r="E88" s="9"/>
      <c r="F88" s="9"/>
      <c r="G88" s="9"/>
      <c r="H88" s="9"/>
      <c r="I88" s="9"/>
      <c r="J88" s="9"/>
      <c r="K88" s="9"/>
      <c r="L88" s="9"/>
      <c r="M88" s="9"/>
      <c r="N88" s="9"/>
      <c r="O88" s="9"/>
      <c r="P88" s="9"/>
      <c r="Q88" s="9"/>
      <c r="R88" s="9"/>
      <c r="S88" s="9"/>
      <c r="T88" s="9"/>
    </row>
    <row r="89" spans="1:20" ht="15.75" thickBot="1" x14ac:dyDescent="0.3">
      <c r="A89" s="9"/>
      <c r="B89" s="9"/>
      <c r="C89" s="9"/>
      <c r="D89" s="24"/>
      <c r="E89" s="9"/>
      <c r="F89" s="9"/>
      <c r="G89" s="9"/>
      <c r="H89" s="9"/>
      <c r="I89" s="9"/>
      <c r="J89" s="9"/>
      <c r="K89" s="9"/>
      <c r="L89" s="9"/>
      <c r="M89" s="9"/>
      <c r="N89" s="9"/>
      <c r="O89" s="9"/>
      <c r="P89" s="9"/>
      <c r="Q89" s="9"/>
      <c r="R89" s="9"/>
      <c r="S89" s="9"/>
      <c r="T89" s="9"/>
    </row>
    <row r="90" spans="1:20" ht="15.75" thickBot="1" x14ac:dyDescent="0.3">
      <c r="A90" s="9"/>
      <c r="B90" s="9"/>
      <c r="C90" s="9"/>
      <c r="D90" s="24"/>
      <c r="E90" s="9"/>
      <c r="F90" s="9"/>
      <c r="G90" s="9"/>
      <c r="H90" s="9"/>
      <c r="I90" s="9"/>
      <c r="J90" s="9"/>
      <c r="K90" s="9"/>
      <c r="L90" s="9"/>
      <c r="M90" s="9"/>
      <c r="N90" s="9"/>
      <c r="O90" s="9"/>
      <c r="P90" s="9"/>
      <c r="Q90" s="9"/>
      <c r="R90" s="9"/>
      <c r="S90" s="9"/>
      <c r="T90" s="9"/>
    </row>
    <row r="91" spans="1:20" ht="15.75" thickBot="1" x14ac:dyDescent="0.3">
      <c r="A91" s="9"/>
      <c r="B91" s="9"/>
      <c r="C91" s="9"/>
      <c r="D91" s="24"/>
      <c r="E91" s="9"/>
      <c r="F91" s="9"/>
      <c r="G91" s="9"/>
      <c r="H91" s="9"/>
      <c r="I91" s="9"/>
      <c r="J91" s="9"/>
      <c r="K91" s="9"/>
      <c r="L91" s="9"/>
      <c r="M91" s="9"/>
      <c r="N91" s="9"/>
      <c r="O91" s="9"/>
      <c r="P91" s="9"/>
      <c r="Q91" s="9"/>
      <c r="R91" s="9"/>
      <c r="S91" s="9"/>
      <c r="T91" s="9"/>
    </row>
    <row r="92" spans="1:20" ht="15.75" thickBot="1" x14ac:dyDescent="0.3">
      <c r="A92" s="9"/>
      <c r="B92" s="9"/>
      <c r="C92" s="9"/>
      <c r="D92" s="24"/>
      <c r="E92" s="9"/>
      <c r="F92" s="9"/>
      <c r="G92" s="9"/>
      <c r="H92" s="9"/>
      <c r="I92" s="9"/>
      <c r="J92" s="9"/>
      <c r="K92" s="9"/>
      <c r="L92" s="9"/>
      <c r="M92" s="9"/>
      <c r="N92" s="9"/>
      <c r="O92" s="9"/>
      <c r="P92" s="9"/>
      <c r="Q92" s="9"/>
      <c r="R92" s="9"/>
      <c r="S92" s="9"/>
      <c r="T92" s="9"/>
    </row>
    <row r="93" spans="1:20" ht="15.75" thickBot="1" x14ac:dyDescent="0.3">
      <c r="A93" s="9"/>
      <c r="B93" s="9"/>
      <c r="C93" s="9"/>
      <c r="D93" s="24"/>
      <c r="E93" s="9"/>
      <c r="F93" s="9"/>
      <c r="G93" s="9"/>
      <c r="H93" s="9"/>
      <c r="I93" s="9"/>
      <c r="J93" s="9"/>
      <c r="K93" s="9"/>
      <c r="L93" s="9"/>
      <c r="M93" s="9"/>
      <c r="N93" s="9"/>
      <c r="O93" s="9"/>
      <c r="P93" s="9"/>
      <c r="Q93" s="9"/>
      <c r="R93" s="9"/>
      <c r="S93" s="9"/>
      <c r="T93" s="9"/>
    </row>
    <row r="94" spans="1:20" ht="15.75" thickBot="1" x14ac:dyDescent="0.3">
      <c r="A94" s="9"/>
      <c r="B94" s="9"/>
      <c r="C94" s="9"/>
      <c r="D94" s="24"/>
      <c r="E94" s="9"/>
      <c r="F94" s="9"/>
      <c r="G94" s="9"/>
      <c r="H94" s="9"/>
      <c r="I94" s="9"/>
      <c r="J94" s="9"/>
      <c r="K94" s="9"/>
      <c r="L94" s="9"/>
      <c r="M94" s="9"/>
      <c r="N94" s="9"/>
      <c r="O94" s="9"/>
      <c r="P94" s="9"/>
      <c r="Q94" s="9"/>
      <c r="R94" s="9"/>
      <c r="S94" s="9"/>
      <c r="T94" s="9"/>
    </row>
    <row r="95" spans="1:20" ht="15.75" thickBot="1" x14ac:dyDescent="0.3">
      <c r="A95" s="9"/>
      <c r="B95" s="9"/>
      <c r="C95" s="9"/>
      <c r="D95" s="24"/>
      <c r="E95" s="9"/>
      <c r="F95" s="9"/>
      <c r="G95" s="9"/>
      <c r="H95" s="9"/>
      <c r="I95" s="9"/>
      <c r="J95" s="9"/>
      <c r="K95" s="9"/>
      <c r="L95" s="9"/>
      <c r="M95" s="9"/>
      <c r="N95" s="9"/>
      <c r="O95" s="9"/>
      <c r="P95" s="9"/>
      <c r="Q95" s="9"/>
      <c r="R95" s="9"/>
      <c r="S95" s="9"/>
      <c r="T95" s="9"/>
    </row>
    <row r="96" spans="1:20" ht="15.75" thickBot="1" x14ac:dyDescent="0.3">
      <c r="A96" s="9"/>
      <c r="B96" s="9"/>
      <c r="C96" s="9"/>
      <c r="D96" s="24"/>
      <c r="E96" s="9"/>
      <c r="F96" s="9"/>
      <c r="G96" s="9"/>
      <c r="H96" s="9"/>
      <c r="I96" s="9"/>
      <c r="J96" s="9"/>
      <c r="K96" s="9"/>
      <c r="L96" s="9"/>
      <c r="M96" s="9"/>
      <c r="N96" s="9"/>
      <c r="O96" s="9"/>
      <c r="P96" s="9"/>
      <c r="Q96" s="9"/>
      <c r="R96" s="9"/>
      <c r="S96" s="9"/>
      <c r="T96" s="9"/>
    </row>
    <row r="97" spans="1:20" ht="15.75" thickBot="1" x14ac:dyDescent="0.3">
      <c r="A97" s="9"/>
      <c r="B97" s="9"/>
      <c r="C97" s="9"/>
      <c r="D97" s="24"/>
      <c r="E97" s="9"/>
      <c r="F97" s="9"/>
      <c r="G97" s="9"/>
      <c r="H97" s="9"/>
      <c r="I97" s="9"/>
      <c r="J97" s="9"/>
      <c r="K97" s="9"/>
      <c r="L97" s="9"/>
      <c r="M97" s="9"/>
      <c r="N97" s="9"/>
      <c r="O97" s="9"/>
      <c r="P97" s="9"/>
      <c r="Q97" s="9"/>
      <c r="R97" s="9"/>
      <c r="S97" s="9"/>
      <c r="T97" s="9"/>
    </row>
    <row r="98" spans="1:20" ht="15.75" thickBot="1" x14ac:dyDescent="0.3">
      <c r="A98" s="9"/>
      <c r="B98" s="9"/>
      <c r="C98" s="9"/>
      <c r="D98" s="24"/>
      <c r="E98" s="9"/>
      <c r="F98" s="9"/>
      <c r="G98" s="9"/>
      <c r="H98" s="9"/>
      <c r="I98" s="9"/>
      <c r="J98" s="9"/>
      <c r="K98" s="9"/>
      <c r="L98" s="9"/>
      <c r="M98" s="9"/>
      <c r="N98" s="9"/>
      <c r="O98" s="9"/>
      <c r="P98" s="9"/>
      <c r="Q98" s="9"/>
      <c r="R98" s="9"/>
      <c r="S98" s="9"/>
      <c r="T98" s="9"/>
    </row>
    <row r="99" spans="1:20" ht="15.75" thickBot="1" x14ac:dyDescent="0.3">
      <c r="A99" s="9"/>
      <c r="B99" s="9"/>
      <c r="C99" s="9"/>
      <c r="D99" s="24"/>
      <c r="E99" s="9"/>
      <c r="F99" s="9"/>
      <c r="G99" s="9"/>
      <c r="H99" s="9"/>
      <c r="I99" s="9"/>
      <c r="J99" s="9"/>
      <c r="K99" s="9"/>
      <c r="L99" s="9"/>
      <c r="M99" s="9"/>
      <c r="N99" s="9"/>
      <c r="O99" s="9"/>
      <c r="P99" s="9"/>
      <c r="Q99" s="9"/>
      <c r="R99" s="9"/>
      <c r="S99" s="9"/>
      <c r="T99" s="9"/>
    </row>
    <row r="100" spans="1:20" ht="15.75" thickBot="1" x14ac:dyDescent="0.3">
      <c r="A100" s="9"/>
      <c r="B100" s="9"/>
      <c r="C100" s="9"/>
      <c r="D100" s="24"/>
      <c r="E100" s="9"/>
      <c r="F100" s="9"/>
      <c r="G100" s="9"/>
      <c r="H100" s="9"/>
      <c r="I100" s="9"/>
      <c r="J100" s="9"/>
      <c r="K100" s="9"/>
      <c r="L100" s="9"/>
      <c r="M100" s="9"/>
      <c r="N100" s="9"/>
      <c r="O100" s="9"/>
      <c r="P100" s="9"/>
      <c r="Q100" s="9"/>
      <c r="R100" s="9"/>
      <c r="S100" s="9"/>
      <c r="T100" s="9"/>
    </row>
    <row r="101" spans="1:20" ht="15.75" thickBot="1" x14ac:dyDescent="0.3">
      <c r="A101" s="9"/>
      <c r="B101" s="9"/>
      <c r="C101" s="9"/>
      <c r="D101" s="24"/>
      <c r="E101" s="9"/>
      <c r="F101" s="9"/>
      <c r="G101" s="9"/>
      <c r="H101" s="9"/>
      <c r="I101" s="9"/>
      <c r="J101" s="9"/>
      <c r="K101" s="9"/>
      <c r="L101" s="9"/>
      <c r="M101" s="9"/>
      <c r="N101" s="9"/>
      <c r="O101" s="9"/>
      <c r="P101" s="9"/>
      <c r="Q101" s="9"/>
      <c r="R101" s="9"/>
      <c r="S101" s="9"/>
      <c r="T101" s="9"/>
    </row>
    <row r="102" spans="1:20" ht="15.75" thickBot="1" x14ac:dyDescent="0.3">
      <c r="A102" s="9"/>
      <c r="B102" s="9"/>
      <c r="C102" s="9"/>
      <c r="D102" s="24"/>
      <c r="E102" s="9"/>
      <c r="F102" s="9"/>
      <c r="G102" s="9"/>
      <c r="H102" s="9"/>
      <c r="I102" s="9"/>
      <c r="J102" s="9"/>
      <c r="K102" s="9"/>
      <c r="L102" s="9"/>
      <c r="M102" s="9"/>
      <c r="N102" s="9"/>
      <c r="O102" s="9"/>
      <c r="P102" s="9"/>
      <c r="Q102" s="9"/>
      <c r="R102" s="9"/>
      <c r="S102" s="9"/>
      <c r="T102" s="9"/>
    </row>
    <row r="103" spans="1:20" ht="15.75" thickBot="1" x14ac:dyDescent="0.3">
      <c r="A103" s="9"/>
      <c r="B103" s="9"/>
      <c r="C103" s="9"/>
      <c r="D103" s="24"/>
      <c r="E103" s="9"/>
      <c r="F103" s="9"/>
      <c r="G103" s="9"/>
      <c r="H103" s="9"/>
      <c r="I103" s="9"/>
      <c r="J103" s="9"/>
      <c r="K103" s="9"/>
      <c r="L103" s="9"/>
      <c r="M103" s="9"/>
      <c r="N103" s="9"/>
      <c r="O103" s="9"/>
      <c r="P103" s="9"/>
      <c r="Q103" s="9"/>
      <c r="R103" s="9"/>
      <c r="S103" s="9"/>
      <c r="T103" s="9"/>
    </row>
    <row r="104" spans="1:20" ht="15.75" thickBot="1" x14ac:dyDescent="0.3">
      <c r="A104" s="9"/>
      <c r="B104" s="9"/>
      <c r="C104" s="9"/>
      <c r="D104" s="24"/>
      <c r="E104" s="9"/>
      <c r="F104" s="9"/>
      <c r="G104" s="9"/>
      <c r="H104" s="9"/>
      <c r="I104" s="9"/>
      <c r="J104" s="9"/>
      <c r="K104" s="9"/>
      <c r="L104" s="9"/>
      <c r="M104" s="9"/>
      <c r="N104" s="9"/>
      <c r="O104" s="9"/>
      <c r="P104" s="9"/>
      <c r="Q104" s="9"/>
      <c r="R104" s="9"/>
      <c r="S104" s="9"/>
      <c r="T104" s="9"/>
    </row>
    <row r="105" spans="1:20" ht="15.75" thickBot="1" x14ac:dyDescent="0.3">
      <c r="A105" s="9"/>
      <c r="B105" s="9"/>
      <c r="C105" s="9"/>
      <c r="D105" s="24"/>
      <c r="E105" s="9"/>
      <c r="F105" s="9"/>
      <c r="G105" s="9"/>
      <c r="H105" s="9"/>
      <c r="I105" s="9"/>
      <c r="J105" s="9"/>
      <c r="K105" s="9"/>
      <c r="L105" s="9"/>
      <c r="M105" s="9"/>
      <c r="N105" s="9"/>
      <c r="O105" s="9"/>
      <c r="P105" s="9"/>
      <c r="Q105" s="9"/>
      <c r="R105" s="9"/>
      <c r="S105" s="9"/>
      <c r="T105" s="9"/>
    </row>
    <row r="106" spans="1:20" ht="15.75" thickBot="1" x14ac:dyDescent="0.3">
      <c r="A106" s="9"/>
      <c r="B106" s="9"/>
      <c r="C106" s="9"/>
      <c r="D106" s="24"/>
      <c r="E106" s="9"/>
      <c r="F106" s="9"/>
      <c r="G106" s="9"/>
      <c r="H106" s="9"/>
      <c r="I106" s="9"/>
      <c r="J106" s="9"/>
      <c r="K106" s="9"/>
      <c r="L106" s="9"/>
      <c r="M106" s="9"/>
      <c r="N106" s="9"/>
      <c r="O106" s="9"/>
      <c r="P106" s="9"/>
      <c r="Q106" s="9"/>
      <c r="R106" s="9"/>
      <c r="S106" s="9"/>
      <c r="T106" s="9"/>
    </row>
    <row r="107" spans="1:20" ht="15.75" thickBot="1" x14ac:dyDescent="0.3">
      <c r="A107" s="9"/>
      <c r="B107" s="9"/>
      <c r="C107" s="9"/>
      <c r="D107" s="24"/>
      <c r="E107" s="9"/>
      <c r="F107" s="9"/>
      <c r="G107" s="9"/>
      <c r="H107" s="9"/>
      <c r="I107" s="9"/>
      <c r="J107" s="9"/>
      <c r="K107" s="9"/>
      <c r="L107" s="9"/>
      <c r="M107" s="9"/>
      <c r="N107" s="9"/>
      <c r="O107" s="9"/>
      <c r="P107" s="9"/>
      <c r="Q107" s="9"/>
      <c r="R107" s="9"/>
      <c r="S107" s="9"/>
      <c r="T107" s="9"/>
    </row>
    <row r="108" spans="1:20" ht="15.75" thickBot="1" x14ac:dyDescent="0.3">
      <c r="A108" s="9"/>
      <c r="B108" s="9"/>
      <c r="C108" s="9"/>
      <c r="D108" s="24"/>
      <c r="E108" s="9"/>
      <c r="F108" s="9"/>
      <c r="G108" s="9"/>
      <c r="H108" s="9"/>
      <c r="I108" s="9"/>
      <c r="J108" s="9"/>
      <c r="K108" s="9"/>
      <c r="L108" s="9"/>
      <c r="M108" s="9"/>
      <c r="N108" s="9"/>
      <c r="O108" s="9"/>
      <c r="P108" s="9"/>
      <c r="Q108" s="9"/>
      <c r="R108" s="9"/>
      <c r="S108" s="9"/>
      <c r="T108" s="9"/>
    </row>
    <row r="109" spans="1:20" ht="15.75" thickBot="1" x14ac:dyDescent="0.3">
      <c r="A109" s="9"/>
      <c r="B109" s="9"/>
      <c r="C109" s="9"/>
      <c r="D109" s="24"/>
      <c r="E109" s="9"/>
      <c r="F109" s="9"/>
      <c r="G109" s="9"/>
      <c r="H109" s="9"/>
      <c r="I109" s="9"/>
      <c r="J109" s="9"/>
      <c r="K109" s="9"/>
      <c r="L109" s="9"/>
      <c r="M109" s="9"/>
      <c r="N109" s="9"/>
      <c r="O109" s="9"/>
      <c r="P109" s="9"/>
      <c r="Q109" s="9"/>
      <c r="R109" s="9"/>
      <c r="S109" s="9"/>
      <c r="T109" s="9"/>
    </row>
    <row r="110" spans="1:20" ht="15.75" thickBot="1" x14ac:dyDescent="0.3">
      <c r="A110" s="9"/>
      <c r="B110" s="9"/>
      <c r="C110" s="9"/>
      <c r="D110" s="24"/>
      <c r="E110" s="9"/>
      <c r="F110" s="9"/>
      <c r="G110" s="9"/>
      <c r="H110" s="9"/>
      <c r="I110" s="9"/>
      <c r="J110" s="9"/>
      <c r="K110" s="9"/>
      <c r="L110" s="9"/>
      <c r="M110" s="9"/>
      <c r="N110" s="9"/>
      <c r="O110" s="9"/>
      <c r="P110" s="9"/>
      <c r="Q110" s="9"/>
      <c r="R110" s="9"/>
      <c r="S110" s="9"/>
      <c r="T110" s="9"/>
    </row>
    <row r="111" spans="1:20" ht="15.75" thickBot="1" x14ac:dyDescent="0.3">
      <c r="A111" s="9"/>
      <c r="B111" s="9"/>
      <c r="C111" s="9"/>
      <c r="D111" s="24"/>
      <c r="E111" s="9"/>
      <c r="F111" s="9"/>
      <c r="G111" s="9"/>
      <c r="H111" s="9"/>
      <c r="I111" s="9"/>
      <c r="J111" s="9"/>
      <c r="K111" s="9"/>
      <c r="L111" s="9"/>
      <c r="M111" s="9"/>
      <c r="N111" s="9"/>
      <c r="O111" s="9"/>
      <c r="P111" s="9"/>
      <c r="Q111" s="9"/>
      <c r="R111" s="9"/>
      <c r="S111" s="9"/>
      <c r="T111" s="9"/>
    </row>
    <row r="112" spans="1:20" ht="15.75" thickBot="1" x14ac:dyDescent="0.3">
      <c r="A112" s="9"/>
      <c r="B112" s="9"/>
      <c r="C112" s="9"/>
      <c r="D112" s="24"/>
      <c r="E112" s="9"/>
      <c r="F112" s="9"/>
      <c r="G112" s="9"/>
      <c r="H112" s="9"/>
      <c r="I112" s="9"/>
      <c r="J112" s="9"/>
      <c r="K112" s="9"/>
      <c r="L112" s="9"/>
      <c r="M112" s="9"/>
      <c r="N112" s="9"/>
      <c r="O112" s="9"/>
      <c r="P112" s="9"/>
      <c r="Q112" s="9"/>
      <c r="R112" s="9"/>
      <c r="S112" s="9"/>
      <c r="T112" s="9"/>
    </row>
    <row r="113" spans="1:20" ht="15.75" thickBot="1" x14ac:dyDescent="0.3">
      <c r="A113" s="9"/>
      <c r="B113" s="9"/>
      <c r="C113" s="9"/>
      <c r="D113" s="24"/>
      <c r="E113" s="9"/>
      <c r="F113" s="9"/>
      <c r="G113" s="9"/>
      <c r="H113" s="9"/>
      <c r="I113" s="9"/>
      <c r="J113" s="9"/>
      <c r="K113" s="9"/>
      <c r="L113" s="9"/>
      <c r="M113" s="9"/>
      <c r="N113" s="9"/>
      <c r="O113" s="9"/>
      <c r="P113" s="9"/>
      <c r="Q113" s="9"/>
      <c r="R113" s="9"/>
      <c r="S113" s="9"/>
      <c r="T113" s="9"/>
    </row>
    <row r="114" spans="1:20" ht="15.75" thickBot="1" x14ac:dyDescent="0.3">
      <c r="A114" s="9"/>
      <c r="B114" s="9"/>
      <c r="C114" s="9"/>
      <c r="D114" s="24"/>
      <c r="E114" s="9"/>
      <c r="F114" s="9"/>
      <c r="G114" s="9"/>
      <c r="H114" s="9"/>
      <c r="I114" s="9"/>
      <c r="J114" s="9"/>
      <c r="K114" s="9"/>
      <c r="L114" s="9"/>
      <c r="M114" s="9"/>
      <c r="N114" s="9"/>
      <c r="O114" s="9"/>
      <c r="P114" s="9"/>
      <c r="Q114" s="9"/>
      <c r="R114" s="9"/>
      <c r="S114" s="9"/>
      <c r="T114" s="9"/>
    </row>
    <row r="115" spans="1:20" ht="15.75" thickBot="1" x14ac:dyDescent="0.3">
      <c r="A115" s="9"/>
      <c r="B115" s="9"/>
      <c r="C115" s="9"/>
      <c r="D115" s="24"/>
      <c r="E115" s="9"/>
      <c r="F115" s="9"/>
      <c r="G115" s="9"/>
      <c r="H115" s="9"/>
      <c r="I115" s="9"/>
      <c r="J115" s="9"/>
      <c r="K115" s="9"/>
      <c r="L115" s="9"/>
      <c r="M115" s="9"/>
      <c r="N115" s="9"/>
      <c r="O115" s="9"/>
      <c r="P115" s="9"/>
      <c r="Q115" s="9"/>
      <c r="R115" s="9"/>
      <c r="S115" s="9"/>
      <c r="T115" s="9"/>
    </row>
    <row r="116" spans="1:20" ht="15.75" thickBot="1" x14ac:dyDescent="0.3">
      <c r="A116" s="9"/>
      <c r="B116" s="9"/>
      <c r="C116" s="9"/>
      <c r="D116" s="24"/>
      <c r="E116" s="9"/>
      <c r="F116" s="9"/>
      <c r="G116" s="9"/>
      <c r="H116" s="9"/>
      <c r="I116" s="9"/>
      <c r="J116" s="9"/>
      <c r="K116" s="9"/>
      <c r="L116" s="9"/>
      <c r="M116" s="9"/>
      <c r="N116" s="9"/>
      <c r="O116" s="9"/>
      <c r="P116" s="9"/>
      <c r="Q116" s="9"/>
      <c r="R116" s="9"/>
      <c r="S116" s="9"/>
      <c r="T116" s="9"/>
    </row>
    <row r="117" spans="1:20" ht="15.75" thickBot="1" x14ac:dyDescent="0.3">
      <c r="A117" s="9"/>
      <c r="B117" s="9"/>
      <c r="C117" s="9"/>
      <c r="D117" s="24"/>
      <c r="E117" s="9"/>
      <c r="F117" s="9"/>
      <c r="G117" s="9"/>
      <c r="H117" s="9"/>
      <c r="I117" s="9"/>
      <c r="J117" s="9"/>
      <c r="K117" s="9"/>
      <c r="L117" s="9"/>
      <c r="M117" s="9"/>
      <c r="N117" s="9"/>
      <c r="O117" s="9"/>
      <c r="P117" s="9"/>
      <c r="Q117" s="9"/>
      <c r="R117" s="9"/>
      <c r="S117" s="9"/>
      <c r="T117" s="9"/>
    </row>
    <row r="118" spans="1:20" ht="15.75" thickBot="1" x14ac:dyDescent="0.3">
      <c r="A118" s="9"/>
      <c r="B118" s="9"/>
      <c r="C118" s="9"/>
      <c r="D118" s="24"/>
      <c r="E118" s="9"/>
      <c r="F118" s="9"/>
      <c r="G118" s="9"/>
      <c r="H118" s="9"/>
      <c r="I118" s="9"/>
      <c r="J118" s="9"/>
      <c r="K118" s="9"/>
      <c r="L118" s="9"/>
      <c r="M118" s="9"/>
      <c r="N118" s="9"/>
      <c r="O118" s="9"/>
      <c r="P118" s="9"/>
      <c r="Q118" s="9"/>
      <c r="R118" s="9"/>
      <c r="S118" s="9"/>
      <c r="T118" s="9"/>
    </row>
    <row r="119" spans="1:20" ht="15.75" thickBot="1" x14ac:dyDescent="0.3">
      <c r="A119" s="9"/>
      <c r="B119" s="9"/>
      <c r="C119" s="9"/>
      <c r="D119" s="24"/>
      <c r="E119" s="9"/>
      <c r="F119" s="9"/>
      <c r="G119" s="9"/>
      <c r="H119" s="9"/>
      <c r="I119" s="9"/>
      <c r="J119" s="9"/>
      <c r="K119" s="9"/>
      <c r="L119" s="9"/>
      <c r="M119" s="9"/>
      <c r="N119" s="9"/>
      <c r="O119" s="9"/>
      <c r="P119" s="9"/>
      <c r="Q119" s="9"/>
      <c r="R119" s="9"/>
      <c r="S119" s="9"/>
      <c r="T119" s="9"/>
    </row>
    <row r="120" spans="1:20" ht="15.75" thickBot="1" x14ac:dyDescent="0.3">
      <c r="A120" s="9"/>
      <c r="B120" s="9"/>
      <c r="C120" s="9"/>
      <c r="D120" s="24"/>
      <c r="E120" s="9"/>
      <c r="F120" s="9"/>
      <c r="G120" s="9"/>
      <c r="H120" s="9"/>
      <c r="I120" s="9"/>
      <c r="J120" s="9"/>
      <c r="K120" s="9"/>
      <c r="L120" s="9"/>
      <c r="M120" s="9"/>
      <c r="N120" s="9"/>
      <c r="O120" s="9"/>
      <c r="P120" s="9"/>
      <c r="Q120" s="9"/>
      <c r="R120" s="9"/>
      <c r="S120" s="9"/>
      <c r="T120" s="9"/>
    </row>
    <row r="121" spans="1:20" ht="15.75" thickBot="1" x14ac:dyDescent="0.3">
      <c r="A121" s="9"/>
      <c r="B121" s="9"/>
      <c r="C121" s="9"/>
      <c r="D121" s="24"/>
      <c r="E121" s="9"/>
      <c r="F121" s="9"/>
      <c r="G121" s="9"/>
      <c r="H121" s="9"/>
      <c r="I121" s="9"/>
      <c r="J121" s="9"/>
      <c r="K121" s="9"/>
      <c r="L121" s="9"/>
      <c r="M121" s="9"/>
      <c r="N121" s="9"/>
      <c r="O121" s="9"/>
      <c r="P121" s="9"/>
      <c r="Q121" s="9"/>
      <c r="R121" s="9"/>
      <c r="S121" s="9"/>
      <c r="T121" s="9"/>
    </row>
    <row r="122" spans="1:20" ht="15.75" thickBot="1" x14ac:dyDescent="0.3">
      <c r="A122" s="9"/>
      <c r="B122" s="9"/>
      <c r="C122" s="9"/>
      <c r="D122" s="24"/>
      <c r="E122" s="9"/>
      <c r="F122" s="9"/>
      <c r="G122" s="9"/>
      <c r="H122" s="9"/>
      <c r="I122" s="9"/>
      <c r="J122" s="9"/>
      <c r="K122" s="9"/>
      <c r="L122" s="9"/>
      <c r="M122" s="9"/>
      <c r="N122" s="9"/>
      <c r="O122" s="9"/>
      <c r="P122" s="9"/>
      <c r="Q122" s="9"/>
      <c r="R122" s="9"/>
      <c r="S122" s="9"/>
      <c r="T122" s="9"/>
    </row>
    <row r="123" spans="1:20" ht="15.75" thickBot="1" x14ac:dyDescent="0.3">
      <c r="A123" s="9"/>
      <c r="B123" s="9"/>
      <c r="C123" s="9"/>
      <c r="D123" s="24"/>
      <c r="E123" s="9"/>
      <c r="F123" s="9"/>
      <c r="G123" s="9"/>
      <c r="H123" s="9"/>
      <c r="I123" s="9"/>
      <c r="J123" s="9"/>
      <c r="K123" s="9"/>
      <c r="L123" s="9"/>
      <c r="M123" s="9"/>
      <c r="N123" s="9"/>
      <c r="O123" s="9"/>
      <c r="P123" s="9"/>
      <c r="Q123" s="9"/>
      <c r="R123" s="9"/>
      <c r="S123" s="9"/>
      <c r="T123" s="9"/>
    </row>
    <row r="124" spans="1:20" ht="15.75" thickBot="1" x14ac:dyDescent="0.3">
      <c r="A124" s="9"/>
      <c r="B124" s="9"/>
      <c r="C124" s="9"/>
      <c r="D124" s="24"/>
      <c r="E124" s="9"/>
      <c r="F124" s="9"/>
      <c r="G124" s="9"/>
      <c r="H124" s="9"/>
      <c r="I124" s="9"/>
      <c r="J124" s="9"/>
      <c r="K124" s="9"/>
      <c r="L124" s="9"/>
      <c r="M124" s="9"/>
      <c r="N124" s="9"/>
      <c r="O124" s="9"/>
      <c r="P124" s="9"/>
      <c r="Q124" s="9"/>
      <c r="R124" s="9"/>
      <c r="S124" s="9"/>
      <c r="T124" s="9"/>
    </row>
    <row r="125" spans="1:20" ht="15.75" thickBot="1" x14ac:dyDescent="0.3">
      <c r="A125" s="9"/>
      <c r="B125" s="9"/>
      <c r="C125" s="9"/>
      <c r="D125" s="24"/>
      <c r="E125" s="9"/>
      <c r="F125" s="9"/>
      <c r="G125" s="9"/>
      <c r="H125" s="9"/>
      <c r="I125" s="9"/>
      <c r="J125" s="9"/>
      <c r="K125" s="9"/>
      <c r="L125" s="9"/>
      <c r="M125" s="9"/>
      <c r="N125" s="9"/>
      <c r="O125" s="9"/>
      <c r="P125" s="9"/>
      <c r="Q125" s="9"/>
      <c r="R125" s="9"/>
      <c r="S125" s="9"/>
      <c r="T125" s="9"/>
    </row>
    <row r="126" spans="1:20" ht="15.75" thickBot="1" x14ac:dyDescent="0.3">
      <c r="A126" s="9"/>
      <c r="B126" s="9"/>
      <c r="C126" s="9"/>
      <c r="D126" s="24"/>
      <c r="E126" s="9"/>
      <c r="F126" s="9"/>
      <c r="G126" s="9"/>
      <c r="H126" s="9"/>
      <c r="I126" s="9"/>
      <c r="J126" s="9"/>
      <c r="K126" s="9"/>
      <c r="L126" s="9"/>
      <c r="M126" s="9"/>
      <c r="N126" s="9"/>
      <c r="O126" s="9"/>
      <c r="P126" s="9"/>
      <c r="Q126" s="9"/>
      <c r="R126" s="9"/>
      <c r="S126" s="9"/>
      <c r="T126" s="9"/>
    </row>
    <row r="127" spans="1:20" ht="15.75" thickBot="1" x14ac:dyDescent="0.3">
      <c r="A127" s="9"/>
      <c r="B127" s="9"/>
      <c r="C127" s="9"/>
      <c r="D127" s="24"/>
      <c r="E127" s="9"/>
      <c r="F127" s="9"/>
      <c r="G127" s="9"/>
      <c r="H127" s="9"/>
      <c r="I127" s="9"/>
      <c r="J127" s="9"/>
      <c r="K127" s="9"/>
      <c r="L127" s="9"/>
      <c r="M127" s="9"/>
      <c r="N127" s="9"/>
      <c r="O127" s="9"/>
      <c r="P127" s="9"/>
      <c r="Q127" s="9"/>
      <c r="R127" s="9"/>
      <c r="S127" s="9"/>
      <c r="T127" s="9"/>
    </row>
    <row r="128" spans="1:20" ht="15.75" thickBot="1" x14ac:dyDescent="0.3">
      <c r="A128" s="9"/>
      <c r="B128" s="9"/>
      <c r="C128" s="9"/>
      <c r="D128" s="24"/>
      <c r="E128" s="9"/>
      <c r="F128" s="9"/>
      <c r="G128" s="9"/>
      <c r="H128" s="9"/>
      <c r="I128" s="9"/>
      <c r="J128" s="9"/>
      <c r="K128" s="9"/>
      <c r="L128" s="9"/>
      <c r="M128" s="9"/>
      <c r="N128" s="9"/>
      <c r="O128" s="9"/>
      <c r="P128" s="9"/>
      <c r="Q128" s="9"/>
      <c r="R128" s="9"/>
      <c r="S128" s="9"/>
      <c r="T128" s="9"/>
    </row>
    <row r="129" spans="1:20" ht="15.75" thickBot="1" x14ac:dyDescent="0.3">
      <c r="A129" s="9"/>
      <c r="B129" s="9"/>
      <c r="C129" s="9"/>
      <c r="D129" s="24"/>
      <c r="E129" s="9"/>
      <c r="F129" s="9"/>
      <c r="G129" s="9"/>
      <c r="H129" s="9"/>
      <c r="I129" s="9"/>
      <c r="J129" s="9"/>
      <c r="K129" s="9"/>
      <c r="L129" s="9"/>
      <c r="M129" s="9"/>
      <c r="N129" s="9"/>
      <c r="O129" s="9"/>
      <c r="P129" s="9"/>
      <c r="Q129" s="9"/>
      <c r="R129" s="9"/>
      <c r="S129" s="9"/>
      <c r="T129" s="9"/>
    </row>
    <row r="130" spans="1:20" ht="15.75" thickBot="1" x14ac:dyDescent="0.3">
      <c r="A130" s="9"/>
      <c r="B130" s="9"/>
      <c r="C130" s="9"/>
      <c r="D130" s="24"/>
      <c r="E130" s="9"/>
      <c r="F130" s="9"/>
      <c r="G130" s="9"/>
      <c r="H130" s="9"/>
      <c r="I130" s="9"/>
      <c r="J130" s="9"/>
      <c r="K130" s="9"/>
      <c r="L130" s="9"/>
      <c r="M130" s="9"/>
      <c r="N130" s="9"/>
      <c r="O130" s="9"/>
      <c r="P130" s="9"/>
      <c r="Q130" s="9"/>
      <c r="R130" s="9"/>
      <c r="S130" s="9"/>
      <c r="T130" s="9"/>
    </row>
    <row r="131" spans="1:20" ht="15.75" thickBot="1" x14ac:dyDescent="0.3">
      <c r="A131" s="9"/>
      <c r="B131" s="9"/>
      <c r="C131" s="9"/>
      <c r="D131" s="24"/>
      <c r="E131" s="9"/>
      <c r="F131" s="9"/>
      <c r="G131" s="9"/>
      <c r="H131" s="9"/>
      <c r="I131" s="9"/>
      <c r="J131" s="9"/>
      <c r="K131" s="9"/>
      <c r="L131" s="9"/>
      <c r="M131" s="9"/>
      <c r="N131" s="9"/>
      <c r="O131" s="9"/>
      <c r="P131" s="9"/>
      <c r="Q131" s="9"/>
      <c r="R131" s="9"/>
      <c r="S131" s="9"/>
      <c r="T131" s="9"/>
    </row>
    <row r="132" spans="1:20" ht="15.75" thickBot="1" x14ac:dyDescent="0.3">
      <c r="A132" s="9"/>
      <c r="B132" s="9"/>
      <c r="C132" s="9"/>
      <c r="D132" s="24"/>
      <c r="E132" s="9"/>
      <c r="F132" s="9"/>
      <c r="G132" s="9"/>
      <c r="H132" s="9"/>
      <c r="I132" s="9"/>
      <c r="J132" s="9"/>
      <c r="K132" s="9"/>
      <c r="L132" s="9"/>
      <c r="M132" s="9"/>
      <c r="N132" s="9"/>
      <c r="O132" s="9"/>
      <c r="P132" s="9"/>
      <c r="Q132" s="9"/>
      <c r="R132" s="9"/>
      <c r="S132" s="9"/>
      <c r="T132" s="9"/>
    </row>
    <row r="133" spans="1:20" ht="15.75" thickBot="1" x14ac:dyDescent="0.3">
      <c r="A133" s="9"/>
      <c r="B133" s="9"/>
      <c r="C133" s="9"/>
      <c r="D133" s="24"/>
      <c r="E133" s="9"/>
      <c r="F133" s="9"/>
      <c r="G133" s="9"/>
      <c r="H133" s="9"/>
      <c r="I133" s="9"/>
      <c r="J133" s="9"/>
      <c r="K133" s="9"/>
      <c r="L133" s="9"/>
      <c r="M133" s="9"/>
      <c r="N133" s="9"/>
      <c r="O133" s="9"/>
      <c r="P133" s="9"/>
      <c r="Q133" s="9"/>
      <c r="R133" s="9"/>
      <c r="S133" s="9"/>
      <c r="T133" s="9"/>
    </row>
    <row r="134" spans="1:20" ht="15.75" thickBot="1" x14ac:dyDescent="0.3">
      <c r="A134" s="9"/>
      <c r="B134" s="9"/>
      <c r="C134" s="9"/>
      <c r="D134" s="24"/>
      <c r="E134" s="9"/>
      <c r="F134" s="9"/>
      <c r="G134" s="9"/>
      <c r="H134" s="9"/>
      <c r="I134" s="9"/>
      <c r="J134" s="9"/>
      <c r="K134" s="9"/>
      <c r="L134" s="9"/>
      <c r="M134" s="9"/>
      <c r="N134" s="9"/>
      <c r="O134" s="9"/>
      <c r="P134" s="9"/>
      <c r="Q134" s="9"/>
      <c r="R134" s="9"/>
      <c r="S134" s="9"/>
      <c r="T134" s="9"/>
    </row>
  </sheetData>
  <autoFilter ref="A1:N41"/>
  <mergeCells count="5">
    <mergeCell ref="H35:I35"/>
    <mergeCell ref="H36:I36"/>
    <mergeCell ref="H37:I37"/>
    <mergeCell ref="H38:I38"/>
    <mergeCell ref="H39:I39"/>
  </mergeCells>
  <hyperlinks>
    <hyperlink ref="B35" r:id="rId1"/>
    <hyperlink ref="B36" r:id="rId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7"/>
  <sheetViews>
    <sheetView workbookViewId="0">
      <selection activeCell="J18" sqref="J18"/>
    </sheetView>
  </sheetViews>
  <sheetFormatPr baseColWidth="10" defaultRowHeight="15" x14ac:dyDescent="0.25"/>
  <cols>
    <col min="2" max="2" width="18.42578125" customWidth="1"/>
    <col min="3" max="3" width="13.28515625" customWidth="1"/>
  </cols>
  <sheetData>
    <row r="3" spans="2:3" x14ac:dyDescent="0.25">
      <c r="B3" s="27" t="s">
        <v>202</v>
      </c>
      <c r="C3" s="27" t="s">
        <v>270</v>
      </c>
    </row>
    <row r="4" spans="2:3" x14ac:dyDescent="0.25">
      <c r="B4" s="6" t="s">
        <v>235</v>
      </c>
      <c r="C4" s="6">
        <v>31</v>
      </c>
    </row>
    <row r="5" spans="2:3" x14ac:dyDescent="0.25">
      <c r="B5" s="6" t="s">
        <v>236</v>
      </c>
      <c r="C5" s="6">
        <v>9</v>
      </c>
    </row>
    <row r="6" spans="2:3" ht="33.75" customHeight="1" x14ac:dyDescent="0.25">
      <c r="B6" s="16" t="s">
        <v>237</v>
      </c>
      <c r="C6" s="6">
        <v>0</v>
      </c>
    </row>
    <row r="7" spans="2:3" x14ac:dyDescent="0.25">
      <c r="B7" s="30" t="s">
        <v>238</v>
      </c>
      <c r="C7" s="30">
        <f>C4+C5+C6</f>
        <v>40</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12"/>
  <sheetViews>
    <sheetView workbookViewId="0">
      <selection activeCell="D19" sqref="D19"/>
    </sheetView>
  </sheetViews>
  <sheetFormatPr baseColWidth="10" defaultRowHeight="15" x14ac:dyDescent="0.25"/>
  <cols>
    <col min="3" max="3" width="13.85546875" customWidth="1"/>
    <col min="5" max="5" width="14.28515625" customWidth="1"/>
  </cols>
  <sheetData>
    <row r="3" spans="2:5" x14ac:dyDescent="0.25">
      <c r="E3" s="12"/>
    </row>
    <row r="4" spans="2:5" x14ac:dyDescent="0.25">
      <c r="B4" s="28" t="s">
        <v>269</v>
      </c>
      <c r="C4" s="29" t="s">
        <v>272</v>
      </c>
    </row>
    <row r="5" spans="2:5" x14ac:dyDescent="0.25">
      <c r="B5" s="6" t="s">
        <v>315</v>
      </c>
      <c r="C5" s="6">
        <v>2</v>
      </c>
    </row>
    <row r="6" spans="2:5" x14ac:dyDescent="0.25">
      <c r="B6" s="6" t="s">
        <v>316</v>
      </c>
      <c r="C6" s="6">
        <v>9</v>
      </c>
    </row>
    <row r="7" spans="2:5" x14ac:dyDescent="0.25">
      <c r="B7" s="6" t="s">
        <v>317</v>
      </c>
      <c r="C7" s="6">
        <v>9</v>
      </c>
    </row>
    <row r="8" spans="2:5" x14ac:dyDescent="0.25">
      <c r="B8" s="6" t="s">
        <v>318</v>
      </c>
      <c r="C8" s="6">
        <v>11</v>
      </c>
    </row>
    <row r="9" spans="2:5" x14ac:dyDescent="0.25">
      <c r="B9" s="6" t="s">
        <v>319</v>
      </c>
      <c r="C9" s="6">
        <v>5</v>
      </c>
    </row>
    <row r="10" spans="2:5" x14ac:dyDescent="0.25">
      <c r="B10" s="6" t="s">
        <v>320</v>
      </c>
      <c r="C10" s="6">
        <v>3</v>
      </c>
    </row>
    <row r="11" spans="2:5" x14ac:dyDescent="0.25">
      <c r="B11" s="6" t="s">
        <v>321</v>
      </c>
      <c r="C11" s="6">
        <v>1</v>
      </c>
    </row>
    <row r="12" spans="2:5" x14ac:dyDescent="0.25">
      <c r="B12" s="30" t="s">
        <v>271</v>
      </c>
      <c r="C12" s="30">
        <f>C5+C6+C7+C8+C9+C10+C11</f>
        <v>40</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6"/>
  <sheetViews>
    <sheetView workbookViewId="0">
      <selection activeCell="K11" sqref="K11"/>
    </sheetView>
  </sheetViews>
  <sheetFormatPr baseColWidth="10" defaultRowHeight="15" x14ac:dyDescent="0.25"/>
  <cols>
    <col min="3" max="3" width="15.5703125" customWidth="1"/>
  </cols>
  <sheetData>
    <row r="3" spans="2:3" ht="48.75" customHeight="1" x14ac:dyDescent="0.25">
      <c r="B3" s="88" t="s">
        <v>245</v>
      </c>
      <c r="C3" s="88"/>
    </row>
    <row r="4" spans="2:3" x14ac:dyDescent="0.25">
      <c r="B4" s="6" t="s">
        <v>273</v>
      </c>
      <c r="C4" s="6">
        <v>40</v>
      </c>
    </row>
    <row r="5" spans="2:3" x14ac:dyDescent="0.25">
      <c r="B5" s="6" t="s">
        <v>274</v>
      </c>
      <c r="C5" s="6">
        <v>0</v>
      </c>
    </row>
    <row r="6" spans="2:3" x14ac:dyDescent="0.25">
      <c r="B6" s="30" t="s">
        <v>238</v>
      </c>
      <c r="C6" s="30">
        <f>C4+C5</f>
        <v>40</v>
      </c>
    </row>
  </sheetData>
  <mergeCells count="1">
    <mergeCell ref="B3:C3"/>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6"/>
  <sheetViews>
    <sheetView workbookViewId="0">
      <selection activeCell="L9" sqref="L9"/>
    </sheetView>
  </sheetViews>
  <sheetFormatPr baseColWidth="10" defaultRowHeight="15" x14ac:dyDescent="0.25"/>
  <sheetData>
    <row r="3" spans="2:3" ht="68.25" customHeight="1" x14ac:dyDescent="0.25">
      <c r="B3" s="89" t="s">
        <v>246</v>
      </c>
      <c r="C3" s="89"/>
    </row>
    <row r="4" spans="2:3" x14ac:dyDescent="0.25">
      <c r="B4" s="6" t="s">
        <v>273</v>
      </c>
      <c r="C4" s="6">
        <v>21</v>
      </c>
    </row>
    <row r="5" spans="2:3" x14ac:dyDescent="0.25">
      <c r="B5" s="6" t="s">
        <v>274</v>
      </c>
      <c r="C5" s="6">
        <v>19</v>
      </c>
    </row>
    <row r="6" spans="2:3" x14ac:dyDescent="0.25">
      <c r="B6" s="30" t="s">
        <v>238</v>
      </c>
      <c r="C6" s="30">
        <f>C4+C5</f>
        <v>40</v>
      </c>
    </row>
  </sheetData>
  <mergeCells count="1">
    <mergeCell ref="B3:C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POBLACIÓN OBJETIVO</vt:lpstr>
      <vt:lpstr>BASE DE DATOS</vt:lpstr>
      <vt:lpstr>ESTRUCTURA ENCUESTA</vt:lpstr>
      <vt:lpstr>MUESTRA</vt:lpstr>
      <vt:lpstr>RESPUESTAS ENCUESTA</vt:lpstr>
      <vt:lpstr>GÉNERO</vt:lpstr>
      <vt:lpstr>EDAD</vt:lpstr>
      <vt:lpstr>PREGUNTA 1</vt:lpstr>
      <vt:lpstr>PREGUNTA 2</vt:lpstr>
      <vt:lpstr>PREGUNTA 3</vt:lpstr>
      <vt:lpstr>PREGUNTA 4</vt:lpstr>
      <vt:lpstr>PREGUNTA 5</vt:lpstr>
      <vt:lpstr>PREGUNTA 6</vt:lpstr>
      <vt:lpstr>PREGUNTA 7</vt:lpstr>
      <vt:lpstr>PREGUNTA 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JuanDiego</dc:creator>
  <cp:lastModifiedBy>web</cp:lastModifiedBy>
  <dcterms:created xsi:type="dcterms:W3CDTF">2019-08-23T00:05:30Z</dcterms:created>
  <dcterms:modified xsi:type="dcterms:W3CDTF">2019-10-11T16:10:25Z</dcterms:modified>
</cp:coreProperties>
</file>