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0" windowWidth="11715" windowHeight="1695"/>
  </bookViews>
  <sheets>
    <sheet name="Paisaje" sheetId="1" r:id="rId1"/>
    <sheet name="U. Hidrogeológicas" sheetId="3" r:id="rId2"/>
    <sheet name="Morfometría" sheetId="6" r:id="rId3"/>
    <sheet name="Hidrología" sheetId="7" r:id="rId4"/>
    <sheet name="Indices H" sheetId="10" r:id="rId5"/>
    <sheet name="Calidad del Agua" sheetId="11" r:id="rId6"/>
    <sheet name="Flora" sheetId="12" r:id="rId7"/>
    <sheet name="Fauna" sheetId="13" r:id="rId8"/>
  </sheets>
  <calcPr calcId="145621"/>
  <fileRecoveryPr repairLoad="1"/>
</workbook>
</file>

<file path=xl/calcChain.xml><?xml version="1.0" encoding="utf-8"?>
<calcChain xmlns="http://schemas.openxmlformats.org/spreadsheetml/2006/main">
  <c r="N19" i="6" l="1"/>
  <c r="M19" i="6"/>
  <c r="G19" i="6"/>
  <c r="F19" i="6"/>
  <c r="N14" i="6"/>
  <c r="N15" i="6"/>
  <c r="N16" i="6"/>
  <c r="N17" i="6"/>
  <c r="N18" i="6"/>
  <c r="N8" i="6"/>
  <c r="N9" i="6"/>
  <c r="N10" i="6"/>
  <c r="N11" i="6"/>
  <c r="N12" i="6"/>
  <c r="N13" i="6"/>
  <c r="S13" i="6"/>
</calcChain>
</file>

<file path=xl/sharedStrings.xml><?xml version="1.0" encoding="utf-8"?>
<sst xmlns="http://schemas.openxmlformats.org/spreadsheetml/2006/main" count="408" uniqueCount="298">
  <si>
    <t>PAISAJE</t>
  </si>
  <si>
    <t>LITOLOGÍA</t>
  </si>
  <si>
    <t>%</t>
  </si>
  <si>
    <t>Crestones</t>
  </si>
  <si>
    <t>Laderas</t>
  </si>
  <si>
    <t>Lomas</t>
  </si>
  <si>
    <t>MMTd</t>
  </si>
  <si>
    <t>MMKd1</t>
  </si>
  <si>
    <t>SÍMBOLO</t>
  </si>
  <si>
    <t>TIPO DE RELIEVE</t>
  </si>
  <si>
    <t>FORMA DE TERRENO</t>
  </si>
  <si>
    <t>Montañas estructurales -erosionales</t>
  </si>
  <si>
    <t>Planicie fluviolacustre</t>
  </si>
  <si>
    <t>Terraza nivel</t>
  </si>
  <si>
    <t>Glacís coluvial</t>
  </si>
  <si>
    <t xml:space="preserve">Esquistos, arcillolitas y areniscas
</t>
  </si>
  <si>
    <t>Plano de terraza</t>
  </si>
  <si>
    <t xml:space="preserve">Laderas
estructurales y erosionales
</t>
  </si>
  <si>
    <t>RMQa</t>
  </si>
  <si>
    <t xml:space="preserve">80
20
</t>
  </si>
  <si>
    <t xml:space="preserve">CU-121
CU-108
</t>
  </si>
  <si>
    <t xml:space="preserve">85
15
</t>
  </si>
  <si>
    <t xml:space="preserve">90
10
</t>
  </si>
  <si>
    <t xml:space="preserve">P-7
CU-108
</t>
  </si>
  <si>
    <t>NÚMERO DEL PERFIL</t>
  </si>
  <si>
    <t xml:space="preserve">P-4
P-7
</t>
  </si>
  <si>
    <t>Depósitos orgánicos con recubrimiento de sedimentos arcillosos.</t>
  </si>
  <si>
    <t>P-10
P-9
P-8</t>
  </si>
  <si>
    <t>70
20
10</t>
  </si>
  <si>
    <t>Esquistos y arcillolitas con intercalaciones de
areniscas, recubiertos parcialmente por
cenizas volcánicas.</t>
  </si>
  <si>
    <t xml:space="preserve">Arcillas y lutitas
recubiertas parcialmente por cenizas volcánicas.
</t>
  </si>
  <si>
    <t xml:space="preserve"> </t>
  </si>
  <si>
    <t>MMVe1 
MMVf3
MMVe2 
MMVe3 
MMVf1 
MMVf2</t>
  </si>
  <si>
    <t>Formación arenisca de Chiquinquirá</t>
  </si>
  <si>
    <t>El Nivel Medio es acuífero (permeabilidad secundaria.</t>
  </si>
  <si>
    <t>Tipo de agua: bicarbonatado, magnésico, cálcico. Dureza: Blanda a muy dura. Potabilidad: la concentración de hierro puede sobrepasar el límite recomendado para agua potable.</t>
  </si>
  <si>
    <t>Manantiales, aljibes y algunos pozos suministran agua principalmente para uso doméstico.</t>
  </si>
  <si>
    <t xml:space="preserve">El nivel medio ofrece posibilidades de explotación mediante pozos. </t>
  </si>
  <si>
    <t>Formación Chipaque</t>
  </si>
  <si>
    <t>Arcillolitas, shales y limolitas con algunas intercalaciones de areniscas y esporádicos niveles de caliza.</t>
  </si>
  <si>
    <t>En mayor parte un acuitardo por la permeabilidad débil de las rocas de grano fino. Los niveles de arenisca y caliza forman horizontes acuíferos (pobres).</t>
  </si>
  <si>
    <t>Tipo de agua: bicarbonatado, cálcico y sódico. Dureza: Blanda a muy dura. Potabilidad: la concentración de hierro puede sobrepasar el límite recomendado para agua potable.</t>
  </si>
  <si>
    <t>Aljibes y manantiales proveen agua subterránea principalmente para uso doméstico.</t>
  </si>
  <si>
    <t>Pocas posibilidades de explotación mediante pozos.</t>
  </si>
  <si>
    <t>Unidad</t>
  </si>
  <si>
    <t>Unidades estratigráficas</t>
  </si>
  <si>
    <t>Litología de la unidad hidrogeológica</t>
  </si>
  <si>
    <t>Calidad del agua subterránea</t>
  </si>
  <si>
    <t>Explotación actual</t>
  </si>
  <si>
    <t>Posibilidades de explotación futura</t>
  </si>
  <si>
    <t>Características hidrogeológicas  de la unidad hidrogeológica</t>
  </si>
  <si>
    <t>Areniscas cuarzosas diaclasadas en el nivel medio entre dos conjuntos de arcillolitas y areniscas (Niveles Inferior y Superior).</t>
  </si>
  <si>
    <r>
      <t>II</t>
    </r>
    <r>
      <rPr>
        <vertAlign val="subscript"/>
        <sz val="8"/>
        <color rgb="FF000000"/>
        <rFont val="Arial"/>
        <family val="2"/>
      </rPr>
      <t>2</t>
    </r>
  </si>
  <si>
    <r>
      <t>III</t>
    </r>
    <r>
      <rPr>
        <vertAlign val="subscript"/>
        <sz val="8"/>
        <color rgb="FF000000"/>
        <rFont val="Arial"/>
        <family val="2"/>
      </rPr>
      <t>1</t>
    </r>
  </si>
  <si>
    <t> Depósitos Cuaternarios (depósitos fluvio-lacustres)</t>
  </si>
  <si>
    <t> Conjunto de arcilla, arenas y gravas con materia orgánica (porcentaje de arenas y/o gravas: &gt; 40%)</t>
  </si>
  <si>
    <t xml:space="preserve"> Debajo de capas arcillosas poco permeables se encuentran capas de arena y/o gravas porosas y permeables que forman niveles de acuíferos semiconfinados. Fuentes de recarga: precipitación, agua superficial, agua subterránea. </t>
  </si>
  <si>
    <t>Tipo de agua: principalmente bicarbonato con calcio, magnesio o sodio como catión principal. Dureza: semidura a muy dura. Potabilidad: Impedida muchas veces por altas concentraciones de hierro (hasta 126 ppm).</t>
  </si>
  <si>
    <t> Explotación principalmente mediante pozos para uso doméstico, irrigación y abrevadero del ganado.</t>
  </si>
  <si>
    <t>Es posible la extensión del número de pozos. Producción &gt;1 l/s. Profundidad de pozo entre 45 y 80 m dependiendo del sitio.</t>
  </si>
  <si>
    <t xml:space="preserve"> Depósitos Cuaternarios (depósitos fluvio-lacustres) </t>
  </si>
  <si>
    <t> Arcillas con niveles de arenas y gravas con materia orgánica (porcentaje de arenas y/o gravas, aproximadamente entre 25% y 40%)</t>
  </si>
  <si>
    <t> Tipo de agua: principalmente bicarbonato con calcio, magnesio o sodio como catión principal. Dureza: semidura a muy dura. Potabilidad: Impedida muchas veces por altas concentraciones de hierro (hasta 126 ppm).</t>
  </si>
  <si>
    <t> Aljibes que captan las capas superficiales en la zona estrecha a lo largo de las montañas. Pozos que drenan los niveles acuíferos semiconfinados para uso doméstico, irrigación, y abrevadero del ganado.</t>
  </si>
  <si>
    <t> Es posible la extensión del número de pozos, para explotar los niveles acuíferos semiconfinados. Producción &lt;1 l/s. Profundidad de pozos entre 45 y 70 m dependiendo del sitio.</t>
  </si>
  <si>
    <t>  Depósitos Cuaternarios (depósitos fluvio-lacustres)</t>
  </si>
  <si>
    <t>Depósitos fluviales compuestos por arcillas, arenas y gravas. Depósitos eluviales compuestos por bloques de arenisca en una matriz arenosa – arcillosa.</t>
  </si>
  <si>
    <t xml:space="preserve"> En los depósitos se pueden encontrar acuíferos locales de poco espesor y extensión lateral. Fuentes de recarga:  precipitación, agua superficial y subterránea.</t>
  </si>
  <si>
    <t> Algunos aljibes drenan los acuíferos locales para uso doméstico.</t>
  </si>
  <si>
    <t> Localmente posibilidades de explotación de agua subterránea mediante aljibes.</t>
  </si>
  <si>
    <t>Depósitos Cuaternarios (depósitos fluvio-lacustres)</t>
  </si>
  <si>
    <t> Arcillas con escasos niveles de arenas y  materia orgánica.</t>
  </si>
  <si>
    <t> Las arcillas son poco permeables y forman, con las escasas intercalaciones de arenas, en su totalidad un acuitardo.</t>
  </si>
  <si>
    <t>  Tipo de agua: principalmente bicarbonato con calcio, magnesio o sodio como catión principal. Dureza: semidura a muy dura. Potabilidad: Impedida muchas veces por altas concentraciones de hierro (hasta 126 ppm).</t>
  </si>
  <si>
    <t> Aljibes que suministran agua freática de la zona estrecha a lo largo de las montañas para uso doméstico y abrevadero del ganado. Existen algunos pozos-</t>
  </si>
  <si>
    <t> No existen posibilidades de explotación mediante pozos.</t>
  </si>
  <si>
    <t> Arenisca del Cacho Formación Guadalupe (Miembro Arenisca Tierna y Miembro Arenisca del Raizal)</t>
  </si>
  <si>
    <t> Areniscas cuarzosas fracturadas.</t>
  </si>
  <si>
    <t xml:space="preserve"> Las areniscas son permeables sobre todo por la presencia de facturas y forman acuíferos. Fuente de recarga: Precipitación. </t>
  </si>
  <si>
    <t> Tipo de agua: Bicarbonatado magnésico cálcico. Dureza: Blanda a semidura. Potabilidad: la concentración de hierro puede sobrepasar el límite recomendado para agua potable.</t>
  </si>
  <si>
    <t xml:space="preserve"> Localmente manantiales al pie de escarpes compuestos por areniscas. Son captados para uso doméstico y en menor grado para irrigación y abrevadero del ganado. </t>
  </si>
  <si>
    <t>Puede ofrecer posibilidades económicas de explotación mediante pozos.</t>
  </si>
  <si>
    <t>Recursos de aguas subterráneas</t>
  </si>
  <si>
    <t>Cuenca</t>
  </si>
  <si>
    <t>Subcuenca</t>
  </si>
  <si>
    <t>Cuenca de los Ríos Ubaté y Suárez</t>
  </si>
  <si>
    <t>Laguna de Suesca</t>
  </si>
  <si>
    <t>Río Susa</t>
  </si>
  <si>
    <t>Río Ráquira</t>
  </si>
  <si>
    <t>Río Alto Suárez</t>
  </si>
  <si>
    <t>Río Lenguazaque</t>
  </si>
  <si>
    <t>Río Suta</t>
  </si>
  <si>
    <t>2401-03</t>
  </si>
  <si>
    <t>Laguna Cucunubá</t>
  </si>
  <si>
    <t>Río Alto Ubaté</t>
  </si>
  <si>
    <t>Río Simijaca</t>
  </si>
  <si>
    <t>Río Chiquinquirá</t>
  </si>
  <si>
    <t xml:space="preserve">Código </t>
  </si>
  <si>
    <t>2401-01</t>
  </si>
  <si>
    <t>2401-07</t>
  </si>
  <si>
    <t>2401-10</t>
  </si>
  <si>
    <t>2401-05</t>
  </si>
  <si>
    <t>2401-04</t>
  </si>
  <si>
    <t>2401-02</t>
  </si>
  <si>
    <t>2401-06</t>
  </si>
  <si>
    <t>2401-08</t>
  </si>
  <si>
    <t>2401-09</t>
  </si>
  <si>
    <t>Río Bajo Ubaté - Fúquene</t>
  </si>
  <si>
    <t>Área (Km2)</t>
  </si>
  <si>
    <t>Perímetro (Km)</t>
  </si>
  <si>
    <t>Precipitación Media (mm)</t>
  </si>
  <si>
    <t>Temperatura media (°C)</t>
  </si>
  <si>
    <t xml:space="preserve">Elevación (m.s.n.m.) </t>
  </si>
  <si>
    <t>2401-11</t>
  </si>
  <si>
    <t>Longitud de la cuenca (Km)</t>
  </si>
  <si>
    <t>Longitud máxima (Km)</t>
  </si>
  <si>
    <t>Longitud secundaria (Km)</t>
  </si>
  <si>
    <t>Ancho medio (Km)</t>
  </si>
  <si>
    <t>Longitud total de drenaje (Km)</t>
  </si>
  <si>
    <t>Pendiente media total de la cuenca (%)</t>
  </si>
  <si>
    <t>Vertiente mayor (Km2)</t>
  </si>
  <si>
    <t>Vertiente menor (Km2)</t>
  </si>
  <si>
    <t>Factor de forma (Kf)</t>
  </si>
  <si>
    <t>Coeficiente de compacidad (Kc)</t>
  </si>
  <si>
    <t>Índice de alargamiento (Ia)</t>
  </si>
  <si>
    <t>Índice Asimétrico (Ias)</t>
  </si>
  <si>
    <t>Densidad de drenaje (Km/Km2)</t>
  </si>
  <si>
    <t>1.73</t>
  </si>
  <si>
    <t>Longitud  de drenaje principal (Km)</t>
  </si>
  <si>
    <t xml:space="preserve"> Ríos Ubaté y Suárez</t>
  </si>
  <si>
    <t>Escorrentía (mm/año)</t>
  </si>
  <si>
    <t>ETP Hargreaves (mm/año)</t>
  </si>
  <si>
    <t>Radiación (Lang/mes)</t>
  </si>
  <si>
    <t>Brillo Solar (Horas/mes)</t>
  </si>
  <si>
    <t>Índice de Aridez de Martonne</t>
  </si>
  <si>
    <t xml:space="preserve">Índice de escasez (%) </t>
  </si>
  <si>
    <t>Oferta hídrica  (mm/mes)</t>
  </si>
  <si>
    <t>Código</t>
  </si>
  <si>
    <t>Clase</t>
  </si>
  <si>
    <t>B</t>
  </si>
  <si>
    <t>Glaci -  estructural</t>
  </si>
  <si>
    <t>L</t>
  </si>
  <si>
    <t>Lacustre</t>
  </si>
  <si>
    <t>J</t>
  </si>
  <si>
    <t>Coluvio - diluvial</t>
  </si>
  <si>
    <t>Z</t>
  </si>
  <si>
    <t>Fluvio - lacustre</t>
  </si>
  <si>
    <t>S</t>
  </si>
  <si>
    <t>Estructural – erosional</t>
  </si>
  <si>
    <t>O</t>
  </si>
  <si>
    <t>Erosional – estructural</t>
  </si>
  <si>
    <t>Relación del paisaje, su correspondiente símbolo y las formas del terreno de la cuenca de los Ríos Ubaté y Suárez. Fuente: Castañeda, 2013</t>
  </si>
  <si>
    <t>Clases por ambiente morfogenético del paisaje de la cuenca de los Ríos Ubaté y Suárez. Fuente: Castañeda, 2013</t>
  </si>
  <si>
    <t>Características morfométricas de las subcuencas de la Cuenca de los Ríos Ubaté y Suárez. Fuente: CAR, 2006a</t>
  </si>
  <si>
    <t>Unidades Hidrogeológicas de la cuenca de los Ríos Ubaté y Suárez. Fuente: Castañeda, 2013; Ingeominas,1982.</t>
  </si>
  <si>
    <r>
      <t> I</t>
    </r>
    <r>
      <rPr>
        <vertAlign val="subscript"/>
        <sz val="8"/>
        <color rgb="FF000000"/>
        <rFont val="Arial"/>
        <family val="2"/>
      </rPr>
      <t>1</t>
    </r>
  </si>
  <si>
    <r>
      <t> I</t>
    </r>
    <r>
      <rPr>
        <vertAlign val="subscript"/>
        <sz val="8"/>
        <color rgb="FF000000"/>
        <rFont val="Arial"/>
        <family val="2"/>
      </rPr>
      <t>2</t>
    </r>
  </si>
  <si>
    <r>
      <t> Los niveles porosos y permeables de arena y/o grava forman niveles acuíferos semiconfinados situados de capas arcillosas. En comparación  con la Unidad I</t>
    </r>
    <r>
      <rPr>
        <vertAlign val="subscript"/>
        <sz val="8"/>
        <color rgb="FF000000"/>
        <rFont val="Arial"/>
        <family val="2"/>
      </rPr>
      <t>1</t>
    </r>
    <r>
      <rPr>
        <sz val="8"/>
        <color rgb="FF000000"/>
        <rFont val="Arial"/>
        <family val="2"/>
      </rPr>
      <t>, ocurren los niveles con menor frecuencia y/o tienen espesores más pequeños. Fuentes de recarga: precipitación, agua superficial y agua subterránea.</t>
    </r>
  </si>
  <si>
    <r>
      <t>I</t>
    </r>
    <r>
      <rPr>
        <vertAlign val="subscript"/>
        <sz val="8"/>
        <color rgb="FF000000"/>
        <rFont val="Arial"/>
        <family val="2"/>
      </rPr>
      <t>3</t>
    </r>
    <r>
      <rPr>
        <sz val="8"/>
        <color rgb="FF000000"/>
        <rFont val="Arial"/>
        <family val="2"/>
      </rPr>
      <t> </t>
    </r>
  </si>
  <si>
    <r>
      <t> I</t>
    </r>
    <r>
      <rPr>
        <vertAlign val="subscript"/>
        <sz val="8"/>
        <color rgb="FF000000"/>
        <rFont val="Arial"/>
        <family val="2"/>
      </rPr>
      <t>4</t>
    </r>
    <r>
      <rPr>
        <sz val="8"/>
        <color rgb="FF000000"/>
        <rFont val="Arial"/>
        <family val="2"/>
      </rPr>
      <t> </t>
    </r>
  </si>
  <si>
    <r>
      <t> II</t>
    </r>
    <r>
      <rPr>
        <vertAlign val="subscript"/>
        <sz val="8"/>
        <color rgb="FF000000"/>
        <rFont val="Arial"/>
        <family val="2"/>
      </rPr>
      <t>1</t>
    </r>
  </si>
  <si>
    <t xml:space="preserve">Oferta hídrica de la cuenca de los Ríos Ubaté y Suárez. Fuente: CAR, 2006 </t>
  </si>
  <si>
    <t xml:space="preserve">Índice de escasez de la cuenca de los Ríos Ubaté y Suárez. Fuente: CAR, 2006 </t>
  </si>
  <si>
    <t xml:space="preserve">Parámetros hidrológicos de la cuenca de los Ríos Ubaté y Suárez. Fuente: CAR, 2011 </t>
  </si>
  <si>
    <t>Época</t>
  </si>
  <si>
    <t xml:space="preserve">Estación </t>
  </si>
  <si>
    <t>Fuente</t>
  </si>
  <si>
    <t>Q (lsp)</t>
  </si>
  <si>
    <t>ISCA</t>
  </si>
  <si>
    <t>ICOMO</t>
  </si>
  <si>
    <t>ICOSUS</t>
  </si>
  <si>
    <t>ILCAG</t>
  </si>
  <si>
    <t>Invierno</t>
  </si>
  <si>
    <t>1114: Doscientos metros aguas arriba del puente vía Carmen de Carupa (Ubaté).</t>
  </si>
  <si>
    <t>Río Ubaté</t>
  </si>
  <si>
    <t>1116: Río Ubaté, aguas abajo. Desgarga PTAR Ubaté.</t>
  </si>
  <si>
    <t>1161: Antes de la desgarga, Carmen de Carupa.</t>
  </si>
  <si>
    <t>Q. Suchinica</t>
  </si>
  <si>
    <t>1162:  Despues de la descarga en municipio Carmen de Carupa.</t>
  </si>
  <si>
    <t>491: Aguas arriba del municipio de Ubaté, Río Suta.</t>
  </si>
  <si>
    <t>675: Antes de la descarga, municipio Carmen de Carupa. Quebrada Suchinica.</t>
  </si>
  <si>
    <t>676: Después de la descarga, municipio Carmen de Carupa. Quebrada Suchinica.</t>
  </si>
  <si>
    <t>Verano</t>
  </si>
  <si>
    <t>979: Quebrada El Cantero, sector Viento Libre.</t>
  </si>
  <si>
    <t>Q. El Cantero</t>
  </si>
  <si>
    <t>980: Quebrada El Cantero, sector San Ignasio.</t>
  </si>
  <si>
    <t>885: Río Ubaté, después de la confluencia del Río Lenguazaque, Ubaté.</t>
  </si>
  <si>
    <t>Q. San Isidro</t>
  </si>
  <si>
    <t>895: Quebrada Suchinica, antes de la Descarga de Carmen de Carupa, Carmen de Carupa.</t>
  </si>
  <si>
    <t>895: Quebrada Suchinica, después de la Descarga de Carmen de Carupa,  Carmen de Carupa.</t>
  </si>
  <si>
    <t>Índice de Calidad del Agua  de la cuenca de los Ríos Ubaté y Suárez. Fuente: CAR, 2006</t>
  </si>
  <si>
    <t>0 -25</t>
  </si>
  <si>
    <t>Contaminación Severa</t>
  </si>
  <si>
    <t>25 - 50</t>
  </si>
  <si>
    <t>Contaminación Moderada</t>
  </si>
  <si>
    <t>50 - 75</t>
  </si>
  <si>
    <t>Baja Contaminación</t>
  </si>
  <si>
    <t>75 - 100</t>
  </si>
  <si>
    <t xml:space="preserve">Aguas de Conservación </t>
  </si>
  <si>
    <t xml:space="preserve">ICOMO </t>
  </si>
  <si>
    <t>0 - 0,25</t>
  </si>
  <si>
    <t xml:space="preserve">Excelente </t>
  </si>
  <si>
    <t>0,25 - 0,50</t>
  </si>
  <si>
    <t>Buena</t>
  </si>
  <si>
    <t>0,50 - 0,90</t>
  </si>
  <si>
    <t>Media</t>
  </si>
  <si>
    <t>0,90 - 1,00</t>
  </si>
  <si>
    <t>Mala</t>
  </si>
  <si>
    <t>Muy Mala</t>
  </si>
  <si>
    <t>&lt;0</t>
  </si>
  <si>
    <t>Muy baja</t>
  </si>
  <si>
    <t>0 - 0,333</t>
  </si>
  <si>
    <t>Baja</t>
  </si>
  <si>
    <t xml:space="preserve">0,333 - 0,666 </t>
  </si>
  <si>
    <t>0,666 - 1,00</t>
  </si>
  <si>
    <t>Alta</t>
  </si>
  <si>
    <t>Muy Alta</t>
  </si>
  <si>
    <t>Rangos del Índice Simplificado de Calidad del Agua - ISCA de la cuenca de los Ríos Ubaté y Suárez. Fuente: CAR, 2006</t>
  </si>
  <si>
    <t>Rangos del Índice de Contaminación de Materia Orgánica - ICOMO de la cuenca de los Ríos Ubaté y Suárez. Fuente: CAR, 2006</t>
  </si>
  <si>
    <t>Rangos del Índice de Calidad por Sólidos Suspendidos -  ICOSUS de la cuenca de los Ríos Ubaté y Suárez. Fuente: CAR, 2006</t>
  </si>
  <si>
    <t>Rangos del Índice Lótico de Capacidad Ambiental General – ILCAG de la cuenca de los Ríos Ubaté y Suárez. Fuente: CAR, 2006</t>
  </si>
  <si>
    <t>Identificación de especie</t>
  </si>
  <si>
    <t>Nombre Común</t>
  </si>
  <si>
    <t>Nombre técnico</t>
  </si>
  <si>
    <t>Aliso</t>
  </si>
  <si>
    <t>Alnus acuminata</t>
  </si>
  <si>
    <t>Amargos</t>
  </si>
  <si>
    <t>Eupatorium sp.</t>
  </si>
  <si>
    <t>Arrayán</t>
  </si>
  <si>
    <t>Myrcianthes sp.</t>
  </si>
  <si>
    <t>Hayuelo</t>
  </si>
  <si>
    <t>Dodonaea viscosa</t>
  </si>
  <si>
    <t>Camaronas</t>
  </si>
  <si>
    <t>Macleania, Cavendishia</t>
  </si>
  <si>
    <t>Chilco</t>
  </si>
  <si>
    <t>Baccharis spp.</t>
  </si>
  <si>
    <t>Chuque</t>
  </si>
  <si>
    <t>Viburnum spp.</t>
  </si>
  <si>
    <t>Ciro</t>
  </si>
  <si>
    <t>Baccharis bogotensis</t>
  </si>
  <si>
    <t>Cordoncillo</t>
  </si>
  <si>
    <t>Piper sp.</t>
  </si>
  <si>
    <t>Corono, cruceto</t>
  </si>
  <si>
    <t>Xylosma speculiferum</t>
  </si>
  <si>
    <t>Cucharo</t>
  </si>
  <si>
    <t>Rapanea guianensis</t>
  </si>
  <si>
    <t>Dividivi de Tierra fría</t>
  </si>
  <si>
    <t>Caesalpinia spinosa</t>
  </si>
  <si>
    <t>Draguito</t>
  </si>
  <si>
    <t>Croton sp.</t>
  </si>
  <si>
    <t>Encenillo</t>
  </si>
  <si>
    <t>Weinmannia tomentosa</t>
  </si>
  <si>
    <t>Ericaceae</t>
  </si>
  <si>
    <t>Befaria sp.</t>
  </si>
  <si>
    <t>Fique</t>
  </si>
  <si>
    <t>Foucraea sp.</t>
  </si>
  <si>
    <t>Higo</t>
  </si>
  <si>
    <t>Opuntia sp.</t>
  </si>
  <si>
    <t>Laurel de Cera</t>
  </si>
  <si>
    <t>Myrica sp.</t>
  </si>
  <si>
    <t>Mano de oso</t>
  </si>
  <si>
    <t>Oreopanax floribundum</t>
  </si>
  <si>
    <t>Mortiño</t>
  </si>
  <si>
    <t>Esperomeles goudoutiana</t>
  </si>
  <si>
    <t>Raque</t>
  </si>
  <si>
    <t>Vallea stipularis</t>
  </si>
  <si>
    <t>Rodamonte</t>
  </si>
  <si>
    <t>Escallonia sp.</t>
  </si>
  <si>
    <t>Romero de páramo</t>
  </si>
  <si>
    <t>Compositae</t>
  </si>
  <si>
    <t>Salvio negro</t>
  </si>
  <si>
    <t>Cordia lanata</t>
  </si>
  <si>
    <t>Moradita</t>
  </si>
  <si>
    <t>Solanum sp.</t>
  </si>
  <si>
    <t>Tagua</t>
  </si>
  <si>
    <t>Gaiadendron tagua</t>
  </si>
  <si>
    <t>Tibar o Chilco colorado</t>
  </si>
  <si>
    <t>Escallonia paniculata</t>
  </si>
  <si>
    <t>Tinto</t>
  </si>
  <si>
    <t>Espino, Totocal</t>
  </si>
  <si>
    <t>Durantha sprucei</t>
  </si>
  <si>
    <t>Tuno esmeraldo</t>
  </si>
  <si>
    <t>Miconia squamulosa</t>
  </si>
  <si>
    <t>Charme</t>
  </si>
  <si>
    <t>Bucquettia glutinosa</t>
  </si>
  <si>
    <t>Gaque</t>
  </si>
  <si>
    <t>Clusia spp.</t>
  </si>
  <si>
    <t>Identificación de especies de la vegetación de la cuenca de los Ríos Ubaté y Suárez. Fuente: CAR, 2006</t>
  </si>
  <si>
    <t xml:space="preserve">Grupo Taxonómico </t>
  </si>
  <si>
    <t>Familia</t>
  </si>
  <si>
    <t xml:space="preserve">Género </t>
  </si>
  <si>
    <t>Especie</t>
  </si>
  <si>
    <t>Mamíferos</t>
  </si>
  <si>
    <t>Anfibios</t>
  </si>
  <si>
    <t>Reptiles</t>
  </si>
  <si>
    <t>Peces</t>
  </si>
  <si>
    <t>Aves</t>
  </si>
  <si>
    <t>Riqueza de taxa para los grupos taxonómicos de fauna de la cuenca de los Ríos Ubaté y Suárez. Fuente: CAR, 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</si>
</sst>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8"/>
      <color rgb="FF000000"/>
      <name val="Calibri"/>
      <family val="2"/>
      <scheme val="minor"/>
    </font>
    <font>
      <sz val="8"/>
      <color rgb="FF000000"/>
      <name val="Arial"/>
      <family val="2"/>
    </font>
    <font>
      <vertAlign val="subscript"/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C2D69B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center" vertical="center" textRotation="90" wrapText="1"/>
    </xf>
    <xf numFmtId="0" fontId="10" fillId="0" borderId="4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 textRotation="90" wrapText="1"/>
    </xf>
    <xf numFmtId="0" fontId="9" fillId="0" borderId="3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2" fontId="10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" fillId="3" borderId="25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7" fillId="0" borderId="2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8" fillId="0" borderId="2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32"/>
  <sheetViews>
    <sheetView tabSelected="1" zoomScale="60" zoomScaleNormal="60" workbookViewId="0">
      <selection activeCell="C2" sqref="C2:I3"/>
    </sheetView>
  </sheetViews>
  <sheetFormatPr baseColWidth="10" defaultRowHeight="15" x14ac:dyDescent="0.25"/>
  <cols>
    <col min="3" max="3" width="13" customWidth="1"/>
    <col min="4" max="4" width="11.7109375" customWidth="1"/>
    <col min="5" max="5" width="19.42578125" customWidth="1"/>
    <col min="6" max="6" width="14" customWidth="1"/>
    <col min="7" max="7" width="17" customWidth="1"/>
    <col min="8" max="8" width="4.5703125" customWidth="1"/>
    <col min="9" max="9" width="15.5703125" customWidth="1"/>
  </cols>
  <sheetData>
    <row r="1" spans="3:10" ht="15.75" thickBot="1" x14ac:dyDescent="0.3"/>
    <row r="2" spans="3:10" x14ac:dyDescent="0.25">
      <c r="C2" s="35" t="s">
        <v>151</v>
      </c>
      <c r="D2" s="36"/>
      <c r="E2" s="36"/>
      <c r="F2" s="36"/>
      <c r="G2" s="36"/>
      <c r="H2" s="36"/>
      <c r="I2" s="37"/>
    </row>
    <row r="3" spans="3:10" ht="45" customHeight="1" thickBot="1" x14ac:dyDescent="0.3">
      <c r="C3" s="38"/>
      <c r="D3" s="39"/>
      <c r="E3" s="39"/>
      <c r="F3" s="39"/>
      <c r="G3" s="39"/>
      <c r="H3" s="39"/>
      <c r="I3" s="40"/>
    </row>
    <row r="5" spans="3:10" ht="15.75" thickBot="1" x14ac:dyDescent="0.3"/>
    <row r="6" spans="3:10" ht="30" customHeight="1" x14ac:dyDescent="0.25">
      <c r="C6" s="41" t="s">
        <v>0</v>
      </c>
      <c r="D6" s="29" t="s">
        <v>9</v>
      </c>
      <c r="E6" s="43" t="s">
        <v>1</v>
      </c>
      <c r="F6" s="29" t="s">
        <v>10</v>
      </c>
      <c r="G6" s="45" t="s">
        <v>24</v>
      </c>
      <c r="H6" s="43" t="s">
        <v>2</v>
      </c>
      <c r="I6" s="47" t="s">
        <v>8</v>
      </c>
      <c r="J6" s="28"/>
    </row>
    <row r="7" spans="3:10" ht="15" hidden="1" customHeight="1" x14ac:dyDescent="0.25">
      <c r="C7" s="42"/>
      <c r="D7" s="30"/>
      <c r="E7" s="44"/>
      <c r="F7" s="30"/>
      <c r="G7" s="46"/>
      <c r="H7" s="44"/>
      <c r="I7" s="48"/>
      <c r="J7" s="28"/>
    </row>
    <row r="8" spans="3:10" ht="67.5" customHeight="1" x14ac:dyDescent="0.25">
      <c r="C8" s="50" t="s">
        <v>11</v>
      </c>
      <c r="D8" s="27" t="s">
        <v>3</v>
      </c>
      <c r="E8" s="31" t="s">
        <v>15</v>
      </c>
      <c r="F8" s="31" t="s">
        <v>17</v>
      </c>
      <c r="G8" s="31" t="s">
        <v>25</v>
      </c>
      <c r="H8" s="31" t="s">
        <v>19</v>
      </c>
      <c r="I8" s="33" t="s">
        <v>32</v>
      </c>
      <c r="J8" s="28" t="s">
        <v>31</v>
      </c>
    </row>
    <row r="9" spans="3:10" x14ac:dyDescent="0.25">
      <c r="C9" s="50"/>
      <c r="D9" s="27"/>
      <c r="E9" s="31"/>
      <c r="F9" s="31"/>
      <c r="G9" s="31"/>
      <c r="H9" s="31"/>
      <c r="I9" s="33"/>
      <c r="J9" s="28"/>
    </row>
    <row r="10" spans="3:10" ht="102.75" customHeight="1" x14ac:dyDescent="0.25">
      <c r="C10" s="50"/>
      <c r="D10" s="14" t="s">
        <v>5</v>
      </c>
      <c r="E10" s="13" t="s">
        <v>29</v>
      </c>
      <c r="F10" s="14" t="s">
        <v>4</v>
      </c>
      <c r="G10" s="13" t="s">
        <v>20</v>
      </c>
      <c r="H10" s="13" t="s">
        <v>21</v>
      </c>
      <c r="I10" s="15" t="s">
        <v>6</v>
      </c>
      <c r="J10" s="1"/>
    </row>
    <row r="11" spans="3:10" x14ac:dyDescent="0.25">
      <c r="C11" s="50"/>
      <c r="D11" s="31" t="s">
        <v>14</v>
      </c>
      <c r="E11" s="31" t="s">
        <v>30</v>
      </c>
      <c r="F11" s="27" t="s">
        <v>4</v>
      </c>
      <c r="G11" s="31" t="s">
        <v>23</v>
      </c>
      <c r="H11" s="31" t="s">
        <v>22</v>
      </c>
      <c r="I11" s="49" t="s">
        <v>7</v>
      </c>
      <c r="J11" s="28"/>
    </row>
    <row r="12" spans="3:10" x14ac:dyDescent="0.25">
      <c r="C12" s="50"/>
      <c r="D12" s="31"/>
      <c r="E12" s="31"/>
      <c r="F12" s="27"/>
      <c r="G12" s="31"/>
      <c r="H12" s="31"/>
      <c r="I12" s="49"/>
      <c r="J12" s="28"/>
    </row>
    <row r="13" spans="3:10" x14ac:dyDescent="0.25">
      <c r="C13" s="50"/>
      <c r="D13" s="31"/>
      <c r="E13" s="31"/>
      <c r="F13" s="27"/>
      <c r="G13" s="31"/>
      <c r="H13" s="31"/>
      <c r="I13" s="49"/>
      <c r="J13" s="28"/>
    </row>
    <row r="14" spans="3:10" x14ac:dyDescent="0.25">
      <c r="C14" s="50"/>
      <c r="D14" s="31"/>
      <c r="E14" s="31"/>
      <c r="F14" s="27"/>
      <c r="G14" s="31"/>
      <c r="H14" s="31"/>
      <c r="I14" s="49"/>
      <c r="J14" s="28"/>
    </row>
    <row r="15" spans="3:10" ht="30" customHeight="1" x14ac:dyDescent="0.25">
      <c r="C15" s="50" t="s">
        <v>12</v>
      </c>
      <c r="D15" s="31" t="s">
        <v>13</v>
      </c>
      <c r="E15" s="31" t="s">
        <v>26</v>
      </c>
      <c r="F15" s="31" t="s">
        <v>16</v>
      </c>
      <c r="G15" s="31" t="s">
        <v>27</v>
      </c>
      <c r="H15" s="31" t="s">
        <v>28</v>
      </c>
      <c r="I15" s="33" t="s">
        <v>18</v>
      </c>
      <c r="J15" s="28"/>
    </row>
    <row r="16" spans="3:10" x14ac:dyDescent="0.25">
      <c r="C16" s="50"/>
      <c r="D16" s="31"/>
      <c r="E16" s="31"/>
      <c r="F16" s="31"/>
      <c r="G16" s="31"/>
      <c r="H16" s="31"/>
      <c r="I16" s="33"/>
      <c r="J16" s="28"/>
    </row>
    <row r="17" spans="3:10" x14ac:dyDescent="0.25">
      <c r="C17" s="50"/>
      <c r="D17" s="31"/>
      <c r="E17" s="31"/>
      <c r="F17" s="31"/>
      <c r="G17" s="31"/>
      <c r="H17" s="31"/>
      <c r="I17" s="33"/>
      <c r="J17" s="28"/>
    </row>
    <row r="18" spans="3:10" ht="15.75" thickBot="1" x14ac:dyDescent="0.3">
      <c r="C18" s="51"/>
      <c r="D18" s="32"/>
      <c r="E18" s="32"/>
      <c r="F18" s="32"/>
      <c r="G18" s="32"/>
      <c r="H18" s="32"/>
      <c r="I18" s="34"/>
      <c r="J18" s="28"/>
    </row>
    <row r="24" spans="3:10" ht="15.75" thickBot="1" x14ac:dyDescent="0.3"/>
    <row r="25" spans="3:10" x14ac:dyDescent="0.25">
      <c r="C25" s="35" t="s">
        <v>152</v>
      </c>
      <c r="D25" s="36"/>
      <c r="E25" s="36"/>
      <c r="F25" s="36"/>
      <c r="G25" s="36"/>
      <c r="H25" s="36"/>
      <c r="I25" s="37"/>
    </row>
    <row r="26" spans="3:10" ht="24" customHeight="1" thickBot="1" x14ac:dyDescent="0.3">
      <c r="C26" s="38"/>
      <c r="D26" s="39"/>
      <c r="E26" s="39"/>
      <c r="F26" s="39"/>
      <c r="G26" s="39"/>
      <c r="H26" s="39"/>
      <c r="I26" s="40"/>
    </row>
    <row r="28" spans="3:10" ht="15.75" thickBot="1" x14ac:dyDescent="0.3"/>
    <row r="29" spans="3:10" x14ac:dyDescent="0.25">
      <c r="D29" s="17" t="s">
        <v>137</v>
      </c>
      <c r="E29" s="18" t="s">
        <v>138</v>
      </c>
      <c r="F29" s="18" t="s">
        <v>137</v>
      </c>
      <c r="G29" s="19" t="s">
        <v>138</v>
      </c>
    </row>
    <row r="30" spans="3:10" x14ac:dyDescent="0.25">
      <c r="D30" s="20" t="s">
        <v>139</v>
      </c>
      <c r="E30" s="16" t="s">
        <v>140</v>
      </c>
      <c r="F30" s="16" t="s">
        <v>141</v>
      </c>
      <c r="G30" s="21" t="s">
        <v>142</v>
      </c>
    </row>
    <row r="31" spans="3:10" x14ac:dyDescent="0.25">
      <c r="D31" s="20" t="s">
        <v>143</v>
      </c>
      <c r="E31" s="16" t="s">
        <v>144</v>
      </c>
      <c r="F31" s="16" t="s">
        <v>145</v>
      </c>
      <c r="G31" s="21" t="s">
        <v>146</v>
      </c>
    </row>
    <row r="32" spans="3:10" ht="29.25" thickBot="1" x14ac:dyDescent="0.3">
      <c r="D32" s="22" t="s">
        <v>147</v>
      </c>
      <c r="E32" s="23" t="s">
        <v>148</v>
      </c>
      <c r="F32" s="23" t="s">
        <v>149</v>
      </c>
      <c r="G32" s="24" t="s">
        <v>150</v>
      </c>
    </row>
  </sheetData>
  <mergeCells count="33">
    <mergeCell ref="E11:E14"/>
    <mergeCell ref="H11:H14"/>
    <mergeCell ref="C2:I3"/>
    <mergeCell ref="C25:I26"/>
    <mergeCell ref="C6:C7"/>
    <mergeCell ref="E6:E7"/>
    <mergeCell ref="G6:G7"/>
    <mergeCell ref="H6:H7"/>
    <mergeCell ref="I6:I7"/>
    <mergeCell ref="I11:I14"/>
    <mergeCell ref="G11:G14"/>
    <mergeCell ref="C8:C14"/>
    <mergeCell ref="C15:C18"/>
    <mergeCell ref="D15:D18"/>
    <mergeCell ref="D11:D14"/>
    <mergeCell ref="E8:E9"/>
    <mergeCell ref="E15:E18"/>
    <mergeCell ref="F11:F14"/>
    <mergeCell ref="J11:J14"/>
    <mergeCell ref="J15:J18"/>
    <mergeCell ref="D6:D7"/>
    <mergeCell ref="F6:F7"/>
    <mergeCell ref="F15:F18"/>
    <mergeCell ref="F8:F9"/>
    <mergeCell ref="D8:D9"/>
    <mergeCell ref="J8:J9"/>
    <mergeCell ref="J6:J7"/>
    <mergeCell ref="I15:I18"/>
    <mergeCell ref="G15:G18"/>
    <mergeCell ref="H15:H18"/>
    <mergeCell ref="G8:G9"/>
    <mergeCell ref="H8:H9"/>
    <mergeCell ref="I8:I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5"/>
  <sheetViews>
    <sheetView zoomScale="77" zoomScaleNormal="77" workbookViewId="0">
      <selection activeCell="B3" sqref="B3:H4"/>
    </sheetView>
  </sheetViews>
  <sheetFormatPr baseColWidth="10" defaultRowHeight="15" x14ac:dyDescent="0.25"/>
  <cols>
    <col min="2" max="2" width="8.7109375" customWidth="1"/>
    <col min="3" max="3" width="10.7109375" customWidth="1"/>
    <col min="4" max="4" width="16.28515625" customWidth="1"/>
    <col min="5" max="5" width="23.42578125" customWidth="1"/>
    <col min="6" max="6" width="20" customWidth="1"/>
    <col min="7" max="7" width="14.7109375" customWidth="1"/>
    <col min="8" max="8" width="17.7109375" customWidth="1"/>
  </cols>
  <sheetData>
    <row r="2" spans="2:8" ht="15.75" thickBot="1" x14ac:dyDescent="0.3"/>
    <row r="3" spans="2:8" x14ac:dyDescent="0.25">
      <c r="B3" s="62" t="s">
        <v>154</v>
      </c>
      <c r="C3" s="63"/>
      <c r="D3" s="63"/>
      <c r="E3" s="63"/>
      <c r="F3" s="63"/>
      <c r="G3" s="63"/>
      <c r="H3" s="64"/>
    </row>
    <row r="4" spans="2:8" ht="15.75" thickBot="1" x14ac:dyDescent="0.3">
      <c r="B4" s="65"/>
      <c r="C4" s="66"/>
      <c r="D4" s="66"/>
      <c r="E4" s="66"/>
      <c r="F4" s="66"/>
      <c r="G4" s="66"/>
      <c r="H4" s="67"/>
    </row>
    <row r="6" spans="2:8" ht="15.75" thickBot="1" x14ac:dyDescent="0.3"/>
    <row r="7" spans="2:8" ht="15.75" customHeight="1" thickBot="1" x14ac:dyDescent="0.3">
      <c r="B7" s="52" t="s">
        <v>44</v>
      </c>
      <c r="C7" s="52" t="s">
        <v>45</v>
      </c>
      <c r="D7" s="52" t="s">
        <v>46</v>
      </c>
      <c r="E7" s="52" t="s">
        <v>50</v>
      </c>
      <c r="F7" s="52" t="s">
        <v>47</v>
      </c>
      <c r="G7" s="53" t="s">
        <v>82</v>
      </c>
      <c r="H7" s="54"/>
    </row>
    <row r="8" spans="2:8" ht="23.25" thickBot="1" x14ac:dyDescent="0.3">
      <c r="B8" s="52"/>
      <c r="C8" s="52"/>
      <c r="D8" s="52"/>
      <c r="E8" s="52"/>
      <c r="F8" s="52"/>
      <c r="G8" s="3" t="s">
        <v>48</v>
      </c>
      <c r="H8" s="3" t="s">
        <v>49</v>
      </c>
    </row>
    <row r="9" spans="2:8" ht="102" thickBot="1" x14ac:dyDescent="0.3">
      <c r="B9" s="4" t="s">
        <v>155</v>
      </c>
      <c r="C9" s="25" t="s">
        <v>54</v>
      </c>
      <c r="D9" s="25" t="s">
        <v>55</v>
      </c>
      <c r="E9" s="25" t="s">
        <v>56</v>
      </c>
      <c r="F9" s="25" t="s">
        <v>57</v>
      </c>
      <c r="G9" s="25" t="s">
        <v>58</v>
      </c>
      <c r="H9" s="25" t="s">
        <v>59</v>
      </c>
    </row>
    <row r="10" spans="2:8" ht="158.25" thickBot="1" x14ac:dyDescent="0.3">
      <c r="B10" s="4" t="s">
        <v>156</v>
      </c>
      <c r="C10" s="25" t="s">
        <v>60</v>
      </c>
      <c r="D10" s="25" t="s">
        <v>61</v>
      </c>
      <c r="E10" s="25" t="s">
        <v>157</v>
      </c>
      <c r="F10" s="25" t="s">
        <v>62</v>
      </c>
      <c r="G10" s="25" t="s">
        <v>63</v>
      </c>
      <c r="H10" s="25" t="s">
        <v>64</v>
      </c>
    </row>
    <row r="11" spans="2:8" ht="102" thickBot="1" x14ac:dyDescent="0.3">
      <c r="B11" s="4" t="s">
        <v>158</v>
      </c>
      <c r="C11" s="25" t="s">
        <v>65</v>
      </c>
      <c r="D11" s="25" t="s">
        <v>66</v>
      </c>
      <c r="E11" s="25" t="s">
        <v>67</v>
      </c>
      <c r="F11" s="25" t="s">
        <v>57</v>
      </c>
      <c r="G11" s="25" t="s">
        <v>68</v>
      </c>
      <c r="H11" s="25" t="s">
        <v>69</v>
      </c>
    </row>
    <row r="12" spans="2:8" ht="102" thickBot="1" x14ac:dyDescent="0.3">
      <c r="B12" s="4" t="s">
        <v>159</v>
      </c>
      <c r="C12" s="25" t="s">
        <v>70</v>
      </c>
      <c r="D12" s="25" t="s">
        <v>71</v>
      </c>
      <c r="E12" s="25" t="s">
        <v>72</v>
      </c>
      <c r="F12" s="25" t="s">
        <v>73</v>
      </c>
      <c r="G12" s="25" t="s">
        <v>74</v>
      </c>
      <c r="H12" s="25" t="s">
        <v>75</v>
      </c>
    </row>
    <row r="13" spans="2:8" ht="124.5" thickBot="1" x14ac:dyDescent="0.3">
      <c r="B13" s="4" t="s">
        <v>160</v>
      </c>
      <c r="C13" s="25" t="s">
        <v>76</v>
      </c>
      <c r="D13" s="25" t="s">
        <v>77</v>
      </c>
      <c r="E13" s="25" t="s">
        <v>78</v>
      </c>
      <c r="F13" s="25" t="s">
        <v>79</v>
      </c>
      <c r="G13" s="25" t="s">
        <v>80</v>
      </c>
      <c r="H13" s="25" t="s">
        <v>81</v>
      </c>
    </row>
    <row r="14" spans="2:8" ht="90.75" thickBot="1" x14ac:dyDescent="0.3">
      <c r="B14" s="4" t="s">
        <v>52</v>
      </c>
      <c r="C14" s="25" t="s">
        <v>33</v>
      </c>
      <c r="D14" s="25" t="s">
        <v>51</v>
      </c>
      <c r="E14" s="25" t="s">
        <v>34</v>
      </c>
      <c r="F14" s="25" t="s">
        <v>35</v>
      </c>
      <c r="G14" s="25" t="s">
        <v>36</v>
      </c>
      <c r="H14" s="25" t="s">
        <v>37</v>
      </c>
    </row>
    <row r="15" spans="2:8" ht="90.75" thickBot="1" x14ac:dyDescent="0.3">
      <c r="B15" s="4" t="s">
        <v>53</v>
      </c>
      <c r="C15" s="25" t="s">
        <v>38</v>
      </c>
      <c r="D15" s="25" t="s">
        <v>39</v>
      </c>
      <c r="E15" s="25" t="s">
        <v>40</v>
      </c>
      <c r="F15" s="25" t="s">
        <v>41</v>
      </c>
      <c r="G15" s="25" t="s">
        <v>42</v>
      </c>
      <c r="H15" s="25" t="s">
        <v>43</v>
      </c>
    </row>
  </sheetData>
  <mergeCells count="7">
    <mergeCell ref="B3:H4"/>
    <mergeCell ref="B7:B8"/>
    <mergeCell ref="C7:C8"/>
    <mergeCell ref="D7:D8"/>
    <mergeCell ref="E7:E8"/>
    <mergeCell ref="F7:F8"/>
    <mergeCell ref="G7:H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19"/>
  <sheetViews>
    <sheetView topLeftCell="A3" zoomScale="86" zoomScaleNormal="86" workbookViewId="0">
      <selection activeCell="C4" sqref="C4:V4"/>
    </sheetView>
  </sheetViews>
  <sheetFormatPr baseColWidth="10" defaultRowHeight="15" x14ac:dyDescent="0.25"/>
  <cols>
    <col min="3" max="3" width="6.42578125" customWidth="1"/>
    <col min="4" max="4" width="18.42578125" customWidth="1"/>
    <col min="5" max="5" width="7.5703125" customWidth="1"/>
    <col min="6" max="6" width="11.85546875" customWidth="1"/>
    <col min="7" max="7" width="9" customWidth="1"/>
    <col min="8" max="8" width="8.5703125" customWidth="1"/>
    <col min="9" max="9" width="8.28515625" customWidth="1"/>
    <col min="10" max="10" width="7.7109375" customWidth="1"/>
    <col min="11" max="11" width="10" customWidth="1"/>
    <col min="12" max="12" width="7.28515625" customWidth="1"/>
    <col min="13" max="13" width="8.140625" customWidth="1"/>
    <col min="14" max="14" width="9" customWidth="1"/>
    <col min="15" max="15" width="8.85546875" customWidth="1"/>
    <col min="16" max="16" width="8.5703125" customWidth="1"/>
    <col min="17" max="17" width="8.42578125" customWidth="1"/>
    <col min="18" max="18" width="8.5703125" customWidth="1"/>
    <col min="19" max="19" width="7.28515625" customWidth="1"/>
    <col min="20" max="20" width="9.85546875" customWidth="1"/>
    <col min="21" max="21" width="11" customWidth="1"/>
    <col min="22" max="22" width="9.42578125" customWidth="1"/>
  </cols>
  <sheetData>
    <row r="3" spans="3:22" ht="15.75" thickBot="1" x14ac:dyDescent="0.3"/>
    <row r="4" spans="3:22" ht="15.75" thickBot="1" x14ac:dyDescent="0.3">
      <c r="C4" s="68" t="s">
        <v>153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70"/>
    </row>
    <row r="7" spans="3:22" ht="63.75" x14ac:dyDescent="0.25">
      <c r="C7" s="5" t="s">
        <v>83</v>
      </c>
      <c r="D7" s="5" t="s">
        <v>84</v>
      </c>
      <c r="E7" s="5" t="s">
        <v>97</v>
      </c>
      <c r="F7" s="5" t="s">
        <v>108</v>
      </c>
      <c r="G7" s="5" t="s">
        <v>109</v>
      </c>
      <c r="H7" s="5" t="s">
        <v>112</v>
      </c>
      <c r="I7" s="5" t="s">
        <v>114</v>
      </c>
      <c r="J7" s="5" t="s">
        <v>115</v>
      </c>
      <c r="K7" s="5" t="s">
        <v>116</v>
      </c>
      <c r="L7" s="5" t="s">
        <v>117</v>
      </c>
      <c r="M7" s="5" t="s">
        <v>118</v>
      </c>
      <c r="N7" s="5" t="s">
        <v>126</v>
      </c>
      <c r="O7" s="5" t="s">
        <v>119</v>
      </c>
      <c r="P7" s="5" t="s">
        <v>128</v>
      </c>
      <c r="Q7" s="5" t="s">
        <v>120</v>
      </c>
      <c r="R7" s="5" t="s">
        <v>121</v>
      </c>
      <c r="S7" s="5" t="s">
        <v>122</v>
      </c>
      <c r="T7" s="5" t="s">
        <v>123</v>
      </c>
      <c r="U7" s="5" t="s">
        <v>124</v>
      </c>
      <c r="V7" s="5" t="s">
        <v>125</v>
      </c>
    </row>
    <row r="8" spans="3:22" ht="25.5" customHeight="1" x14ac:dyDescent="0.25">
      <c r="C8" s="55" t="s">
        <v>85</v>
      </c>
      <c r="D8" s="2" t="s">
        <v>86</v>
      </c>
      <c r="E8" s="2" t="s">
        <v>98</v>
      </c>
      <c r="F8" s="6">
        <v>33.04</v>
      </c>
      <c r="G8" s="6">
        <v>27.79</v>
      </c>
      <c r="H8" s="6">
        <v>2908.4</v>
      </c>
      <c r="I8" s="6">
        <v>29.32</v>
      </c>
      <c r="J8" s="6">
        <v>10.52</v>
      </c>
      <c r="K8" s="6">
        <v>6.73</v>
      </c>
      <c r="L8" s="6">
        <v>1</v>
      </c>
      <c r="M8" s="6">
        <v>25.38</v>
      </c>
      <c r="N8" s="6">
        <f t="shared" ref="N8:N19" si="0">M8/F8</f>
        <v>0.76815980629539948</v>
      </c>
      <c r="O8" s="6">
        <v>9.01</v>
      </c>
      <c r="P8" s="6"/>
      <c r="Q8" s="6">
        <v>20.8</v>
      </c>
      <c r="R8" s="6">
        <v>8.52</v>
      </c>
      <c r="S8" s="6">
        <v>0.27</v>
      </c>
      <c r="T8" s="6">
        <v>1.56</v>
      </c>
      <c r="U8" s="6">
        <v>1.56</v>
      </c>
      <c r="V8" s="6">
        <v>2.44</v>
      </c>
    </row>
    <row r="9" spans="3:22" x14ac:dyDescent="0.25">
      <c r="C9" s="56"/>
      <c r="D9" s="2" t="s">
        <v>94</v>
      </c>
      <c r="E9" s="2" t="s">
        <v>103</v>
      </c>
      <c r="F9" s="6">
        <v>222.24</v>
      </c>
      <c r="G9" s="6">
        <v>76.459999999999994</v>
      </c>
      <c r="H9" s="6">
        <v>3007.65</v>
      </c>
      <c r="I9" s="6">
        <v>22.85</v>
      </c>
      <c r="J9" s="6">
        <v>26.29</v>
      </c>
      <c r="K9" s="6">
        <v>13.01</v>
      </c>
      <c r="L9" s="6">
        <v>9.77</v>
      </c>
      <c r="M9" s="6">
        <v>15.09</v>
      </c>
      <c r="N9" s="6">
        <f t="shared" si="0"/>
        <v>6.7899568034557226E-2</v>
      </c>
      <c r="O9" s="6">
        <v>9.85</v>
      </c>
      <c r="P9" s="6">
        <v>40.17</v>
      </c>
      <c r="Q9" s="6">
        <v>173.46</v>
      </c>
      <c r="R9" s="6">
        <v>49.69</v>
      </c>
      <c r="S9" s="6">
        <v>0.32</v>
      </c>
      <c r="T9" s="6">
        <v>1.48</v>
      </c>
      <c r="U9" s="6">
        <v>2.02</v>
      </c>
      <c r="V9" s="6">
        <v>3.49</v>
      </c>
    </row>
    <row r="10" spans="3:22" x14ac:dyDescent="0.25">
      <c r="C10" s="56"/>
      <c r="D10" s="2" t="s">
        <v>91</v>
      </c>
      <c r="E10" s="2" t="s">
        <v>92</v>
      </c>
      <c r="F10" s="6">
        <v>110.36</v>
      </c>
      <c r="G10" s="6">
        <v>62.95</v>
      </c>
      <c r="H10" s="6">
        <v>2869.3</v>
      </c>
      <c r="I10" s="6">
        <v>21.88</v>
      </c>
      <c r="J10" s="6">
        <v>22.44</v>
      </c>
      <c r="K10" s="6">
        <v>12.24</v>
      </c>
      <c r="L10" s="6">
        <v>5.17</v>
      </c>
      <c r="M10" s="6">
        <v>385.77</v>
      </c>
      <c r="N10" s="6">
        <f t="shared" si="0"/>
        <v>3.4955599855019934</v>
      </c>
      <c r="O10" s="6">
        <v>8.8699999999999992</v>
      </c>
      <c r="P10" s="6">
        <v>26.57</v>
      </c>
      <c r="Q10" s="6">
        <v>68.95</v>
      </c>
      <c r="R10" s="6">
        <v>44.19</v>
      </c>
      <c r="S10" s="6">
        <v>0.22</v>
      </c>
      <c r="T10" s="6">
        <v>1.71</v>
      </c>
      <c r="U10" s="6">
        <v>1.83</v>
      </c>
      <c r="V10" s="6">
        <v>1.56</v>
      </c>
    </row>
    <row r="11" spans="3:22" x14ac:dyDescent="0.25">
      <c r="C11" s="56"/>
      <c r="D11" s="2" t="s">
        <v>93</v>
      </c>
      <c r="E11" s="2" t="s">
        <v>102</v>
      </c>
      <c r="F11" s="6">
        <v>100.12</v>
      </c>
      <c r="G11" s="6">
        <v>47.99</v>
      </c>
      <c r="H11" s="6">
        <v>2759.96</v>
      </c>
      <c r="I11" s="6">
        <v>14.34</v>
      </c>
      <c r="J11" s="6">
        <v>16.04</v>
      </c>
      <c r="K11" s="6">
        <v>8.98</v>
      </c>
      <c r="L11" s="6">
        <v>6.89</v>
      </c>
      <c r="M11" s="6">
        <v>455.99</v>
      </c>
      <c r="N11" s="6">
        <f t="shared" si="0"/>
        <v>4.5544346783859364</v>
      </c>
      <c r="O11" s="6">
        <v>10.3</v>
      </c>
      <c r="P11" s="6"/>
      <c r="Q11" s="6">
        <v>41.01</v>
      </c>
      <c r="R11" s="6">
        <v>57.72</v>
      </c>
      <c r="S11" s="6">
        <v>0.38</v>
      </c>
      <c r="T11" s="6">
        <v>1.37</v>
      </c>
      <c r="U11" s="6">
        <v>1.79</v>
      </c>
      <c r="V11" s="6">
        <v>0.71</v>
      </c>
    </row>
    <row r="12" spans="3:22" x14ac:dyDescent="0.25">
      <c r="C12" s="56"/>
      <c r="D12" s="2" t="s">
        <v>90</v>
      </c>
      <c r="E12" s="2" t="s">
        <v>101</v>
      </c>
      <c r="F12" s="6">
        <v>277.79000000000002</v>
      </c>
      <c r="G12" s="6">
        <v>99.97</v>
      </c>
      <c r="H12" s="6">
        <v>2905.9</v>
      </c>
      <c r="I12" s="6">
        <v>26.2</v>
      </c>
      <c r="J12" s="6">
        <v>22.32</v>
      </c>
      <c r="K12" s="6">
        <v>34.21</v>
      </c>
      <c r="L12" s="6">
        <v>11.01</v>
      </c>
      <c r="M12" s="6">
        <v>778.34</v>
      </c>
      <c r="N12" s="6">
        <f t="shared" si="0"/>
        <v>2.8019007163684795</v>
      </c>
      <c r="O12" s="6">
        <v>11.55</v>
      </c>
      <c r="P12" s="6">
        <v>43.51</v>
      </c>
      <c r="Q12" s="6">
        <v>229.63</v>
      </c>
      <c r="R12" s="6">
        <v>58.99</v>
      </c>
      <c r="S12" s="6">
        <v>0.57999999999999996</v>
      </c>
      <c r="T12" s="6">
        <v>1.71</v>
      </c>
      <c r="U12" s="6">
        <v>0.65</v>
      </c>
      <c r="V12" s="6">
        <v>3.89</v>
      </c>
    </row>
    <row r="13" spans="3:22" ht="25.5" x14ac:dyDescent="0.25">
      <c r="C13" s="56"/>
      <c r="D13" s="2" t="s">
        <v>107</v>
      </c>
      <c r="E13" s="2" t="s">
        <v>104</v>
      </c>
      <c r="F13" s="6">
        <v>262.44</v>
      </c>
      <c r="G13" s="6">
        <v>90.46</v>
      </c>
      <c r="H13" s="6">
        <v>2716.33</v>
      </c>
      <c r="I13" s="6">
        <v>21.85</v>
      </c>
      <c r="J13" s="6">
        <v>23.51</v>
      </c>
      <c r="K13" s="6">
        <v>21.47</v>
      </c>
      <c r="L13" s="6">
        <v>12.27</v>
      </c>
      <c r="M13" s="6">
        <v>812.86</v>
      </c>
      <c r="N13" s="6">
        <f t="shared" si="0"/>
        <v>3.0973174820911447</v>
      </c>
      <c r="O13" s="6">
        <v>12.54</v>
      </c>
      <c r="P13" s="6"/>
      <c r="Q13" s="6">
        <v>169.79</v>
      </c>
      <c r="R13" s="6">
        <v>98.23</v>
      </c>
      <c r="S13" s="6">
        <f>F13/J13^2</f>
        <v>0.47481537219290548</v>
      </c>
      <c r="T13" s="6">
        <v>1.57</v>
      </c>
      <c r="U13" s="6">
        <v>1.1000000000000001</v>
      </c>
      <c r="V13" s="6" t="s">
        <v>127</v>
      </c>
    </row>
    <row r="14" spans="3:22" x14ac:dyDescent="0.25">
      <c r="C14" s="56"/>
      <c r="D14" s="2" t="s">
        <v>87</v>
      </c>
      <c r="E14" s="2" t="s">
        <v>99</v>
      </c>
      <c r="F14" s="6">
        <v>63.26</v>
      </c>
      <c r="G14" s="6">
        <v>40.520000000000003</v>
      </c>
      <c r="H14" s="6">
        <v>2819.8</v>
      </c>
      <c r="I14" s="6">
        <v>15.25</v>
      </c>
      <c r="J14" s="6">
        <v>15.33</v>
      </c>
      <c r="K14" s="6">
        <v>6.46</v>
      </c>
      <c r="L14" s="6">
        <v>4.04</v>
      </c>
      <c r="M14" s="6">
        <v>143.87</v>
      </c>
      <c r="N14" s="6">
        <f t="shared" si="0"/>
        <v>2.2742649383496683</v>
      </c>
      <c r="O14" s="6">
        <v>12.22</v>
      </c>
      <c r="P14" s="6">
        <v>18.03</v>
      </c>
      <c r="Q14" s="6">
        <v>36.619999999999997</v>
      </c>
      <c r="R14" s="6">
        <v>25.02</v>
      </c>
      <c r="S14" s="6">
        <v>0.26</v>
      </c>
      <c r="T14" s="6">
        <v>1.47</v>
      </c>
      <c r="U14" s="6">
        <v>2.37</v>
      </c>
      <c r="V14" s="6">
        <v>1.46</v>
      </c>
    </row>
    <row r="15" spans="3:22" x14ac:dyDescent="0.25">
      <c r="C15" s="56"/>
      <c r="D15" s="2" t="s">
        <v>95</v>
      </c>
      <c r="E15" s="2" t="s">
        <v>105</v>
      </c>
      <c r="F15" s="6">
        <v>127.87</v>
      </c>
      <c r="G15" s="6">
        <v>63.85</v>
      </c>
      <c r="H15" s="6">
        <v>2970.39</v>
      </c>
      <c r="I15" s="6">
        <v>25.92</v>
      </c>
      <c r="J15" s="6">
        <v>27.38</v>
      </c>
      <c r="K15" s="6">
        <v>8.3000000000000007</v>
      </c>
      <c r="L15" s="6">
        <v>5.71</v>
      </c>
      <c r="M15" s="6">
        <v>408.61</v>
      </c>
      <c r="N15" s="6">
        <f t="shared" si="0"/>
        <v>3.1955110659263313</v>
      </c>
      <c r="O15" s="6">
        <v>12.52</v>
      </c>
      <c r="P15" s="6">
        <v>31.46</v>
      </c>
      <c r="Q15" s="6">
        <v>93.3</v>
      </c>
      <c r="R15" s="6">
        <v>54.6</v>
      </c>
      <c r="S15" s="6">
        <v>0.2</v>
      </c>
      <c r="T15" s="6">
        <v>1.57</v>
      </c>
      <c r="U15" s="6">
        <v>3.3</v>
      </c>
      <c r="V15" s="6">
        <v>1.71</v>
      </c>
    </row>
    <row r="16" spans="3:22" x14ac:dyDescent="0.25">
      <c r="C16" s="56"/>
      <c r="D16" s="2" t="s">
        <v>96</v>
      </c>
      <c r="E16" s="2" t="s">
        <v>106</v>
      </c>
      <c r="F16" s="6">
        <v>125.13</v>
      </c>
      <c r="G16" s="6">
        <v>56.25</v>
      </c>
      <c r="H16" s="6">
        <v>2772.85</v>
      </c>
      <c r="I16" s="6">
        <v>15.84</v>
      </c>
      <c r="J16" s="6">
        <v>15.39</v>
      </c>
      <c r="K16" s="6">
        <v>13.45</v>
      </c>
      <c r="L16" s="6">
        <v>8.15</v>
      </c>
      <c r="M16" s="6">
        <v>289.04000000000002</v>
      </c>
      <c r="N16" s="6">
        <f t="shared" si="0"/>
        <v>2.309917685606969</v>
      </c>
      <c r="O16" s="6">
        <v>12.77</v>
      </c>
      <c r="P16" s="6"/>
      <c r="Q16" s="6">
        <v>69.28</v>
      </c>
      <c r="R16" s="6">
        <v>59.88</v>
      </c>
      <c r="S16" s="6">
        <v>0.55000000000000004</v>
      </c>
      <c r="T16" s="6">
        <v>1.41</v>
      </c>
      <c r="U16" s="6">
        <v>1.1399999999999999</v>
      </c>
      <c r="V16" s="6">
        <v>1.1599999999999999</v>
      </c>
    </row>
    <row r="17" spans="3:22" x14ac:dyDescent="0.25">
      <c r="C17" s="56"/>
      <c r="D17" s="2" t="s">
        <v>89</v>
      </c>
      <c r="E17" s="2" t="s">
        <v>100</v>
      </c>
      <c r="F17" s="6">
        <v>427.74</v>
      </c>
      <c r="G17" s="6">
        <v>123.45</v>
      </c>
      <c r="H17" s="6">
        <v>2756.04</v>
      </c>
      <c r="I17" s="6">
        <v>34.65</v>
      </c>
      <c r="J17" s="6">
        <v>37.71</v>
      </c>
      <c r="K17" s="6">
        <v>17.850000000000001</v>
      </c>
      <c r="L17" s="6">
        <v>12</v>
      </c>
      <c r="M17" s="6">
        <v>1214.03</v>
      </c>
      <c r="N17" s="6">
        <f t="shared" si="0"/>
        <v>2.8382428578108194</v>
      </c>
      <c r="O17" s="6">
        <v>13.6</v>
      </c>
      <c r="P17" s="6"/>
      <c r="Q17" s="6">
        <v>260.18</v>
      </c>
      <c r="R17" s="6">
        <v>155.5</v>
      </c>
      <c r="S17" s="6">
        <v>0.35</v>
      </c>
      <c r="T17" s="6">
        <v>1.61</v>
      </c>
      <c r="U17" s="6">
        <v>1.94</v>
      </c>
      <c r="V17" s="6">
        <v>1.67</v>
      </c>
    </row>
    <row r="18" spans="3:22" x14ac:dyDescent="0.25">
      <c r="C18" s="57"/>
      <c r="D18" s="2" t="s">
        <v>88</v>
      </c>
      <c r="E18" s="2" t="s">
        <v>113</v>
      </c>
      <c r="F18" s="6">
        <v>273.94</v>
      </c>
      <c r="G18" s="6">
        <v>91.98</v>
      </c>
      <c r="H18" s="6">
        <v>2639.64</v>
      </c>
      <c r="I18" s="6">
        <v>16.53</v>
      </c>
      <c r="J18" s="6">
        <v>15.26</v>
      </c>
      <c r="K18" s="6">
        <v>16.98</v>
      </c>
      <c r="L18" s="6">
        <v>12.05</v>
      </c>
      <c r="M18" s="6">
        <v>580.46</v>
      </c>
      <c r="N18" s="6">
        <f t="shared" si="0"/>
        <v>2.1189311528071841</v>
      </c>
      <c r="O18" s="6">
        <v>13.89</v>
      </c>
      <c r="P18" s="6">
        <v>25.83</v>
      </c>
      <c r="Q18" s="6">
        <v>108.91</v>
      </c>
      <c r="R18" s="6">
        <v>90.27</v>
      </c>
      <c r="S18" s="6">
        <v>0.86</v>
      </c>
      <c r="T18" s="6">
        <v>1.28</v>
      </c>
      <c r="U18" s="6">
        <v>0.9</v>
      </c>
      <c r="V18" s="6">
        <v>1.21</v>
      </c>
    </row>
    <row r="19" spans="3:22" ht="15" customHeight="1" x14ac:dyDescent="0.25">
      <c r="C19" s="58" t="s">
        <v>129</v>
      </c>
      <c r="D19" s="58"/>
      <c r="E19" s="2">
        <v>2401</v>
      </c>
      <c r="F19" s="7">
        <f>SUM(F8:F18)</f>
        <v>2023.93</v>
      </c>
      <c r="G19" s="7">
        <f>SUM(G8:G18)</f>
        <v>781.67000000000007</v>
      </c>
      <c r="H19" s="2"/>
      <c r="I19" s="2">
        <v>61.62</v>
      </c>
      <c r="J19" s="2">
        <v>70.959999999999994</v>
      </c>
      <c r="K19" s="2">
        <v>38.82</v>
      </c>
      <c r="L19" s="2">
        <v>28.34</v>
      </c>
      <c r="M19" s="8">
        <f>SUM(M8:M18)</f>
        <v>5109.4400000000005</v>
      </c>
      <c r="N19" s="6">
        <f t="shared" si="0"/>
        <v>2.5245141877436472</v>
      </c>
      <c r="O19" s="2">
        <v>11.05</v>
      </c>
      <c r="P19" s="2"/>
      <c r="Q19" s="2">
        <v>980.15</v>
      </c>
      <c r="R19" s="2">
        <v>765.9</v>
      </c>
      <c r="S19" s="2">
        <v>0.34699999999999998</v>
      </c>
      <c r="T19" s="2">
        <v>1.65</v>
      </c>
      <c r="U19" s="2">
        <v>1.83</v>
      </c>
      <c r="V19" s="2">
        <v>1.28</v>
      </c>
    </row>
  </sheetData>
  <sortState ref="C5:H15">
    <sortCondition ref="E5"/>
  </sortState>
  <mergeCells count="3">
    <mergeCell ref="C8:C18"/>
    <mergeCell ref="C19:D19"/>
    <mergeCell ref="C4:V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7"/>
  <sheetViews>
    <sheetView workbookViewId="0">
      <selection activeCell="B3" sqref="B3:K3"/>
    </sheetView>
  </sheetViews>
  <sheetFormatPr baseColWidth="10" defaultRowHeight="15" x14ac:dyDescent="0.25"/>
  <cols>
    <col min="2" max="2" width="8.7109375" customWidth="1"/>
    <col min="3" max="3" width="16.42578125" customWidth="1"/>
    <col min="4" max="4" width="7.85546875" customWidth="1"/>
    <col min="5" max="5" width="10.5703125" customWidth="1"/>
    <col min="6" max="6" width="10.85546875" customWidth="1"/>
    <col min="7" max="7" width="10.42578125" customWidth="1"/>
    <col min="8" max="8" width="11.7109375" customWidth="1"/>
    <col min="9" max="9" width="9.7109375" customWidth="1"/>
    <col min="10" max="10" width="10.140625" customWidth="1"/>
    <col min="11" max="11" width="7.85546875" customWidth="1"/>
  </cols>
  <sheetData>
    <row r="2" spans="2:11" ht="15.75" thickBot="1" x14ac:dyDescent="0.3"/>
    <row r="3" spans="2:11" ht="15.75" thickBot="1" x14ac:dyDescent="0.3">
      <c r="B3" s="74" t="s">
        <v>163</v>
      </c>
      <c r="C3" s="75"/>
      <c r="D3" s="75"/>
      <c r="E3" s="75"/>
      <c r="F3" s="75"/>
      <c r="G3" s="75"/>
      <c r="H3" s="75"/>
      <c r="I3" s="75"/>
      <c r="J3" s="75"/>
      <c r="K3" s="76"/>
    </row>
    <row r="6" spans="2:11" ht="36" x14ac:dyDescent="0.25">
      <c r="B6" s="9" t="s">
        <v>83</v>
      </c>
      <c r="C6" s="9" t="s">
        <v>84</v>
      </c>
      <c r="D6" s="10" t="s">
        <v>97</v>
      </c>
      <c r="E6" s="10" t="s">
        <v>110</v>
      </c>
      <c r="F6" s="10" t="s">
        <v>111</v>
      </c>
      <c r="G6" s="10" t="s">
        <v>130</v>
      </c>
      <c r="H6" s="10" t="s">
        <v>131</v>
      </c>
      <c r="I6" s="10" t="s">
        <v>132</v>
      </c>
      <c r="J6" s="10" t="s">
        <v>133</v>
      </c>
      <c r="K6" s="10" t="s">
        <v>134</v>
      </c>
    </row>
    <row r="7" spans="2:11" ht="20.25" customHeight="1" x14ac:dyDescent="0.25">
      <c r="B7" s="59" t="s">
        <v>85</v>
      </c>
      <c r="C7" s="11" t="s">
        <v>86</v>
      </c>
      <c r="D7" s="11" t="s">
        <v>98</v>
      </c>
      <c r="E7" s="12">
        <v>744.72</v>
      </c>
      <c r="F7" s="12">
        <v>12</v>
      </c>
      <c r="G7" s="12">
        <v>234.31</v>
      </c>
      <c r="H7" s="12">
        <v>1048.45</v>
      </c>
      <c r="I7" s="12">
        <v>425</v>
      </c>
      <c r="J7" s="12">
        <v>134.26</v>
      </c>
      <c r="K7" s="12">
        <v>25</v>
      </c>
    </row>
    <row r="8" spans="2:11" ht="20.25" customHeight="1" x14ac:dyDescent="0.25">
      <c r="B8" s="60"/>
      <c r="C8" s="11" t="s">
        <v>94</v>
      </c>
      <c r="D8" s="11" t="s">
        <v>103</v>
      </c>
      <c r="E8" s="12">
        <v>860.63</v>
      </c>
      <c r="F8" s="12">
        <v>14</v>
      </c>
      <c r="G8" s="12">
        <v>385.6</v>
      </c>
      <c r="H8" s="12">
        <v>977.85</v>
      </c>
      <c r="I8" s="12">
        <v>326.45</v>
      </c>
      <c r="J8" s="12">
        <v>131.78</v>
      </c>
      <c r="K8" s="12">
        <v>28</v>
      </c>
    </row>
    <row r="9" spans="2:11" ht="20.25" customHeight="1" x14ac:dyDescent="0.25">
      <c r="B9" s="60"/>
      <c r="C9" s="11" t="s">
        <v>91</v>
      </c>
      <c r="D9" s="11" t="s">
        <v>92</v>
      </c>
      <c r="E9" s="12">
        <v>768.03</v>
      </c>
      <c r="F9" s="12">
        <v>13</v>
      </c>
      <c r="G9" s="12">
        <v>202.45</v>
      </c>
      <c r="H9" s="12">
        <v>962.15</v>
      </c>
      <c r="I9" s="12">
        <v>342.25</v>
      </c>
      <c r="J9" s="12">
        <v>130</v>
      </c>
      <c r="K9" s="12">
        <v>26</v>
      </c>
    </row>
    <row r="10" spans="2:11" ht="20.25" customHeight="1" x14ac:dyDescent="0.25">
      <c r="B10" s="60"/>
      <c r="C10" s="11" t="s">
        <v>93</v>
      </c>
      <c r="D10" s="11" t="s">
        <v>102</v>
      </c>
      <c r="E10" s="12">
        <v>700</v>
      </c>
      <c r="F10" s="12">
        <v>13</v>
      </c>
      <c r="G10" s="12">
        <v>177.33</v>
      </c>
      <c r="H10" s="12">
        <v>979.95</v>
      </c>
      <c r="I10" s="12">
        <v>380.67</v>
      </c>
      <c r="J10" s="12">
        <v>130</v>
      </c>
      <c r="K10" s="12">
        <v>25</v>
      </c>
    </row>
    <row r="11" spans="2:11" ht="20.25" customHeight="1" x14ac:dyDescent="0.25">
      <c r="B11" s="60"/>
      <c r="C11" s="11" t="s">
        <v>90</v>
      </c>
      <c r="D11" s="11" t="s">
        <v>101</v>
      </c>
      <c r="E11" s="12">
        <v>806.5</v>
      </c>
      <c r="F11" s="12">
        <v>13</v>
      </c>
      <c r="G11" s="12">
        <v>266.95</v>
      </c>
      <c r="H11" s="12">
        <v>976.13</v>
      </c>
      <c r="I11" s="12">
        <v>386.52</v>
      </c>
      <c r="J11" s="12">
        <v>129.55000000000001</v>
      </c>
      <c r="K11" s="12">
        <v>25</v>
      </c>
    </row>
    <row r="12" spans="2:11" ht="24.75" customHeight="1" x14ac:dyDescent="0.25">
      <c r="B12" s="60"/>
      <c r="C12" s="11" t="s">
        <v>107</v>
      </c>
      <c r="D12" s="11" t="s">
        <v>104</v>
      </c>
      <c r="E12" s="12">
        <v>998.09</v>
      </c>
      <c r="F12" s="12">
        <v>14</v>
      </c>
      <c r="G12" s="12">
        <v>272.38</v>
      </c>
      <c r="H12" s="12">
        <v>117.29</v>
      </c>
      <c r="I12" s="12">
        <v>379.09</v>
      </c>
      <c r="J12" s="12">
        <v>159.94999999999999</v>
      </c>
      <c r="K12" s="12">
        <v>29</v>
      </c>
    </row>
    <row r="13" spans="2:11" ht="20.25" customHeight="1" x14ac:dyDescent="0.25">
      <c r="B13" s="60"/>
      <c r="C13" s="11" t="s">
        <v>87</v>
      </c>
      <c r="D13" s="11" t="s">
        <v>99</v>
      </c>
      <c r="E13" s="12">
        <v>904.19</v>
      </c>
      <c r="F13" s="12">
        <v>13</v>
      </c>
      <c r="G13" s="12">
        <v>334</v>
      </c>
      <c r="H13" s="12">
        <v>1068.04</v>
      </c>
      <c r="I13" s="12">
        <v>375</v>
      </c>
      <c r="J13" s="12">
        <v>160.19</v>
      </c>
      <c r="K13" s="12">
        <v>30</v>
      </c>
    </row>
    <row r="14" spans="2:11" ht="20.25" customHeight="1" x14ac:dyDescent="0.25">
      <c r="B14" s="60"/>
      <c r="C14" s="11" t="s">
        <v>95</v>
      </c>
      <c r="D14" s="11" t="s">
        <v>105</v>
      </c>
      <c r="E14" s="12">
        <v>932.91</v>
      </c>
      <c r="F14" s="12">
        <v>14</v>
      </c>
      <c r="G14" s="12">
        <v>533.51</v>
      </c>
      <c r="H14" s="12">
        <v>1027.1600000000001</v>
      </c>
      <c r="I14" s="12">
        <v>371.28</v>
      </c>
      <c r="J14" s="12">
        <v>159.83000000000001</v>
      </c>
      <c r="K14" s="12">
        <v>31</v>
      </c>
    </row>
    <row r="15" spans="2:11" ht="20.25" customHeight="1" x14ac:dyDescent="0.25">
      <c r="B15" s="60"/>
      <c r="C15" s="11" t="s">
        <v>96</v>
      </c>
      <c r="D15" s="11" t="s">
        <v>106</v>
      </c>
      <c r="E15" s="12">
        <v>1045.9000000000001</v>
      </c>
      <c r="F15" s="12">
        <v>15</v>
      </c>
      <c r="G15" s="12">
        <v>469.88</v>
      </c>
      <c r="H15" s="12">
        <v>1052.93</v>
      </c>
      <c r="I15" s="12">
        <v>410.52</v>
      </c>
      <c r="J15" s="12">
        <v>168.57</v>
      </c>
      <c r="K15" s="12">
        <v>33</v>
      </c>
    </row>
    <row r="16" spans="2:11" ht="20.25" customHeight="1" x14ac:dyDescent="0.25">
      <c r="B16" s="60"/>
      <c r="C16" s="11" t="s">
        <v>89</v>
      </c>
      <c r="D16" s="11" t="s">
        <v>100</v>
      </c>
      <c r="E16" s="12">
        <v>1249.58</v>
      </c>
      <c r="F16" s="12">
        <v>13</v>
      </c>
      <c r="G16" s="12">
        <v>209</v>
      </c>
      <c r="H16" s="12">
        <v>1147.49</v>
      </c>
      <c r="I16" s="12">
        <v>401.06</v>
      </c>
      <c r="J16" s="12">
        <v>165.78</v>
      </c>
      <c r="K16" s="12">
        <v>37</v>
      </c>
    </row>
    <row r="17" spans="2:11" ht="20.25" customHeight="1" x14ac:dyDescent="0.25">
      <c r="B17" s="61"/>
      <c r="C17" s="11" t="s">
        <v>88</v>
      </c>
      <c r="D17" s="11" t="s">
        <v>113</v>
      </c>
      <c r="E17" s="12">
        <v>955.64</v>
      </c>
      <c r="F17" s="12">
        <v>15</v>
      </c>
      <c r="G17" s="12">
        <v>338.04</v>
      </c>
      <c r="H17" s="12">
        <v>1128.0899999999999</v>
      </c>
      <c r="I17" s="12">
        <v>414.2</v>
      </c>
      <c r="J17" s="12">
        <v>153.88</v>
      </c>
      <c r="K17" s="12">
        <v>30</v>
      </c>
    </row>
  </sheetData>
  <mergeCells count="2">
    <mergeCell ref="B7:B17"/>
    <mergeCell ref="B3:K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"/>
  <sheetViews>
    <sheetView workbookViewId="0">
      <selection activeCell="B2" sqref="B2:D2"/>
    </sheetView>
  </sheetViews>
  <sheetFormatPr baseColWidth="10" defaultRowHeight="15" x14ac:dyDescent="0.25"/>
  <cols>
    <col min="2" max="2" width="16.85546875" customWidth="1"/>
    <col min="7" max="7" width="18.85546875" customWidth="1"/>
  </cols>
  <sheetData>
    <row r="1" spans="2:9" ht="15.75" thickBot="1" x14ac:dyDescent="0.3"/>
    <row r="2" spans="2:9" ht="75" customHeight="1" thickBot="1" x14ac:dyDescent="0.3">
      <c r="B2" s="71" t="s">
        <v>161</v>
      </c>
      <c r="C2" s="72"/>
      <c r="D2" s="73"/>
      <c r="G2" s="71" t="s">
        <v>162</v>
      </c>
      <c r="H2" s="72"/>
      <c r="I2" s="73"/>
    </row>
    <row r="4" spans="2:9" ht="36" x14ac:dyDescent="0.25">
      <c r="B4" s="9" t="s">
        <v>84</v>
      </c>
      <c r="C4" s="9" t="s">
        <v>97</v>
      </c>
      <c r="D4" s="9" t="s">
        <v>136</v>
      </c>
      <c r="G4" s="9" t="s">
        <v>84</v>
      </c>
      <c r="H4" s="9" t="s">
        <v>97</v>
      </c>
      <c r="I4" s="9" t="s">
        <v>135</v>
      </c>
    </row>
    <row r="5" spans="2:9" ht="22.5" customHeight="1" x14ac:dyDescent="0.25">
      <c r="B5" s="11" t="s">
        <v>86</v>
      </c>
      <c r="C5" s="11" t="s">
        <v>98</v>
      </c>
      <c r="D5" s="11">
        <v>234.31</v>
      </c>
      <c r="G5" s="11" t="s">
        <v>86</v>
      </c>
      <c r="H5" s="11" t="s">
        <v>98</v>
      </c>
      <c r="I5" s="11">
        <v>70</v>
      </c>
    </row>
    <row r="6" spans="2:9" ht="22.5" customHeight="1" x14ac:dyDescent="0.25">
      <c r="B6" s="11" t="s">
        <v>94</v>
      </c>
      <c r="C6" s="11" t="s">
        <v>103</v>
      </c>
      <c r="D6" s="11">
        <v>385.6</v>
      </c>
      <c r="G6" s="11" t="s">
        <v>94</v>
      </c>
      <c r="H6" s="11" t="s">
        <v>103</v>
      </c>
      <c r="I6" s="11">
        <v>104</v>
      </c>
    </row>
    <row r="7" spans="2:9" ht="22.5" customHeight="1" x14ac:dyDescent="0.25">
      <c r="B7" s="11" t="s">
        <v>91</v>
      </c>
      <c r="C7" s="11" t="s">
        <v>92</v>
      </c>
      <c r="D7" s="11">
        <v>202.45</v>
      </c>
      <c r="G7" s="11" t="s">
        <v>91</v>
      </c>
      <c r="H7" s="11" t="s">
        <v>92</v>
      </c>
      <c r="I7" s="11">
        <v>73</v>
      </c>
    </row>
    <row r="8" spans="2:9" ht="22.5" customHeight="1" x14ac:dyDescent="0.25">
      <c r="B8" s="11" t="s">
        <v>93</v>
      </c>
      <c r="C8" s="11" t="s">
        <v>102</v>
      </c>
      <c r="D8" s="11">
        <v>177.33</v>
      </c>
      <c r="G8" s="11" t="s">
        <v>93</v>
      </c>
      <c r="H8" s="11" t="s">
        <v>102</v>
      </c>
      <c r="I8" s="11">
        <v>35</v>
      </c>
    </row>
    <row r="9" spans="2:9" ht="22.5" customHeight="1" x14ac:dyDescent="0.25">
      <c r="B9" s="11" t="s">
        <v>90</v>
      </c>
      <c r="C9" s="11" t="s">
        <v>101</v>
      </c>
      <c r="D9" s="11">
        <v>266.95</v>
      </c>
      <c r="G9" s="11" t="s">
        <v>90</v>
      </c>
      <c r="H9" s="11" t="s">
        <v>101</v>
      </c>
      <c r="I9" s="11">
        <v>97</v>
      </c>
    </row>
    <row r="10" spans="2:9" ht="22.5" customHeight="1" x14ac:dyDescent="0.25">
      <c r="B10" s="11" t="s">
        <v>107</v>
      </c>
      <c r="C10" s="11" t="s">
        <v>104</v>
      </c>
      <c r="D10" s="11">
        <v>272.38</v>
      </c>
      <c r="G10" s="11" t="s">
        <v>107</v>
      </c>
      <c r="H10" s="11" t="s">
        <v>104</v>
      </c>
      <c r="I10" s="11">
        <v>16</v>
      </c>
    </row>
    <row r="11" spans="2:9" ht="22.5" customHeight="1" x14ac:dyDescent="0.25">
      <c r="B11" s="11" t="s">
        <v>87</v>
      </c>
      <c r="C11" s="11" t="s">
        <v>99</v>
      </c>
      <c r="D11" s="11">
        <v>334</v>
      </c>
      <c r="G11" s="11" t="s">
        <v>87</v>
      </c>
      <c r="H11" s="11" t="s">
        <v>99</v>
      </c>
      <c r="I11" s="11">
        <v>81</v>
      </c>
    </row>
    <row r="12" spans="2:9" ht="22.5" customHeight="1" x14ac:dyDescent="0.25">
      <c r="B12" s="11" t="s">
        <v>95</v>
      </c>
      <c r="C12" s="11" t="s">
        <v>105</v>
      </c>
      <c r="D12" s="11">
        <v>533.51</v>
      </c>
      <c r="G12" s="11" t="s">
        <v>95</v>
      </c>
      <c r="H12" s="11" t="s">
        <v>105</v>
      </c>
      <c r="I12" s="11">
        <v>87</v>
      </c>
    </row>
    <row r="13" spans="2:9" ht="22.5" customHeight="1" x14ac:dyDescent="0.25">
      <c r="B13" s="11" t="s">
        <v>96</v>
      </c>
      <c r="C13" s="11" t="s">
        <v>106</v>
      </c>
      <c r="D13" s="11">
        <v>469.88</v>
      </c>
      <c r="G13" s="11" t="s">
        <v>96</v>
      </c>
      <c r="H13" s="11" t="s">
        <v>106</v>
      </c>
      <c r="I13" s="11">
        <v>101</v>
      </c>
    </row>
    <row r="14" spans="2:9" ht="22.5" customHeight="1" x14ac:dyDescent="0.25">
      <c r="B14" s="11" t="s">
        <v>89</v>
      </c>
      <c r="C14" s="11" t="s">
        <v>100</v>
      </c>
      <c r="D14" s="11">
        <v>209</v>
      </c>
      <c r="G14" s="11" t="s">
        <v>89</v>
      </c>
      <c r="H14" s="11" t="s">
        <v>100</v>
      </c>
      <c r="I14" s="11">
        <v>121</v>
      </c>
    </row>
    <row r="15" spans="2:9" ht="22.5" customHeight="1" x14ac:dyDescent="0.25">
      <c r="B15" s="11" t="s">
        <v>88</v>
      </c>
      <c r="C15" s="11" t="s">
        <v>113</v>
      </c>
      <c r="D15" s="11">
        <v>338.04</v>
      </c>
      <c r="G15" s="11" t="s">
        <v>88</v>
      </c>
      <c r="H15" s="11" t="s">
        <v>113</v>
      </c>
      <c r="I15" s="11">
        <v>249</v>
      </c>
    </row>
  </sheetData>
  <mergeCells count="2">
    <mergeCell ref="B2:D2"/>
    <mergeCell ref="G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K56"/>
  <sheetViews>
    <sheetView workbookViewId="0">
      <selection activeCell="D56" sqref="D56"/>
    </sheetView>
  </sheetViews>
  <sheetFormatPr baseColWidth="10" defaultRowHeight="15" x14ac:dyDescent="0.25"/>
  <cols>
    <col min="4" max="4" width="11.7109375" bestFit="1" customWidth="1"/>
    <col min="5" max="5" width="37" customWidth="1"/>
    <col min="6" max="6" width="11.7109375" customWidth="1"/>
    <col min="7" max="7" width="7" customWidth="1"/>
    <col min="8" max="8" width="6.5703125" customWidth="1"/>
    <col min="9" max="9" width="8.28515625" customWidth="1"/>
    <col min="10" max="10" width="8.5703125" customWidth="1"/>
    <col min="11" max="11" width="7.42578125" customWidth="1"/>
  </cols>
  <sheetData>
    <row r="1" spans="4:11" ht="15.75" thickBot="1" x14ac:dyDescent="0.3"/>
    <row r="2" spans="4:11" ht="15.75" thickBot="1" x14ac:dyDescent="0.3">
      <c r="D2" s="74" t="s">
        <v>190</v>
      </c>
      <c r="E2" s="75"/>
      <c r="F2" s="75"/>
      <c r="G2" s="75"/>
      <c r="H2" s="75"/>
      <c r="I2" s="75"/>
      <c r="J2" s="75"/>
      <c r="K2" s="76"/>
    </row>
    <row r="3" spans="4:11" x14ac:dyDescent="0.25">
      <c r="D3" s="81"/>
      <c r="E3" s="81"/>
      <c r="F3" s="81"/>
      <c r="G3" s="81"/>
      <c r="H3" s="81"/>
      <c r="I3" s="81"/>
      <c r="J3" s="81"/>
      <c r="K3" s="81"/>
    </row>
    <row r="5" spans="4:11" x14ac:dyDescent="0.25">
      <c r="D5" s="77" t="s">
        <v>164</v>
      </c>
      <c r="E5" s="77" t="s">
        <v>165</v>
      </c>
      <c r="F5" s="77" t="s">
        <v>166</v>
      </c>
      <c r="G5" s="77" t="s">
        <v>167</v>
      </c>
      <c r="H5" s="77" t="s">
        <v>168</v>
      </c>
      <c r="I5" s="77" t="s">
        <v>169</v>
      </c>
      <c r="J5" s="77" t="s">
        <v>170</v>
      </c>
      <c r="K5" s="77" t="s">
        <v>171</v>
      </c>
    </row>
    <row r="6" spans="4:11" ht="25.5" x14ac:dyDescent="0.25">
      <c r="D6" s="78" t="s">
        <v>172</v>
      </c>
      <c r="E6" s="79" t="s">
        <v>173</v>
      </c>
      <c r="F6" s="78" t="s">
        <v>174</v>
      </c>
      <c r="G6" s="80">
        <v>583</v>
      </c>
      <c r="H6" s="80">
        <v>74</v>
      </c>
      <c r="I6" s="80">
        <v>0.21</v>
      </c>
      <c r="J6" s="80">
        <v>0</v>
      </c>
      <c r="K6" s="80">
        <v>0</v>
      </c>
    </row>
    <row r="7" spans="4:11" ht="25.5" x14ac:dyDescent="0.25">
      <c r="D7" s="78" t="s">
        <v>172</v>
      </c>
      <c r="E7" s="79" t="s">
        <v>175</v>
      </c>
      <c r="F7" s="78" t="s">
        <v>174</v>
      </c>
      <c r="G7" s="80">
        <v>522</v>
      </c>
      <c r="H7" s="80">
        <v>38</v>
      </c>
      <c r="I7" s="80">
        <v>0.74</v>
      </c>
      <c r="J7" s="80">
        <v>0.13</v>
      </c>
      <c r="K7" s="80">
        <v>0</v>
      </c>
    </row>
    <row r="8" spans="4:11" ht="25.5" x14ac:dyDescent="0.25">
      <c r="D8" s="78" t="s">
        <v>172</v>
      </c>
      <c r="E8" s="79" t="s">
        <v>176</v>
      </c>
      <c r="F8" s="78" t="s">
        <v>177</v>
      </c>
      <c r="G8" s="80">
        <v>2</v>
      </c>
      <c r="H8" s="80">
        <v>75</v>
      </c>
      <c r="I8" s="80">
        <v>0.38</v>
      </c>
      <c r="J8" s="80">
        <v>0</v>
      </c>
      <c r="K8" s="80">
        <v>0</v>
      </c>
    </row>
    <row r="9" spans="4:11" ht="25.5" x14ac:dyDescent="0.25">
      <c r="D9" s="78" t="s">
        <v>172</v>
      </c>
      <c r="E9" s="79" t="s">
        <v>178</v>
      </c>
      <c r="F9" s="78" t="s">
        <v>177</v>
      </c>
      <c r="G9" s="80">
        <v>45</v>
      </c>
      <c r="H9" s="80">
        <v>76</v>
      </c>
      <c r="I9" s="80">
        <v>0.32</v>
      </c>
      <c r="J9" s="80">
        <v>0</v>
      </c>
      <c r="K9" s="80">
        <v>0</v>
      </c>
    </row>
    <row r="10" spans="4:11" ht="25.5" x14ac:dyDescent="0.25">
      <c r="D10" s="78" t="s">
        <v>172</v>
      </c>
      <c r="E10" s="79" t="s">
        <v>179</v>
      </c>
      <c r="F10" s="78" t="s">
        <v>91</v>
      </c>
      <c r="G10" s="80">
        <v>75</v>
      </c>
      <c r="H10" s="80">
        <v>46</v>
      </c>
      <c r="I10" s="80">
        <v>0.18</v>
      </c>
      <c r="J10" s="80">
        <v>0.06</v>
      </c>
      <c r="K10" s="80">
        <v>0</v>
      </c>
    </row>
    <row r="11" spans="4:11" ht="25.5" x14ac:dyDescent="0.25">
      <c r="D11" s="78" t="s">
        <v>172</v>
      </c>
      <c r="E11" s="79" t="s">
        <v>180</v>
      </c>
      <c r="F11" s="78" t="s">
        <v>177</v>
      </c>
      <c r="G11" s="80">
        <v>38</v>
      </c>
      <c r="H11" s="80">
        <v>48</v>
      </c>
      <c r="I11" s="80">
        <v>0.51</v>
      </c>
      <c r="J11" s="80">
        <v>0.14000000000000001</v>
      </c>
      <c r="K11" s="80">
        <v>0</v>
      </c>
    </row>
    <row r="12" spans="4:11" ht="25.5" x14ac:dyDescent="0.25">
      <c r="D12" s="78" t="s">
        <v>172</v>
      </c>
      <c r="E12" s="79" t="s">
        <v>181</v>
      </c>
      <c r="F12" s="78" t="s">
        <v>177</v>
      </c>
      <c r="G12" s="80">
        <v>112</v>
      </c>
      <c r="H12" s="80">
        <v>51</v>
      </c>
      <c r="I12" s="80">
        <v>0.31</v>
      </c>
      <c r="J12" s="80">
        <v>0.14000000000000001</v>
      </c>
      <c r="K12" s="80">
        <v>0</v>
      </c>
    </row>
    <row r="13" spans="4:11" ht="25.5" x14ac:dyDescent="0.25">
      <c r="D13" s="78" t="s">
        <v>182</v>
      </c>
      <c r="E13" s="79" t="s">
        <v>183</v>
      </c>
      <c r="F13" s="78" t="s">
        <v>184</v>
      </c>
      <c r="G13" s="80">
        <v>0.4</v>
      </c>
      <c r="H13" s="80">
        <v>21</v>
      </c>
      <c r="I13" s="80">
        <v>0.87</v>
      </c>
      <c r="J13" s="80">
        <v>0.13</v>
      </c>
      <c r="K13" s="80">
        <v>0</v>
      </c>
    </row>
    <row r="14" spans="4:11" ht="25.5" x14ac:dyDescent="0.25">
      <c r="D14" s="78" t="s">
        <v>182</v>
      </c>
      <c r="E14" s="79" t="s">
        <v>185</v>
      </c>
      <c r="F14" s="78" t="s">
        <v>184</v>
      </c>
      <c r="G14" s="80">
        <v>0.6</v>
      </c>
      <c r="H14" s="80">
        <v>49</v>
      </c>
      <c r="I14" s="80">
        <v>0.85</v>
      </c>
      <c r="J14" s="80">
        <v>0</v>
      </c>
      <c r="K14" s="80">
        <v>0</v>
      </c>
    </row>
    <row r="15" spans="4:11" ht="25.5" x14ac:dyDescent="0.25">
      <c r="D15" s="78" t="s">
        <v>172</v>
      </c>
      <c r="E15" s="79" t="s">
        <v>186</v>
      </c>
      <c r="F15" s="78" t="s">
        <v>187</v>
      </c>
      <c r="G15" s="80">
        <v>535</v>
      </c>
      <c r="H15" s="80">
        <v>37</v>
      </c>
      <c r="I15" s="80">
        <v>0.91</v>
      </c>
      <c r="J15" s="80">
        <v>0.06</v>
      </c>
      <c r="K15" s="80">
        <v>0</v>
      </c>
    </row>
    <row r="16" spans="4:11" ht="38.25" x14ac:dyDescent="0.25">
      <c r="D16" s="78" t="s">
        <v>172</v>
      </c>
      <c r="E16" s="79" t="s">
        <v>188</v>
      </c>
      <c r="F16" s="78" t="s">
        <v>177</v>
      </c>
      <c r="G16" s="80">
        <v>40</v>
      </c>
      <c r="H16" s="80">
        <v>48</v>
      </c>
      <c r="I16" s="80">
        <v>0.53</v>
      </c>
      <c r="J16" s="80">
        <v>0.08</v>
      </c>
      <c r="K16" s="80">
        <v>0</v>
      </c>
    </row>
    <row r="17" spans="4:11" ht="38.25" x14ac:dyDescent="0.25">
      <c r="D17" s="78" t="s">
        <v>172</v>
      </c>
      <c r="E17" s="79" t="s">
        <v>189</v>
      </c>
      <c r="F17" s="78" t="s">
        <v>87</v>
      </c>
      <c r="G17" s="80">
        <v>45</v>
      </c>
      <c r="H17" s="80">
        <v>48</v>
      </c>
      <c r="I17" s="80">
        <v>0.52</v>
      </c>
      <c r="J17" s="80">
        <v>0.1</v>
      </c>
      <c r="K17" s="80">
        <v>0</v>
      </c>
    </row>
    <row r="19" spans="4:11" ht="15.75" thickBot="1" x14ac:dyDescent="0.3"/>
    <row r="20" spans="4:11" ht="39.75" customHeight="1" thickBot="1" x14ac:dyDescent="0.3">
      <c r="D20" s="90" t="s">
        <v>217</v>
      </c>
      <c r="E20" s="91"/>
    </row>
    <row r="22" spans="4:11" x14ac:dyDescent="0.25">
      <c r="D22" s="82" t="s">
        <v>168</v>
      </c>
      <c r="E22" s="83"/>
    </row>
    <row r="23" spans="4:11" x14ac:dyDescent="0.25">
      <c r="D23" s="84" t="s">
        <v>191</v>
      </c>
      <c r="E23" s="84" t="s">
        <v>192</v>
      </c>
    </row>
    <row r="24" spans="4:11" x14ac:dyDescent="0.25">
      <c r="D24" s="84" t="s">
        <v>193</v>
      </c>
      <c r="E24" s="84" t="s">
        <v>194</v>
      </c>
    </row>
    <row r="25" spans="4:11" x14ac:dyDescent="0.25">
      <c r="D25" s="84" t="s">
        <v>195</v>
      </c>
      <c r="E25" s="84" t="s">
        <v>196</v>
      </c>
    </row>
    <row r="26" spans="4:11" x14ac:dyDescent="0.25">
      <c r="D26" s="84" t="s">
        <v>197</v>
      </c>
      <c r="E26" s="84" t="s">
        <v>198</v>
      </c>
    </row>
    <row r="27" spans="4:11" x14ac:dyDescent="0.25">
      <c r="D27" s="88"/>
      <c r="E27" s="88"/>
    </row>
    <row r="28" spans="4:11" ht="15.75" thickBot="1" x14ac:dyDescent="0.3"/>
    <row r="29" spans="4:11" ht="45" customHeight="1" thickBot="1" x14ac:dyDescent="0.3">
      <c r="D29" s="90" t="s">
        <v>218</v>
      </c>
      <c r="E29" s="91"/>
    </row>
    <row r="31" spans="4:11" x14ac:dyDescent="0.25">
      <c r="D31" s="82" t="s">
        <v>199</v>
      </c>
      <c r="E31" s="83"/>
    </row>
    <row r="32" spans="4:11" ht="14.25" customHeight="1" x14ac:dyDescent="0.25">
      <c r="D32" s="84" t="s">
        <v>200</v>
      </c>
      <c r="E32" s="84" t="s">
        <v>201</v>
      </c>
    </row>
    <row r="33" spans="4:5" ht="14.25" customHeight="1" x14ac:dyDescent="0.25">
      <c r="D33" s="84" t="s">
        <v>202</v>
      </c>
      <c r="E33" s="84" t="s">
        <v>203</v>
      </c>
    </row>
    <row r="34" spans="4:5" ht="14.25" customHeight="1" x14ac:dyDescent="0.25">
      <c r="D34" s="84" t="s">
        <v>204</v>
      </c>
      <c r="E34" s="84" t="s">
        <v>205</v>
      </c>
    </row>
    <row r="35" spans="4:5" ht="14.25" customHeight="1" x14ac:dyDescent="0.25">
      <c r="D35" s="84" t="s">
        <v>206</v>
      </c>
      <c r="E35" s="84" t="s">
        <v>207</v>
      </c>
    </row>
    <row r="36" spans="4:5" ht="14.25" customHeight="1" x14ac:dyDescent="0.25">
      <c r="D36" s="85">
        <v>1</v>
      </c>
      <c r="E36" s="84" t="s">
        <v>208</v>
      </c>
    </row>
    <row r="38" spans="4:5" ht="15.75" thickBot="1" x14ac:dyDescent="0.3"/>
    <row r="39" spans="4:5" ht="45.75" customHeight="1" thickBot="1" x14ac:dyDescent="0.3">
      <c r="D39" s="90" t="s">
        <v>219</v>
      </c>
      <c r="E39" s="91"/>
    </row>
    <row r="41" spans="4:5" x14ac:dyDescent="0.25">
      <c r="D41" s="82" t="s">
        <v>170</v>
      </c>
      <c r="E41" s="83"/>
    </row>
    <row r="42" spans="4:5" ht="15" customHeight="1" x14ac:dyDescent="0.25">
      <c r="D42" s="84" t="s">
        <v>200</v>
      </c>
      <c r="E42" s="84" t="s">
        <v>201</v>
      </c>
    </row>
    <row r="43" spans="4:5" ht="15" customHeight="1" x14ac:dyDescent="0.25">
      <c r="D43" s="84" t="s">
        <v>202</v>
      </c>
      <c r="E43" s="84" t="s">
        <v>203</v>
      </c>
    </row>
    <row r="44" spans="4:5" ht="15" customHeight="1" x14ac:dyDescent="0.25">
      <c r="D44" s="84" t="s">
        <v>204</v>
      </c>
      <c r="E44" s="84" t="s">
        <v>205</v>
      </c>
    </row>
    <row r="45" spans="4:5" ht="15" customHeight="1" x14ac:dyDescent="0.25">
      <c r="D45" s="84" t="s">
        <v>206</v>
      </c>
      <c r="E45" s="84" t="s">
        <v>207</v>
      </c>
    </row>
    <row r="46" spans="4:5" ht="15" customHeight="1" x14ac:dyDescent="0.25">
      <c r="D46" s="85">
        <v>1</v>
      </c>
      <c r="E46" s="84" t="s">
        <v>208</v>
      </c>
    </row>
    <row r="47" spans="4:5" ht="15" customHeight="1" x14ac:dyDescent="0.25">
      <c r="D47" s="89"/>
      <c r="E47" s="88"/>
    </row>
    <row r="48" spans="4:5" ht="15.75" thickBot="1" x14ac:dyDescent="0.3"/>
    <row r="49" spans="4:5" ht="38.25" customHeight="1" thickBot="1" x14ac:dyDescent="0.3">
      <c r="D49" s="90" t="s">
        <v>220</v>
      </c>
      <c r="E49" s="91"/>
    </row>
    <row r="51" spans="4:5" x14ac:dyDescent="0.25">
      <c r="D51" s="82" t="s">
        <v>171</v>
      </c>
      <c r="E51" s="83"/>
    </row>
    <row r="52" spans="4:5" ht="15.75" customHeight="1" x14ac:dyDescent="0.25">
      <c r="D52" s="84" t="s">
        <v>209</v>
      </c>
      <c r="E52" s="84" t="s">
        <v>210</v>
      </c>
    </row>
    <row r="53" spans="4:5" ht="15.75" customHeight="1" x14ac:dyDescent="0.25">
      <c r="D53" s="84" t="s">
        <v>211</v>
      </c>
      <c r="E53" s="84" t="s">
        <v>212</v>
      </c>
    </row>
    <row r="54" spans="4:5" ht="15.75" customHeight="1" x14ac:dyDescent="0.25">
      <c r="D54" s="84" t="s">
        <v>213</v>
      </c>
      <c r="E54" s="84" t="s">
        <v>205</v>
      </c>
    </row>
    <row r="55" spans="4:5" ht="15.75" customHeight="1" x14ac:dyDescent="0.25">
      <c r="D55" s="84" t="s">
        <v>214</v>
      </c>
      <c r="E55" s="84" t="s">
        <v>215</v>
      </c>
    </row>
    <row r="56" spans="4:5" ht="15.75" customHeight="1" x14ac:dyDescent="0.25">
      <c r="D56" s="85">
        <v>1</v>
      </c>
      <c r="E56" s="84" t="s">
        <v>216</v>
      </c>
    </row>
  </sheetData>
  <mergeCells count="9">
    <mergeCell ref="D29:E29"/>
    <mergeCell ref="D39:E39"/>
    <mergeCell ref="D49:E49"/>
    <mergeCell ref="D2:K2"/>
    <mergeCell ref="D22:E22"/>
    <mergeCell ref="D31:E31"/>
    <mergeCell ref="D41:E41"/>
    <mergeCell ref="D51:E51"/>
    <mergeCell ref="D20:E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38"/>
  <sheetViews>
    <sheetView workbookViewId="0">
      <selection activeCell="C2" sqref="C2:D2"/>
    </sheetView>
  </sheetViews>
  <sheetFormatPr baseColWidth="10" defaultRowHeight="15" x14ac:dyDescent="0.25"/>
  <cols>
    <col min="3" max="3" width="22.85546875" customWidth="1"/>
    <col min="4" max="4" width="23.5703125" customWidth="1"/>
  </cols>
  <sheetData>
    <row r="1" spans="3:4" ht="15.75" thickBot="1" x14ac:dyDescent="0.3"/>
    <row r="2" spans="3:4" ht="30" customHeight="1" thickBot="1" x14ac:dyDescent="0.3">
      <c r="C2" s="94" t="s">
        <v>287</v>
      </c>
      <c r="D2" s="95"/>
    </row>
    <row r="5" spans="3:4" x14ac:dyDescent="0.25">
      <c r="C5" s="92" t="s">
        <v>221</v>
      </c>
      <c r="D5" s="92"/>
    </row>
    <row r="6" spans="3:4" x14ac:dyDescent="0.25">
      <c r="C6" s="9" t="s">
        <v>222</v>
      </c>
      <c r="D6" s="9" t="s">
        <v>223</v>
      </c>
    </row>
    <row r="7" spans="3:4" x14ac:dyDescent="0.25">
      <c r="C7" s="26" t="s">
        <v>224</v>
      </c>
      <c r="D7" s="93" t="s">
        <v>225</v>
      </c>
    </row>
    <row r="8" spans="3:4" x14ac:dyDescent="0.25">
      <c r="C8" s="26" t="s">
        <v>226</v>
      </c>
      <c r="D8" s="93" t="s">
        <v>227</v>
      </c>
    </row>
    <row r="9" spans="3:4" x14ac:dyDescent="0.25">
      <c r="C9" s="26" t="s">
        <v>228</v>
      </c>
      <c r="D9" s="93" t="s">
        <v>229</v>
      </c>
    </row>
    <row r="10" spans="3:4" x14ac:dyDescent="0.25">
      <c r="C10" s="26" t="s">
        <v>230</v>
      </c>
      <c r="D10" s="93" t="s">
        <v>231</v>
      </c>
    </row>
    <row r="11" spans="3:4" x14ac:dyDescent="0.25">
      <c r="C11" s="26" t="s">
        <v>232</v>
      </c>
      <c r="D11" s="93" t="s">
        <v>233</v>
      </c>
    </row>
    <row r="12" spans="3:4" x14ac:dyDescent="0.25">
      <c r="C12" s="26" t="s">
        <v>234</v>
      </c>
      <c r="D12" s="93" t="s">
        <v>235</v>
      </c>
    </row>
    <row r="13" spans="3:4" x14ac:dyDescent="0.25">
      <c r="C13" s="26" t="s">
        <v>236</v>
      </c>
      <c r="D13" s="93" t="s">
        <v>237</v>
      </c>
    </row>
    <row r="14" spans="3:4" x14ac:dyDescent="0.25">
      <c r="C14" s="26" t="s">
        <v>238</v>
      </c>
      <c r="D14" s="93" t="s">
        <v>239</v>
      </c>
    </row>
    <row r="15" spans="3:4" x14ac:dyDescent="0.25">
      <c r="C15" s="26" t="s">
        <v>240</v>
      </c>
      <c r="D15" s="93" t="s">
        <v>241</v>
      </c>
    </row>
    <row r="16" spans="3:4" x14ac:dyDescent="0.25">
      <c r="C16" s="26" t="s">
        <v>242</v>
      </c>
      <c r="D16" s="93" t="s">
        <v>243</v>
      </c>
    </row>
    <row r="17" spans="3:4" x14ac:dyDescent="0.25">
      <c r="C17" s="26" t="s">
        <v>244</v>
      </c>
      <c r="D17" s="93" t="s">
        <v>245</v>
      </c>
    </row>
    <row r="18" spans="3:4" x14ac:dyDescent="0.25">
      <c r="C18" s="26" t="s">
        <v>246</v>
      </c>
      <c r="D18" s="93" t="s">
        <v>247</v>
      </c>
    </row>
    <row r="19" spans="3:4" x14ac:dyDescent="0.25">
      <c r="C19" s="26" t="s">
        <v>248</v>
      </c>
      <c r="D19" s="93" t="s">
        <v>249</v>
      </c>
    </row>
    <row r="20" spans="3:4" x14ac:dyDescent="0.25">
      <c r="C20" s="26" t="s">
        <v>250</v>
      </c>
      <c r="D20" s="93" t="s">
        <v>251</v>
      </c>
    </row>
    <row r="21" spans="3:4" x14ac:dyDescent="0.25">
      <c r="C21" s="26" t="s">
        <v>252</v>
      </c>
      <c r="D21" s="93" t="s">
        <v>253</v>
      </c>
    </row>
    <row r="22" spans="3:4" x14ac:dyDescent="0.25">
      <c r="C22" s="26" t="s">
        <v>254</v>
      </c>
      <c r="D22" s="93" t="s">
        <v>255</v>
      </c>
    </row>
    <row r="23" spans="3:4" x14ac:dyDescent="0.25">
      <c r="C23" s="26" t="s">
        <v>256</v>
      </c>
      <c r="D23" s="93" t="s">
        <v>257</v>
      </c>
    </row>
    <row r="24" spans="3:4" x14ac:dyDescent="0.25">
      <c r="C24" s="26" t="s">
        <v>258</v>
      </c>
      <c r="D24" s="93" t="s">
        <v>259</v>
      </c>
    </row>
    <row r="25" spans="3:4" x14ac:dyDescent="0.25">
      <c r="C25" s="26" t="s">
        <v>260</v>
      </c>
      <c r="D25" s="93" t="s">
        <v>261</v>
      </c>
    </row>
    <row r="26" spans="3:4" x14ac:dyDescent="0.25">
      <c r="C26" s="26" t="s">
        <v>262</v>
      </c>
      <c r="D26" s="93" t="s">
        <v>263</v>
      </c>
    </row>
    <row r="27" spans="3:4" x14ac:dyDescent="0.25">
      <c r="C27" s="26" t="s">
        <v>264</v>
      </c>
      <c r="D27" s="93" t="s">
        <v>265</v>
      </c>
    </row>
    <row r="28" spans="3:4" x14ac:dyDescent="0.25">
      <c r="C28" s="26" t="s">
        <v>266</v>
      </c>
      <c r="D28" s="93" t="s">
        <v>267</v>
      </c>
    </row>
    <row r="29" spans="3:4" x14ac:dyDescent="0.25">
      <c r="C29" s="26" t="s">
        <v>268</v>
      </c>
      <c r="D29" s="93" t="s">
        <v>269</v>
      </c>
    </row>
    <row r="30" spans="3:4" x14ac:dyDescent="0.25">
      <c r="C30" s="26" t="s">
        <v>270</v>
      </c>
      <c r="D30" s="93" t="s">
        <v>271</v>
      </c>
    </row>
    <row r="31" spans="3:4" x14ac:dyDescent="0.25">
      <c r="C31" s="26" t="s">
        <v>272</v>
      </c>
      <c r="D31" s="93" t="s">
        <v>273</v>
      </c>
    </row>
    <row r="32" spans="3:4" x14ac:dyDescent="0.25">
      <c r="C32" s="26" t="s">
        <v>274</v>
      </c>
      <c r="D32" s="93" t="s">
        <v>275</v>
      </c>
    </row>
    <row r="33" spans="3:4" x14ac:dyDescent="0.25">
      <c r="C33" s="26" t="s">
        <v>276</v>
      </c>
      <c r="D33" s="93" t="s">
        <v>277</v>
      </c>
    </row>
    <row r="34" spans="3:4" x14ac:dyDescent="0.25">
      <c r="C34" s="26" t="s">
        <v>278</v>
      </c>
      <c r="D34" s="93" t="s">
        <v>273</v>
      </c>
    </row>
    <row r="35" spans="3:4" x14ac:dyDescent="0.25">
      <c r="C35" s="26" t="s">
        <v>279</v>
      </c>
      <c r="D35" s="93" t="s">
        <v>280</v>
      </c>
    </row>
    <row r="36" spans="3:4" x14ac:dyDescent="0.25">
      <c r="C36" s="26" t="s">
        <v>281</v>
      </c>
      <c r="D36" s="93" t="s">
        <v>282</v>
      </c>
    </row>
    <row r="37" spans="3:4" x14ac:dyDescent="0.25">
      <c r="C37" s="26" t="s">
        <v>283</v>
      </c>
      <c r="D37" s="93" t="s">
        <v>284</v>
      </c>
    </row>
    <row r="38" spans="3:4" x14ac:dyDescent="0.25">
      <c r="C38" s="26" t="s">
        <v>285</v>
      </c>
      <c r="D38" s="93" t="s">
        <v>286</v>
      </c>
    </row>
  </sheetData>
  <mergeCells count="2">
    <mergeCell ref="C5:D5"/>
    <mergeCell ref="C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0"/>
  <sheetViews>
    <sheetView workbookViewId="0">
      <selection activeCell="C2" sqref="C2:F2"/>
    </sheetView>
  </sheetViews>
  <sheetFormatPr baseColWidth="10" defaultRowHeight="15" x14ac:dyDescent="0.25"/>
  <sheetData>
    <row r="1" spans="3:6" ht="15.75" thickBot="1" x14ac:dyDescent="0.3"/>
    <row r="2" spans="3:6" ht="35.25" customHeight="1" thickBot="1" x14ac:dyDescent="0.3">
      <c r="C2" s="86" t="s">
        <v>297</v>
      </c>
      <c r="D2" s="96"/>
      <c r="E2" s="96"/>
      <c r="F2" s="87"/>
    </row>
    <row r="5" spans="3:6" ht="24" x14ac:dyDescent="0.25">
      <c r="C5" s="9" t="s">
        <v>288</v>
      </c>
      <c r="D5" s="9" t="s">
        <v>289</v>
      </c>
      <c r="E5" s="9" t="s">
        <v>290</v>
      </c>
      <c r="F5" s="9" t="s">
        <v>291</v>
      </c>
    </row>
    <row r="6" spans="3:6" x14ac:dyDescent="0.25">
      <c r="C6" s="26" t="s">
        <v>292</v>
      </c>
      <c r="D6" s="26">
        <v>23</v>
      </c>
      <c r="E6" s="26">
        <v>46</v>
      </c>
      <c r="F6" s="26">
        <v>58</v>
      </c>
    </row>
    <row r="7" spans="3:6" x14ac:dyDescent="0.25">
      <c r="C7" s="26" t="s">
        <v>293</v>
      </c>
      <c r="D7" s="26">
        <v>6</v>
      </c>
      <c r="E7" s="26">
        <v>8</v>
      </c>
      <c r="F7" s="26">
        <v>17</v>
      </c>
    </row>
    <row r="8" spans="3:6" x14ac:dyDescent="0.25">
      <c r="C8" s="26" t="s">
        <v>294</v>
      </c>
      <c r="D8" s="26">
        <v>3</v>
      </c>
      <c r="E8" s="26">
        <v>6</v>
      </c>
      <c r="F8" s="26">
        <v>6</v>
      </c>
    </row>
    <row r="9" spans="3:6" x14ac:dyDescent="0.25">
      <c r="C9" s="26" t="s">
        <v>295</v>
      </c>
      <c r="D9" s="26">
        <v>6</v>
      </c>
      <c r="E9" s="26">
        <v>6</v>
      </c>
      <c r="F9" s="26">
        <v>6</v>
      </c>
    </row>
    <row r="10" spans="3:6" x14ac:dyDescent="0.25">
      <c r="C10" s="26" t="s">
        <v>296</v>
      </c>
      <c r="D10" s="26">
        <v>57</v>
      </c>
      <c r="E10" s="26">
        <v>233</v>
      </c>
      <c r="F10" s="26">
        <v>369</v>
      </c>
    </row>
  </sheetData>
  <mergeCells count="1">
    <mergeCell ref="C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Paisaje</vt:lpstr>
      <vt:lpstr>U. Hidrogeológicas</vt:lpstr>
      <vt:lpstr>Morfometría</vt:lpstr>
      <vt:lpstr>Hidrología</vt:lpstr>
      <vt:lpstr>Indices H</vt:lpstr>
      <vt:lpstr>Calidad del Agua</vt:lpstr>
      <vt:lpstr>Flora</vt:lpstr>
      <vt:lpstr>Fauna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DAYANA PARRADO</dc:creator>
  <cp:lastModifiedBy>DAYANA PARRADO</cp:lastModifiedBy>
  <dcterms:created xsi:type="dcterms:W3CDTF">2016-01-07T15:05:22Z</dcterms:created>
  <dcterms:modified xsi:type="dcterms:W3CDTF">2016-03-11T05:49:20Z</dcterms:modified>
</cp:coreProperties>
</file>