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charts/chart9.xml" ContentType="application/vnd.openxmlformats-officedocument.drawingml.chart+xml"/>
  <Override PartName="/xl/charts/style7.xml" ContentType="application/vnd.ms-office.chartstyle+xml"/>
  <Override PartName="/xl/charts/colors7.xml" ContentType="application/vnd.ms-office.chartcolorstyle+xml"/>
  <Override PartName="/xl/charts/chart10.xml" ContentType="application/vnd.openxmlformats-officedocument.drawingml.chart+xml"/>
  <Override PartName="/xl/charts/style8.xml" ContentType="application/vnd.ms-office.chartstyle+xml"/>
  <Override PartName="/xl/charts/colors8.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style9.xml" ContentType="application/vnd.ms-office.chartstyle+xml"/>
  <Override PartName="/xl/charts/colors9.xml" ContentType="application/vnd.ms-office.chartcolorstyle+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4.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style15.xml" ContentType="application/vnd.ms-office.chartstyle+xml"/>
  <Override PartName="/xl/charts/colors15.xml" ContentType="application/vnd.ms-office.chartcolorstyle+xml"/>
  <Override PartName="/xl/charts/chart19.xml" ContentType="application/vnd.openxmlformats-officedocument.drawingml.chart+xml"/>
  <Override PartName="/xl/charts/style16.xml" ContentType="application/vnd.ms-office.chartstyle+xml"/>
  <Override PartName="/xl/charts/colors16.xml" ContentType="application/vnd.ms-office.chartcolorstyle+xml"/>
  <Override PartName="/xl/charts/chart20.xml" ContentType="application/vnd.openxmlformats-officedocument.drawingml.chart+xml"/>
  <Override PartName="/xl/charts/style17.xml" ContentType="application/vnd.ms-office.chartstyle+xml"/>
  <Override PartName="/xl/charts/colors17.xml" ContentType="application/vnd.ms-office.chartcolorstyle+xml"/>
  <Override PartName="/xl/charts/chart21.xml" ContentType="application/vnd.openxmlformats-officedocument.drawingml.chart+xml"/>
  <Override PartName="/xl/charts/style18.xml" ContentType="application/vnd.ms-office.chartstyle+xml"/>
  <Override PartName="/xl/charts/colors18.xml" ContentType="application/vnd.ms-office.chartcolorstyle+xml"/>
  <Override PartName="/xl/charts/chart22.xml" ContentType="application/vnd.openxmlformats-officedocument.drawingml.chart+xml"/>
  <Override PartName="/xl/charts/style19.xml" ContentType="application/vnd.ms-office.chartstyle+xml"/>
  <Override PartName="/xl/charts/colors19.xml" ContentType="application/vnd.ms-office.chartcolorstyle+xml"/>
  <Override PartName="/xl/charts/chart23.xml" ContentType="application/vnd.openxmlformats-officedocument.drawingml.chart+xml"/>
  <Override PartName="/xl/charts/style20.xml" ContentType="application/vnd.ms-office.chartstyle+xml"/>
  <Override PartName="/xl/charts/colors2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827"/>
  <workbookPr/>
  <mc:AlternateContent xmlns:mc="http://schemas.openxmlformats.org/markup-compatibility/2006">
    <mc:Choice Requires="x15">
      <x15ac:absPath xmlns:x15ac="http://schemas.microsoft.com/office/spreadsheetml/2010/11/ac" url="C:\Users\tatiana mendivelso\Downloads\ANEXOS\"/>
    </mc:Choice>
  </mc:AlternateContent>
  <xr:revisionPtr revIDLastSave="0" documentId="13_ncr:1_{6D7FC8F4-55A2-4420-B56A-35201D6D05C4}" xr6:coauthVersionLast="45" xr6:coauthVersionMax="45" xr10:uidLastSave="{00000000-0000-0000-0000-000000000000}"/>
  <bookViews>
    <workbookView xWindow="-120" yWindow="-120" windowWidth="20730" windowHeight="11160" activeTab="3" xr2:uid="{00000000-000D-0000-FFFF-FFFF00000000}"/>
  </bookViews>
  <sheets>
    <sheet name="GESTION ACADEMICA" sheetId="1" r:id="rId1"/>
    <sheet name="GESTION COMUNIDAD" sheetId="2" r:id="rId2"/>
    <sheet name="ADMFIN" sheetId="3" r:id="rId3"/>
    <sheet name="GESTION DIRECTIVA"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8" roundtripDataSignature="AMtx7mjNVqr9jQOOkYm403MBP6JYWi6D2Q=="/>
    </ext>
  </extLst>
</workbook>
</file>

<file path=xl/calcChain.xml><?xml version="1.0" encoding="utf-8"?>
<calcChain xmlns="http://schemas.openxmlformats.org/spreadsheetml/2006/main">
  <c r="C21" i="3" l="1"/>
  <c r="C22" i="1" l="1"/>
  <c r="C10" i="1"/>
  <c r="D39" i="3"/>
  <c r="D40" i="3" s="1"/>
  <c r="E39" i="3"/>
  <c r="F39" i="3"/>
  <c r="C39" i="3"/>
  <c r="D33" i="3"/>
  <c r="D34" i="3" s="1"/>
  <c r="E33" i="3"/>
  <c r="E34" i="3" s="1"/>
  <c r="F33" i="3"/>
  <c r="F34" i="3" s="1"/>
  <c r="C33" i="3"/>
  <c r="C34" i="3" s="1"/>
  <c r="D21" i="3"/>
  <c r="C22" i="3" s="1"/>
  <c r="E21" i="3"/>
  <c r="F21" i="3"/>
  <c r="F17" i="3"/>
  <c r="D17" i="3"/>
  <c r="E17" i="3"/>
  <c r="C17" i="3"/>
  <c r="E8" i="3"/>
  <c r="E9" i="3" s="1"/>
  <c r="F8" i="3"/>
  <c r="F9" i="3" s="1"/>
  <c r="D8" i="3"/>
  <c r="C8" i="3"/>
  <c r="D9" i="3" s="1"/>
  <c r="C9" i="3" l="1"/>
  <c r="C41" i="3"/>
  <c r="C40" i="3"/>
  <c r="E41" i="3"/>
  <c r="E42" i="3" s="1"/>
  <c r="B49" i="3" s="1"/>
  <c r="C18" i="3"/>
  <c r="F41" i="3"/>
  <c r="F40" i="3"/>
  <c r="D18" i="3"/>
  <c r="D41" i="3"/>
  <c r="E40" i="3"/>
  <c r="D22" i="3"/>
  <c r="F22" i="3"/>
  <c r="E22" i="3"/>
  <c r="E18" i="3"/>
  <c r="F18" i="3"/>
  <c r="D42" i="3" l="1"/>
  <c r="B48" i="3" s="1"/>
  <c r="C42" i="3"/>
  <c r="B47" i="3" s="1"/>
  <c r="F42" i="3"/>
  <c r="B50" i="3" s="1"/>
  <c r="F49" i="4"/>
  <c r="E49" i="4"/>
  <c r="D49" i="4"/>
  <c r="C49" i="4"/>
  <c r="F43" i="4"/>
  <c r="E43" i="4"/>
  <c r="D43" i="4"/>
  <c r="C43" i="4"/>
  <c r="F32" i="4"/>
  <c r="F33" i="4" s="1"/>
  <c r="E32" i="4"/>
  <c r="D32" i="4"/>
  <c r="C32" i="4"/>
  <c r="F26" i="4"/>
  <c r="E26" i="4"/>
  <c r="D26" i="4"/>
  <c r="C26" i="4"/>
  <c r="F16" i="4"/>
  <c r="F17" i="4" s="1"/>
  <c r="E16" i="4"/>
  <c r="D16" i="4"/>
  <c r="C16" i="4"/>
  <c r="F9" i="4"/>
  <c r="F10" i="4" s="1"/>
  <c r="E9" i="4"/>
  <c r="E51" i="4" s="1"/>
  <c r="D9" i="4"/>
  <c r="C9" i="4"/>
  <c r="F25" i="2"/>
  <c r="F26" i="2" s="1"/>
  <c r="E25" i="2"/>
  <c r="D25" i="2"/>
  <c r="C25" i="2"/>
  <c r="F20" i="2"/>
  <c r="F21" i="2" s="1"/>
  <c r="E20" i="2"/>
  <c r="D20" i="2"/>
  <c r="C20" i="2"/>
  <c r="F15" i="2"/>
  <c r="F16" i="2" s="1"/>
  <c r="E15" i="2"/>
  <c r="D15" i="2"/>
  <c r="C15" i="2"/>
  <c r="F9" i="2"/>
  <c r="F27" i="2" s="1"/>
  <c r="E9" i="2"/>
  <c r="E27" i="2" s="1"/>
  <c r="D9" i="2"/>
  <c r="D27" i="2" s="1"/>
  <c r="C9" i="2"/>
  <c r="F30" i="1"/>
  <c r="E30" i="1"/>
  <c r="D30" i="1"/>
  <c r="C30" i="1"/>
  <c r="F22" i="1"/>
  <c r="F23" i="1" s="1"/>
  <c r="E22" i="1"/>
  <c r="D22" i="1"/>
  <c r="F16" i="1"/>
  <c r="F17" i="1" s="1"/>
  <c r="E16" i="1"/>
  <c r="D16" i="1"/>
  <c r="C16" i="1"/>
  <c r="F10" i="1"/>
  <c r="F11" i="1" s="1"/>
  <c r="E10" i="1"/>
  <c r="D10" i="1"/>
  <c r="F32" i="1" l="1"/>
  <c r="F51" i="4"/>
  <c r="C23" i="1"/>
  <c r="C27" i="2"/>
  <c r="C28" i="2" s="1"/>
  <c r="B33" i="2" s="1"/>
  <c r="C10" i="2"/>
  <c r="C26" i="2"/>
  <c r="C17" i="4"/>
  <c r="C33" i="4"/>
  <c r="C51" i="4"/>
  <c r="D11" i="1"/>
  <c r="C11" i="1"/>
  <c r="D17" i="1"/>
  <c r="D23" i="1"/>
  <c r="D32" i="1"/>
  <c r="D16" i="2"/>
  <c r="D21" i="2"/>
  <c r="D26" i="2"/>
  <c r="D10" i="4"/>
  <c r="D17" i="4"/>
  <c r="D33" i="4"/>
  <c r="C17" i="1"/>
  <c r="C32" i="1"/>
  <c r="C16" i="2"/>
  <c r="C21" i="2"/>
  <c r="C10" i="4"/>
  <c r="C44" i="4"/>
  <c r="E11" i="1"/>
  <c r="E17" i="1"/>
  <c r="E23" i="1"/>
  <c r="E32" i="1"/>
  <c r="E33" i="1" s="1"/>
  <c r="E16" i="2"/>
  <c r="E21" i="2"/>
  <c r="E26" i="2"/>
  <c r="E17" i="4"/>
  <c r="E33" i="4"/>
  <c r="E50" i="4"/>
  <c r="D44" i="4"/>
  <c r="E44" i="4"/>
  <c r="F44" i="4"/>
  <c r="C27" i="4"/>
  <c r="D51" i="4"/>
  <c r="D27" i="4"/>
  <c r="E27" i="4"/>
  <c r="F27" i="4"/>
  <c r="C33" i="1"/>
  <c r="B38" i="1" s="1"/>
  <c r="B40" i="1"/>
  <c r="D31" i="1"/>
  <c r="D10" i="2"/>
  <c r="D50" i="4"/>
  <c r="E31" i="1"/>
  <c r="E10" i="2"/>
  <c r="E10" i="4"/>
  <c r="F31" i="1"/>
  <c r="F10" i="2"/>
  <c r="F50" i="4"/>
  <c r="C31" i="1"/>
  <c r="C50" i="4"/>
  <c r="E28" i="2" l="1"/>
  <c r="B35" i="2" s="1"/>
  <c r="D33" i="1"/>
  <c r="B39" i="1" s="1"/>
  <c r="D28" i="2"/>
  <c r="B34" i="2" s="1"/>
  <c r="F28" i="2"/>
  <c r="B36" i="2" s="1"/>
  <c r="C52" i="4"/>
  <c r="B57" i="4" s="1"/>
  <c r="F33" i="1"/>
  <c r="B41" i="1" s="1"/>
  <c r="D52" i="4"/>
  <c r="B58" i="4" s="1"/>
  <c r="E52" i="4"/>
  <c r="B59" i="4" s="1"/>
  <c r="F52" i="4"/>
  <c r="B60" i="4" s="1"/>
  <c r="B61" i="4" l="1"/>
</calcChain>
</file>

<file path=xl/sharedStrings.xml><?xml version="1.0" encoding="utf-8"?>
<sst xmlns="http://schemas.openxmlformats.org/spreadsheetml/2006/main" count="377" uniqueCount="226">
  <si>
    <t>ÁREA: GESTIÓN ADMINISTRATIVA Y FINANCIERA</t>
  </si>
  <si>
    <t>PROCESO</t>
  </si>
  <si>
    <t>COMPONENTE</t>
  </si>
  <si>
    <t>VALORACIÓN</t>
  </si>
  <si>
    <t>EVIDENCIAS</t>
  </si>
  <si>
    <t>Apoyo a la gestión académica</t>
  </si>
  <si>
    <t>Proceso de matrícula</t>
  </si>
  <si>
    <t>x</t>
  </si>
  <si>
    <t>Archivo académico</t>
  </si>
  <si>
    <t>PEI, PAG. 78, Elaboración, Actualización y seguimiento académico en la carpeta de cada uno de los estudiantes.</t>
  </si>
  <si>
    <t>Boletines de calificaciones</t>
  </si>
  <si>
    <t>X</t>
  </si>
  <si>
    <t>TOTAL</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</si>
  <si>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</si>
  <si>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</si>
  <si>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</si>
  <si>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</si>
  <si>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</si>
  <si>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</si>
  <si>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</si>
  <si>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</si>
  <si>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Administración de servicios complementarios</t>
  </si>
  <si>
    <t>Servicios de transporte, restaurante, cafetería y salud (enfermería, odontología, psicología)</t>
  </si>
  <si>
    <t>PEI, PAG. 22, BIENESTAR ESTUDIANTIL Y
 PROFESORAL</t>
  </si>
  <si>
    <t>Apoyo a estudiantes con necesidades educativas especiales</t>
  </si>
  <si>
    <t>Talento humano</t>
  </si>
  <si>
    <t>Perfiles</t>
  </si>
  <si>
    <t>PEI, PAG. 64, TALENTO HUMANO</t>
  </si>
  <si>
    <t>Inducción</t>
  </si>
  <si>
    <t>Formación y capacitación</t>
  </si>
  <si>
    <t>Asignación académica</t>
  </si>
  <si>
    <t>PEI, PAG 34, PERFILES</t>
  </si>
  <si>
    <t>Pertenencia del personal vinculado</t>
  </si>
  <si>
    <t>Evaluación del desempeño</t>
  </si>
  <si>
    <t>Estímulos</t>
  </si>
  <si>
    <t>PEI, PAG 7. PROYECTOS Y CAPACITACIONES</t>
  </si>
  <si>
    <t>Apoyo a la investigación</t>
  </si>
  <si>
    <t>Convivencia y manejo de conflictos</t>
  </si>
  <si>
    <t>Bienestar del talento humano</t>
  </si>
  <si>
    <t>Apoyo financiero y contable</t>
  </si>
  <si>
    <t>Presupuesto anual del Fondo de Servicios Educativos (FSE)</t>
  </si>
  <si>
    <t>Contabilidad</t>
  </si>
  <si>
    <t>Ingresos y gastos</t>
  </si>
  <si>
    <t>Control fiscal</t>
  </si>
  <si>
    <t>TOTAL PROCESO</t>
  </si>
  <si>
    <t>CRITERIOS DE LA AUOEVALUACIÓN DE LA GESTION</t>
  </si>
  <si>
    <t>EXISTENCIA</t>
  </si>
  <si>
    <t>PERTINENCIA</t>
  </si>
  <si>
    <t>APROPIACIÓN</t>
  </si>
  <si>
    <t>MEJORAMIENTO</t>
  </si>
  <si>
    <t>100,00%</t>
  </si>
  <si>
    <t>ÁREA: GESTIÓN DIRECTIVA</t>
  </si>
  <si>
    <t>ÁREA GESTIÓN ACADÉMICA</t>
  </si>
  <si>
    <t>ÁREA: GESTIÓN DE LA COMUNIDAD</t>
  </si>
  <si>
    <t>Diseño pedagógico (curricular)</t>
  </si>
  <si>
    <t>Accesibilidad</t>
  </si>
  <si>
    <t>Direccionamiento estratégico y horizonte institucional</t>
  </si>
  <si>
    <t>Plan de estudios</t>
  </si>
  <si>
    <t>Atención educativa a grupos poblacionales o en situación de vulnerabilidad</t>
  </si>
  <si>
    <t>Misión, visión y principios en el marco de una institución integrada</t>
  </si>
  <si>
    <t xml:space="preserve">Pag 26. Dentro del PEI, se encuentra la misión, visión y principios. </t>
  </si>
  <si>
    <t>Atención educativa a estudiantes pertenecientes a grupos étnicos</t>
  </si>
  <si>
    <t>Metas institucionales</t>
  </si>
  <si>
    <t>Pag 26. Su horizonte institucional esta alineado con las metas y los objetivos que se encuentran en el PEI.</t>
  </si>
  <si>
    <t>Conocimiento y apropiación del direccionamiento</t>
  </si>
  <si>
    <t>Necesidades y expectativas de los estudiantes</t>
  </si>
  <si>
    <t>Política de integración de personas con capacidades disímiles o diversidad cultural</t>
  </si>
  <si>
    <t>Evaluación Institucional</t>
  </si>
  <si>
    <t>Enfoque metodológico</t>
  </si>
  <si>
    <t>Proyectos de vida</t>
  </si>
  <si>
    <t xml:space="preserve">PEI: “FORTALECIENDO PROYECTOS DE VIDA CON ESPÍRITU DE SERVICIO, COMPROMISO Y CALIDAD” </t>
  </si>
  <si>
    <t>Recursos para el aprendizaje</t>
  </si>
  <si>
    <t>Jornada escolar</t>
  </si>
  <si>
    <t>Evaluación</t>
  </si>
  <si>
    <t>SISTEMA INSTITUCIONAL DE EVALUACIÓN ESCOLAR (SIEE)</t>
  </si>
  <si>
    <t>Prácticas pedagógicas</t>
  </si>
  <si>
    <t>Opciones didácticas para las áreas, asignaturas y proyectos transversales</t>
  </si>
  <si>
    <t>PLAN OPERATIVO ANUAL (POA) PLAN OPERATIVO ANUAL (POA) Diseñar e implementar innovaciones pedagógicas a través de la formulación de proyectos institucionales mediante capacitaciones entre pares mejorando la calidad educativa</t>
  </si>
  <si>
    <t>Estrategias para las tareas escolares</t>
  </si>
  <si>
    <t>Proyección a la comunidad</t>
  </si>
  <si>
    <t>Gestión estratégica</t>
  </si>
  <si>
    <t>Escuela familiar</t>
  </si>
  <si>
    <t>Liderazgo</t>
  </si>
  <si>
    <t>Uso articulado de los recursos para el aprendizaje</t>
  </si>
  <si>
    <t>Oferta de servicios a la comunidad</t>
  </si>
  <si>
    <t>Articulación de planes, proyectos y acciones</t>
  </si>
  <si>
    <t>Uso de los tiempos para el aprendizaje</t>
  </si>
  <si>
    <t>Uso de la planta física y de los medios</t>
  </si>
  <si>
    <t>Estrategia pedagógica</t>
  </si>
  <si>
    <t>Servicio social estudiantil</t>
  </si>
  <si>
    <t>Uso de información (interna y externa) para la toma de decisiones</t>
  </si>
  <si>
    <t>Pag 22. Dentro de las acciones de mejora, realizaron una matriz DOFA para el plan de mejoramiento del PEI.</t>
  </si>
  <si>
    <t>Seguimiento y autoevaluación</t>
  </si>
  <si>
    <t>Pag 14. Plan de mejoramiento con todos los actores de la comunidad educativa.</t>
  </si>
  <si>
    <t>Participación y convivencia</t>
  </si>
  <si>
    <t>Gobierno escolar</t>
  </si>
  <si>
    <t>Gestión de aula</t>
  </si>
  <si>
    <t>Participación de los estudiantes</t>
  </si>
  <si>
    <t>Consejo directivo</t>
  </si>
  <si>
    <t>Relación pedagógica</t>
  </si>
  <si>
    <t>Consejo académico</t>
  </si>
  <si>
    <t>Asamblea y consejo de padres de familia</t>
  </si>
  <si>
    <t>Planeación de clases</t>
  </si>
  <si>
    <t>Comisión de evaluación y promoción</t>
  </si>
  <si>
    <t>No parece en el PEI la conformación de consejo de padres</t>
  </si>
  <si>
    <t>Participación de las familias</t>
  </si>
  <si>
    <t>Comité de convivencia</t>
  </si>
  <si>
    <t>Estilo pedagógico</t>
  </si>
  <si>
    <t>Consejo estudiantil</t>
  </si>
  <si>
    <t>Pag 38.  Funciones del gobierno escolar.</t>
  </si>
  <si>
    <t>Personero estudiantil</t>
  </si>
  <si>
    <t>Evaluación en el aula</t>
  </si>
  <si>
    <t>Pag 38. El personero estudiantil hace parte de la voz de los estudiantes y es referente de la toma de decisiones.</t>
  </si>
  <si>
    <t>SISTEMA INSTITUCIONAL DE EVALUACIÓN ESCOLAR (SIEE, ARTÍCULO 15: Criterios de evaluación,  ARTÍCULO 16: escalas de valoración, ARTÍCULO 17: Acciones de seguimiento  académico</t>
  </si>
  <si>
    <t>Asamblea de padres de familia</t>
  </si>
  <si>
    <t>Consejo de padres de familia</t>
  </si>
  <si>
    <t>Prevención de riesgos</t>
  </si>
  <si>
    <t>Prevención de riesgos físicos</t>
  </si>
  <si>
    <t>Seguimiento académico</t>
  </si>
  <si>
    <t>Prevención de riesgos psicosociales</t>
  </si>
  <si>
    <t>Seguimiento a los resultados académicos</t>
  </si>
  <si>
    <t>PROGRAMA DE INCLUSIÓN A ESTUDIANTES CON DISCAPACIDAD, DIAGNÓSTICO DE ENFERMEDADES CRÓNICAS Y MADRES GESTANTES O EN PERIODO DE LACTANCIA</t>
  </si>
  <si>
    <t>Programas de seguridad</t>
  </si>
  <si>
    <t>SISTEMA INSTITUCIONAL DE EVALUACIÓN ESCOLAR (SIEE, ARTÍCULO 17: Acciones de seguimiento  académico</t>
  </si>
  <si>
    <t>Uso pedagógico de las evaluaciones externas</t>
  </si>
  <si>
    <t>Seguimiento a la asistencia</t>
  </si>
  <si>
    <t>Cultura institucional</t>
  </si>
  <si>
    <t>Mecanismos de comunicación</t>
  </si>
  <si>
    <t>Actividades de recuperación</t>
  </si>
  <si>
    <t>Trabajo en equipo</t>
  </si>
  <si>
    <t>Reconocimiento de logros</t>
  </si>
  <si>
    <t>Apoyo pedagógico para estudiantes con dificultades de aprendizaje</t>
  </si>
  <si>
    <t>Identificación y divulgación de buenas prácticas</t>
  </si>
  <si>
    <t>Cuentas con un PEI alineado, con perfiles de toda la comunidad educativa, pero no se visualizan la divulgación de buenas practicas.</t>
  </si>
  <si>
    <t>Clima escolar</t>
  </si>
  <si>
    <t>Pertenencia y participación</t>
  </si>
  <si>
    <t>Ambiente físico</t>
  </si>
  <si>
    <t>Inducción a los nuevos estudiantes</t>
  </si>
  <si>
    <t>Motivación hacia el aprendizaje</t>
  </si>
  <si>
    <t>Pag 32. Dentro de los objetivos esta el plan para motivar a los estudiantes hacia un aprendizaje significativo.</t>
  </si>
  <si>
    <t>Manual de convivencia</t>
  </si>
  <si>
    <t xml:space="preserve">Pag 50. Cuenta con un manual de convivencia y FORMAS DE DIVULGACIÓN DEL MANUAL DE CONVIVENCIA
El Colegio establece los siguientes medios de divulgación: 
Reunión inicial con padres, madres y acudientes.
Escuelas de familias Sotaventistas con temáticas convivenciales.
Dirección de curso para socialización del manual de convivencia.
Periódico Escolar.
Emisora Escolar y otros Medios Interactivos y Tecnológicos, página web.
</t>
  </si>
  <si>
    <t>Actividades extracurriculares</t>
  </si>
  <si>
    <t>Pag 23. DOFA, Realización de actividades científicas, deportivas, convivenciales y culturales que ayudan a afianzar los valores humanos.</t>
  </si>
  <si>
    <t>Bienestar del alumnado</t>
  </si>
  <si>
    <t>Pag 20. Pag 30. un programa completo y adecuado de promoción del bienestar
de los estudiantes que esta en revisión permanente.</t>
  </si>
  <si>
    <t>Manejo de conflictos</t>
  </si>
  <si>
    <t>Pag 23. DOFA Pag 38. Tiene funciones  para identificar y mediar los conflictos.</t>
  </si>
  <si>
    <t>Manejo de casos difíciles</t>
  </si>
  <si>
    <t>Relaciones con el entorno</t>
  </si>
  <si>
    <t>Padres de familia</t>
  </si>
  <si>
    <t>Seguimiento a los egresados</t>
  </si>
  <si>
    <t>Autoridades educativas</t>
  </si>
  <si>
    <t>Otras instituciones</t>
  </si>
  <si>
    <t>Pag 21. Los diferentes convenios, Organizaciones y fundaciones que apoyan y lideran diferentes programas al interior de la institución. (convenios)</t>
  </si>
  <si>
    <t>Sector productivo</t>
  </si>
  <si>
    <t>No se menciona las alianzas con el sector productivo.</t>
  </si>
  <si>
    <t>CRITERIOS DE LA AUOEVALUACIÓN DE LA GESTIÓN</t>
  </si>
  <si>
    <t>CRITERIOS DE AUTOEVALUACIÓN DE LA GESTION</t>
  </si>
  <si>
    <t xml:space="preserve"> </t>
  </si>
  <si>
    <t>PEI, PAG.66, 67, Formulación de  los requisitos  para el acceso, permanencia y  conformación  de grupos en el
 proceso de matricula. Registro de cupos a través del DILE 
acorde con lineamientos de la Secretaría de Educación</t>
  </si>
  <si>
    <t>Mantenimiento de la planta física establecido 2 veces al año, al inicio y al final del año, ante cualquier eventualidad cuentan con personal dispuesto a realizar los mantenimientos pertinentes.</t>
  </si>
  <si>
    <t>Planilla para registro del uso de los espacios físicos de todas las sedes</t>
  </si>
  <si>
    <t>Plan anual de adquisición
de recursos para el aprendizaje alineado con el plan de
estudios. Dotación de computadores,
 portátiles, tabletas,
 implementos deportivos</t>
  </si>
  <si>
    <t>Recursos aprobados por el consejo directivo.</t>
  </si>
  <si>
    <t>De acuerdo a la necesidad se realizan los mantenimientos pertinentes.</t>
  </si>
  <si>
    <t>Al inicio de año con el POA se elabora el mapa de riesgos y los proyectos de gestión de riesgos.</t>
  </si>
  <si>
    <t>No se cuenta con servicios de salud, salvo el acompañamiento a los estudiantes NEE, el colegio cuenta con una planta física pequeña por lo que no hay espacio para restaurante o cafetería. El servicio de   transporte es exclusivo para salidas pedagógicas o actividades de la jornada extendida.</t>
  </si>
  <si>
    <t>Charlas informativas para los nuevos docentes</t>
  </si>
  <si>
    <t>PEI, PAG 64, PIAF. Evaluación anual dirigida por el rector siguiendo estipulaciones de la Secretaria de Educación.</t>
  </si>
  <si>
    <t>Inexistencia de procesos de investigación</t>
  </si>
  <si>
    <t>PEI, PAG. 16, Manual de convivencia. Reuniones para mediar
conflictos entre docentes</t>
  </si>
  <si>
    <t>Libros contables y auxiliares</t>
  </si>
  <si>
    <t>PEI, PAG. 63, PRESUPUESTO. El consejo directivo aprueba el uso de los recursos según las necesidades del colegio.</t>
  </si>
  <si>
    <t>Hace público el rendimiento de cuentas de cada año a través de la web del colegio.</t>
  </si>
  <si>
    <t>Existencia</t>
  </si>
  <si>
    <t>Pertinencia</t>
  </si>
  <si>
    <t>Apropiación</t>
  </si>
  <si>
    <t>Mejoramiento continuo</t>
  </si>
  <si>
    <t xml:space="preserve">Falta Espacios de esparcimiento para los niños </t>
  </si>
  <si>
    <r>
      <rPr>
        <sz val="9"/>
        <color rgb="FF000000"/>
        <rFont val="Calibri"/>
        <family val="2"/>
        <scheme val="major"/>
      </rPr>
      <t>MANUAL DE CONVIVENCIA. Art. 6 Inasistencia a la Institución. 6.1. docentes, 6.2. estudiantes, 6.3. padres de familia</t>
    </r>
  </si>
  <si>
    <r>
      <rPr>
        <sz val="9"/>
        <rFont val="Calibri"/>
        <family val="2"/>
        <scheme val="major"/>
      </rPr>
      <t>SISTEMA INSTITUCIONAL DE EVALUACIÓN ESCOLAR (SIEE, Art 15:</t>
    </r>
    <r>
      <rPr>
        <sz val="9"/>
        <color theme="1"/>
        <rFont val="Calibri"/>
        <family val="2"/>
        <scheme val="major"/>
      </rPr>
      <t xml:space="preserve"> Criterios de evaluación  "Informe periódico a los padres de familia y estudiantes de las actividades de nivelación, desarrolladas durante las dos semanas previas al cierre de cada periodo}". </t>
    </r>
  </si>
  <si>
    <t>Visitas esporádicas al colegio</t>
  </si>
  <si>
    <r>
      <rPr>
        <sz val="11"/>
        <rFont val="Arial"/>
        <family val="2"/>
      </rPr>
      <t xml:space="preserve">PEI: </t>
    </r>
    <r>
      <rPr>
        <sz val="11"/>
        <color theme="1"/>
        <rFont val="Arial"/>
        <family val="2"/>
      </rPr>
      <t>"Programación de reuniones periódicas con padres de familia y estudiantes que presenten bajo desempeño". "Para cada uno de los tres periodos del año escolar, los padres de familia o acudientes reciben un informe de los procesos de formación académica y convivencial de los estudiantes."</t>
    </r>
  </si>
  <si>
    <r>
      <rPr>
        <sz val="11"/>
        <rFont val="Arial"/>
        <family val="2"/>
      </rPr>
      <t>PEI</t>
    </r>
    <r>
      <rPr>
        <sz val="11"/>
        <color theme="1"/>
        <rFont val="Arial"/>
        <family val="2"/>
      </rPr>
      <t xml:space="preserve"> Existe Brigada de emergencia para realizar simulacros.</t>
    </r>
  </si>
  <si>
    <t>En el colegio se encuentran elementos peligrosos para la seguridad de los estudiantes mayormente residuos de construcción. La planta física es pequeña.</t>
  </si>
  <si>
    <r>
      <rPr>
        <sz val="9"/>
        <rFont val="Calibri"/>
        <family val="2"/>
        <scheme val="major"/>
      </rPr>
      <t>Pag 28. Uno de los ejes institucionales es sobre la inclusión y diversidad</t>
    </r>
    <r>
      <rPr>
        <sz val="11"/>
        <color theme="1"/>
        <rFont val="Calibri"/>
        <family val="2"/>
        <scheme val="major"/>
      </rPr>
      <t>.</t>
    </r>
  </si>
  <si>
    <r>
      <rPr>
        <sz val="9"/>
        <rFont val="Calibri"/>
        <family val="2"/>
        <scheme val="major"/>
      </rPr>
      <t>Pag 56</t>
    </r>
    <r>
      <rPr>
        <sz val="11"/>
        <color theme="1"/>
        <rFont val="Calibri"/>
        <family val="2"/>
        <scheme val="major"/>
      </rPr>
      <t>.</t>
    </r>
    <r>
      <rPr>
        <sz val="9"/>
        <rFont val="Calibri"/>
        <family val="2"/>
        <scheme val="major"/>
      </rPr>
      <t xml:space="preserve"> Criterio de evaluación y promoción</t>
    </r>
  </si>
  <si>
    <t>CRITERIOS DE LA AUTOEVALUACIÓN DE LA GESTION</t>
  </si>
  <si>
    <r>
      <rPr>
        <sz val="9"/>
        <rFont val="Calibri"/>
        <family val="2"/>
        <scheme val="major"/>
      </rPr>
      <t>PEI Evaluación Institucional 2017 pág. 18.</t>
    </r>
    <r>
      <rPr>
        <sz val="9"/>
        <color theme="1"/>
        <rFont val="Calibri"/>
        <family val="2"/>
        <scheme val="major"/>
      </rPr>
      <t xml:space="preserve"> Organización Escolar: Planeación institucional.  Organización del tiempo y el espacio escolar.  Horas efectivas de clase.</t>
    </r>
  </si>
  <si>
    <r>
      <rPr>
        <sz val="9"/>
        <rFont val="Calibri"/>
        <family val="2"/>
        <scheme val="major"/>
      </rPr>
      <t>PEI pág. 15</t>
    </r>
    <r>
      <rPr>
        <sz val="9"/>
        <color theme="1"/>
        <rFont val="Calibri"/>
        <family val="2"/>
        <scheme val="major"/>
      </rPr>
      <t xml:space="preserve"> evaluación institucional 2017</t>
    </r>
  </si>
  <si>
    <r>
      <rPr>
        <sz val="9"/>
        <rFont val="Calibri"/>
        <family val="2"/>
        <scheme val="major"/>
      </rPr>
      <t>PEI pág. 46</t>
    </r>
    <r>
      <rPr>
        <sz val="9"/>
        <color theme="1"/>
        <rFont val="Calibri"/>
        <family val="2"/>
        <scheme val="major"/>
      </rPr>
      <t xml:space="preserve">: plan operativo con cuatro elementos: fundamentos conceptuales, actores del proceso, objetivos de la educación y modelo pedagógico </t>
    </r>
  </si>
  <si>
    <t>PEI pág. 72 modelo pedagógico flexible. Se adapta material para la enseñanza de las temáticas estipuladas solo para la población con Necesidades Especiales</t>
  </si>
  <si>
    <r>
      <rPr>
        <sz val="9"/>
        <rFont val="Calibri"/>
        <family val="2"/>
        <scheme val="major"/>
      </rPr>
      <t>PEI Evaluación Institucional 2017 pág. 18</t>
    </r>
    <r>
      <rPr>
        <sz val="9"/>
        <color theme="1"/>
        <rFont val="Calibri"/>
        <family val="2"/>
        <scheme val="major"/>
      </rPr>
      <t>. "Se siguen analizando año tras año los resultados de las pruebas Saber".</t>
    </r>
  </si>
  <si>
    <t>PEI pág. 72 modelo pedagógico flexible. plan Individual de ajustes razonable PIAR</t>
  </si>
  <si>
    <r>
      <rPr>
        <sz val="9"/>
        <rFont val="Calibri"/>
        <family val="2"/>
        <scheme val="major"/>
      </rPr>
      <t>PEI pág. 46</t>
    </r>
    <r>
      <rPr>
        <sz val="9"/>
        <color theme="1"/>
        <rFont val="Calibri"/>
        <family val="2"/>
        <scheme val="major"/>
      </rPr>
      <t>: plan operativo con cuatro elementos: fundamentos conceptuales, actores del proceso, objetivos de la educación y modelo pedagógico de tal manera que no se limite a cumplir sólo  con lo propuesto en la Ley General de Educación, sino que cada asignatura o área sea correspondiente con los demás elementos del currículo.</t>
    </r>
  </si>
  <si>
    <r>
      <rPr>
        <sz val="9"/>
        <rFont val="Calibri"/>
        <family val="2"/>
        <scheme val="major"/>
      </rPr>
      <t>PEI pág. 14:</t>
    </r>
    <r>
      <rPr>
        <sz val="9"/>
        <color theme="1"/>
        <rFont val="Calibri"/>
        <family val="2"/>
        <scheme val="major"/>
      </rPr>
      <t xml:space="preserve"> Evaluación Institucional 2017. </t>
    </r>
    <r>
      <rPr>
        <sz val="9"/>
        <rFont val="Calibri"/>
        <family val="2"/>
        <scheme val="major"/>
      </rPr>
      <t xml:space="preserve">PEI pág. 72 </t>
    </r>
    <r>
      <rPr>
        <sz val="9"/>
        <color theme="1"/>
        <rFont val="Calibri"/>
        <family val="2"/>
        <scheme val="major"/>
      </rPr>
      <t>modelo pedagógico flexible.</t>
    </r>
  </si>
  <si>
    <t xml:space="preserve">Manual de convivencia art 7 pág. 14  préstamo de material didáctico. PEI pág. 17 evaluación institucional 2017 </t>
  </si>
  <si>
    <t xml:space="preserve">PEI pág. 86. Art 8 manual de convivencia. Jornada extendida. pág. 20. Evaluación institucional 2017. </t>
  </si>
  <si>
    <t>PEI pág. 24. "Algunos docentes deben revisar y justificar la cantidad de tareas que asignan como trabajo en casa teniendo en cuenta la asistencia de los estudiantes a la jornada extendida".</t>
  </si>
  <si>
    <r>
      <rPr>
        <sz val="11"/>
        <rFont val="Arial"/>
        <family val="2"/>
      </rPr>
      <t>PEI pág.  72</t>
    </r>
    <r>
      <rPr>
        <sz val="11"/>
        <color theme="1"/>
        <rFont val="Arial"/>
        <family val="2"/>
      </rPr>
      <t xml:space="preserve"> modelo pedagógico flexible. Atención a población con necesidades educativas especiales</t>
    </r>
  </si>
  <si>
    <t>PEI pág. 13: Multiculturalidad desde la perspectiva de Grupo Focal; pág. 69: Proyectos institucionales "Afrocolombianidad"</t>
  </si>
  <si>
    <r>
      <rPr>
        <sz val="11"/>
        <rFont val="Arial"/>
        <family val="2"/>
      </rPr>
      <t>PEI pág. 85</t>
    </r>
    <r>
      <rPr>
        <sz val="11"/>
        <color theme="1"/>
        <rFont val="Arial"/>
        <family val="2"/>
      </rPr>
      <t xml:space="preserve"> " La Institución Educativa Sotavento aplica el Decreto 4210 del 12 de septiembre de 1996 en el cual se establece la organización y el funcionamiento del Servicio Social Obligatorio"</t>
    </r>
  </si>
  <si>
    <r>
      <rPr>
        <sz val="11"/>
        <rFont val="Arial"/>
        <family val="2"/>
      </rPr>
      <t>PEI pág. 37</t>
    </r>
    <r>
      <rPr>
        <sz val="11"/>
        <color theme="1"/>
        <rFont val="Arial"/>
        <family val="2"/>
      </rPr>
      <t xml:space="preserve"> consejo estudiantil</t>
    </r>
  </si>
  <si>
    <t>Empresa encargada de la elaboración y expedición de los boletines de resultados de todos los estudiantes de la institución. Los docentes aumentan la base de datos con las notas.</t>
  </si>
  <si>
    <t>PEI, PAG. 56, PROGRAMA DE INCLUSIÓN A ESTUDIANTES CON DISCAPACIDAD. La institución cuenta con una  enfermera o docente acompañante de los niños con NEE</t>
  </si>
  <si>
    <t>Capacitación por parte de la Secretaria de Educación y actualización en el uso de la red del colegio y software de notas.</t>
  </si>
  <si>
    <t>PEI, PAG. 63, Fondo de servicios educativos. La Secretaria de Educación asigna los recursos al colegio los cuales son administrados por el Rector y el consejo directivo.</t>
  </si>
  <si>
    <t>Pag 14. Su política dentro del PEI promueve que toda la comunidad educativa conozca el direccionamiento de la institución, a través de los diferentes perfiles y planes estratégicos que tienen consignados en el PEI.</t>
  </si>
  <si>
    <t>Pág. 14. Se presenta un plan de mejoramiento, con el fin de conocer que tanto conocen  el PEI  la comunidad educativa.</t>
  </si>
  <si>
    <r>
      <rPr>
        <sz val="9"/>
        <rFont val="Calibri"/>
        <family val="2"/>
        <scheme val="major"/>
      </rPr>
      <t>Pag 33., Pag 26. Se cuenta con un perfil del estudiantes y demás miembros de la comunidad educativa y cada uno de los planes están alineados entre si, sin embargo no se hacia la evaluación del PEI en años anteriores</t>
    </r>
    <r>
      <rPr>
        <sz val="11"/>
        <color theme="1"/>
        <rFont val="Calibri"/>
        <family val="2"/>
        <scheme val="major"/>
      </rPr>
      <t>.</t>
    </r>
  </si>
  <si>
    <t>Pag 24. Cuentan con una planeación estratégica alineada con el plan de estudios, además, se evalúan las actividades para conocer el impacto y hacer las mejoras pertinentes.</t>
  </si>
  <si>
    <t>Pag 36. Contiene el gobierno escolar y dentro de este esta establecido el consejo directivo, además esta en el Plan de mejora de la Pág. 13.</t>
  </si>
  <si>
    <t>Pag 36. Contiene el gobierno escolar y dentro de este esta establecido el consejo académico con sus funciones y estamentos. Además, en el documento se encuentra que el consejo académico hace seguimiento a sus labores.</t>
  </si>
  <si>
    <t>Pág. 38 Dentro del gobierno escolar, esta el comité de convivencia. Pag 30 Planeación estratégica con temas de convivencia</t>
  </si>
  <si>
    <t>Se conoce que los padres están presentes pero no hay conformada una asamblea de padres como tal.</t>
  </si>
  <si>
    <t>No se evidencia en el PEI un consejo de padres de familia. Sin embargo, si están contemplados como agentes de compromiso con las actividades de los estudiantes.</t>
  </si>
  <si>
    <t xml:space="preserve">Pag 25. Existe una comunicación permanente entre los docentes y padres de familia para motivar al acompañamiento de los estudiantes y además, promueven las terapias para el fortalecimiento del proceso educativo. Pag 36.  comunicación asertiva con los miembros de la comunidad educativa contribuyendo al buen funcionamiento de la institución, construyendo espacios de socialización y buena atención a los diferentes miembros de la comunidad educativa.
</t>
  </si>
  <si>
    <r>
      <rPr>
        <sz val="9"/>
        <rFont val="Calibri"/>
        <family val="2"/>
        <scheme val="major"/>
      </rPr>
      <t>Pág. 4. Cuenta la historia de la institución educativa en la cual se habla de que el trabajo en equipo es la llave del éxito,  trabajo en equipo es la llave del éxito” es así como hemos luchado de la mano con toda la comunidad educativa por una formación integral de nuestros estudiantes acogiéndonos ante todo a las políticas educativas contemporáneas y contextuales, de esta manera se ha tenido en cuenta en especial por su bienestar, entendiéndose como tal diferentes aspect</t>
    </r>
    <r>
      <rPr>
        <sz val="11"/>
        <color theme="1"/>
        <rFont val="Calibri"/>
        <family val="2"/>
        <scheme val="major"/>
      </rPr>
      <t>o</t>
    </r>
  </si>
  <si>
    <t>Pág. 37. En el gobierno escolar se tiene un punto para los estímulos a los estudiantes. Pag 35. Contempla los estímulos para docentes.</t>
  </si>
  <si>
    <t>Pag 18.  Pag 35. Pag 42. Se promueve el perfil que debe tener los estudiantes de la institución educativa, Se promueven los valores y participación en los diferentes escenarios que propone el establecimiento educativo.</t>
  </si>
  <si>
    <t>Pag 23. Dentro de la DOFA realizada por la institución educativa, se tiene como una debilidad la planta física por la demanda de estudiantes y además porque no se puede tener jornada extendida.</t>
  </si>
  <si>
    <t>Dentro del Plan estratégico y la matriz DOFA, se evidencia que la institución educativa tiene un gran índice de población flotante y esto hace que los nuevos estudiantes no se acojan con facilidad a los estamentos institucionales.</t>
  </si>
  <si>
    <t xml:space="preserve">No tienen una política de manejo de casos difíciles, en la DOFA que realizaron manifiestan que: es una amenaza para los jóvenes el consumo de alucinógenos </t>
  </si>
  <si>
    <t>Pág. 25. Pag 36. Pag Se cuenta con comité de comunicación y los padres de familia están enterados de las diferentes situaciones de sus hijos.</t>
  </si>
  <si>
    <t>Pag 23. Pag  41. Hay una comunicación constante con las autoridades educativas en este caso la SED, para lograr las mejoras pertinentes y adquirir los programas que esta tiene para las instituciones educativas.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</si>
</sst>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4" x14ac:knownFonts="1">
    <font>
      <sz val="11"/>
      <color theme="1"/>
      <name val="Arial"/>
    </font>
    <font>
      <b/>
      <sz val="14"/>
      <color rgb="FF000000"/>
      <name val="Arial"/>
    </font>
    <font>
      <sz val="11"/>
      <name val="Arial"/>
    </font>
    <font>
      <b/>
      <sz val="11"/>
      <color rgb="FF000000"/>
      <name val="Arial"/>
    </font>
    <font>
      <sz val="11"/>
      <color rgb="FF000000"/>
      <name val="Arial"/>
    </font>
    <font>
      <sz val="20"/>
      <color rgb="FF000000"/>
      <name val="Arial"/>
    </font>
    <font>
      <sz val="20"/>
      <color rgb="FFFF0000"/>
      <name val="Arial"/>
    </font>
    <font>
      <b/>
      <sz val="11"/>
      <color rgb="FFFFFFFF"/>
      <name val="Arial"/>
    </font>
    <font>
      <b/>
      <sz val="11"/>
      <color rgb="FF000000"/>
      <name val="Arial"/>
    </font>
    <font>
      <sz val="11"/>
      <color rgb="FF000000"/>
      <name val="Calibri"/>
    </font>
    <font>
      <sz val="11"/>
      <color rgb="FFFFC000"/>
      <name val="Calibri"/>
    </font>
    <font>
      <b/>
      <sz val="11"/>
      <color rgb="FF000000"/>
      <name val="Calibri"/>
    </font>
    <font>
      <b/>
      <sz val="14"/>
      <color theme="1"/>
      <name val="Lucida Sans"/>
    </font>
    <font>
      <b/>
      <sz val="11"/>
      <color theme="1"/>
      <name val="Lucida Sans"/>
    </font>
    <font>
      <sz val="11"/>
      <color theme="1"/>
      <name val="Lucida Sans"/>
    </font>
    <font>
      <sz val="20"/>
      <color theme="1"/>
      <name val="Lucida Sans"/>
    </font>
    <font>
      <sz val="20"/>
      <color rgb="FF000000"/>
      <name val="Lucida Sans"/>
    </font>
    <font>
      <sz val="20"/>
      <color rgb="FFFF0000"/>
      <name val="Lucida Sans"/>
    </font>
    <font>
      <sz val="20"/>
      <color rgb="FFFFFF00"/>
      <name val="Lucida Sans"/>
    </font>
    <font>
      <sz val="20"/>
      <color theme="9"/>
      <name val="Lucida Sans"/>
    </font>
    <font>
      <sz val="20"/>
      <color theme="1"/>
      <name val="Calibri"/>
    </font>
    <font>
      <sz val="11"/>
      <color theme="1"/>
      <name val="Calibri"/>
    </font>
    <font>
      <sz val="11"/>
      <color theme="1"/>
      <name val="Calibri"/>
    </font>
    <font>
      <sz val="11"/>
      <color theme="1"/>
      <name val="Arial"/>
    </font>
    <font>
      <sz val="9"/>
      <color rgb="FF000000"/>
      <name val="Calibri"/>
      <family val="2"/>
      <scheme val="major"/>
    </font>
    <font>
      <b/>
      <sz val="9"/>
      <color rgb="FF000000"/>
      <name val="Calibri"/>
      <family val="2"/>
      <scheme val="major"/>
    </font>
    <font>
      <sz val="9"/>
      <name val="Calibri"/>
      <family val="2"/>
      <scheme val="major"/>
    </font>
    <font>
      <sz val="9"/>
      <color theme="1"/>
      <name val="Calibri"/>
      <family val="2"/>
      <scheme val="major"/>
    </font>
    <font>
      <sz val="20"/>
      <color rgb="FFFFFF00"/>
      <name val="Arial"/>
      <family val="2"/>
    </font>
    <font>
      <sz val="20"/>
      <color theme="9"/>
      <name val="Arial"/>
      <family val="2"/>
    </font>
    <font>
      <sz val="20"/>
      <color rgb="FFFF0000"/>
      <name val="Arial"/>
      <family val="2"/>
    </font>
    <font>
      <sz val="20"/>
      <color theme="5"/>
      <name val="Arial"/>
      <family val="2"/>
    </font>
    <font>
      <sz val="20"/>
      <color rgb="FF000000"/>
      <name val="Arial"/>
      <family val="2"/>
    </font>
    <font>
      <b/>
      <sz val="11"/>
      <color rgb="FF000000"/>
      <name val="Arial"/>
      <family val="2"/>
    </font>
    <font>
      <b/>
      <sz val="11"/>
      <name val="Arial"/>
      <family val="2"/>
    </font>
    <font>
      <b/>
      <sz val="9"/>
      <color theme="1"/>
      <name val="Calibri"/>
      <family val="2"/>
      <scheme val="major"/>
    </font>
    <font>
      <b/>
      <sz val="9"/>
      <name val="Calibri"/>
      <family val="2"/>
      <scheme val="major"/>
    </font>
    <font>
      <sz val="20"/>
      <color theme="1"/>
      <name val="Lucida Sans"/>
      <family val="2"/>
    </font>
    <font>
      <sz val="20"/>
      <color theme="5"/>
      <name val="Lucida Sans"/>
      <family val="2"/>
    </font>
    <font>
      <sz val="20"/>
      <color rgb="FFFFFF00"/>
      <name val="Lucida Sans"/>
      <family val="2"/>
    </font>
    <font>
      <sz val="20"/>
      <color theme="9"/>
      <name val="Lucida Sans"/>
      <family val="2"/>
    </font>
    <font>
      <b/>
      <sz val="11"/>
      <color theme="1"/>
      <name val="Lucida Sans"/>
      <family val="2"/>
    </font>
    <font>
      <sz val="11"/>
      <color theme="1"/>
      <name val="Arial"/>
      <family val="2"/>
    </font>
    <font>
      <sz val="11"/>
      <color theme="1"/>
      <name val="Lucida Sans"/>
      <family val="2"/>
    </font>
    <font>
      <sz val="11"/>
      <name val="Arial"/>
      <family val="2"/>
    </font>
    <font>
      <sz val="9"/>
      <color rgb="FF000000"/>
      <name val="Calibri"/>
      <family val="2"/>
    </font>
    <font>
      <sz val="10"/>
      <color rgb="FF000000"/>
      <name val="Times New Roman"/>
      <family val="1"/>
    </font>
    <font>
      <sz val="9"/>
      <color theme="1"/>
      <name val="Calibri"/>
      <family val="2"/>
    </font>
    <font>
      <sz val="10"/>
      <color theme="1"/>
      <name val="Times New Roman"/>
      <family val="1"/>
    </font>
    <font>
      <sz val="11"/>
      <color rgb="FF000000"/>
      <name val="Arial"/>
      <family val="2"/>
    </font>
    <font>
      <b/>
      <sz val="11"/>
      <color theme="1"/>
      <name val="Calibri"/>
      <family val="2"/>
      <scheme val="major"/>
    </font>
    <font>
      <sz val="11"/>
      <name val="Calibri"/>
      <family val="2"/>
      <scheme val="major"/>
    </font>
    <font>
      <sz val="20"/>
      <color theme="1"/>
      <name val="Calibri"/>
      <family val="2"/>
      <scheme val="major"/>
    </font>
    <font>
      <sz val="11"/>
      <color theme="1"/>
      <name val="Calibri"/>
      <family val="2"/>
      <scheme val="major"/>
    </font>
  </fonts>
  <fills count="19">
    <fill>
      <patternFill patternType="none"/>
    </fill>
    <fill>
      <patternFill patternType="gray125"/>
    </fill>
    <fill>
      <patternFill patternType="solid">
        <fgColor rgb="FFD0CECE"/>
        <bgColor rgb="FFD0CECE"/>
      </patternFill>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70AD47"/>
        <bgColor rgb="FF70AD47"/>
      </patternFill>
    </fill>
    <fill>
      <patternFill patternType="solid">
        <fgColor rgb="FFF2F2F2"/>
        <bgColor rgb="FFF2F2F2"/>
      </patternFill>
    </fill>
    <fill>
      <patternFill patternType="solid">
        <fgColor rgb="FF92D050"/>
        <bgColor rgb="FF92D050"/>
      </patternFill>
    </fill>
    <fill>
      <patternFill patternType="solid">
        <fgColor theme="7"/>
        <bgColor theme="7"/>
      </patternFill>
    </fill>
    <fill>
      <patternFill patternType="solid">
        <fgColor theme="9"/>
        <bgColor theme="9"/>
      </patternFill>
    </fill>
    <fill>
      <patternFill patternType="solid">
        <fgColor rgb="FFE7E6E6"/>
        <bgColor rgb="FFE7E6E6"/>
      </patternFill>
    </fill>
    <fill>
      <patternFill patternType="solid">
        <fgColor theme="5"/>
        <bgColor theme="5"/>
      </patternFill>
    </fill>
    <fill>
      <patternFill patternType="solid">
        <fgColor theme="5"/>
        <bgColor rgb="FFFFC000"/>
      </patternFill>
    </fill>
    <fill>
      <patternFill patternType="solid">
        <fgColor theme="5"/>
        <bgColor indexed="64"/>
      </patternFill>
    </fill>
    <fill>
      <patternFill patternType="solid">
        <fgColor theme="5"/>
        <bgColor theme="7"/>
      </patternFill>
    </fill>
    <fill>
      <patternFill patternType="solid">
        <fgColor theme="5"/>
        <bgColor rgb="FFFF0000"/>
      </patternFill>
    </fill>
    <fill>
      <patternFill patternType="solid">
        <fgColor rgb="FFFFFF00"/>
        <bgColor rgb="FFFF0000"/>
      </patternFill>
    </fill>
    <fill>
      <patternFill patternType="solid">
        <fgColor theme="9"/>
        <bgColor rgb="FFFF0000"/>
      </patternFill>
    </fill>
  </fills>
  <borders count="23">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B3071B"/>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diagonal/>
    </border>
    <border>
      <left/>
      <right/>
      <top style="thin">
        <color rgb="FF000000"/>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9" fontId="23" fillId="0" borderId="0" applyFont="0" applyFill="0" applyBorder="0" applyAlignment="0" applyProtection="0"/>
  </cellStyleXfs>
  <cellXfs count="220">
    <xf numFmtId="0" fontId="0" fillId="0" borderId="0" xfId="0" applyFont="1" applyAlignment="1"/>
    <xf numFmtId="0" fontId="13" fillId="3" borderId="13" xfId="0" applyFont="1" applyFill="1" applyBorder="1" applyAlignment="1">
      <alignment horizontal="center" vertical="center" wrapText="1"/>
    </xf>
    <xf numFmtId="0" fontId="13" fillId="4" borderId="13" xfId="0" applyFont="1" applyFill="1" applyBorder="1" applyAlignment="1">
      <alignment horizontal="center" vertical="center" wrapText="1"/>
    </xf>
    <xf numFmtId="0" fontId="13" fillId="5" borderId="13" xfId="0" applyFont="1" applyFill="1" applyBorder="1" applyAlignment="1">
      <alignment horizontal="center" vertical="center" wrapText="1"/>
    </xf>
    <xf numFmtId="0" fontId="13" fillId="10" borderId="13" xfId="0" applyFont="1" applyFill="1" applyBorder="1" applyAlignment="1">
      <alignment horizontal="center" vertical="center" wrapText="1"/>
    </xf>
    <xf numFmtId="0" fontId="14" fillId="7" borderId="13" xfId="0" applyFont="1" applyFill="1" applyBorder="1" applyAlignment="1">
      <alignment vertical="center" wrapText="1"/>
    </xf>
    <xf numFmtId="0" fontId="16" fillId="0" borderId="13" xfId="0" applyFont="1" applyBorder="1" applyAlignment="1">
      <alignment horizontal="center" vertical="center" wrapText="1"/>
    </xf>
    <xf numFmtId="0" fontId="15" fillId="0" borderId="13" xfId="0" applyFont="1" applyBorder="1" applyAlignment="1">
      <alignment horizontal="center" vertical="center" wrapText="1"/>
    </xf>
    <xf numFmtId="0" fontId="16" fillId="0" borderId="8" xfId="0" applyFont="1" applyBorder="1" applyAlignment="1">
      <alignment horizontal="center" vertical="center" wrapText="1"/>
    </xf>
    <xf numFmtId="0" fontId="13" fillId="7" borderId="13" xfId="0" applyFont="1" applyFill="1" applyBorder="1" applyAlignment="1">
      <alignment vertical="center" wrapText="1"/>
    </xf>
    <xf numFmtId="0" fontId="17" fillId="0" borderId="13" xfId="0" applyFont="1" applyBorder="1" applyAlignment="1">
      <alignment horizontal="center" vertical="center" wrapText="1"/>
    </xf>
    <xf numFmtId="0" fontId="18" fillId="0" borderId="13" xfId="0" applyFont="1" applyBorder="1" applyAlignment="1">
      <alignment horizontal="center" vertical="center" wrapText="1"/>
    </xf>
    <xf numFmtId="0" fontId="19" fillId="0" borderId="13" xfId="0" applyFont="1" applyBorder="1" applyAlignment="1">
      <alignment horizontal="center" vertical="center" wrapText="1"/>
    </xf>
    <xf numFmtId="9" fontId="15" fillId="0" borderId="15" xfId="0" applyNumberFormat="1" applyFont="1" applyBorder="1" applyAlignment="1">
      <alignment horizontal="center" vertical="center" wrapText="1"/>
    </xf>
    <xf numFmtId="0" fontId="14" fillId="0" borderId="13" xfId="0" applyFont="1" applyBorder="1" applyAlignment="1">
      <alignment horizontal="center" vertical="center" wrapText="1"/>
    </xf>
    <xf numFmtId="0" fontId="13" fillId="0" borderId="13" xfId="0" applyFont="1" applyBorder="1" applyAlignment="1">
      <alignment vertical="center" wrapText="1"/>
    </xf>
    <xf numFmtId="9" fontId="17" fillId="0" borderId="13" xfId="0" applyNumberFormat="1" applyFont="1" applyBorder="1" applyAlignment="1">
      <alignment horizontal="center" vertical="center" wrapText="1"/>
    </xf>
    <xf numFmtId="9" fontId="18" fillId="0" borderId="13" xfId="0" applyNumberFormat="1" applyFont="1" applyBorder="1" applyAlignment="1">
      <alignment horizontal="center" vertical="center" wrapText="1"/>
    </xf>
    <xf numFmtId="9" fontId="19" fillId="0" borderId="13" xfId="0" applyNumberFormat="1" applyFont="1" applyBorder="1" applyAlignment="1">
      <alignment horizontal="center" vertical="center" wrapText="1"/>
    </xf>
    <xf numFmtId="9" fontId="15" fillId="0" borderId="0" xfId="0" applyNumberFormat="1" applyFont="1" applyAlignment="1">
      <alignment horizontal="center" vertical="center" wrapText="1"/>
    </xf>
    <xf numFmtId="0" fontId="15" fillId="0" borderId="8" xfId="0" applyFont="1" applyBorder="1" applyAlignment="1">
      <alignment horizontal="center" vertical="center" wrapText="1"/>
    </xf>
    <xf numFmtId="0" fontId="15" fillId="3" borderId="13" xfId="0" applyFont="1" applyFill="1" applyBorder="1" applyAlignment="1">
      <alignment horizontal="center" vertical="center" wrapText="1"/>
    </xf>
    <xf numFmtId="0" fontId="15" fillId="5" borderId="13" xfId="0" applyFont="1" applyFill="1" applyBorder="1" applyAlignment="1">
      <alignment horizontal="center" vertical="center" wrapText="1"/>
    </xf>
    <xf numFmtId="0" fontId="15" fillId="10" borderId="13" xfId="0" applyFont="1" applyFill="1" applyBorder="1" applyAlignment="1">
      <alignment horizontal="center" vertical="center" wrapText="1"/>
    </xf>
    <xf numFmtId="9" fontId="15" fillId="3" borderId="13" xfId="0" applyNumberFormat="1" applyFont="1" applyFill="1" applyBorder="1" applyAlignment="1">
      <alignment horizontal="center" vertical="center" wrapText="1"/>
    </xf>
    <xf numFmtId="9" fontId="15" fillId="5" borderId="13" xfId="0" applyNumberFormat="1" applyFont="1" applyFill="1" applyBorder="1" applyAlignment="1">
      <alignment horizontal="center" vertical="center" wrapText="1"/>
    </xf>
    <xf numFmtId="9" fontId="15" fillId="10" borderId="13" xfId="0" applyNumberFormat="1" applyFont="1" applyFill="1" applyBorder="1" applyAlignment="1">
      <alignment horizontal="center" vertical="center" wrapText="1"/>
    </xf>
    <xf numFmtId="0" fontId="4" fillId="0" borderId="0" xfId="0" applyFont="1" applyAlignment="1">
      <alignment horizontal="left" vertical="center" wrapText="1"/>
    </xf>
    <xf numFmtId="0" fontId="33" fillId="0" borderId="1" xfId="0" applyFont="1" applyFill="1" applyBorder="1" applyAlignment="1">
      <alignment horizontal="center"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33" fillId="0" borderId="22" xfId="0" applyFont="1" applyFill="1" applyBorder="1" applyAlignment="1">
      <alignment horizontal="center" vertical="center" wrapText="1"/>
    </xf>
    <xf numFmtId="0" fontId="34" fillId="0" borderId="22" xfId="0" applyFont="1" applyBorder="1" applyAlignment="1">
      <alignment horizontal="center" vertical="center" wrapText="1"/>
    </xf>
    <xf numFmtId="0" fontId="24" fillId="0" borderId="22" xfId="0" applyFont="1" applyBorder="1" applyAlignment="1">
      <alignment vertical="center" wrapText="1"/>
    </xf>
    <xf numFmtId="0" fontId="24" fillId="0" borderId="12" xfId="0" applyFont="1" applyBorder="1" applyAlignment="1">
      <alignment horizontal="left" vertical="center" wrapText="1"/>
    </xf>
    <xf numFmtId="0" fontId="27" fillId="0" borderId="13" xfId="0" applyFont="1" applyBorder="1" applyAlignment="1">
      <alignment horizontal="left" vertical="center" wrapText="1"/>
    </xf>
    <xf numFmtId="0" fontId="24" fillId="0" borderId="13" xfId="0" applyFont="1" applyBorder="1" applyAlignment="1">
      <alignment horizontal="left" vertical="center" wrapText="1"/>
    </xf>
    <xf numFmtId="0" fontId="24" fillId="0" borderId="11" xfId="0" applyFont="1" applyBorder="1" applyAlignment="1">
      <alignment horizontal="left" vertical="center" wrapText="1"/>
    </xf>
    <xf numFmtId="0" fontId="27" fillId="0" borderId="12" xfId="0" applyFont="1" applyBorder="1" applyAlignment="1">
      <alignment horizontal="left" vertical="center" wrapText="1"/>
    </xf>
    <xf numFmtId="0" fontId="21" fillId="0" borderId="0" xfId="0" applyFont="1" applyAlignment="1">
      <alignment wrapText="1"/>
    </xf>
    <xf numFmtId="0" fontId="22" fillId="3" borderId="20" xfId="0" applyFont="1" applyFill="1" applyBorder="1" applyAlignment="1">
      <alignment wrapText="1"/>
    </xf>
    <xf numFmtId="10" fontId="22" fillId="3" borderId="20" xfId="0" applyNumberFormat="1" applyFont="1" applyFill="1" applyBorder="1" applyAlignment="1">
      <alignment wrapText="1"/>
    </xf>
    <xf numFmtId="0" fontId="22" fillId="5" borderId="20" xfId="0" applyFont="1" applyFill="1" applyBorder="1" applyAlignment="1">
      <alignment wrapText="1"/>
    </xf>
    <xf numFmtId="10" fontId="22" fillId="5" borderId="20" xfId="0" applyNumberFormat="1" applyFont="1" applyFill="1" applyBorder="1" applyAlignment="1">
      <alignment wrapText="1"/>
    </xf>
    <xf numFmtId="0" fontId="22" fillId="10" borderId="20" xfId="0" applyFont="1" applyFill="1" applyBorder="1" applyAlignment="1">
      <alignment wrapText="1"/>
    </xf>
    <xf numFmtId="10" fontId="22" fillId="10" borderId="20" xfId="0" applyNumberFormat="1" applyFont="1" applyFill="1" applyBorder="1" applyAlignment="1">
      <alignment wrapText="1"/>
    </xf>
    <xf numFmtId="10" fontId="22" fillId="0" borderId="0" xfId="0" applyNumberFormat="1" applyFont="1" applyAlignment="1">
      <alignment wrapText="1"/>
    </xf>
    <xf numFmtId="0" fontId="37" fillId="0" borderId="13" xfId="0" applyFont="1" applyBorder="1" applyAlignment="1">
      <alignment horizontal="center" vertical="center" wrapText="1"/>
    </xf>
    <xf numFmtId="9" fontId="17" fillId="0" borderId="13" xfId="1" applyFont="1" applyBorder="1" applyAlignment="1">
      <alignment horizontal="center" vertical="center" wrapText="1"/>
    </xf>
    <xf numFmtId="9" fontId="18" fillId="0" borderId="13" xfId="1" applyFont="1" applyBorder="1" applyAlignment="1">
      <alignment horizontal="center" vertical="center" wrapText="1"/>
    </xf>
    <xf numFmtId="9" fontId="19" fillId="0" borderId="13" xfId="1" applyFont="1" applyBorder="1" applyAlignment="1">
      <alignment horizontal="center" vertical="center" wrapText="1"/>
    </xf>
    <xf numFmtId="0" fontId="38" fillId="0" borderId="13" xfId="0" applyFont="1" applyBorder="1" applyAlignment="1">
      <alignment horizontal="center" vertical="center" wrapText="1"/>
    </xf>
    <xf numFmtId="9" fontId="38" fillId="0" borderId="13" xfId="0" applyNumberFormat="1" applyFont="1" applyBorder="1" applyAlignment="1">
      <alignment horizontal="center" vertical="center" wrapText="1"/>
    </xf>
    <xf numFmtId="0" fontId="39" fillId="0" borderId="13" xfId="0" applyFont="1" applyBorder="1" applyAlignment="1">
      <alignment horizontal="center" vertical="center" wrapText="1"/>
    </xf>
    <xf numFmtId="9" fontId="39" fillId="0" borderId="13" xfId="0" applyNumberFormat="1" applyFont="1" applyBorder="1" applyAlignment="1">
      <alignment horizontal="center" vertical="center" wrapText="1"/>
    </xf>
    <xf numFmtId="0" fontId="40" fillId="0" borderId="13" xfId="0" applyFont="1" applyBorder="1" applyAlignment="1">
      <alignment horizontal="center" vertical="center" wrapText="1"/>
    </xf>
    <xf numFmtId="9" fontId="40" fillId="0" borderId="13" xfId="0" applyNumberFormat="1" applyFont="1" applyBorder="1" applyAlignment="1">
      <alignment horizontal="center" vertical="center" wrapText="1"/>
    </xf>
    <xf numFmtId="0" fontId="13" fillId="14" borderId="13" xfId="0" applyFont="1" applyFill="1" applyBorder="1" applyAlignment="1">
      <alignment horizontal="center" vertical="center" wrapText="1"/>
    </xf>
    <xf numFmtId="9" fontId="38" fillId="0" borderId="13" xfId="1" applyFont="1" applyBorder="1" applyAlignment="1">
      <alignment horizontal="center" vertical="center" wrapText="1"/>
    </xf>
    <xf numFmtId="9" fontId="39" fillId="0" borderId="13" xfId="1" applyFont="1" applyBorder="1" applyAlignment="1">
      <alignment horizontal="center" vertical="center" wrapText="1"/>
    </xf>
    <xf numFmtId="9" fontId="40" fillId="0" borderId="13" xfId="1" applyFont="1" applyBorder="1" applyAlignment="1">
      <alignment horizontal="center" vertical="center" wrapText="1"/>
    </xf>
    <xf numFmtId="0" fontId="15" fillId="13" borderId="13" xfId="0" applyFont="1" applyFill="1" applyBorder="1" applyAlignment="1">
      <alignment horizontal="center" vertical="center" wrapText="1"/>
    </xf>
    <xf numFmtId="9" fontId="15" fillId="13" borderId="13" xfId="0" applyNumberFormat="1" applyFont="1" applyFill="1" applyBorder="1" applyAlignment="1">
      <alignment horizontal="center" vertical="center" wrapText="1"/>
    </xf>
    <xf numFmtId="0" fontId="0" fillId="0" borderId="0" xfId="0" applyFont="1" applyAlignment="1">
      <alignment wrapText="1"/>
    </xf>
    <xf numFmtId="0" fontId="42" fillId="0" borderId="0" xfId="0" applyFont="1" applyAlignment="1">
      <alignment horizontal="center" wrapText="1"/>
    </xf>
    <xf numFmtId="9" fontId="22" fillId="0" borderId="0" xfId="0" applyNumberFormat="1" applyFont="1" applyAlignment="1">
      <alignment wrapText="1"/>
    </xf>
    <xf numFmtId="0" fontId="22" fillId="9" borderId="20" xfId="0" applyFont="1" applyFill="1" applyBorder="1" applyAlignment="1">
      <alignment wrapText="1"/>
    </xf>
    <xf numFmtId="10" fontId="22" fillId="9" borderId="20" xfId="0" applyNumberFormat="1" applyFont="1" applyFill="1" applyBorder="1" applyAlignment="1">
      <alignment wrapText="1"/>
    </xf>
    <xf numFmtId="0" fontId="13" fillId="3" borderId="22" xfId="0" applyFont="1" applyFill="1" applyBorder="1" applyAlignment="1">
      <alignment horizontal="center" vertical="center" wrapText="1"/>
    </xf>
    <xf numFmtId="0" fontId="13" fillId="5" borderId="22" xfId="0" applyFont="1" applyFill="1" applyBorder="1" applyAlignment="1">
      <alignment horizontal="center" vertical="center" wrapText="1"/>
    </xf>
    <xf numFmtId="0" fontId="13" fillId="10" borderId="22" xfId="0" applyFont="1" applyFill="1" applyBorder="1" applyAlignment="1">
      <alignment horizontal="center" vertical="center" wrapText="1"/>
    </xf>
    <xf numFmtId="0" fontId="14" fillId="7" borderId="22" xfId="0" applyFont="1" applyFill="1" applyBorder="1" applyAlignment="1">
      <alignment horizontal="left" vertical="center" wrapText="1"/>
    </xf>
    <xf numFmtId="0" fontId="15" fillId="0" borderId="22" xfId="0" applyFont="1" applyBorder="1" applyAlignment="1">
      <alignment horizontal="center" vertical="center" wrapText="1"/>
    </xf>
    <xf numFmtId="0" fontId="16" fillId="0" borderId="22" xfId="0" applyFont="1" applyBorder="1" applyAlignment="1">
      <alignment horizontal="center" vertical="center" wrapText="1"/>
    </xf>
    <xf numFmtId="0" fontId="14" fillId="7" borderId="22" xfId="0" applyFont="1" applyFill="1" applyBorder="1" applyAlignment="1">
      <alignment vertical="center" wrapText="1"/>
    </xf>
    <xf numFmtId="0" fontId="46" fillId="0" borderId="22" xfId="0" applyFont="1" applyBorder="1" applyAlignment="1">
      <alignment horizontal="center" vertical="center" wrapText="1"/>
    </xf>
    <xf numFmtId="0" fontId="45" fillId="0" borderId="22" xfId="0" applyFont="1" applyBorder="1" applyAlignment="1">
      <alignment horizontal="center" vertical="center" wrapText="1"/>
    </xf>
    <xf numFmtId="0" fontId="47" fillId="0" borderId="22" xfId="0" applyFont="1" applyBorder="1" applyAlignment="1">
      <alignment horizontal="center" wrapText="1"/>
    </xf>
    <xf numFmtId="0" fontId="13" fillId="7" borderId="22" xfId="0" applyFont="1" applyFill="1" applyBorder="1" applyAlignment="1">
      <alignment vertical="center" wrapText="1"/>
    </xf>
    <xf numFmtId="0" fontId="17" fillId="0" borderId="22" xfId="0" applyFont="1" applyBorder="1" applyAlignment="1">
      <alignment horizontal="center" vertical="center" wrapText="1"/>
    </xf>
    <xf numFmtId="0" fontId="18" fillId="0" borderId="22" xfId="0" applyFont="1" applyBorder="1" applyAlignment="1">
      <alignment horizontal="center" vertical="center" wrapText="1"/>
    </xf>
    <xf numFmtId="0" fontId="19" fillId="0" borderId="22" xfId="0" applyFont="1" applyBorder="1" applyAlignment="1">
      <alignment horizontal="center" vertical="center" wrapText="1"/>
    </xf>
    <xf numFmtId="0" fontId="48" fillId="0" borderId="22" xfId="0" applyFont="1" applyBorder="1" applyAlignment="1">
      <alignment horizontal="center" vertical="center" wrapText="1"/>
    </xf>
    <xf numFmtId="0" fontId="14" fillId="0" borderId="22" xfId="0" applyFont="1" applyBorder="1" applyAlignment="1">
      <alignment horizontal="center" vertical="center" wrapText="1"/>
    </xf>
    <xf numFmtId="0" fontId="13" fillId="0" borderId="22" xfId="0" applyFont="1" applyBorder="1" applyAlignment="1">
      <alignment vertical="center" wrapText="1"/>
    </xf>
    <xf numFmtId="9" fontId="17" fillId="0" borderId="22" xfId="0" applyNumberFormat="1" applyFont="1" applyBorder="1" applyAlignment="1">
      <alignment horizontal="center" vertical="center" wrapText="1"/>
    </xf>
    <xf numFmtId="9" fontId="18" fillId="0" borderId="22" xfId="0" applyNumberFormat="1" applyFont="1" applyBorder="1" applyAlignment="1">
      <alignment horizontal="center" vertical="center" wrapText="1"/>
    </xf>
    <xf numFmtId="9" fontId="19" fillId="0" borderId="22" xfId="0" applyNumberFormat="1" applyFont="1" applyBorder="1" applyAlignment="1">
      <alignment horizontal="center" vertical="center" wrapText="1"/>
    </xf>
    <xf numFmtId="0" fontId="49" fillId="0" borderId="22" xfId="0" applyFont="1" applyBorder="1" applyAlignment="1">
      <alignment horizontal="center" vertical="center" wrapText="1"/>
    </xf>
    <xf numFmtId="164" fontId="19" fillId="0" borderId="22" xfId="0" applyNumberFormat="1" applyFont="1" applyBorder="1" applyAlignment="1">
      <alignment horizontal="center" vertical="center" wrapText="1"/>
    </xf>
    <xf numFmtId="0" fontId="15" fillId="3" borderId="22" xfId="0" applyFont="1" applyFill="1" applyBorder="1" applyAlignment="1">
      <alignment horizontal="center" vertical="center" wrapText="1"/>
    </xf>
    <xf numFmtId="0" fontId="15" fillId="5" borderId="22" xfId="0" applyFont="1" applyFill="1" applyBorder="1" applyAlignment="1">
      <alignment horizontal="center" vertical="center" wrapText="1"/>
    </xf>
    <xf numFmtId="0" fontId="15" fillId="10" borderId="22" xfId="0" applyFont="1" applyFill="1" applyBorder="1" applyAlignment="1">
      <alignment horizontal="center" vertical="center" wrapText="1"/>
    </xf>
    <xf numFmtId="164" fontId="15" fillId="3" borderId="22" xfId="0" applyNumberFormat="1" applyFont="1" applyFill="1" applyBorder="1" applyAlignment="1">
      <alignment horizontal="center" vertical="center" wrapText="1"/>
    </xf>
    <xf numFmtId="164" fontId="15" fillId="5" borderId="22" xfId="0" applyNumberFormat="1" applyFont="1" applyFill="1" applyBorder="1" applyAlignment="1">
      <alignment horizontal="center" vertical="center" wrapText="1"/>
    </xf>
    <xf numFmtId="164" fontId="15" fillId="10" borderId="22" xfId="0" applyNumberFormat="1" applyFont="1" applyFill="1" applyBorder="1" applyAlignment="1">
      <alignment horizontal="center" vertical="center" wrapText="1"/>
    </xf>
    <xf numFmtId="0" fontId="13" fillId="15" borderId="22" xfId="0" applyFont="1" applyFill="1" applyBorder="1" applyAlignment="1">
      <alignment horizontal="center" vertical="center" wrapText="1"/>
    </xf>
    <xf numFmtId="0" fontId="38" fillId="0" borderId="22" xfId="0" applyFont="1" applyBorder="1" applyAlignment="1">
      <alignment horizontal="center" vertical="center" wrapText="1"/>
    </xf>
    <xf numFmtId="9" fontId="38" fillId="0" borderId="22" xfId="0" applyNumberFormat="1" applyFont="1" applyBorder="1" applyAlignment="1">
      <alignment horizontal="center" vertical="center" wrapText="1"/>
    </xf>
    <xf numFmtId="0" fontId="20" fillId="15" borderId="22" xfId="0" applyFont="1" applyFill="1" applyBorder="1" applyAlignment="1">
      <alignment horizontal="center" vertical="center" wrapText="1"/>
    </xf>
    <xf numFmtId="164" fontId="15" fillId="15" borderId="22" xfId="0" applyNumberFormat="1" applyFont="1" applyFill="1" applyBorder="1" applyAlignment="1">
      <alignment horizontal="center" vertical="center" wrapText="1"/>
    </xf>
    <xf numFmtId="0" fontId="27" fillId="0" borderId="13" xfId="0" applyFont="1" applyBorder="1" applyAlignment="1">
      <alignment horizontal="center" vertical="center" wrapText="1"/>
    </xf>
    <xf numFmtId="0" fontId="52" fillId="0" borderId="13" xfId="0" applyFont="1" applyBorder="1" applyAlignment="1">
      <alignment horizontal="center" vertical="center" wrapText="1"/>
    </xf>
    <xf numFmtId="9" fontId="52" fillId="0" borderId="13" xfId="0" applyNumberFormat="1" applyFont="1" applyBorder="1" applyAlignment="1">
      <alignment horizontal="center" vertical="center" wrapText="1"/>
    </xf>
    <xf numFmtId="0" fontId="15" fillId="3" borderId="13" xfId="0" applyNumberFormat="1" applyFont="1" applyFill="1" applyBorder="1" applyAlignment="1">
      <alignment horizontal="center" vertical="center" wrapText="1"/>
    </xf>
    <xf numFmtId="0" fontId="15" fillId="16" borderId="13" xfId="0" applyNumberFormat="1" applyFont="1" applyFill="1" applyBorder="1" applyAlignment="1">
      <alignment horizontal="center" vertical="center" wrapText="1"/>
    </xf>
    <xf numFmtId="0" fontId="15" fillId="17" borderId="13" xfId="0" applyNumberFormat="1" applyFont="1" applyFill="1" applyBorder="1" applyAlignment="1">
      <alignment horizontal="center" vertical="center" wrapText="1"/>
    </xf>
    <xf numFmtId="0" fontId="15" fillId="18" borderId="13" xfId="0" applyNumberFormat="1" applyFont="1" applyFill="1" applyBorder="1" applyAlignment="1">
      <alignment horizontal="center" vertical="center" wrapText="1"/>
    </xf>
    <xf numFmtId="9" fontId="15" fillId="16" borderId="13" xfId="0" applyNumberFormat="1" applyFont="1" applyFill="1" applyBorder="1" applyAlignment="1">
      <alignment horizontal="center" vertical="center" wrapText="1"/>
    </xf>
    <xf numFmtId="9" fontId="15" fillId="17" borderId="13" xfId="0" applyNumberFormat="1" applyFont="1" applyFill="1" applyBorder="1" applyAlignment="1">
      <alignment horizontal="center" vertical="center" wrapText="1"/>
    </xf>
    <xf numFmtId="9" fontId="15" fillId="18" borderId="13" xfId="0" applyNumberFormat="1" applyFont="1" applyFill="1" applyBorder="1" applyAlignment="1">
      <alignment horizontal="center" vertical="center" wrapText="1"/>
    </xf>
    <xf numFmtId="0" fontId="14" fillId="0" borderId="8" xfId="0" applyFont="1" applyBorder="1" applyAlignment="1">
      <alignment horizontal="center" vertical="center" wrapText="1"/>
    </xf>
    <xf numFmtId="0" fontId="13" fillId="11" borderId="16" xfId="0" applyFont="1" applyFill="1" applyBorder="1" applyAlignment="1">
      <alignment horizontal="center" vertical="center" wrapText="1"/>
    </xf>
    <xf numFmtId="0" fontId="12" fillId="0" borderId="8" xfId="0" applyFont="1" applyBorder="1" applyAlignment="1">
      <alignment vertical="center" wrapText="1"/>
    </xf>
    <xf numFmtId="0" fontId="13" fillId="2" borderId="11"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35" fillId="2" borderId="11" xfId="0" applyFont="1" applyFill="1" applyBorder="1" applyAlignment="1">
      <alignment horizontal="center" vertical="center" wrapText="1"/>
    </xf>
    <xf numFmtId="0" fontId="35" fillId="2" borderId="14" xfId="0" applyFont="1" applyFill="1" applyBorder="1" applyAlignment="1">
      <alignment horizontal="center" vertical="center" wrapText="1"/>
    </xf>
    <xf numFmtId="0" fontId="41" fillId="2" borderId="11" xfId="0" applyFont="1" applyFill="1" applyBorder="1" applyAlignment="1">
      <alignment horizontal="center" vertical="center" wrapText="1"/>
    </xf>
    <xf numFmtId="0" fontId="13" fillId="2" borderId="22" xfId="0" applyFont="1" applyFill="1" applyBorder="1" applyAlignment="1">
      <alignment horizontal="center" vertical="center" wrapText="1"/>
    </xf>
    <xf numFmtId="0" fontId="2" fillId="0" borderId="22" xfId="0" applyFont="1" applyBorder="1" applyAlignment="1">
      <alignment wrapText="1"/>
    </xf>
    <xf numFmtId="0" fontId="48" fillId="0" borderId="22" xfId="0" applyFont="1" applyBorder="1" applyAlignment="1">
      <alignment horizontal="center" vertical="center" wrapText="1"/>
    </xf>
    <xf numFmtId="0" fontId="44" fillId="0" borderId="22" xfId="0" applyFont="1" applyBorder="1" applyAlignment="1">
      <alignment horizontal="center" wrapText="1"/>
    </xf>
    <xf numFmtId="0" fontId="12" fillId="0" borderId="22" xfId="0" applyFont="1" applyBorder="1" applyAlignment="1">
      <alignment vertical="center" wrapText="1"/>
    </xf>
    <xf numFmtId="0" fontId="43" fillId="2" borderId="22" xfId="0" applyFont="1" applyFill="1" applyBorder="1" applyAlignment="1">
      <alignment horizontal="center" vertical="center" wrapText="1"/>
    </xf>
    <xf numFmtId="0" fontId="4" fillId="0" borderId="0" xfId="0" applyFont="1" applyAlignment="1">
      <alignment horizontal="center" vertical="center" wrapText="1"/>
    </xf>
    <xf numFmtId="0" fontId="50" fillId="2" borderId="11" xfId="0" applyFont="1" applyFill="1" applyBorder="1" applyAlignment="1">
      <alignment horizontal="center" vertical="center" wrapText="1"/>
    </xf>
    <xf numFmtId="0" fontId="50" fillId="2" borderId="14" xfId="0" applyFont="1" applyFill="1" applyBorder="1" applyAlignment="1">
      <alignment horizontal="center" vertical="center" wrapText="1"/>
    </xf>
    <xf numFmtId="0" fontId="13" fillId="2" borderId="16" xfId="0" applyFont="1" applyFill="1" applyBorder="1" applyAlignment="1">
      <alignment horizontal="center" vertical="center" wrapText="1"/>
    </xf>
    <xf numFmtId="0" fontId="2" fillId="0" borderId="9" xfId="0" applyFont="1" applyBorder="1" applyAlignment="1">
      <alignment vertical="center" wrapText="1"/>
    </xf>
    <xf numFmtId="0" fontId="2" fillId="0" borderId="10" xfId="0" applyFont="1" applyBorder="1" applyAlignment="1">
      <alignment vertical="center" wrapText="1"/>
    </xf>
    <xf numFmtId="0" fontId="0" fillId="0" borderId="0" xfId="0" applyFont="1" applyAlignment="1">
      <alignment vertical="center" wrapText="1"/>
    </xf>
    <xf numFmtId="0" fontId="2" fillId="0" borderId="12" xfId="0" applyFont="1" applyBorder="1" applyAlignment="1">
      <alignment vertical="center" wrapText="1"/>
    </xf>
    <xf numFmtId="0" fontId="36" fillId="0" borderId="12" xfId="0" applyFont="1" applyBorder="1" applyAlignment="1">
      <alignment horizontal="center" vertical="center" wrapText="1"/>
    </xf>
    <xf numFmtId="0" fontId="2" fillId="0" borderId="14" xfId="0" applyFont="1" applyBorder="1" applyAlignment="1">
      <alignment vertical="center" wrapText="1"/>
    </xf>
    <xf numFmtId="0" fontId="27" fillId="0" borderId="0" xfId="0" applyFont="1" applyAlignment="1">
      <alignment horizontal="left" vertical="center" wrapText="1"/>
    </xf>
    <xf numFmtId="0" fontId="24" fillId="0" borderId="0" xfId="0" applyFont="1" applyAlignment="1">
      <alignment horizontal="left" vertical="center" wrapText="1"/>
    </xf>
    <xf numFmtId="0" fontId="27" fillId="0" borderId="0" xfId="0" applyFont="1" applyAlignment="1">
      <alignment vertical="center" wrapText="1"/>
    </xf>
    <xf numFmtId="0" fontId="26" fillId="0" borderId="13" xfId="0" applyFont="1" applyBorder="1" applyAlignment="1">
      <alignment horizontal="left" vertical="center" wrapText="1"/>
    </xf>
    <xf numFmtId="0" fontId="2" fillId="0" borderId="17" xfId="0" applyFont="1" applyBorder="1" applyAlignment="1">
      <alignment vertical="center" wrapText="1"/>
    </xf>
    <xf numFmtId="0" fontId="2" fillId="0" borderId="18" xfId="0" applyFont="1" applyBorder="1" applyAlignment="1">
      <alignment vertical="center" wrapText="1"/>
    </xf>
    <xf numFmtId="0" fontId="2" fillId="0" borderId="19" xfId="0" applyFont="1" applyBorder="1" applyAlignment="1">
      <alignment vertical="center" wrapText="1"/>
    </xf>
    <xf numFmtId="0" fontId="21" fillId="0" borderId="0" xfId="0" applyFont="1" applyAlignment="1">
      <alignment vertical="center" wrapText="1"/>
    </xf>
    <xf numFmtId="0" fontId="22" fillId="3" borderId="20" xfId="0" applyFont="1" applyFill="1" applyBorder="1" applyAlignment="1">
      <alignment vertical="center" wrapText="1"/>
    </xf>
    <xf numFmtId="10" fontId="22" fillId="3" borderId="20" xfId="0" applyNumberFormat="1" applyFont="1" applyFill="1" applyBorder="1" applyAlignment="1">
      <alignment vertical="center" wrapText="1"/>
    </xf>
    <xf numFmtId="0" fontId="22" fillId="12" borderId="20" xfId="0" applyFont="1" applyFill="1" applyBorder="1" applyAlignment="1">
      <alignment vertical="center" wrapText="1"/>
    </xf>
    <xf numFmtId="10" fontId="22" fillId="15" borderId="20" xfId="0" applyNumberFormat="1" applyFont="1" applyFill="1" applyBorder="1" applyAlignment="1">
      <alignment vertical="center" wrapText="1"/>
    </xf>
    <xf numFmtId="0" fontId="22" fillId="5" borderId="20" xfId="0" applyFont="1" applyFill="1" applyBorder="1" applyAlignment="1">
      <alignment vertical="center" wrapText="1"/>
    </xf>
    <xf numFmtId="10" fontId="22" fillId="5" borderId="20" xfId="0" applyNumberFormat="1" applyFont="1" applyFill="1" applyBorder="1" applyAlignment="1">
      <alignment vertical="center" wrapText="1"/>
    </xf>
    <xf numFmtId="0" fontId="22" fillId="10" borderId="20" xfId="0" applyFont="1" applyFill="1" applyBorder="1" applyAlignment="1">
      <alignment vertical="center" wrapText="1"/>
    </xf>
    <xf numFmtId="10" fontId="22" fillId="10" borderId="20" xfId="0" applyNumberFormat="1" applyFont="1" applyFill="1" applyBorder="1" applyAlignment="1">
      <alignment vertical="center" wrapText="1"/>
    </xf>
    <xf numFmtId="10" fontId="22" fillId="0" borderId="0" xfId="0" applyNumberFormat="1" applyFont="1" applyAlignment="1">
      <alignment vertical="center" wrapText="1"/>
    </xf>
    <xf numFmtId="0" fontId="49" fillId="0" borderId="22" xfId="0" applyFont="1" applyBorder="1" applyAlignment="1">
      <alignment horizontal="center" wrapText="1"/>
    </xf>
    <xf numFmtId="0" fontId="1" fillId="0" borderId="4" xfId="0" applyFont="1" applyBorder="1" applyAlignment="1">
      <alignment vertical="center" wrapText="1"/>
    </xf>
    <xf numFmtId="0" fontId="2" fillId="0" borderId="21" xfId="0" applyFont="1" applyBorder="1" applyAlignment="1">
      <alignment vertical="center" wrapText="1"/>
    </xf>
    <xf numFmtId="0" fontId="2" fillId="0" borderId="5" xfId="0" applyFont="1" applyBorder="1" applyAlignment="1">
      <alignment vertical="center" wrapText="1"/>
    </xf>
    <xf numFmtId="0" fontId="3" fillId="2" borderId="22" xfId="0" applyFont="1" applyFill="1" applyBorder="1" applyAlignment="1">
      <alignment horizontal="center" vertical="center" wrapText="1"/>
    </xf>
    <xf numFmtId="0" fontId="2" fillId="0" borderId="22" xfId="0" applyFont="1" applyBorder="1" applyAlignment="1">
      <alignment vertical="center" wrapText="1"/>
    </xf>
    <xf numFmtId="0" fontId="25" fillId="2" borderId="22"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13" borderId="22" xfId="0" applyFont="1" applyFill="1" applyBorder="1" applyAlignment="1">
      <alignment horizontal="center" vertical="center" wrapText="1"/>
    </xf>
    <xf numFmtId="0" fontId="3" fillId="5" borderId="22" xfId="0" applyFont="1" applyFill="1" applyBorder="1" applyAlignment="1">
      <alignment horizontal="center" vertical="center" wrapText="1"/>
    </xf>
    <xf numFmtId="0" fontId="3" fillId="6" borderId="22" xfId="0" applyFont="1" applyFill="1" applyBorder="1" applyAlignment="1">
      <alignment horizontal="center" vertical="center" wrapText="1"/>
    </xf>
    <xf numFmtId="0" fontId="26" fillId="0" borderId="22" xfId="0" applyFont="1" applyBorder="1" applyAlignment="1">
      <alignment vertical="center" wrapText="1"/>
    </xf>
    <xf numFmtId="0" fontId="33" fillId="2" borderId="22" xfId="0" applyFont="1" applyFill="1" applyBorder="1" applyAlignment="1">
      <alignment horizontal="center" vertical="center" wrapText="1"/>
    </xf>
    <xf numFmtId="0" fontId="4" fillId="7" borderId="22" xfId="0" applyFont="1" applyFill="1" applyBorder="1" applyAlignment="1">
      <alignment vertical="center" wrapText="1"/>
    </xf>
    <xf numFmtId="0" fontId="5" fillId="0" borderId="22" xfId="0" applyFont="1" applyBorder="1" applyAlignment="1">
      <alignment horizontal="center" vertical="center" wrapText="1"/>
    </xf>
    <xf numFmtId="0" fontId="24" fillId="0" borderId="22" xfId="0" applyFont="1" applyBorder="1" applyAlignment="1">
      <alignment horizontal="center" vertical="center" wrapText="1"/>
    </xf>
    <xf numFmtId="0" fontId="27" fillId="0" borderId="22" xfId="0" applyFont="1" applyBorder="1" applyAlignment="1">
      <alignment vertical="center" wrapText="1"/>
    </xf>
    <xf numFmtId="0" fontId="3" fillId="7" borderId="22" xfId="0" applyFont="1" applyFill="1" applyBorder="1" applyAlignment="1">
      <alignment vertical="center" wrapText="1"/>
    </xf>
    <xf numFmtId="0" fontId="30" fillId="0" borderId="22" xfId="0" applyFont="1" applyBorder="1" applyAlignment="1">
      <alignment horizontal="center" vertical="center" wrapText="1"/>
    </xf>
    <xf numFmtId="0" fontId="31" fillId="0" borderId="22" xfId="0" applyFont="1" applyBorder="1" applyAlignment="1">
      <alignment horizontal="center" vertical="center" wrapText="1"/>
    </xf>
    <xf numFmtId="0" fontId="28" fillId="0" borderId="22" xfId="0" applyFont="1" applyBorder="1" applyAlignment="1">
      <alignment horizontal="center" vertical="center" wrapText="1"/>
    </xf>
    <xf numFmtId="0" fontId="29" fillId="0" borderId="22" xfId="0" applyFont="1" applyBorder="1" applyAlignment="1">
      <alignment horizontal="center" vertical="center" wrapText="1"/>
    </xf>
    <xf numFmtId="0" fontId="4" fillId="0" borderId="22" xfId="0" applyFont="1" applyBorder="1" applyAlignment="1">
      <alignment horizontal="center" vertical="center" wrapText="1"/>
    </xf>
    <xf numFmtId="0" fontId="3" fillId="0" borderId="22" xfId="0" applyFont="1" applyBorder="1" applyAlignment="1">
      <alignment vertical="center" wrapText="1"/>
    </xf>
    <xf numFmtId="9" fontId="30" fillId="0" borderId="22" xfId="0" applyNumberFormat="1" applyFont="1" applyBorder="1" applyAlignment="1">
      <alignment horizontal="center" vertical="center" wrapText="1"/>
    </xf>
    <xf numFmtId="9" fontId="31" fillId="0" borderId="22" xfId="0" applyNumberFormat="1" applyFont="1" applyBorder="1" applyAlignment="1">
      <alignment horizontal="center" vertical="center" wrapText="1"/>
    </xf>
    <xf numFmtId="9" fontId="28" fillId="0" borderId="22" xfId="0" applyNumberFormat="1" applyFont="1" applyBorder="1" applyAlignment="1">
      <alignment horizontal="center" vertical="center" wrapText="1"/>
    </xf>
    <xf numFmtId="9" fontId="29" fillId="0" borderId="22" xfId="0" applyNumberFormat="1" applyFont="1" applyBorder="1" applyAlignment="1">
      <alignment horizontal="center" vertical="center" wrapText="1"/>
    </xf>
    <xf numFmtId="0" fontId="32" fillId="0" borderId="22" xfId="0" applyFont="1" applyBorder="1" applyAlignment="1">
      <alignment horizontal="center" vertical="center" wrapText="1"/>
    </xf>
    <xf numFmtId="0" fontId="27" fillId="0" borderId="22" xfId="0" applyFont="1" applyBorder="1" applyAlignment="1">
      <alignment horizontal="center" vertical="center" wrapText="1"/>
    </xf>
    <xf numFmtId="0" fontId="6" fillId="0" borderId="22" xfId="0" applyFont="1" applyBorder="1" applyAlignment="1">
      <alignment horizontal="center" vertical="center" wrapText="1"/>
    </xf>
    <xf numFmtId="0" fontId="27" fillId="0" borderId="22" xfId="0" applyFont="1" applyBorder="1" applyAlignment="1">
      <alignment vertical="center"/>
    </xf>
    <xf numFmtId="0" fontId="29" fillId="0" borderId="22" xfId="0" applyFont="1" applyFill="1" applyBorder="1" applyAlignment="1">
      <alignment horizontal="center" vertical="center" wrapText="1"/>
    </xf>
    <xf numFmtId="9" fontId="29" fillId="0" borderId="22" xfId="0" applyNumberFormat="1" applyFont="1" applyFill="1" applyBorder="1" applyAlignment="1">
      <alignment horizontal="center" vertical="center" wrapText="1"/>
    </xf>
    <xf numFmtId="0" fontId="7" fillId="0" borderId="0" xfId="0" applyFont="1" applyAlignment="1">
      <alignment vertical="center" wrapText="1"/>
    </xf>
    <xf numFmtId="0" fontId="4" fillId="0" borderId="0" xfId="0" applyFont="1" applyAlignment="1">
      <alignment vertical="center" wrapText="1"/>
    </xf>
    <xf numFmtId="0" fontId="24" fillId="0" borderId="0" xfId="0" applyFont="1" applyAlignment="1">
      <alignment vertical="center" wrapText="1"/>
    </xf>
    <xf numFmtId="0" fontId="33" fillId="0" borderId="0" xfId="0" applyFont="1" applyAlignment="1">
      <alignment vertical="center" wrapText="1"/>
    </xf>
    <xf numFmtId="0" fontId="0" fillId="0" borderId="0" xfId="0" applyFont="1" applyAlignment="1">
      <alignment vertical="center" wrapText="1"/>
    </xf>
    <xf numFmtId="0" fontId="8" fillId="0" borderId="0" xfId="0" applyFont="1" applyAlignment="1">
      <alignment vertical="center" wrapText="1"/>
    </xf>
    <xf numFmtId="0" fontId="8" fillId="3" borderId="0" xfId="0" applyFont="1" applyFill="1" applyAlignment="1">
      <alignment vertical="center" wrapText="1"/>
    </xf>
    <xf numFmtId="10" fontId="9" fillId="3" borderId="0" xfId="0" applyNumberFormat="1" applyFont="1" applyFill="1" applyAlignment="1">
      <alignment horizontal="right" vertical="center" wrapText="1"/>
    </xf>
    <xf numFmtId="0" fontId="8" fillId="4" borderId="0" xfId="0" applyFont="1" applyFill="1" applyAlignment="1">
      <alignment vertical="center" wrapText="1"/>
    </xf>
    <xf numFmtId="9" fontId="9" fillId="4" borderId="0" xfId="0" applyNumberFormat="1" applyFont="1" applyFill="1" applyAlignment="1">
      <alignment horizontal="right" vertical="center" wrapText="1"/>
    </xf>
    <xf numFmtId="0" fontId="8" fillId="5" borderId="0" xfId="0" applyFont="1" applyFill="1" applyAlignment="1">
      <alignment vertical="center" wrapText="1"/>
    </xf>
    <xf numFmtId="9" fontId="9" fillId="5" borderId="0" xfId="0" applyNumberFormat="1" applyFont="1" applyFill="1" applyAlignment="1">
      <alignment horizontal="right" vertical="center" wrapText="1"/>
    </xf>
    <xf numFmtId="0" fontId="10" fillId="0" borderId="0" xfId="0" applyFont="1" applyAlignment="1">
      <alignment vertical="center" wrapText="1"/>
    </xf>
    <xf numFmtId="0" fontId="11" fillId="8" borderId="0" xfId="0" applyFont="1" applyFill="1" applyAlignment="1">
      <alignment vertical="center" wrapText="1"/>
    </xf>
    <xf numFmtId="9" fontId="9" fillId="8" borderId="0" xfId="0" applyNumberFormat="1" applyFont="1" applyFill="1" applyAlignment="1">
      <alignment horizontal="right" vertical="center" wrapText="1"/>
    </xf>
    <xf numFmtId="0" fontId="9" fillId="0" borderId="0" xfId="0" applyFont="1" applyAlignment="1">
      <alignment vertical="center" wrapText="1"/>
    </xf>
    <xf numFmtId="0" fontId="9" fillId="0" borderId="0" xfId="0" applyFont="1" applyAlignment="1">
      <alignment horizontal="right" vertical="center" wrapText="1"/>
    </xf>
    <xf numFmtId="0" fontId="51" fillId="0" borderId="12" xfId="0" applyFont="1" applyBorder="1" applyAlignment="1">
      <alignment vertical="center" wrapText="1"/>
    </xf>
    <xf numFmtId="0" fontId="22" fillId="0" borderId="0" xfId="0" applyFont="1" applyAlignment="1">
      <alignment vertical="center" wrapText="1"/>
    </xf>
    <xf numFmtId="0" fontId="53" fillId="0" borderId="0" xfId="0" applyFont="1" applyAlignment="1">
      <alignment vertical="center" wrapText="1"/>
    </xf>
    <xf numFmtId="0" fontId="22" fillId="0" borderId="4" xfId="0" applyFont="1" applyBorder="1" applyAlignment="1">
      <alignment horizontal="center"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3" fillId="3" borderId="3" xfId="0" applyFont="1" applyFill="1" applyBorder="1" applyAlignment="1">
      <alignment vertical="center" wrapText="1"/>
    </xf>
    <xf numFmtId="9" fontId="22" fillId="3" borderId="3" xfId="0" applyNumberFormat="1" applyFont="1" applyFill="1" applyBorder="1" applyAlignment="1">
      <alignment vertical="center" wrapText="1"/>
    </xf>
    <xf numFmtId="0" fontId="3" fillId="4" borderId="3" xfId="0" applyFont="1" applyFill="1" applyBorder="1" applyAlignment="1">
      <alignment vertical="center" wrapText="1"/>
    </xf>
    <xf numFmtId="9" fontId="22" fillId="4" borderId="3" xfId="0" applyNumberFormat="1" applyFont="1" applyFill="1" applyBorder="1" applyAlignment="1">
      <alignment vertical="center" wrapText="1"/>
    </xf>
    <xf numFmtId="0" fontId="3" fillId="5" borderId="3" xfId="0" applyFont="1" applyFill="1" applyBorder="1" applyAlignment="1">
      <alignment vertical="center" wrapText="1"/>
    </xf>
    <xf numFmtId="9" fontId="22" fillId="5" borderId="3" xfId="0" applyNumberFormat="1" applyFont="1" applyFill="1" applyBorder="1" applyAlignment="1">
      <alignment vertical="center" wrapText="1"/>
    </xf>
    <xf numFmtId="0" fontId="3" fillId="10" borderId="3" xfId="0" applyFont="1" applyFill="1" applyBorder="1" applyAlignment="1">
      <alignment vertical="center" wrapText="1"/>
    </xf>
    <xf numFmtId="9" fontId="22" fillId="10" borderId="3" xfId="0" applyNumberFormat="1" applyFont="1" applyFill="1" applyBorder="1" applyAlignment="1">
      <alignment vertical="center" wrapText="1"/>
    </xf>
    <xf numFmtId="0" fontId="4" fillId="0" borderId="3" xfId="0" applyFont="1" applyBorder="1" applyAlignment="1">
      <alignment vertical="center" wrapText="1"/>
    </xf>
    <xf numFmtId="164" fontId="22" fillId="0" borderId="3" xfId="0" applyNumberFormat="1" applyFont="1" applyBorder="1" applyAlignment="1">
      <alignment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0.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8.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9.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0.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1.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2.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3.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9.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a:t>CRITERIOS DE AUTO EVALUACIÓN DE LA GESTIÓN ACADÉMICA</a:t>
            </a:r>
          </a:p>
        </c:rich>
      </c:tx>
      <c:overlay val="0"/>
    </c:title>
    <c:autoTitleDeleted val="0"/>
    <c:plotArea>
      <c:layout/>
      <c:pieChart>
        <c:varyColors val="1"/>
        <c:ser>
          <c:idx val="0"/>
          <c:order val="0"/>
          <c:dPt>
            <c:idx val="0"/>
            <c:bubble3D val="0"/>
            <c:spPr>
              <a:solidFill>
                <a:srgbClr val="FF0000"/>
              </a:solidFill>
            </c:spPr>
            <c:extLst>
              <c:ext xmlns:c16="http://schemas.microsoft.com/office/drawing/2014/chart" uri="{C3380CC4-5D6E-409C-BE32-E72D297353CC}">
                <c16:uniqueId val="{00000001-6837-4A2E-B3EB-A42684188922}"/>
              </c:ext>
            </c:extLst>
          </c:dPt>
          <c:dPt>
            <c:idx val="1"/>
            <c:bubble3D val="0"/>
            <c:spPr>
              <a:solidFill>
                <a:schemeClr val="accent4"/>
              </a:solidFill>
            </c:spPr>
            <c:extLst>
              <c:ext xmlns:c16="http://schemas.microsoft.com/office/drawing/2014/chart" uri="{C3380CC4-5D6E-409C-BE32-E72D297353CC}">
                <c16:uniqueId val="{00000003-6837-4A2E-B3EB-A42684188922}"/>
              </c:ext>
            </c:extLst>
          </c:dPt>
          <c:dPt>
            <c:idx val="2"/>
            <c:bubble3D val="0"/>
            <c:spPr>
              <a:solidFill>
                <a:srgbClr val="FFFF00"/>
              </a:solidFill>
            </c:spPr>
            <c:extLst>
              <c:ext xmlns:c16="http://schemas.microsoft.com/office/drawing/2014/chart" uri="{C3380CC4-5D6E-409C-BE32-E72D297353CC}">
                <c16:uniqueId val="{00000005-6837-4A2E-B3EB-A42684188922}"/>
              </c:ext>
            </c:extLst>
          </c:dPt>
          <c:dPt>
            <c:idx val="3"/>
            <c:bubble3D val="0"/>
            <c:spPr>
              <a:solidFill>
                <a:srgbClr val="00B050"/>
              </a:solidFill>
            </c:spPr>
            <c:extLst>
              <c:ext xmlns:c16="http://schemas.microsoft.com/office/drawing/2014/chart" uri="{C3380CC4-5D6E-409C-BE32-E72D297353CC}">
                <c16:uniqueId val="{00000007-6837-4A2E-B3EB-A42684188922}"/>
              </c:ext>
            </c:extLst>
          </c:dPt>
          <c:cat>
            <c:strRef>
              <c:f>'GESTION ACADEMICA'!$A$38:$A$41</c:f>
              <c:strCache>
                <c:ptCount val="4"/>
                <c:pt idx="0">
                  <c:v>EXISTENCIA</c:v>
                </c:pt>
                <c:pt idx="1">
                  <c:v>PERTINENCIA</c:v>
                </c:pt>
                <c:pt idx="2">
                  <c:v>APROPIACIÓN</c:v>
                </c:pt>
                <c:pt idx="3">
                  <c:v>MEJORAMIENTO</c:v>
                </c:pt>
              </c:strCache>
            </c:strRef>
          </c:cat>
          <c:val>
            <c:numRef>
              <c:f>'GESTION ACADEMICA'!$B$38:$B$41</c:f>
              <c:numCache>
                <c:formatCode>0.00%</c:formatCode>
                <c:ptCount val="4"/>
                <c:pt idx="0">
                  <c:v>5.2631578947368418E-2</c:v>
                </c:pt>
                <c:pt idx="1">
                  <c:v>0.15789473684210525</c:v>
                </c:pt>
                <c:pt idx="2">
                  <c:v>0.63157894736842102</c:v>
                </c:pt>
                <c:pt idx="3">
                  <c:v>0.15789473684210525</c:v>
                </c:pt>
              </c:numCache>
            </c:numRef>
          </c:val>
          <c:extLst>
            <c:ext xmlns:c16="http://schemas.microsoft.com/office/drawing/2014/chart" uri="{C3380CC4-5D6E-409C-BE32-E72D297353CC}">
              <c16:uniqueId val="{00000008-6837-4A2E-B3EB-A42684188922}"/>
            </c:ext>
          </c:extLst>
        </c:ser>
        <c:dLbls>
          <c:showLegendKey val="0"/>
          <c:showVal val="0"/>
          <c:showCatName val="0"/>
          <c:showSerName val="0"/>
          <c:showPercent val="0"/>
          <c:showBubbleSize val="0"/>
          <c:showLeaderLines val="1"/>
        </c:dLbls>
        <c:firstSliceAng val="0"/>
      </c:pieChart>
    </c:plotArea>
    <c:legend>
      <c:legendPos val="b"/>
      <c:overlay val="0"/>
      <c:txPr>
        <a:bodyPr/>
        <a:lstStyle/>
        <a:p>
          <a:pPr lvl="0">
            <a:defRPr sz="11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Prevención de riesgos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v>Valoración</c:v>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F-4F21-4BAC-822F-2D9B7B1B0A4D}"/>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7-4F21-4BAC-822F-2D9B7B1B0A4D}"/>
              </c:ext>
            </c:extLst>
          </c:dPt>
          <c:dPt>
            <c:idx val="2"/>
            <c:invertIfNegative val="0"/>
            <c:bubble3D val="0"/>
            <c:spPr>
              <a:solidFill>
                <a:srgbClr val="FFFF00"/>
              </a:solidFill>
              <a:ln>
                <a:noFill/>
              </a:ln>
              <a:effectLst/>
            </c:spPr>
            <c:extLst>
              <c:ext xmlns:c16="http://schemas.microsoft.com/office/drawing/2014/chart" uri="{C3380CC4-5D6E-409C-BE32-E72D297353CC}">
                <c16:uniqueId val="{0000000C-4F21-4BAC-822F-2D9B7B1B0A4D}"/>
              </c:ext>
            </c:extLst>
          </c:dPt>
          <c:dPt>
            <c:idx val="3"/>
            <c:invertIfNegative val="0"/>
            <c:bubble3D val="0"/>
            <c:spPr>
              <a:solidFill>
                <a:schemeClr val="accent6"/>
              </a:solidFill>
              <a:ln>
                <a:noFill/>
              </a:ln>
              <a:effectLst/>
            </c:spPr>
            <c:extLst>
              <c:ext xmlns:c16="http://schemas.microsoft.com/office/drawing/2014/chart" uri="{C3380CC4-5D6E-409C-BE32-E72D297353CC}">
                <c16:uniqueId val="{00000014-4F21-4BAC-822F-2D9B7B1B0A4D}"/>
              </c:ext>
            </c:extLst>
          </c:dPt>
          <c:val>
            <c:numRef>
              <c:f>'GESTION COMUNIDAD'!$C$26:$F$26</c:f>
              <c:numCache>
                <c:formatCode>0%</c:formatCode>
                <c:ptCount val="4"/>
                <c:pt idx="0">
                  <c:v>0</c:v>
                </c:pt>
                <c:pt idx="1">
                  <c:v>0.66666666666666663</c:v>
                </c:pt>
                <c:pt idx="2">
                  <c:v>0.33333333333333331</c:v>
                </c:pt>
                <c:pt idx="3" formatCode="0.0%">
                  <c:v>0</c:v>
                </c:pt>
              </c:numCache>
            </c:numRef>
          </c:val>
          <c:extLst>
            <c:ext xmlns:c16="http://schemas.microsoft.com/office/drawing/2014/chart" uri="{C3380CC4-5D6E-409C-BE32-E72D297353CC}">
              <c16:uniqueId val="{00000000-4F21-4BAC-822F-2D9B7B1B0A4D}"/>
            </c:ext>
          </c:extLst>
        </c:ser>
        <c:dLbls>
          <c:showLegendKey val="0"/>
          <c:showVal val="0"/>
          <c:showCatName val="0"/>
          <c:showSerName val="0"/>
          <c:showPercent val="0"/>
          <c:showBubbleSize val="0"/>
        </c:dLbls>
        <c:gapWidth val="219"/>
        <c:overlap val="-27"/>
        <c:axId val="782594943"/>
        <c:axId val="782595775"/>
      </c:barChart>
      <c:catAx>
        <c:axId val="782594943"/>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82595775"/>
        <c:crosses val="autoZero"/>
        <c:auto val="1"/>
        <c:lblAlgn val="ctr"/>
        <c:lblOffset val="100"/>
        <c:noMultiLvlLbl val="0"/>
      </c:catAx>
      <c:valAx>
        <c:axId val="78259577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8259494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s-CO"/>
              <a:t>Apoyo a la gestión académica</a:t>
            </a:r>
          </a:p>
        </c:rich>
      </c:tx>
      <c:layout>
        <c:manualLayout>
          <c:xMode val="edge"/>
          <c:yMode val="edge"/>
          <c:x val="0.27101654934957059"/>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manualLayout>
          <c:layoutTarget val="inner"/>
          <c:xMode val="edge"/>
          <c:yMode val="edge"/>
          <c:x val="0.15907392825896763"/>
          <c:y val="0.15782407407407409"/>
          <c:w val="0.81314829396325461"/>
          <c:h val="0.67457604257801107"/>
        </c:manualLayout>
      </c:layout>
      <c:barChart>
        <c:barDir val="col"/>
        <c:grouping val="clustered"/>
        <c:varyColors val="0"/>
        <c:ser>
          <c:idx val="0"/>
          <c:order val="0"/>
          <c:tx>
            <c:v>Valoración</c:v>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1E-A89E-4BFE-92ED-43BFC1524692}"/>
              </c:ext>
            </c:extLst>
          </c:dPt>
          <c:dPt>
            <c:idx val="1"/>
            <c:invertIfNegative val="0"/>
            <c:bubble3D val="0"/>
            <c:spPr>
              <a:solidFill>
                <a:schemeClr val="accent2"/>
              </a:solidFill>
              <a:ln>
                <a:noFill/>
              </a:ln>
              <a:effectLst/>
            </c:spPr>
            <c:extLst>
              <c:ext xmlns:c16="http://schemas.microsoft.com/office/drawing/2014/chart" uri="{C3380CC4-5D6E-409C-BE32-E72D297353CC}">
                <c16:uniqueId val="{00000019-A89E-4BFE-92ED-43BFC1524692}"/>
              </c:ext>
            </c:extLst>
          </c:dPt>
          <c:dPt>
            <c:idx val="2"/>
            <c:invertIfNegative val="0"/>
            <c:bubble3D val="0"/>
            <c:spPr>
              <a:solidFill>
                <a:srgbClr val="FFFF00"/>
              </a:solidFill>
              <a:ln>
                <a:noFill/>
              </a:ln>
              <a:effectLst/>
            </c:spPr>
            <c:extLst>
              <c:ext xmlns:c16="http://schemas.microsoft.com/office/drawing/2014/chart" uri="{C3380CC4-5D6E-409C-BE32-E72D297353CC}">
                <c16:uniqueId val="{0000000C-A89E-4BFE-92ED-43BFC1524692}"/>
              </c:ext>
            </c:extLst>
          </c:dPt>
          <c:dPt>
            <c:idx val="3"/>
            <c:invertIfNegative val="0"/>
            <c:bubble3D val="0"/>
            <c:spPr>
              <a:solidFill>
                <a:schemeClr val="accent6"/>
              </a:solidFill>
              <a:ln>
                <a:noFill/>
              </a:ln>
              <a:effectLst/>
            </c:spPr>
            <c:extLst>
              <c:ext xmlns:c16="http://schemas.microsoft.com/office/drawing/2014/chart" uri="{C3380CC4-5D6E-409C-BE32-E72D297353CC}">
                <c16:uniqueId val="{00000012-A89E-4BFE-92ED-43BFC1524692}"/>
              </c:ext>
            </c:extLst>
          </c:dPt>
          <c:val>
            <c:numRef>
              <c:f>ADMFIN!$C$9:$F$9</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0-A89E-4BFE-92ED-43BFC1524692}"/>
            </c:ext>
          </c:extLst>
        </c:ser>
        <c:dLbls>
          <c:showLegendKey val="0"/>
          <c:showVal val="0"/>
          <c:showCatName val="0"/>
          <c:showSerName val="0"/>
          <c:showPercent val="0"/>
          <c:showBubbleSize val="0"/>
        </c:dLbls>
        <c:gapWidth val="150"/>
        <c:axId val="942172399"/>
        <c:axId val="942159503"/>
      </c:barChart>
      <c:catAx>
        <c:axId val="942172399"/>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942159503"/>
        <c:crosses val="autoZero"/>
        <c:auto val="1"/>
        <c:lblAlgn val="ctr"/>
        <c:lblOffset val="100"/>
        <c:noMultiLvlLbl val="0"/>
      </c:catAx>
      <c:valAx>
        <c:axId val="94215950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942172399"/>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legend>
      <c:legendPos val="b"/>
      <c:layout>
        <c:manualLayout>
          <c:xMode val="edge"/>
          <c:yMode val="edge"/>
          <c:x val="0.41780705389665623"/>
          <c:y val="0.93408156988188973"/>
          <c:w val="0.19193697329084533"/>
          <c:h val="6.5918408044021506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Administración de la planta física y de los recursos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v>Valoración</c:v>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23-AF81-4114-9479-0BA40681A870}"/>
              </c:ext>
            </c:extLst>
          </c:dPt>
          <c:dPt>
            <c:idx val="1"/>
            <c:invertIfNegative val="0"/>
            <c:bubble3D val="0"/>
            <c:spPr>
              <a:solidFill>
                <a:schemeClr val="accent2"/>
              </a:solidFill>
              <a:ln>
                <a:noFill/>
              </a:ln>
              <a:effectLst/>
            </c:spPr>
            <c:extLst>
              <c:ext xmlns:c16="http://schemas.microsoft.com/office/drawing/2014/chart" uri="{C3380CC4-5D6E-409C-BE32-E72D297353CC}">
                <c16:uniqueId val="{00000011-AF81-4114-9479-0BA40681A870}"/>
              </c:ext>
            </c:extLst>
          </c:dPt>
          <c:dPt>
            <c:idx val="2"/>
            <c:invertIfNegative val="0"/>
            <c:bubble3D val="0"/>
            <c:spPr>
              <a:solidFill>
                <a:srgbClr val="FFFF00"/>
              </a:solidFill>
              <a:ln>
                <a:noFill/>
              </a:ln>
              <a:effectLst/>
            </c:spPr>
            <c:extLst>
              <c:ext xmlns:c16="http://schemas.microsoft.com/office/drawing/2014/chart" uri="{C3380CC4-5D6E-409C-BE32-E72D297353CC}">
                <c16:uniqueId val="{00000016-AF81-4114-9479-0BA40681A870}"/>
              </c:ext>
            </c:extLst>
          </c:dPt>
          <c:dPt>
            <c:idx val="3"/>
            <c:invertIfNegative val="0"/>
            <c:bubble3D val="0"/>
            <c:spPr>
              <a:solidFill>
                <a:schemeClr val="accent6"/>
              </a:solidFill>
              <a:ln>
                <a:noFill/>
              </a:ln>
              <a:effectLst/>
            </c:spPr>
            <c:extLst>
              <c:ext xmlns:c16="http://schemas.microsoft.com/office/drawing/2014/chart" uri="{C3380CC4-5D6E-409C-BE32-E72D297353CC}">
                <c16:uniqueId val="{0000001E-AF81-4114-9479-0BA40681A870}"/>
              </c:ext>
            </c:extLst>
          </c:dPt>
          <c:val>
            <c:numRef>
              <c:f>ADMFIN!$C$18:$F$18</c:f>
              <c:numCache>
                <c:formatCode>0%</c:formatCode>
                <c:ptCount val="4"/>
                <c:pt idx="0">
                  <c:v>0</c:v>
                </c:pt>
                <c:pt idx="1">
                  <c:v>0.5714285714285714</c:v>
                </c:pt>
                <c:pt idx="2">
                  <c:v>0.2857142857142857</c:v>
                </c:pt>
                <c:pt idx="3">
                  <c:v>0.14285714285714285</c:v>
                </c:pt>
              </c:numCache>
            </c:numRef>
          </c:val>
          <c:extLst>
            <c:ext xmlns:c16="http://schemas.microsoft.com/office/drawing/2014/chart" uri="{C3380CC4-5D6E-409C-BE32-E72D297353CC}">
              <c16:uniqueId val="{00000004-AF81-4114-9479-0BA40681A870}"/>
            </c:ext>
          </c:extLst>
        </c:ser>
        <c:dLbls>
          <c:showLegendKey val="0"/>
          <c:showVal val="0"/>
          <c:showCatName val="0"/>
          <c:showSerName val="0"/>
          <c:showPercent val="0"/>
          <c:showBubbleSize val="0"/>
        </c:dLbls>
        <c:gapWidth val="219"/>
        <c:overlap val="-27"/>
        <c:axId val="949842223"/>
        <c:axId val="949843055"/>
      </c:barChart>
      <c:catAx>
        <c:axId val="9498422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949843055"/>
        <c:crosses val="autoZero"/>
        <c:auto val="1"/>
        <c:lblAlgn val="ctr"/>
        <c:lblOffset val="100"/>
        <c:noMultiLvlLbl val="0"/>
      </c:catAx>
      <c:valAx>
        <c:axId val="94984305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94984222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legend>
      <c:legendPos val="b"/>
      <c:layout>
        <c:manualLayout>
          <c:xMode val="edge"/>
          <c:yMode val="edge"/>
          <c:x val="0.41202318460192483"/>
          <c:y val="0.90335593467483244"/>
          <c:w val="0.19262029746281714"/>
          <c:h val="7.8125546806649168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Talento Humano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v>Valoración</c:v>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1D-9807-4576-8C56-D76F996EE5D5}"/>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E-9807-4576-8C56-D76F996EE5D5}"/>
              </c:ext>
            </c:extLst>
          </c:dPt>
          <c:dPt>
            <c:idx val="2"/>
            <c:invertIfNegative val="0"/>
            <c:bubble3D val="0"/>
            <c:spPr>
              <a:solidFill>
                <a:srgbClr val="FFFF00"/>
              </a:solidFill>
              <a:ln>
                <a:noFill/>
              </a:ln>
              <a:effectLst/>
            </c:spPr>
            <c:extLst>
              <c:ext xmlns:c16="http://schemas.microsoft.com/office/drawing/2014/chart" uri="{C3380CC4-5D6E-409C-BE32-E72D297353CC}">
                <c16:uniqueId val="{00000011-9807-4576-8C56-D76F996EE5D5}"/>
              </c:ext>
            </c:extLst>
          </c:dPt>
          <c:dPt>
            <c:idx val="3"/>
            <c:invertIfNegative val="0"/>
            <c:bubble3D val="0"/>
            <c:spPr>
              <a:solidFill>
                <a:schemeClr val="accent6"/>
              </a:solidFill>
              <a:ln>
                <a:noFill/>
              </a:ln>
              <a:effectLst/>
            </c:spPr>
            <c:extLst>
              <c:ext xmlns:c16="http://schemas.microsoft.com/office/drawing/2014/chart" uri="{C3380CC4-5D6E-409C-BE32-E72D297353CC}">
                <c16:uniqueId val="{00000019-9807-4576-8C56-D76F996EE5D5}"/>
              </c:ext>
            </c:extLst>
          </c:dPt>
          <c:val>
            <c:numRef>
              <c:f>ADMFIN!$C$34:$F$34</c:f>
              <c:numCache>
                <c:formatCode>0%</c:formatCode>
                <c:ptCount val="4"/>
                <c:pt idx="0">
                  <c:v>0</c:v>
                </c:pt>
                <c:pt idx="1">
                  <c:v>0.2</c:v>
                </c:pt>
                <c:pt idx="2">
                  <c:v>0.8</c:v>
                </c:pt>
                <c:pt idx="3">
                  <c:v>0</c:v>
                </c:pt>
              </c:numCache>
            </c:numRef>
          </c:val>
          <c:extLst>
            <c:ext xmlns:c16="http://schemas.microsoft.com/office/drawing/2014/chart" uri="{C3380CC4-5D6E-409C-BE32-E72D297353CC}">
              <c16:uniqueId val="{00000005-9807-4576-8C56-D76F996EE5D5}"/>
            </c:ext>
          </c:extLst>
        </c:ser>
        <c:dLbls>
          <c:showLegendKey val="0"/>
          <c:showVal val="0"/>
          <c:showCatName val="0"/>
          <c:showSerName val="0"/>
          <c:showPercent val="0"/>
          <c:showBubbleSize val="0"/>
        </c:dLbls>
        <c:gapWidth val="219"/>
        <c:overlap val="-27"/>
        <c:axId val="955721583"/>
        <c:axId val="955711599"/>
      </c:barChart>
      <c:catAx>
        <c:axId val="9557215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955711599"/>
        <c:crosses val="autoZero"/>
        <c:auto val="1"/>
        <c:lblAlgn val="ctr"/>
        <c:lblOffset val="100"/>
        <c:noMultiLvlLbl val="0"/>
      </c:catAx>
      <c:valAx>
        <c:axId val="95571159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95572158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Apoyo financiero y contable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v>Valoración</c:v>
          </c:tx>
          <c:spPr>
            <a:solidFill>
              <a:srgbClr val="FFFF00"/>
            </a:solidFill>
            <a:ln>
              <a:noFill/>
            </a:ln>
            <a:effectLst/>
          </c:spPr>
          <c:invertIfNegative val="0"/>
          <c:val>
            <c:numRef>
              <c:f>ADMFIN!$C$40:$F$40</c:f>
              <c:numCache>
                <c:formatCode>0%</c:formatCode>
                <c:ptCount val="4"/>
                <c:pt idx="0">
                  <c:v>0</c:v>
                </c:pt>
                <c:pt idx="1">
                  <c:v>0</c:v>
                </c:pt>
                <c:pt idx="2">
                  <c:v>1</c:v>
                </c:pt>
                <c:pt idx="3">
                  <c:v>0</c:v>
                </c:pt>
              </c:numCache>
            </c:numRef>
          </c:val>
          <c:extLst>
            <c:ext xmlns:c16="http://schemas.microsoft.com/office/drawing/2014/chart" uri="{C3380CC4-5D6E-409C-BE32-E72D297353CC}">
              <c16:uniqueId val="{00000000-2095-4975-881C-DA9215CBD7C0}"/>
            </c:ext>
          </c:extLst>
        </c:ser>
        <c:dLbls>
          <c:showLegendKey val="0"/>
          <c:showVal val="0"/>
          <c:showCatName val="0"/>
          <c:showSerName val="0"/>
          <c:showPercent val="0"/>
          <c:showBubbleSize val="0"/>
        </c:dLbls>
        <c:gapWidth val="219"/>
        <c:overlap val="-27"/>
        <c:axId val="697535695"/>
        <c:axId val="697542767"/>
      </c:barChart>
      <c:catAx>
        <c:axId val="697535695"/>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697542767"/>
        <c:crosses val="autoZero"/>
        <c:auto val="1"/>
        <c:lblAlgn val="ctr"/>
        <c:lblOffset val="100"/>
        <c:noMultiLvlLbl val="0"/>
      </c:catAx>
      <c:valAx>
        <c:axId val="69754276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69753569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s-CO"/>
              <a:t>CRITERIOS DE LA AUTOEVALUACIÓN DE LA GESTIÓN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pie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8-E608-428E-A1BF-E49C3DD3EB1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1-E608-428E-A1BF-E49C3DD3EB16}"/>
              </c:ext>
            </c:extLst>
          </c:dPt>
          <c:dPt>
            <c:idx val="2"/>
            <c:bubble3D val="0"/>
            <c:spPr>
              <a:solidFill>
                <a:srgbClr val="FFFF00"/>
              </a:solidFill>
              <a:ln w="19050">
                <a:solidFill>
                  <a:schemeClr val="lt1"/>
                </a:solidFill>
              </a:ln>
              <a:effectLst/>
            </c:spPr>
            <c:extLst>
              <c:ext xmlns:c16="http://schemas.microsoft.com/office/drawing/2014/chart" uri="{C3380CC4-5D6E-409C-BE32-E72D297353CC}">
                <c16:uniqueId val="{00000015-E608-428E-A1BF-E49C3DD3EB16}"/>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1C-E608-428E-A1BF-E49C3DD3EB16}"/>
              </c:ext>
            </c:extLst>
          </c:dPt>
          <c:cat>
            <c:strRef>
              <c:f>ADMFIN!$A$47:$A$50</c:f>
              <c:strCache>
                <c:ptCount val="4"/>
                <c:pt idx="0">
                  <c:v>EXISTENCIA</c:v>
                </c:pt>
                <c:pt idx="1">
                  <c:v>PERTINENCIA</c:v>
                </c:pt>
                <c:pt idx="2">
                  <c:v>APROPIACIÓN</c:v>
                </c:pt>
                <c:pt idx="3">
                  <c:v>MEJORAMIENTO</c:v>
                </c:pt>
              </c:strCache>
            </c:strRef>
          </c:cat>
          <c:val>
            <c:numRef>
              <c:f>ADMFIN!$B$47:$B$50</c:f>
              <c:numCache>
                <c:formatCode>0%</c:formatCode>
                <c:ptCount val="4"/>
                <c:pt idx="0" formatCode="0.00%">
                  <c:v>3.8461538461538464E-2</c:v>
                </c:pt>
                <c:pt idx="1">
                  <c:v>0.23076923076923078</c:v>
                </c:pt>
                <c:pt idx="2">
                  <c:v>0.65384615384615385</c:v>
                </c:pt>
                <c:pt idx="3">
                  <c:v>7.6923076923076927E-2</c:v>
                </c:pt>
              </c:numCache>
            </c:numRef>
          </c:val>
          <c:extLst>
            <c:ext xmlns:c16="http://schemas.microsoft.com/office/drawing/2014/chart" uri="{C3380CC4-5D6E-409C-BE32-E72D297353CC}">
              <c16:uniqueId val="{00000000-E608-428E-A1BF-E49C3DD3EB1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rnd" cmpd="sng" algn="ctr">
      <a:solidFill>
        <a:schemeClr val="dk1"/>
      </a:solidFill>
      <a:prstDash val="solid"/>
      <a:round/>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Administración de servicios complementarios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v>Valoración</c:v>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8-05AF-47ED-A629-77ECF3B8ED43}"/>
              </c:ext>
            </c:extLst>
          </c:dPt>
          <c:dPt>
            <c:idx val="1"/>
            <c:invertIfNegative val="0"/>
            <c:bubble3D val="0"/>
            <c:spPr>
              <a:solidFill>
                <a:schemeClr val="accent2"/>
              </a:solidFill>
              <a:ln>
                <a:noFill/>
              </a:ln>
              <a:effectLst/>
            </c:spPr>
            <c:extLst>
              <c:ext xmlns:c16="http://schemas.microsoft.com/office/drawing/2014/chart" uri="{C3380CC4-5D6E-409C-BE32-E72D297353CC}">
                <c16:uniqueId val="{00000013-05AF-47ED-A629-77ECF3B8ED43}"/>
              </c:ext>
            </c:extLst>
          </c:dPt>
          <c:dPt>
            <c:idx val="2"/>
            <c:invertIfNegative val="0"/>
            <c:bubble3D val="0"/>
            <c:spPr>
              <a:solidFill>
                <a:srgbClr val="FFFF00"/>
              </a:solidFill>
              <a:ln>
                <a:noFill/>
              </a:ln>
              <a:effectLst/>
            </c:spPr>
            <c:extLst>
              <c:ext xmlns:c16="http://schemas.microsoft.com/office/drawing/2014/chart" uri="{C3380CC4-5D6E-409C-BE32-E72D297353CC}">
                <c16:uniqueId val="{0000000B-05AF-47ED-A629-77ECF3B8ED43}"/>
              </c:ext>
            </c:extLst>
          </c:dPt>
          <c:dPt>
            <c:idx val="3"/>
            <c:invertIfNegative val="0"/>
            <c:bubble3D val="0"/>
            <c:spPr>
              <a:solidFill>
                <a:schemeClr val="accent6"/>
              </a:solidFill>
              <a:ln>
                <a:noFill/>
              </a:ln>
              <a:effectLst/>
            </c:spPr>
            <c:extLst>
              <c:ext xmlns:c16="http://schemas.microsoft.com/office/drawing/2014/chart" uri="{C3380CC4-5D6E-409C-BE32-E72D297353CC}">
                <c16:uniqueId val="{00000017-05AF-47ED-A629-77ECF3B8ED43}"/>
              </c:ext>
            </c:extLst>
          </c:dPt>
          <c:val>
            <c:numRef>
              <c:f>ADMFIN!$C$22:$F$22</c:f>
              <c:numCache>
                <c:formatCode>0%</c:formatCode>
                <c:ptCount val="4"/>
                <c:pt idx="0">
                  <c:v>0.5</c:v>
                </c:pt>
                <c:pt idx="1">
                  <c:v>0</c:v>
                </c:pt>
                <c:pt idx="2">
                  <c:v>0.5</c:v>
                </c:pt>
                <c:pt idx="3">
                  <c:v>0</c:v>
                </c:pt>
              </c:numCache>
            </c:numRef>
          </c:val>
          <c:extLst>
            <c:ext xmlns:c16="http://schemas.microsoft.com/office/drawing/2014/chart" uri="{C3380CC4-5D6E-409C-BE32-E72D297353CC}">
              <c16:uniqueId val="{00000004-05AF-47ED-A629-77ECF3B8ED43}"/>
            </c:ext>
          </c:extLst>
        </c:ser>
        <c:dLbls>
          <c:showLegendKey val="0"/>
          <c:showVal val="0"/>
          <c:showCatName val="0"/>
          <c:showSerName val="0"/>
          <c:showPercent val="0"/>
          <c:showBubbleSize val="0"/>
        </c:dLbls>
        <c:gapWidth val="219"/>
        <c:overlap val="-27"/>
        <c:axId val="849201471"/>
        <c:axId val="849190655"/>
      </c:barChart>
      <c:catAx>
        <c:axId val="8492014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849190655"/>
        <c:crosses val="autoZero"/>
        <c:auto val="1"/>
        <c:lblAlgn val="ctr"/>
        <c:lblOffset val="100"/>
        <c:noMultiLvlLbl val="0"/>
      </c:catAx>
      <c:valAx>
        <c:axId val="84919065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84920147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a:t>CRITERIOS DE AUTOEVALUACIÓN DE LA GESTION</a:t>
            </a:r>
          </a:p>
        </c:rich>
      </c:tx>
      <c:layout>
        <c:manualLayout>
          <c:xMode val="edge"/>
          <c:yMode val="edge"/>
          <c:x val="0.17678240740740742"/>
          <c:y val="3.6910078021069284E-2"/>
        </c:manualLayout>
      </c:layout>
      <c:overlay val="0"/>
    </c:title>
    <c:autoTitleDeleted val="0"/>
    <c:plotArea>
      <c:layout/>
      <c:pieChart>
        <c:varyColors val="1"/>
        <c:ser>
          <c:idx val="0"/>
          <c:order val="0"/>
          <c:dPt>
            <c:idx val="0"/>
            <c:bubble3D val="0"/>
            <c:spPr>
              <a:solidFill>
                <a:srgbClr val="FF0000"/>
              </a:solidFill>
            </c:spPr>
            <c:extLst>
              <c:ext xmlns:c16="http://schemas.microsoft.com/office/drawing/2014/chart" uri="{C3380CC4-5D6E-409C-BE32-E72D297353CC}">
                <c16:uniqueId val="{00000001-E044-4277-BE3D-9BE84F786C70}"/>
              </c:ext>
            </c:extLst>
          </c:dPt>
          <c:dPt>
            <c:idx val="1"/>
            <c:bubble3D val="0"/>
            <c:spPr>
              <a:solidFill>
                <a:srgbClr val="FFC000"/>
              </a:solidFill>
            </c:spPr>
            <c:extLst>
              <c:ext xmlns:c16="http://schemas.microsoft.com/office/drawing/2014/chart" uri="{C3380CC4-5D6E-409C-BE32-E72D297353CC}">
                <c16:uniqueId val="{00000003-E044-4277-BE3D-9BE84F786C70}"/>
              </c:ext>
            </c:extLst>
          </c:dPt>
          <c:dPt>
            <c:idx val="2"/>
            <c:bubble3D val="0"/>
            <c:spPr>
              <a:solidFill>
                <a:srgbClr val="FFFF00"/>
              </a:solidFill>
            </c:spPr>
            <c:extLst>
              <c:ext xmlns:c16="http://schemas.microsoft.com/office/drawing/2014/chart" uri="{C3380CC4-5D6E-409C-BE32-E72D297353CC}">
                <c16:uniqueId val="{00000005-E044-4277-BE3D-9BE84F786C70}"/>
              </c:ext>
            </c:extLst>
          </c:dPt>
          <c:dPt>
            <c:idx val="3"/>
            <c:bubble3D val="0"/>
            <c:spPr>
              <a:solidFill>
                <a:srgbClr val="00B050"/>
              </a:solidFill>
            </c:spPr>
            <c:extLst>
              <c:ext xmlns:c16="http://schemas.microsoft.com/office/drawing/2014/chart" uri="{C3380CC4-5D6E-409C-BE32-E72D297353CC}">
                <c16:uniqueId val="{00000007-E044-4277-BE3D-9BE84F786C70}"/>
              </c:ext>
            </c:extLst>
          </c:dPt>
          <c:cat>
            <c:strRef>
              <c:f>'GESTION DIRECTIVA'!$A$57:$A$60</c:f>
              <c:strCache>
                <c:ptCount val="4"/>
                <c:pt idx="0">
                  <c:v>EXISTENCIA</c:v>
                </c:pt>
                <c:pt idx="1">
                  <c:v>PERTINENCIA</c:v>
                </c:pt>
                <c:pt idx="2">
                  <c:v>APROPIACIÓN</c:v>
                </c:pt>
                <c:pt idx="3">
                  <c:v>MEJORAMIENTO</c:v>
                </c:pt>
              </c:strCache>
            </c:strRef>
          </c:cat>
          <c:val>
            <c:numRef>
              <c:f>'GESTION DIRECTIVA'!$B$57:$B$60</c:f>
              <c:numCache>
                <c:formatCode>0%</c:formatCode>
                <c:ptCount val="4"/>
                <c:pt idx="0">
                  <c:v>0.15151515151515152</c:v>
                </c:pt>
                <c:pt idx="1">
                  <c:v>9.0909090909090912E-2</c:v>
                </c:pt>
                <c:pt idx="2">
                  <c:v>0.54545454545454541</c:v>
                </c:pt>
                <c:pt idx="3">
                  <c:v>0.21212121212121213</c:v>
                </c:pt>
              </c:numCache>
            </c:numRef>
          </c:val>
          <c:extLst>
            <c:ext xmlns:c16="http://schemas.microsoft.com/office/drawing/2014/chart" uri="{C3380CC4-5D6E-409C-BE32-E72D297353CC}">
              <c16:uniqueId val="{00000008-E044-4277-BE3D-9BE84F786C70}"/>
            </c:ext>
          </c:extLst>
        </c:ser>
        <c:dLbls>
          <c:showLegendKey val="0"/>
          <c:showVal val="0"/>
          <c:showCatName val="0"/>
          <c:showSerName val="0"/>
          <c:showPercent val="0"/>
          <c:showBubbleSize val="0"/>
          <c:showLeaderLines val="1"/>
        </c:dLbls>
        <c:firstSliceAng val="0"/>
      </c:pieChart>
    </c:plotArea>
    <c:legend>
      <c:legendPos val="b"/>
      <c:overlay val="0"/>
      <c:txPr>
        <a:bodyPr/>
        <a:lstStyle/>
        <a:p>
          <a:pPr lvl="0">
            <a:defRPr sz="11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Direccionamiento estratégico y horizonte institucional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v>Valoración</c:v>
          </c:tx>
          <c:spPr>
            <a:solidFill>
              <a:srgbClr val="FFFF00"/>
            </a:solidFill>
            <a:ln>
              <a:noFill/>
            </a:ln>
            <a:effectLst/>
          </c:spPr>
          <c:invertIfNegative val="0"/>
          <c:val>
            <c:numRef>
              <c:f>'GESTION DIRECTIVA'!$C$10:$F$10</c:f>
              <c:numCache>
                <c:formatCode>0%</c:formatCode>
                <c:ptCount val="4"/>
                <c:pt idx="0">
                  <c:v>0</c:v>
                </c:pt>
                <c:pt idx="1">
                  <c:v>0</c:v>
                </c:pt>
                <c:pt idx="2">
                  <c:v>1</c:v>
                </c:pt>
                <c:pt idx="3">
                  <c:v>0</c:v>
                </c:pt>
              </c:numCache>
            </c:numRef>
          </c:val>
          <c:extLst>
            <c:ext xmlns:c16="http://schemas.microsoft.com/office/drawing/2014/chart" uri="{C3380CC4-5D6E-409C-BE32-E72D297353CC}">
              <c16:uniqueId val="{00000008-9521-4189-B501-332462DD84C5}"/>
            </c:ext>
          </c:extLst>
        </c:ser>
        <c:dLbls>
          <c:showLegendKey val="0"/>
          <c:showVal val="0"/>
          <c:showCatName val="0"/>
          <c:showSerName val="0"/>
          <c:showPercent val="0"/>
          <c:showBubbleSize val="0"/>
        </c:dLbls>
        <c:gapWidth val="219"/>
        <c:overlap val="-27"/>
        <c:axId val="788376271"/>
        <c:axId val="788384175"/>
      </c:barChart>
      <c:catAx>
        <c:axId val="788376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88384175"/>
        <c:crosses val="autoZero"/>
        <c:auto val="1"/>
        <c:lblAlgn val="ctr"/>
        <c:lblOffset val="100"/>
        <c:noMultiLvlLbl val="0"/>
      </c:catAx>
      <c:valAx>
        <c:axId val="78838417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8837627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Gestión estratégica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v>Valoración</c:v>
          </c:tx>
          <c:spPr>
            <a:solidFill>
              <a:schemeClr val="accent1"/>
            </a:solidFill>
            <a:ln>
              <a:noFill/>
            </a:ln>
            <a:effectLst/>
          </c:spPr>
          <c:invertIfNegative val="0"/>
          <c:dPt>
            <c:idx val="2"/>
            <c:invertIfNegative val="0"/>
            <c:bubble3D val="0"/>
            <c:spPr>
              <a:solidFill>
                <a:srgbClr val="FFFF00"/>
              </a:solidFill>
              <a:ln>
                <a:noFill/>
              </a:ln>
              <a:effectLst/>
            </c:spPr>
            <c:extLst>
              <c:ext xmlns:c16="http://schemas.microsoft.com/office/drawing/2014/chart" uri="{C3380CC4-5D6E-409C-BE32-E72D297353CC}">
                <c16:uniqueId val="{0000000C-1DEE-4E04-AD8D-95FB5C3CDC56}"/>
              </c:ext>
            </c:extLst>
          </c:dPt>
          <c:dPt>
            <c:idx val="3"/>
            <c:invertIfNegative val="0"/>
            <c:bubble3D val="0"/>
            <c:spPr>
              <a:solidFill>
                <a:schemeClr val="accent6"/>
              </a:solidFill>
              <a:ln>
                <a:noFill/>
              </a:ln>
              <a:effectLst/>
            </c:spPr>
            <c:extLst>
              <c:ext xmlns:c16="http://schemas.microsoft.com/office/drawing/2014/chart" uri="{C3380CC4-5D6E-409C-BE32-E72D297353CC}">
                <c16:uniqueId val="{00000011-1DEE-4E04-AD8D-95FB5C3CDC56}"/>
              </c:ext>
            </c:extLst>
          </c:dPt>
          <c:val>
            <c:numRef>
              <c:f>'GESTION DIRECTIVA'!$C$17:$F$17</c:f>
              <c:numCache>
                <c:formatCode>0%</c:formatCode>
                <c:ptCount val="4"/>
                <c:pt idx="0">
                  <c:v>0</c:v>
                </c:pt>
                <c:pt idx="1">
                  <c:v>0</c:v>
                </c:pt>
                <c:pt idx="2">
                  <c:v>0.2</c:v>
                </c:pt>
                <c:pt idx="3">
                  <c:v>0.8</c:v>
                </c:pt>
              </c:numCache>
            </c:numRef>
          </c:val>
          <c:extLst>
            <c:ext xmlns:c16="http://schemas.microsoft.com/office/drawing/2014/chart" uri="{C3380CC4-5D6E-409C-BE32-E72D297353CC}">
              <c16:uniqueId val="{00000008-1DEE-4E04-AD8D-95FB5C3CDC56}"/>
            </c:ext>
          </c:extLst>
        </c:ser>
        <c:dLbls>
          <c:showLegendKey val="0"/>
          <c:showVal val="0"/>
          <c:showCatName val="0"/>
          <c:showSerName val="0"/>
          <c:showPercent val="0"/>
          <c:showBubbleSize val="0"/>
        </c:dLbls>
        <c:gapWidth val="219"/>
        <c:overlap val="-27"/>
        <c:axId val="788379599"/>
        <c:axId val="788380015"/>
      </c:barChart>
      <c:catAx>
        <c:axId val="788379599"/>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88380015"/>
        <c:crosses val="autoZero"/>
        <c:auto val="1"/>
        <c:lblAlgn val="ctr"/>
        <c:lblOffset val="100"/>
        <c:noMultiLvlLbl val="0"/>
      </c:catAx>
      <c:valAx>
        <c:axId val="78838001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88379599"/>
        <c:crosses val="autoZero"/>
        <c:crossBetween val="between"/>
      </c:valAx>
      <c:dTable>
        <c:showHorzBorder val="1"/>
        <c:showVertBorder val="1"/>
        <c:showOutline val="1"/>
        <c:showKeys val="1"/>
        <c:spPr>
          <a:solidFill>
            <a:schemeClr val="bg1"/>
          </a:solid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s-CO"/>
              <a:t>Diseño pedagógico (curricular)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v>Valoración</c:v>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11-D2B1-49CD-A10C-54FF9A0E1486}"/>
              </c:ext>
            </c:extLst>
          </c:dPt>
          <c:dPt>
            <c:idx val="1"/>
            <c:invertIfNegative val="0"/>
            <c:bubble3D val="0"/>
            <c:spPr>
              <a:solidFill>
                <a:schemeClr val="accent2"/>
              </a:solidFill>
              <a:ln>
                <a:noFill/>
              </a:ln>
              <a:effectLst/>
            </c:spPr>
            <c:extLst>
              <c:ext xmlns:c16="http://schemas.microsoft.com/office/drawing/2014/chart" uri="{C3380CC4-5D6E-409C-BE32-E72D297353CC}">
                <c16:uniqueId val="{0000001B-D2B1-49CD-A10C-54FF9A0E1486}"/>
              </c:ext>
            </c:extLst>
          </c:dPt>
          <c:dPt>
            <c:idx val="2"/>
            <c:invertIfNegative val="0"/>
            <c:bubble3D val="0"/>
            <c:spPr>
              <a:solidFill>
                <a:srgbClr val="FFFF00"/>
              </a:solidFill>
              <a:ln>
                <a:noFill/>
              </a:ln>
              <a:effectLst/>
            </c:spPr>
            <c:extLst>
              <c:ext xmlns:c16="http://schemas.microsoft.com/office/drawing/2014/chart" uri="{C3380CC4-5D6E-409C-BE32-E72D297353CC}">
                <c16:uniqueId val="{00000007-D2B1-49CD-A10C-54FF9A0E1486}"/>
              </c:ext>
            </c:extLst>
          </c:dPt>
          <c:dPt>
            <c:idx val="3"/>
            <c:invertIfNegative val="0"/>
            <c:bubble3D val="0"/>
            <c:spPr>
              <a:solidFill>
                <a:schemeClr val="accent6"/>
              </a:solidFill>
              <a:ln>
                <a:noFill/>
              </a:ln>
              <a:effectLst/>
            </c:spPr>
            <c:extLst>
              <c:ext xmlns:c16="http://schemas.microsoft.com/office/drawing/2014/chart" uri="{C3380CC4-5D6E-409C-BE32-E72D297353CC}">
                <c16:uniqueId val="{0000000E-D2B1-49CD-A10C-54FF9A0E1486}"/>
              </c:ext>
            </c:extLst>
          </c:dPt>
          <c:val>
            <c:numRef>
              <c:f>'GESTION ACADEMICA'!$C$11:$F$11</c:f>
              <c:numCache>
                <c:formatCode>0%</c:formatCode>
                <c:ptCount val="4"/>
                <c:pt idx="0">
                  <c:v>0</c:v>
                </c:pt>
                <c:pt idx="1">
                  <c:v>0</c:v>
                </c:pt>
                <c:pt idx="2">
                  <c:v>0.8</c:v>
                </c:pt>
                <c:pt idx="3">
                  <c:v>0.2</c:v>
                </c:pt>
              </c:numCache>
            </c:numRef>
          </c:val>
          <c:extLst>
            <c:ext xmlns:c16="http://schemas.microsoft.com/office/drawing/2014/chart" uri="{C3380CC4-5D6E-409C-BE32-E72D297353CC}">
              <c16:uniqueId val="{00000004-D2B1-49CD-A10C-54FF9A0E1486}"/>
            </c:ext>
          </c:extLst>
        </c:ser>
        <c:dLbls>
          <c:showLegendKey val="0"/>
          <c:showVal val="0"/>
          <c:showCatName val="0"/>
          <c:showSerName val="0"/>
          <c:showPercent val="0"/>
          <c:showBubbleSize val="0"/>
        </c:dLbls>
        <c:gapWidth val="219"/>
        <c:overlap val="-27"/>
        <c:axId val="922838975"/>
        <c:axId val="922841471"/>
      </c:barChart>
      <c:catAx>
        <c:axId val="9228389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922841471"/>
        <c:crosses val="autoZero"/>
        <c:auto val="1"/>
        <c:lblAlgn val="ctr"/>
        <c:lblOffset val="100"/>
        <c:noMultiLvlLbl val="0"/>
      </c:catAx>
      <c:valAx>
        <c:axId val="9228414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92283897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Gobierno Escolar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v>Valoración</c:v>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B-DBD0-4CC5-980E-573B09FC1BC3}"/>
              </c:ext>
            </c:extLst>
          </c:dPt>
          <c:dPt>
            <c:idx val="1"/>
            <c:invertIfNegative val="0"/>
            <c:bubble3D val="0"/>
            <c:spPr>
              <a:solidFill>
                <a:schemeClr val="accent2"/>
              </a:solidFill>
              <a:ln>
                <a:noFill/>
              </a:ln>
              <a:effectLst/>
            </c:spPr>
            <c:extLst>
              <c:ext xmlns:c16="http://schemas.microsoft.com/office/drawing/2014/chart" uri="{C3380CC4-5D6E-409C-BE32-E72D297353CC}">
                <c16:uniqueId val="{00000011-DBD0-4CC5-980E-573B09FC1BC3}"/>
              </c:ext>
            </c:extLst>
          </c:dPt>
          <c:dPt>
            <c:idx val="2"/>
            <c:invertIfNegative val="0"/>
            <c:bubble3D val="0"/>
            <c:spPr>
              <a:solidFill>
                <a:srgbClr val="FFFF00"/>
              </a:solidFill>
              <a:ln>
                <a:noFill/>
              </a:ln>
              <a:effectLst/>
            </c:spPr>
            <c:extLst>
              <c:ext xmlns:c16="http://schemas.microsoft.com/office/drawing/2014/chart" uri="{C3380CC4-5D6E-409C-BE32-E72D297353CC}">
                <c16:uniqueId val="{0000001C-DBD0-4CC5-980E-573B09FC1BC3}"/>
              </c:ext>
            </c:extLst>
          </c:dPt>
          <c:dPt>
            <c:idx val="3"/>
            <c:invertIfNegative val="0"/>
            <c:bubble3D val="0"/>
            <c:spPr>
              <a:solidFill>
                <a:schemeClr val="accent6"/>
              </a:solidFill>
              <a:ln>
                <a:noFill/>
              </a:ln>
              <a:effectLst/>
            </c:spPr>
            <c:extLst>
              <c:ext xmlns:c16="http://schemas.microsoft.com/office/drawing/2014/chart" uri="{C3380CC4-5D6E-409C-BE32-E72D297353CC}">
                <c16:uniqueId val="{00000022-DBD0-4CC5-980E-573B09FC1BC3}"/>
              </c:ext>
            </c:extLst>
          </c:dPt>
          <c:val>
            <c:numRef>
              <c:f>'GESTION DIRECTIVA'!$C$27:$F$27</c:f>
              <c:numCache>
                <c:formatCode>0%</c:formatCode>
                <c:ptCount val="4"/>
                <c:pt idx="0">
                  <c:v>0.14285714285714285</c:v>
                </c:pt>
                <c:pt idx="1">
                  <c:v>0.14285714285714285</c:v>
                </c:pt>
                <c:pt idx="2">
                  <c:v>0.2857142857142857</c:v>
                </c:pt>
                <c:pt idx="3">
                  <c:v>0.42857142857142855</c:v>
                </c:pt>
              </c:numCache>
            </c:numRef>
          </c:val>
          <c:extLst>
            <c:ext xmlns:c16="http://schemas.microsoft.com/office/drawing/2014/chart" uri="{C3380CC4-5D6E-409C-BE32-E72D297353CC}">
              <c16:uniqueId val="{00000008-DBD0-4CC5-980E-573B09FC1BC3}"/>
            </c:ext>
          </c:extLst>
        </c:ser>
        <c:dLbls>
          <c:showLegendKey val="0"/>
          <c:showVal val="0"/>
          <c:showCatName val="0"/>
          <c:showSerName val="0"/>
          <c:showPercent val="0"/>
          <c:showBubbleSize val="0"/>
        </c:dLbls>
        <c:gapWidth val="219"/>
        <c:overlap val="-27"/>
        <c:axId val="788373775"/>
        <c:axId val="788374191"/>
      </c:barChart>
      <c:catAx>
        <c:axId val="788373775"/>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88374191"/>
        <c:crosses val="autoZero"/>
        <c:auto val="1"/>
        <c:lblAlgn val="ctr"/>
        <c:lblOffset val="100"/>
        <c:noMultiLvlLbl val="0"/>
      </c:catAx>
      <c:valAx>
        <c:axId val="78837419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8837377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Cultura Institucional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manualLayout>
          <c:layoutTarget val="inner"/>
          <c:xMode val="edge"/>
          <c:yMode val="edge"/>
          <c:x val="0.17751881014873142"/>
          <c:y val="0.18097222222222226"/>
          <c:w val="0.7780367454068241"/>
          <c:h val="0.67457604257801107"/>
        </c:manualLayout>
      </c:layout>
      <c:barChart>
        <c:barDir val="col"/>
        <c:grouping val="clustered"/>
        <c:varyColors val="0"/>
        <c:ser>
          <c:idx val="0"/>
          <c:order val="0"/>
          <c:tx>
            <c:v>Valoración</c:v>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C-295B-4D5F-89B9-9D80A612E28A}"/>
              </c:ext>
            </c:extLst>
          </c:dPt>
          <c:dPt>
            <c:idx val="1"/>
            <c:invertIfNegative val="0"/>
            <c:bubble3D val="0"/>
            <c:spPr>
              <a:solidFill>
                <a:schemeClr val="accent2"/>
              </a:solidFill>
              <a:ln>
                <a:noFill/>
              </a:ln>
              <a:effectLst/>
            </c:spPr>
            <c:extLst>
              <c:ext xmlns:c16="http://schemas.microsoft.com/office/drawing/2014/chart" uri="{C3380CC4-5D6E-409C-BE32-E72D297353CC}">
                <c16:uniqueId val="{00000022-295B-4D5F-89B9-9D80A612E28A}"/>
              </c:ext>
            </c:extLst>
          </c:dPt>
          <c:dPt>
            <c:idx val="2"/>
            <c:invertIfNegative val="0"/>
            <c:bubble3D val="0"/>
            <c:spPr>
              <a:solidFill>
                <a:srgbClr val="FFFF00"/>
              </a:solidFill>
              <a:ln>
                <a:noFill/>
              </a:ln>
              <a:effectLst/>
            </c:spPr>
            <c:extLst>
              <c:ext xmlns:c16="http://schemas.microsoft.com/office/drawing/2014/chart" uri="{C3380CC4-5D6E-409C-BE32-E72D297353CC}">
                <c16:uniqueId val="{0000002D-295B-4D5F-89B9-9D80A612E28A}"/>
              </c:ext>
            </c:extLst>
          </c:dPt>
          <c:val>
            <c:numRef>
              <c:f>'GESTION DIRECTIVA'!$C$33:$F$33</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8-295B-4D5F-89B9-9D80A612E28A}"/>
            </c:ext>
          </c:extLst>
        </c:ser>
        <c:dLbls>
          <c:showLegendKey val="0"/>
          <c:showVal val="0"/>
          <c:showCatName val="0"/>
          <c:showSerName val="0"/>
          <c:showPercent val="0"/>
          <c:showBubbleSize val="0"/>
        </c:dLbls>
        <c:gapWidth val="219"/>
        <c:overlap val="-27"/>
        <c:axId val="769365023"/>
        <c:axId val="769375423"/>
      </c:barChart>
      <c:catAx>
        <c:axId val="769365023"/>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69375423"/>
        <c:crosses val="autoZero"/>
        <c:auto val="1"/>
        <c:lblAlgn val="ctr"/>
        <c:lblOffset val="100"/>
        <c:noMultiLvlLbl val="0"/>
      </c:catAx>
      <c:valAx>
        <c:axId val="76937542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6936502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Clima Escolar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manualLayout>
          <c:layoutTarget val="inner"/>
          <c:xMode val="edge"/>
          <c:yMode val="edge"/>
          <c:x val="0.18029658792650918"/>
          <c:y val="0.16245370370370371"/>
          <c:w val="0.7780367454068241"/>
          <c:h val="0.67457604257801107"/>
        </c:manualLayout>
      </c:layout>
      <c:barChart>
        <c:barDir val="col"/>
        <c:grouping val="clustered"/>
        <c:varyColors val="0"/>
        <c:ser>
          <c:idx val="0"/>
          <c:order val="0"/>
          <c:tx>
            <c:v>Valoración</c:v>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C-64EF-431C-83DC-2385891A15A2}"/>
              </c:ext>
            </c:extLst>
          </c:dPt>
          <c:dPt>
            <c:idx val="1"/>
            <c:invertIfNegative val="0"/>
            <c:bubble3D val="0"/>
            <c:spPr>
              <a:solidFill>
                <a:schemeClr val="accent2"/>
              </a:solidFill>
              <a:ln>
                <a:noFill/>
              </a:ln>
              <a:effectLst/>
            </c:spPr>
            <c:extLst>
              <c:ext xmlns:c16="http://schemas.microsoft.com/office/drawing/2014/chart" uri="{C3380CC4-5D6E-409C-BE32-E72D297353CC}">
                <c16:uniqueId val="{00000014-64EF-431C-83DC-2385891A15A2}"/>
              </c:ext>
            </c:extLst>
          </c:dPt>
          <c:dPt>
            <c:idx val="2"/>
            <c:invertIfNegative val="0"/>
            <c:bubble3D val="0"/>
            <c:spPr>
              <a:solidFill>
                <a:srgbClr val="FFFF00"/>
              </a:solidFill>
              <a:ln>
                <a:noFill/>
              </a:ln>
              <a:effectLst/>
            </c:spPr>
            <c:extLst>
              <c:ext xmlns:c16="http://schemas.microsoft.com/office/drawing/2014/chart" uri="{C3380CC4-5D6E-409C-BE32-E72D297353CC}">
                <c16:uniqueId val="{00000018-64EF-431C-83DC-2385891A15A2}"/>
              </c:ext>
            </c:extLst>
          </c:dPt>
          <c:val>
            <c:numRef>
              <c:f>'GESTION DIRECTIVA'!$C$44:$F$44</c:f>
              <c:numCache>
                <c:formatCode>0%</c:formatCode>
                <c:ptCount val="4"/>
                <c:pt idx="0">
                  <c:v>0.22222222222222221</c:v>
                </c:pt>
                <c:pt idx="1">
                  <c:v>0.1111111111111111</c:v>
                </c:pt>
                <c:pt idx="2">
                  <c:v>0.66666666666666663</c:v>
                </c:pt>
                <c:pt idx="3">
                  <c:v>0</c:v>
                </c:pt>
              </c:numCache>
            </c:numRef>
          </c:val>
          <c:extLst>
            <c:ext xmlns:c16="http://schemas.microsoft.com/office/drawing/2014/chart" uri="{C3380CC4-5D6E-409C-BE32-E72D297353CC}">
              <c16:uniqueId val="{00000008-64EF-431C-83DC-2385891A15A2}"/>
            </c:ext>
          </c:extLst>
        </c:ser>
        <c:dLbls>
          <c:showLegendKey val="0"/>
          <c:showVal val="0"/>
          <c:showCatName val="0"/>
          <c:showSerName val="0"/>
          <c:showPercent val="0"/>
          <c:showBubbleSize val="0"/>
        </c:dLbls>
        <c:gapWidth val="219"/>
        <c:overlap val="-27"/>
        <c:axId val="770029023"/>
        <c:axId val="770024863"/>
      </c:barChart>
      <c:catAx>
        <c:axId val="770029023"/>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70024863"/>
        <c:crosses val="autoZero"/>
        <c:auto val="1"/>
        <c:lblAlgn val="ctr"/>
        <c:lblOffset val="100"/>
        <c:noMultiLvlLbl val="0"/>
      </c:catAx>
      <c:valAx>
        <c:axId val="77002486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7002902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Relaciones con el entorno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v>Valoración</c:v>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9-442B-4C09-B576-631F2A0E5B10}"/>
              </c:ext>
            </c:extLst>
          </c:dPt>
          <c:dPt>
            <c:idx val="1"/>
            <c:invertIfNegative val="0"/>
            <c:bubble3D val="0"/>
            <c:spPr>
              <a:solidFill>
                <a:schemeClr val="accent2"/>
              </a:solidFill>
              <a:ln>
                <a:noFill/>
              </a:ln>
              <a:effectLst/>
            </c:spPr>
            <c:extLst>
              <c:ext xmlns:c16="http://schemas.microsoft.com/office/drawing/2014/chart" uri="{C3380CC4-5D6E-409C-BE32-E72D297353CC}">
                <c16:uniqueId val="{00000014-442B-4C09-B576-631F2A0E5B10}"/>
              </c:ext>
            </c:extLst>
          </c:dPt>
          <c:dPt>
            <c:idx val="2"/>
            <c:invertIfNegative val="0"/>
            <c:bubble3D val="0"/>
            <c:spPr>
              <a:solidFill>
                <a:srgbClr val="FFFF00"/>
              </a:solidFill>
              <a:ln>
                <a:noFill/>
              </a:ln>
              <a:effectLst/>
            </c:spPr>
            <c:extLst>
              <c:ext xmlns:c16="http://schemas.microsoft.com/office/drawing/2014/chart" uri="{C3380CC4-5D6E-409C-BE32-E72D297353CC}">
                <c16:uniqueId val="{00000018-442B-4C09-B576-631F2A0E5B10}"/>
              </c:ext>
            </c:extLst>
          </c:dPt>
          <c:dPt>
            <c:idx val="3"/>
            <c:invertIfNegative val="0"/>
            <c:bubble3D val="0"/>
            <c:spPr>
              <a:solidFill>
                <a:schemeClr val="accent6"/>
              </a:solidFill>
              <a:ln>
                <a:noFill/>
              </a:ln>
              <a:effectLst/>
            </c:spPr>
            <c:extLst>
              <c:ext xmlns:c16="http://schemas.microsoft.com/office/drawing/2014/chart" uri="{C3380CC4-5D6E-409C-BE32-E72D297353CC}">
                <c16:uniqueId val="{00000020-442B-4C09-B576-631F2A0E5B10}"/>
              </c:ext>
            </c:extLst>
          </c:dPt>
          <c:val>
            <c:numRef>
              <c:f>'GESTION DIRECTIVA'!$C$50:$F$50</c:f>
              <c:numCache>
                <c:formatCode>0%</c:formatCode>
                <c:ptCount val="4"/>
                <c:pt idx="0">
                  <c:v>0.25</c:v>
                </c:pt>
                <c:pt idx="1">
                  <c:v>0</c:v>
                </c:pt>
                <c:pt idx="2">
                  <c:v>0.75</c:v>
                </c:pt>
                <c:pt idx="3">
                  <c:v>0</c:v>
                </c:pt>
              </c:numCache>
            </c:numRef>
          </c:val>
          <c:extLst>
            <c:ext xmlns:c16="http://schemas.microsoft.com/office/drawing/2014/chart" uri="{C3380CC4-5D6E-409C-BE32-E72D297353CC}">
              <c16:uniqueId val="{00000008-442B-4C09-B576-631F2A0E5B10}"/>
            </c:ext>
          </c:extLst>
        </c:ser>
        <c:dLbls>
          <c:showLegendKey val="0"/>
          <c:showVal val="0"/>
          <c:showCatName val="0"/>
          <c:showSerName val="0"/>
          <c:showPercent val="0"/>
          <c:showBubbleSize val="0"/>
        </c:dLbls>
        <c:gapWidth val="219"/>
        <c:overlap val="-27"/>
        <c:axId val="697540687"/>
        <c:axId val="697542351"/>
      </c:barChart>
      <c:catAx>
        <c:axId val="697540687"/>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697542351"/>
        <c:crosses val="autoZero"/>
        <c:auto val="1"/>
        <c:lblAlgn val="ctr"/>
        <c:lblOffset val="100"/>
        <c:noMultiLvlLbl val="0"/>
      </c:catAx>
      <c:valAx>
        <c:axId val="6975423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697540687"/>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Gestión de Aula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v>Valoración</c:v>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1E-27F0-468A-AA48-BB25639BACE7}"/>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C-27F0-468A-AA48-BB25639BACE7}"/>
              </c:ext>
            </c:extLst>
          </c:dPt>
          <c:dPt>
            <c:idx val="2"/>
            <c:invertIfNegative val="0"/>
            <c:bubble3D val="0"/>
            <c:spPr>
              <a:solidFill>
                <a:srgbClr val="FFFF00"/>
              </a:solidFill>
              <a:ln>
                <a:noFill/>
              </a:ln>
              <a:effectLst/>
            </c:spPr>
            <c:extLst>
              <c:ext xmlns:c16="http://schemas.microsoft.com/office/drawing/2014/chart" uri="{C3380CC4-5D6E-409C-BE32-E72D297353CC}">
                <c16:uniqueId val="{00000012-27F0-468A-AA48-BB25639BACE7}"/>
              </c:ext>
            </c:extLst>
          </c:dPt>
          <c:dPt>
            <c:idx val="3"/>
            <c:invertIfNegative val="0"/>
            <c:bubble3D val="0"/>
            <c:spPr>
              <a:solidFill>
                <a:schemeClr val="accent6"/>
              </a:solidFill>
              <a:ln>
                <a:noFill/>
              </a:ln>
              <a:effectLst/>
            </c:spPr>
            <c:extLst>
              <c:ext xmlns:c16="http://schemas.microsoft.com/office/drawing/2014/chart" uri="{C3380CC4-5D6E-409C-BE32-E72D297353CC}">
                <c16:uniqueId val="{00000017-27F0-468A-AA48-BB25639BACE7}"/>
              </c:ext>
            </c:extLst>
          </c:dPt>
          <c:val>
            <c:numRef>
              <c:f>'GESTION ACADEMICA'!$C$23:$F$23</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27F0-468A-AA48-BB25639BACE7}"/>
            </c:ext>
          </c:extLst>
        </c:ser>
        <c:dLbls>
          <c:showLegendKey val="0"/>
          <c:showVal val="0"/>
          <c:showCatName val="0"/>
          <c:showSerName val="0"/>
          <c:showPercent val="0"/>
          <c:showBubbleSize val="0"/>
        </c:dLbls>
        <c:gapWidth val="219"/>
        <c:overlap val="-27"/>
        <c:axId val="770019039"/>
        <c:axId val="770024031"/>
      </c:barChart>
      <c:catAx>
        <c:axId val="770019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70024031"/>
        <c:crosses val="autoZero"/>
        <c:auto val="1"/>
        <c:lblAlgn val="ctr"/>
        <c:lblOffset val="100"/>
        <c:noMultiLvlLbl val="0"/>
      </c:catAx>
      <c:valAx>
        <c:axId val="7700240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70019039"/>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strRef>
              <c:f>'GESTION ACADEMICA'!$A$12:$A$16</c:f>
              <c:strCache>
                <c:ptCount val="1"/>
                <c:pt idx="0">
                  <c:v>Prácticas pedagógicas</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1E-48BA-4CE9-A123-2B17CEA1470C}"/>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F-48BA-4CE9-A123-2B17CEA1470C}"/>
              </c:ext>
            </c:extLst>
          </c:dPt>
          <c:dPt>
            <c:idx val="2"/>
            <c:invertIfNegative val="0"/>
            <c:bubble3D val="0"/>
            <c:spPr>
              <a:solidFill>
                <a:srgbClr val="FFFF00"/>
              </a:solidFill>
              <a:ln>
                <a:noFill/>
              </a:ln>
              <a:effectLst/>
            </c:spPr>
            <c:extLst>
              <c:ext xmlns:c16="http://schemas.microsoft.com/office/drawing/2014/chart" uri="{C3380CC4-5D6E-409C-BE32-E72D297353CC}">
                <c16:uniqueId val="{00000018-48BA-4CE9-A123-2B17CEA1470C}"/>
              </c:ext>
            </c:extLst>
          </c:dPt>
          <c:dPt>
            <c:idx val="3"/>
            <c:invertIfNegative val="0"/>
            <c:bubble3D val="0"/>
            <c:spPr>
              <a:solidFill>
                <a:schemeClr val="accent6"/>
              </a:solidFill>
              <a:ln>
                <a:noFill/>
              </a:ln>
              <a:effectLst/>
            </c:spPr>
            <c:extLst>
              <c:ext xmlns:c16="http://schemas.microsoft.com/office/drawing/2014/chart" uri="{C3380CC4-5D6E-409C-BE32-E72D297353CC}">
                <c16:uniqueId val="{00000024-48BA-4CE9-A123-2B17CEA1470C}"/>
              </c:ext>
            </c:extLst>
          </c:dPt>
          <c:val>
            <c:numRef>
              <c:f>'GESTION ACADEMICA'!$C$17:$F$17</c:f>
              <c:numCache>
                <c:formatCode>0%</c:formatCode>
                <c:ptCount val="4"/>
                <c:pt idx="0">
                  <c:v>0</c:v>
                </c:pt>
                <c:pt idx="1">
                  <c:v>0.5</c:v>
                </c:pt>
                <c:pt idx="2">
                  <c:v>0.5</c:v>
                </c:pt>
                <c:pt idx="3">
                  <c:v>0</c:v>
                </c:pt>
              </c:numCache>
            </c:numRef>
          </c:val>
          <c:extLst>
            <c:ext xmlns:c16="http://schemas.microsoft.com/office/drawing/2014/chart" uri="{C3380CC4-5D6E-409C-BE32-E72D297353CC}">
              <c16:uniqueId val="{00000004-48BA-4CE9-A123-2B17CEA1470C}"/>
            </c:ext>
          </c:extLst>
        </c:ser>
        <c:dLbls>
          <c:showLegendKey val="0"/>
          <c:showVal val="0"/>
          <c:showCatName val="0"/>
          <c:showSerName val="0"/>
          <c:showPercent val="0"/>
          <c:showBubbleSize val="0"/>
        </c:dLbls>
        <c:gapWidth val="219"/>
        <c:overlap val="-27"/>
        <c:axId val="769370015"/>
        <c:axId val="769370431"/>
      </c:barChart>
      <c:catAx>
        <c:axId val="769370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69370431"/>
        <c:crosses val="autoZero"/>
        <c:auto val="1"/>
        <c:lblAlgn val="ctr"/>
        <c:lblOffset val="100"/>
        <c:noMultiLvlLbl val="0"/>
      </c:catAx>
      <c:valAx>
        <c:axId val="7693704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693700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strRef>
              <c:f>'GESTION ACADEMICA'!$A$24:$A$30</c:f>
              <c:strCache>
                <c:ptCount val="1"/>
                <c:pt idx="0">
                  <c:v>Seguimiento académico</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8-3012-46AA-833C-125B50306D96}"/>
              </c:ext>
            </c:extLst>
          </c:dPt>
          <c:dPt>
            <c:idx val="1"/>
            <c:invertIfNegative val="0"/>
            <c:bubble3D val="0"/>
            <c:spPr>
              <a:solidFill>
                <a:schemeClr val="accent2"/>
              </a:solidFill>
              <a:ln>
                <a:noFill/>
              </a:ln>
              <a:effectLst/>
            </c:spPr>
            <c:extLst>
              <c:ext xmlns:c16="http://schemas.microsoft.com/office/drawing/2014/chart" uri="{C3380CC4-5D6E-409C-BE32-E72D297353CC}">
                <c16:uniqueId val="{0000001C-3012-46AA-833C-125B50306D96}"/>
              </c:ext>
            </c:extLst>
          </c:dPt>
          <c:dPt>
            <c:idx val="2"/>
            <c:invertIfNegative val="0"/>
            <c:bubble3D val="0"/>
            <c:spPr>
              <a:solidFill>
                <a:srgbClr val="FFFF00"/>
              </a:solidFill>
              <a:ln>
                <a:noFill/>
              </a:ln>
              <a:effectLst/>
            </c:spPr>
            <c:extLst>
              <c:ext xmlns:c16="http://schemas.microsoft.com/office/drawing/2014/chart" uri="{C3380CC4-5D6E-409C-BE32-E72D297353CC}">
                <c16:uniqueId val="{00000009-3012-46AA-833C-125B50306D96}"/>
              </c:ext>
            </c:extLst>
          </c:dPt>
          <c:dPt>
            <c:idx val="3"/>
            <c:invertIfNegative val="0"/>
            <c:bubble3D val="0"/>
            <c:spPr>
              <a:solidFill>
                <a:schemeClr val="accent6"/>
              </a:solidFill>
              <a:ln>
                <a:noFill/>
              </a:ln>
              <a:effectLst/>
            </c:spPr>
            <c:extLst>
              <c:ext xmlns:c16="http://schemas.microsoft.com/office/drawing/2014/chart" uri="{C3380CC4-5D6E-409C-BE32-E72D297353CC}">
                <c16:uniqueId val="{00000012-3012-46AA-833C-125B50306D96}"/>
              </c:ext>
            </c:extLst>
          </c:dPt>
          <c:val>
            <c:numRef>
              <c:f>'GESTION ACADEMICA'!$C$31:$F$31</c:f>
              <c:numCache>
                <c:formatCode>0%</c:formatCode>
                <c:ptCount val="4"/>
                <c:pt idx="0">
                  <c:v>0.16666666666666666</c:v>
                </c:pt>
                <c:pt idx="1">
                  <c:v>0</c:v>
                </c:pt>
                <c:pt idx="2">
                  <c:v>0.66666666666666663</c:v>
                </c:pt>
                <c:pt idx="3">
                  <c:v>0.16666666666666666</c:v>
                </c:pt>
              </c:numCache>
            </c:numRef>
          </c:val>
          <c:extLst>
            <c:ext xmlns:c16="http://schemas.microsoft.com/office/drawing/2014/chart" uri="{C3380CC4-5D6E-409C-BE32-E72D297353CC}">
              <c16:uniqueId val="{00000004-3012-46AA-833C-125B50306D96}"/>
            </c:ext>
          </c:extLst>
        </c:ser>
        <c:dLbls>
          <c:showLegendKey val="0"/>
          <c:showVal val="0"/>
          <c:showCatName val="0"/>
          <c:showSerName val="0"/>
          <c:showPercent val="0"/>
          <c:showBubbleSize val="0"/>
        </c:dLbls>
        <c:gapWidth val="219"/>
        <c:overlap val="-27"/>
        <c:axId val="700079391"/>
        <c:axId val="700081055"/>
      </c:barChart>
      <c:catAx>
        <c:axId val="7000793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00081055"/>
        <c:crosses val="autoZero"/>
        <c:auto val="1"/>
        <c:lblAlgn val="ctr"/>
        <c:lblOffset val="100"/>
        <c:noMultiLvlLbl val="0"/>
      </c:catAx>
      <c:valAx>
        <c:axId val="70008105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000793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a:t>CRITERIOS DE AUTO EVALUACIÓN  DE LA GESTIÓN COMUNIDAD</a:t>
            </a:r>
          </a:p>
        </c:rich>
      </c:tx>
      <c:overlay val="0"/>
    </c:title>
    <c:autoTitleDeleted val="0"/>
    <c:plotArea>
      <c:layout/>
      <c:pieChart>
        <c:varyColors val="1"/>
        <c:ser>
          <c:idx val="0"/>
          <c:order val="0"/>
          <c:dPt>
            <c:idx val="0"/>
            <c:bubble3D val="0"/>
            <c:spPr>
              <a:solidFill>
                <a:srgbClr val="FF0000"/>
              </a:solidFill>
            </c:spPr>
            <c:extLst>
              <c:ext xmlns:c16="http://schemas.microsoft.com/office/drawing/2014/chart" uri="{C3380CC4-5D6E-409C-BE32-E72D297353CC}">
                <c16:uniqueId val="{00000001-12B9-4BB8-8C17-88B1D666A81A}"/>
              </c:ext>
            </c:extLst>
          </c:dPt>
          <c:dPt>
            <c:idx val="1"/>
            <c:bubble3D val="0"/>
            <c:spPr>
              <a:solidFill>
                <a:srgbClr val="FFC000"/>
              </a:solidFill>
            </c:spPr>
            <c:extLst>
              <c:ext xmlns:c16="http://schemas.microsoft.com/office/drawing/2014/chart" uri="{C3380CC4-5D6E-409C-BE32-E72D297353CC}">
                <c16:uniqueId val="{00000003-12B9-4BB8-8C17-88B1D666A81A}"/>
              </c:ext>
            </c:extLst>
          </c:dPt>
          <c:dPt>
            <c:idx val="2"/>
            <c:bubble3D val="0"/>
            <c:spPr>
              <a:solidFill>
                <a:srgbClr val="FFFF00"/>
              </a:solidFill>
            </c:spPr>
            <c:extLst>
              <c:ext xmlns:c16="http://schemas.microsoft.com/office/drawing/2014/chart" uri="{C3380CC4-5D6E-409C-BE32-E72D297353CC}">
                <c16:uniqueId val="{00000005-12B9-4BB8-8C17-88B1D666A81A}"/>
              </c:ext>
            </c:extLst>
          </c:dPt>
          <c:dPt>
            <c:idx val="3"/>
            <c:bubble3D val="0"/>
            <c:spPr>
              <a:solidFill>
                <a:srgbClr val="00B050"/>
              </a:solidFill>
            </c:spPr>
            <c:extLst>
              <c:ext xmlns:c16="http://schemas.microsoft.com/office/drawing/2014/chart" uri="{C3380CC4-5D6E-409C-BE32-E72D297353CC}">
                <c16:uniqueId val="{00000007-12B9-4BB8-8C17-88B1D666A81A}"/>
              </c:ext>
            </c:extLst>
          </c:dPt>
          <c:cat>
            <c:strRef>
              <c:f>'GESTION COMUNIDAD'!$A$33:$A$36</c:f>
              <c:strCache>
                <c:ptCount val="4"/>
                <c:pt idx="0">
                  <c:v>EXISTENCIA</c:v>
                </c:pt>
                <c:pt idx="1">
                  <c:v>PERTINENCIA</c:v>
                </c:pt>
                <c:pt idx="2">
                  <c:v>APROPIACIÓN</c:v>
                </c:pt>
                <c:pt idx="3">
                  <c:v>MEJORAMIENTO</c:v>
                </c:pt>
              </c:strCache>
            </c:strRef>
          </c:cat>
          <c:val>
            <c:numRef>
              <c:f>'GESTION COMUNIDAD'!$B$33:$B$36</c:f>
              <c:numCache>
                <c:formatCode>0.00%</c:formatCode>
                <c:ptCount val="4"/>
                <c:pt idx="0">
                  <c:v>0</c:v>
                </c:pt>
                <c:pt idx="1">
                  <c:v>0.23076923076923078</c:v>
                </c:pt>
                <c:pt idx="2">
                  <c:v>0.76923076923076927</c:v>
                </c:pt>
                <c:pt idx="3">
                  <c:v>0</c:v>
                </c:pt>
              </c:numCache>
            </c:numRef>
          </c:val>
          <c:extLst>
            <c:ext xmlns:c16="http://schemas.microsoft.com/office/drawing/2014/chart" uri="{C3380CC4-5D6E-409C-BE32-E72D297353CC}">
              <c16:uniqueId val="{00000008-12B9-4BB8-8C17-88B1D666A81A}"/>
            </c:ext>
          </c:extLst>
        </c:ser>
        <c:dLbls>
          <c:showLegendKey val="0"/>
          <c:showVal val="0"/>
          <c:showCatName val="0"/>
          <c:showSerName val="0"/>
          <c:showPercent val="0"/>
          <c:showBubbleSize val="0"/>
          <c:showLeaderLines val="1"/>
        </c:dLbls>
        <c:firstSliceAng val="0"/>
      </c:pieChart>
    </c:plotArea>
    <c:legend>
      <c:legendPos val="b"/>
      <c:overlay val="0"/>
      <c:txPr>
        <a:bodyPr/>
        <a:lstStyle/>
        <a:p>
          <a:pPr lvl="0">
            <a:defRPr sz="11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strRef>
              <c:f>'GESTION COMUNIDAD'!$A$5:$A$9</c:f>
              <c:strCache>
                <c:ptCount val="1"/>
                <c:pt idx="0">
                  <c:v>Accesibilidad</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10-F44B-4ECD-BACC-DD093A297BB7}"/>
              </c:ext>
            </c:extLst>
          </c:dPt>
          <c:dPt>
            <c:idx val="1"/>
            <c:invertIfNegative val="0"/>
            <c:bubble3D val="0"/>
            <c:spPr>
              <a:solidFill>
                <a:schemeClr val="accent2"/>
              </a:solidFill>
              <a:ln>
                <a:noFill/>
              </a:ln>
              <a:effectLst/>
            </c:spPr>
            <c:extLst>
              <c:ext xmlns:c16="http://schemas.microsoft.com/office/drawing/2014/chart" uri="{C3380CC4-5D6E-409C-BE32-E72D297353CC}">
                <c16:uniqueId val="{0000001C-F44B-4ECD-BACC-DD093A297BB7}"/>
              </c:ext>
            </c:extLst>
          </c:dPt>
          <c:dPt>
            <c:idx val="2"/>
            <c:invertIfNegative val="0"/>
            <c:bubble3D val="0"/>
            <c:spPr>
              <a:solidFill>
                <a:srgbClr val="FFFF00"/>
              </a:solidFill>
              <a:ln>
                <a:noFill/>
              </a:ln>
              <a:effectLst/>
            </c:spPr>
            <c:extLst>
              <c:ext xmlns:c16="http://schemas.microsoft.com/office/drawing/2014/chart" uri="{C3380CC4-5D6E-409C-BE32-E72D297353CC}">
                <c16:uniqueId val="{0000000A-F44B-4ECD-BACC-DD093A297BB7}"/>
              </c:ext>
            </c:extLst>
          </c:dPt>
          <c:dPt>
            <c:idx val="3"/>
            <c:invertIfNegative val="0"/>
            <c:bubble3D val="0"/>
            <c:spPr>
              <a:solidFill>
                <a:schemeClr val="accent6"/>
              </a:solidFill>
              <a:ln>
                <a:noFill/>
              </a:ln>
              <a:effectLst/>
            </c:spPr>
            <c:extLst>
              <c:ext xmlns:c16="http://schemas.microsoft.com/office/drawing/2014/chart" uri="{C3380CC4-5D6E-409C-BE32-E72D297353CC}">
                <c16:uniqueId val="{00000021-F44B-4ECD-BACC-DD093A297BB7}"/>
              </c:ext>
            </c:extLst>
          </c:dPt>
          <c:val>
            <c:numRef>
              <c:f>'GESTION COMUNIDAD'!$C$10:$F$10</c:f>
              <c:numCache>
                <c:formatCode>0%</c:formatCode>
                <c:ptCount val="4"/>
                <c:pt idx="0">
                  <c:v>0</c:v>
                </c:pt>
                <c:pt idx="1">
                  <c:v>0</c:v>
                </c:pt>
                <c:pt idx="2">
                  <c:v>1</c:v>
                </c:pt>
                <c:pt idx="3">
                  <c:v>0</c:v>
                </c:pt>
              </c:numCache>
            </c:numRef>
          </c:val>
          <c:extLst>
            <c:ext xmlns:c16="http://schemas.microsoft.com/office/drawing/2014/chart" uri="{C3380CC4-5D6E-409C-BE32-E72D297353CC}">
              <c16:uniqueId val="{00000000-F44B-4ECD-BACC-DD093A297BB7}"/>
            </c:ext>
          </c:extLst>
        </c:ser>
        <c:dLbls>
          <c:showLegendKey val="0"/>
          <c:showVal val="0"/>
          <c:showCatName val="0"/>
          <c:showSerName val="0"/>
          <c:showPercent val="0"/>
          <c:showBubbleSize val="0"/>
        </c:dLbls>
        <c:gapWidth val="219"/>
        <c:overlap val="-27"/>
        <c:axId val="782587455"/>
        <c:axId val="782589119"/>
      </c:barChart>
      <c:catAx>
        <c:axId val="782587455"/>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82589119"/>
        <c:crosses val="autoZero"/>
        <c:auto val="1"/>
        <c:lblAlgn val="ctr"/>
        <c:lblOffset val="100"/>
        <c:noMultiLvlLbl val="0"/>
      </c:catAx>
      <c:valAx>
        <c:axId val="78258911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8258745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Proyección a la comunidad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v>Valoración</c:v>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9-2F86-449C-951D-671773BC91B4}"/>
              </c:ext>
            </c:extLst>
          </c:dPt>
          <c:dPt>
            <c:idx val="1"/>
            <c:invertIfNegative val="0"/>
            <c:bubble3D val="0"/>
            <c:spPr>
              <a:solidFill>
                <a:schemeClr val="accent2"/>
              </a:solidFill>
              <a:ln>
                <a:noFill/>
              </a:ln>
              <a:effectLst/>
            </c:spPr>
            <c:extLst>
              <c:ext xmlns:c16="http://schemas.microsoft.com/office/drawing/2014/chart" uri="{C3380CC4-5D6E-409C-BE32-E72D297353CC}">
                <c16:uniqueId val="{00000011-2F86-449C-951D-671773BC91B4}"/>
              </c:ext>
            </c:extLst>
          </c:dPt>
          <c:dPt>
            <c:idx val="2"/>
            <c:invertIfNegative val="0"/>
            <c:bubble3D val="0"/>
            <c:spPr>
              <a:solidFill>
                <a:srgbClr val="FFFF00"/>
              </a:solidFill>
              <a:ln>
                <a:noFill/>
              </a:ln>
              <a:effectLst/>
            </c:spPr>
            <c:extLst>
              <c:ext xmlns:c16="http://schemas.microsoft.com/office/drawing/2014/chart" uri="{C3380CC4-5D6E-409C-BE32-E72D297353CC}">
                <c16:uniqueId val="{00000003-2F86-449C-951D-671773BC91B4}"/>
              </c:ext>
            </c:extLst>
          </c:dPt>
          <c:dPt>
            <c:idx val="3"/>
            <c:invertIfNegative val="0"/>
            <c:bubble3D val="0"/>
            <c:spPr>
              <a:solidFill>
                <a:schemeClr val="accent6"/>
              </a:solidFill>
              <a:ln>
                <a:noFill/>
              </a:ln>
              <a:effectLst/>
            </c:spPr>
            <c:extLst>
              <c:ext xmlns:c16="http://schemas.microsoft.com/office/drawing/2014/chart" uri="{C3380CC4-5D6E-409C-BE32-E72D297353CC}">
                <c16:uniqueId val="{00000017-2F86-449C-951D-671773BC91B4}"/>
              </c:ext>
            </c:extLst>
          </c:dPt>
          <c:val>
            <c:numRef>
              <c:f>'GESTION COMUNIDAD'!$C$16:$F$16</c:f>
              <c:numCache>
                <c:formatCode>0%</c:formatCode>
                <c:ptCount val="4"/>
                <c:pt idx="0">
                  <c:v>0</c:v>
                </c:pt>
                <c:pt idx="1">
                  <c:v>0</c:v>
                </c:pt>
                <c:pt idx="2">
                  <c:v>1</c:v>
                </c:pt>
                <c:pt idx="3">
                  <c:v>0</c:v>
                </c:pt>
              </c:numCache>
            </c:numRef>
          </c:val>
          <c:extLst>
            <c:ext xmlns:c16="http://schemas.microsoft.com/office/drawing/2014/chart" uri="{C3380CC4-5D6E-409C-BE32-E72D297353CC}">
              <c16:uniqueId val="{00000000-2F86-449C-951D-671773BC91B4}"/>
            </c:ext>
          </c:extLst>
        </c:ser>
        <c:dLbls>
          <c:showLegendKey val="0"/>
          <c:showVal val="0"/>
          <c:showCatName val="0"/>
          <c:showSerName val="0"/>
          <c:showPercent val="0"/>
          <c:showBubbleSize val="0"/>
        </c:dLbls>
        <c:gapWidth val="219"/>
        <c:overlap val="-27"/>
        <c:axId val="788371279"/>
        <c:axId val="788377103"/>
      </c:barChart>
      <c:catAx>
        <c:axId val="788371279"/>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88377103"/>
        <c:crosses val="autoZero"/>
        <c:auto val="1"/>
        <c:lblAlgn val="ctr"/>
        <c:lblOffset val="100"/>
        <c:noMultiLvlLbl val="0"/>
      </c:catAx>
      <c:valAx>
        <c:axId val="78837710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88371279"/>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Participación y convivencia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s-CO"/>
        </a:p>
      </c:txPr>
    </c:title>
    <c:autoTitleDeleted val="0"/>
    <c:plotArea>
      <c:layout/>
      <c:barChart>
        <c:barDir val="col"/>
        <c:grouping val="clustered"/>
        <c:varyColors val="0"/>
        <c:ser>
          <c:idx val="0"/>
          <c:order val="0"/>
          <c:tx>
            <c:v>Valoración</c:v>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21-1A18-4657-8FAB-DEE090CF606C}"/>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A-1A18-4657-8FAB-DEE090CF606C}"/>
              </c:ext>
            </c:extLst>
          </c:dPt>
          <c:dPt>
            <c:idx val="2"/>
            <c:invertIfNegative val="0"/>
            <c:bubble3D val="0"/>
            <c:spPr>
              <a:solidFill>
                <a:srgbClr val="FFFF00"/>
              </a:solidFill>
              <a:ln>
                <a:noFill/>
              </a:ln>
              <a:effectLst/>
            </c:spPr>
            <c:extLst>
              <c:ext xmlns:c16="http://schemas.microsoft.com/office/drawing/2014/chart" uri="{C3380CC4-5D6E-409C-BE32-E72D297353CC}">
                <c16:uniqueId val="{0000001D-1A18-4657-8FAB-DEE090CF606C}"/>
              </c:ext>
            </c:extLst>
          </c:dPt>
          <c:dPt>
            <c:idx val="3"/>
            <c:invertIfNegative val="0"/>
            <c:bubble3D val="0"/>
            <c:spPr>
              <a:solidFill>
                <a:schemeClr val="accent6"/>
              </a:solidFill>
              <a:ln>
                <a:noFill/>
              </a:ln>
              <a:effectLst/>
            </c:spPr>
            <c:extLst>
              <c:ext xmlns:c16="http://schemas.microsoft.com/office/drawing/2014/chart" uri="{C3380CC4-5D6E-409C-BE32-E72D297353CC}">
                <c16:uniqueId val="{00000026-1A18-4657-8FAB-DEE090CF606C}"/>
              </c:ext>
            </c:extLst>
          </c:dPt>
          <c:val>
            <c:numRef>
              <c:f>'GESTION COMUNIDAD'!$C$21:$F$21</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2-1A18-4657-8FAB-DEE090CF606C}"/>
            </c:ext>
          </c:extLst>
        </c:ser>
        <c:dLbls>
          <c:showLegendKey val="0"/>
          <c:showVal val="0"/>
          <c:showCatName val="0"/>
          <c:showSerName val="0"/>
          <c:showPercent val="0"/>
          <c:showBubbleSize val="0"/>
        </c:dLbls>
        <c:gapWidth val="219"/>
        <c:overlap val="-27"/>
        <c:axId val="762318527"/>
        <c:axId val="762325183"/>
      </c:barChart>
      <c:catAx>
        <c:axId val="762318527"/>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62325183"/>
        <c:crosses val="autoZero"/>
        <c:auto val="1"/>
        <c:lblAlgn val="ctr"/>
        <c:lblOffset val="100"/>
        <c:noMultiLvlLbl val="0"/>
      </c:catAx>
      <c:valAx>
        <c:axId val="76232518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762318527"/>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dTable>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9.xml"/><Relationship Id="rId7" Type="http://schemas.openxmlformats.org/officeDocument/2006/relationships/chart" Target="../charts/chart23.xml"/><Relationship Id="rId2" Type="http://schemas.openxmlformats.org/officeDocument/2006/relationships/chart" Target="../charts/chart18.xml"/><Relationship Id="rId1" Type="http://schemas.openxmlformats.org/officeDocument/2006/relationships/chart" Target="../charts/chart17.xml"/><Relationship Id="rId6" Type="http://schemas.openxmlformats.org/officeDocument/2006/relationships/chart" Target="../charts/chart22.xml"/><Relationship Id="rId5" Type="http://schemas.openxmlformats.org/officeDocument/2006/relationships/chart" Target="../charts/chart21.xml"/><Relationship Id="rId4"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oneCellAnchor>
    <xdr:from>
      <xdr:col>2</xdr:col>
      <xdr:colOff>917575</xdr:colOff>
      <xdr:row>35</xdr:row>
      <xdr:rowOff>41275</xdr:rowOff>
    </xdr:from>
    <xdr:ext cx="5695950" cy="2886075"/>
    <xdr:graphicFrame macro="">
      <xdr:nvGraphicFramePr>
        <xdr:cNvPr id="756679900" name="Chart 16">
          <a:extLst>
            <a:ext uri="{FF2B5EF4-FFF2-40B4-BE49-F238E27FC236}">
              <a16:creationId xmlns:a16="http://schemas.microsoft.com/office/drawing/2014/main" id="{00000000-0008-0000-0000-0000DC041A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twoCellAnchor>
    <xdr:from>
      <xdr:col>7</xdr:col>
      <xdr:colOff>509587</xdr:colOff>
      <xdr:row>2</xdr:row>
      <xdr:rowOff>66675</xdr:rowOff>
    </xdr:from>
    <xdr:to>
      <xdr:col>10</xdr:col>
      <xdr:colOff>938212</xdr:colOff>
      <xdr:row>8</xdr:row>
      <xdr:rowOff>285750</xdr:rowOff>
    </xdr:to>
    <xdr:graphicFrame macro="">
      <xdr:nvGraphicFramePr>
        <xdr:cNvPr id="2" name="Gráfico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635000</xdr:colOff>
      <xdr:row>17</xdr:row>
      <xdr:rowOff>241300</xdr:rowOff>
    </xdr:from>
    <xdr:to>
      <xdr:col>10</xdr:col>
      <xdr:colOff>1054100</xdr:colOff>
      <xdr:row>24</xdr:row>
      <xdr:rowOff>38100</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577849</xdr:colOff>
      <xdr:row>11</xdr:row>
      <xdr:rowOff>38100</xdr:rowOff>
    </xdr:from>
    <xdr:to>
      <xdr:col>10</xdr:col>
      <xdr:colOff>996949</xdr:colOff>
      <xdr:row>15</xdr:row>
      <xdr:rowOff>241300</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692149</xdr:colOff>
      <xdr:row>25</xdr:row>
      <xdr:rowOff>254000</xdr:rowOff>
    </xdr:from>
    <xdr:to>
      <xdr:col>10</xdr:col>
      <xdr:colOff>1111249</xdr:colOff>
      <xdr:row>30</xdr:row>
      <xdr:rowOff>266700</xdr:rowOff>
    </xdr:to>
    <xdr:graphicFrame macro="">
      <xdr:nvGraphicFramePr>
        <xdr:cNvPr id="7" name="Gráfico 6">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2</xdr:col>
      <xdr:colOff>1217221</xdr:colOff>
      <xdr:row>30</xdr:row>
      <xdr:rowOff>142875</xdr:rowOff>
    </xdr:from>
    <xdr:ext cx="6057900" cy="2857500"/>
    <xdr:graphicFrame macro="">
      <xdr:nvGraphicFramePr>
        <xdr:cNvPr id="834594469" name="Chart 15">
          <a:extLst>
            <a:ext uri="{FF2B5EF4-FFF2-40B4-BE49-F238E27FC236}">
              <a16:creationId xmlns:a16="http://schemas.microsoft.com/office/drawing/2014/main" id="{00000000-0008-0000-0100-0000A5E6BE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twoCellAnchor>
    <xdr:from>
      <xdr:col>8</xdr:col>
      <xdr:colOff>21028</xdr:colOff>
      <xdr:row>2</xdr:row>
      <xdr:rowOff>13854</xdr:rowOff>
    </xdr:from>
    <xdr:to>
      <xdr:col>13</xdr:col>
      <xdr:colOff>758287</xdr:colOff>
      <xdr:row>6</xdr:row>
      <xdr:rowOff>159327</xdr:rowOff>
    </xdr:to>
    <xdr:graphicFrame macro="">
      <xdr:nvGraphicFramePr>
        <xdr:cNvPr id="2" name="Gráfico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21029</xdr:colOff>
      <xdr:row>6</xdr:row>
      <xdr:rowOff>545770</xdr:rowOff>
    </xdr:from>
    <xdr:to>
      <xdr:col>13</xdr:col>
      <xdr:colOff>758288</xdr:colOff>
      <xdr:row>13</xdr:row>
      <xdr:rowOff>283028</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726126</xdr:colOff>
      <xdr:row>13</xdr:row>
      <xdr:rowOff>706581</xdr:rowOff>
    </xdr:from>
    <xdr:to>
      <xdr:col>13</xdr:col>
      <xdr:colOff>696437</xdr:colOff>
      <xdr:row>19</xdr:row>
      <xdr:rowOff>23255</xdr:rowOff>
    </xdr:to>
    <xdr:graphicFrame macro="">
      <xdr:nvGraphicFramePr>
        <xdr:cNvPr id="5" name="Gráfico 4">
          <a:extLst>
            <a:ext uri="{FF2B5EF4-FFF2-40B4-BE49-F238E27FC236}">
              <a16:creationId xmlns:a16="http://schemas.microsoft.com/office/drawing/2014/main"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21029</xdr:colOff>
      <xdr:row>20</xdr:row>
      <xdr:rowOff>137556</xdr:rowOff>
    </xdr:from>
    <xdr:to>
      <xdr:col>13</xdr:col>
      <xdr:colOff>758288</xdr:colOff>
      <xdr:row>27</xdr:row>
      <xdr:rowOff>134587</xdr:rowOff>
    </xdr:to>
    <xdr:graphicFrame macro="">
      <xdr:nvGraphicFramePr>
        <xdr:cNvPr id="6" name="Gráfico 5">
          <a:extLst>
            <a:ext uri="{FF2B5EF4-FFF2-40B4-BE49-F238E27FC236}">
              <a16:creationId xmlns:a16="http://schemas.microsoft.com/office/drawing/2014/main" id="{00000000-0008-0000-01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252569</xdr:colOff>
      <xdr:row>1</xdr:row>
      <xdr:rowOff>76200</xdr:rowOff>
    </xdr:from>
    <xdr:to>
      <xdr:col>12</xdr:col>
      <xdr:colOff>11269</xdr:colOff>
      <xdr:row>8</xdr:row>
      <xdr:rowOff>190501</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235508</xdr:colOff>
      <xdr:row>8</xdr:row>
      <xdr:rowOff>357210</xdr:rowOff>
    </xdr:from>
    <xdr:to>
      <xdr:col>11</xdr:col>
      <xdr:colOff>959408</xdr:colOff>
      <xdr:row>16</xdr:row>
      <xdr:rowOff>57776</xdr:rowOff>
    </xdr:to>
    <xdr:graphicFrame macro="">
      <xdr:nvGraphicFramePr>
        <xdr:cNvPr id="8" name="Gráfico 7">
          <a:extLst>
            <a:ext uri="{FF2B5EF4-FFF2-40B4-BE49-F238E27FC236}">
              <a16:creationId xmlns:a16="http://schemas.microsoft.com/office/drawing/2014/main" id="{00000000-0008-0000-02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272893</xdr:colOff>
      <xdr:row>25</xdr:row>
      <xdr:rowOff>153652</xdr:rowOff>
    </xdr:from>
    <xdr:to>
      <xdr:col>12</xdr:col>
      <xdr:colOff>31593</xdr:colOff>
      <xdr:row>32</xdr:row>
      <xdr:rowOff>224485</xdr:rowOff>
    </xdr:to>
    <xdr:graphicFrame macro="">
      <xdr:nvGraphicFramePr>
        <xdr:cNvPr id="9" name="Gráfico 8">
          <a:extLst>
            <a:ext uri="{FF2B5EF4-FFF2-40B4-BE49-F238E27FC236}">
              <a16:creationId xmlns:a16="http://schemas.microsoft.com/office/drawing/2014/main" id="{00000000-0008-0000-02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322418</xdr:colOff>
      <xdr:row>33</xdr:row>
      <xdr:rowOff>302118</xdr:rowOff>
    </xdr:from>
    <xdr:to>
      <xdr:col>12</xdr:col>
      <xdr:colOff>68418</xdr:colOff>
      <xdr:row>41</xdr:row>
      <xdr:rowOff>2683</xdr:rowOff>
    </xdr:to>
    <xdr:graphicFrame macro="">
      <xdr:nvGraphicFramePr>
        <xdr:cNvPr id="3" name="Gráfico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901212</xdr:colOff>
      <xdr:row>43</xdr:row>
      <xdr:rowOff>109904</xdr:rowOff>
    </xdr:from>
    <xdr:to>
      <xdr:col>6</xdr:col>
      <xdr:colOff>427403</xdr:colOff>
      <xdr:row>51</xdr:row>
      <xdr:rowOff>89389</xdr:rowOff>
    </xdr:to>
    <xdr:graphicFrame macro="">
      <xdr:nvGraphicFramePr>
        <xdr:cNvPr id="6" name="Gráfico 5">
          <a:extLst>
            <a:ext uri="{FF2B5EF4-FFF2-40B4-BE49-F238E27FC236}">
              <a16:creationId xmlns:a16="http://schemas.microsoft.com/office/drawing/2014/main" id="{00000000-0008-0000-02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222696</xdr:colOff>
      <xdr:row>16</xdr:row>
      <xdr:rowOff>305337</xdr:rowOff>
    </xdr:from>
    <xdr:to>
      <xdr:col>11</xdr:col>
      <xdr:colOff>931034</xdr:colOff>
      <xdr:row>24</xdr:row>
      <xdr:rowOff>43467</xdr:rowOff>
    </xdr:to>
    <xdr:graphicFrame macro="">
      <xdr:nvGraphicFramePr>
        <xdr:cNvPr id="7" name="Gráfico 6">
          <a:extLst>
            <a:ext uri="{FF2B5EF4-FFF2-40B4-BE49-F238E27FC236}">
              <a16:creationId xmlns:a16="http://schemas.microsoft.com/office/drawing/2014/main" id="{00000000-0008-0000-02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2</xdr:col>
      <xdr:colOff>1076325</xdr:colOff>
      <xdr:row>54</xdr:row>
      <xdr:rowOff>0</xdr:rowOff>
    </xdr:from>
    <xdr:ext cx="5486400" cy="2781300"/>
    <xdr:graphicFrame macro="">
      <xdr:nvGraphicFramePr>
        <xdr:cNvPr id="216678717" name="Chart 15">
          <a:extLst>
            <a:ext uri="{FF2B5EF4-FFF2-40B4-BE49-F238E27FC236}">
              <a16:creationId xmlns:a16="http://schemas.microsoft.com/office/drawing/2014/main" id="{00000000-0008-0000-0300-00003D41EA0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twoCellAnchor>
    <xdr:from>
      <xdr:col>7</xdr:col>
      <xdr:colOff>323849</xdr:colOff>
      <xdr:row>3</xdr:row>
      <xdr:rowOff>101600</xdr:rowOff>
    </xdr:from>
    <xdr:to>
      <xdr:col>12</xdr:col>
      <xdr:colOff>514349</xdr:colOff>
      <xdr:row>8</xdr:row>
      <xdr:rowOff>266700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285748</xdr:colOff>
      <xdr:row>10</xdr:row>
      <xdr:rowOff>228600</xdr:rowOff>
    </xdr:from>
    <xdr:to>
      <xdr:col>12</xdr:col>
      <xdr:colOff>635000</xdr:colOff>
      <xdr:row>17</xdr:row>
      <xdr:rowOff>0</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469900</xdr:colOff>
      <xdr:row>20</xdr:row>
      <xdr:rowOff>50800</xdr:rowOff>
    </xdr:from>
    <xdr:to>
      <xdr:col>12</xdr:col>
      <xdr:colOff>660400</xdr:colOff>
      <xdr:row>27</xdr:row>
      <xdr:rowOff>190500</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406400</xdr:colOff>
      <xdr:row>27</xdr:row>
      <xdr:rowOff>685800</xdr:rowOff>
    </xdr:from>
    <xdr:to>
      <xdr:col>12</xdr:col>
      <xdr:colOff>596900</xdr:colOff>
      <xdr:row>30</xdr:row>
      <xdr:rowOff>342900</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571500</xdr:colOff>
      <xdr:row>33</xdr:row>
      <xdr:rowOff>88900</xdr:rowOff>
    </xdr:from>
    <xdr:to>
      <xdr:col>13</xdr:col>
      <xdr:colOff>0</xdr:colOff>
      <xdr:row>37</xdr:row>
      <xdr:rowOff>635000</xdr:rowOff>
    </xdr:to>
    <xdr:graphicFrame macro="">
      <xdr:nvGraphicFramePr>
        <xdr:cNvPr id="6" name="Gráfico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546100</xdr:colOff>
      <xdr:row>39</xdr:row>
      <xdr:rowOff>215900</xdr:rowOff>
    </xdr:from>
    <xdr:to>
      <xdr:col>12</xdr:col>
      <xdr:colOff>736600</xdr:colOff>
      <xdr:row>45</xdr:row>
      <xdr:rowOff>596900</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001"/>
  <sheetViews>
    <sheetView zoomScale="75" zoomScaleNormal="75" workbookViewId="0">
      <selection activeCell="G5" sqref="G5"/>
    </sheetView>
  </sheetViews>
  <sheetFormatPr baseColWidth="10" defaultColWidth="12.625" defaultRowHeight="14.25" x14ac:dyDescent="0.2"/>
  <cols>
    <col min="1" max="6" width="18.125" style="132" customWidth="1"/>
    <col min="7" max="7" width="47.375" style="138" customWidth="1"/>
    <col min="8" max="26" width="18.125" style="132" customWidth="1"/>
    <col min="27" max="16384" width="12.625" style="132"/>
  </cols>
  <sheetData>
    <row r="1" spans="1:7" x14ac:dyDescent="0.2">
      <c r="A1" s="113" t="s">
        <v>52</v>
      </c>
      <c r="B1" s="130"/>
      <c r="C1" s="130"/>
      <c r="D1" s="130"/>
      <c r="E1" s="130"/>
      <c r="F1" s="130"/>
      <c r="G1" s="131"/>
    </row>
    <row r="2" spans="1:7" x14ac:dyDescent="0.2">
      <c r="A2" s="114" t="s">
        <v>1</v>
      </c>
      <c r="B2" s="114" t="s">
        <v>2</v>
      </c>
      <c r="C2" s="116" t="s">
        <v>3</v>
      </c>
      <c r="D2" s="130"/>
      <c r="E2" s="130"/>
      <c r="F2" s="131"/>
      <c r="G2" s="117" t="s">
        <v>4</v>
      </c>
    </row>
    <row r="3" spans="1:7" ht="30" x14ac:dyDescent="0.2">
      <c r="A3" s="115"/>
      <c r="B3" s="115"/>
      <c r="C3" s="28" t="s">
        <v>175</v>
      </c>
      <c r="D3" s="29" t="s">
        <v>176</v>
      </c>
      <c r="E3" s="29" t="s">
        <v>177</v>
      </c>
      <c r="F3" s="30" t="s">
        <v>178</v>
      </c>
      <c r="G3" s="118"/>
    </row>
    <row r="4" spans="1:7" x14ac:dyDescent="0.2">
      <c r="A4" s="133"/>
      <c r="B4" s="133"/>
      <c r="C4" s="1">
        <v>1</v>
      </c>
      <c r="D4" s="57">
        <v>2</v>
      </c>
      <c r="E4" s="3">
        <v>3</v>
      </c>
      <c r="F4" s="4">
        <v>4</v>
      </c>
      <c r="G4" s="134"/>
    </row>
    <row r="5" spans="1:7" ht="72" x14ac:dyDescent="0.2">
      <c r="A5" s="119" t="s">
        <v>54</v>
      </c>
      <c r="B5" s="5" t="s">
        <v>57</v>
      </c>
      <c r="C5" s="7"/>
      <c r="D5" s="6"/>
      <c r="E5" s="6" t="s">
        <v>7</v>
      </c>
      <c r="F5" s="8"/>
      <c r="G5" s="35" t="s">
        <v>195</v>
      </c>
    </row>
    <row r="6" spans="1:7" ht="28.5" x14ac:dyDescent="0.2">
      <c r="A6" s="135"/>
      <c r="B6" s="5" t="s">
        <v>68</v>
      </c>
      <c r="C6" s="7"/>
      <c r="D6" s="6"/>
      <c r="E6" s="6" t="s">
        <v>7</v>
      </c>
      <c r="F6" s="6"/>
      <c r="G6" s="34" t="s">
        <v>196</v>
      </c>
    </row>
    <row r="7" spans="1:7" ht="28.5" x14ac:dyDescent="0.2">
      <c r="A7" s="135"/>
      <c r="B7" s="5" t="s">
        <v>71</v>
      </c>
      <c r="C7" s="7"/>
      <c r="D7" s="6"/>
      <c r="E7" s="6" t="s">
        <v>7</v>
      </c>
      <c r="F7" s="7"/>
      <c r="G7" s="36" t="s">
        <v>197</v>
      </c>
    </row>
    <row r="8" spans="1:7" ht="25.5" x14ac:dyDescent="0.2">
      <c r="A8" s="135"/>
      <c r="B8" s="5" t="s">
        <v>72</v>
      </c>
      <c r="C8" s="7"/>
      <c r="D8" s="6"/>
      <c r="E8" s="6" t="s">
        <v>7</v>
      </c>
      <c r="F8" s="7"/>
      <c r="G8" s="36" t="s">
        <v>198</v>
      </c>
    </row>
    <row r="9" spans="1:7" ht="25.5" x14ac:dyDescent="0.2">
      <c r="A9" s="135"/>
      <c r="B9" s="5" t="s">
        <v>73</v>
      </c>
      <c r="C9" s="7"/>
      <c r="D9" s="7"/>
      <c r="E9" s="6"/>
      <c r="F9" s="6" t="s">
        <v>7</v>
      </c>
      <c r="G9" s="35" t="s">
        <v>74</v>
      </c>
    </row>
    <row r="10" spans="1:7" ht="25.5" x14ac:dyDescent="0.2">
      <c r="A10" s="133"/>
      <c r="B10" s="9" t="s">
        <v>12</v>
      </c>
      <c r="C10" s="10">
        <f>COUNTIF(C5:C9,"X")</f>
        <v>0</v>
      </c>
      <c r="D10" s="51">
        <f t="shared" ref="D10:F10" si="0">COUNTIF(D5:D9,"X")</f>
        <v>0</v>
      </c>
      <c r="E10" s="53">
        <f t="shared" si="0"/>
        <v>4</v>
      </c>
      <c r="F10" s="55">
        <f t="shared" si="0"/>
        <v>1</v>
      </c>
      <c r="G10" s="35"/>
    </row>
    <row r="11" spans="1:7" ht="25.5" x14ac:dyDescent="0.2">
      <c r="A11" s="111"/>
      <c r="B11" s="131"/>
      <c r="C11" s="16">
        <f>C10/SUM($C$10:$F$10)</f>
        <v>0</v>
      </c>
      <c r="D11" s="52">
        <f t="shared" ref="D11:E11" si="1">D10/SUM($C$10:$F$10)</f>
        <v>0</v>
      </c>
      <c r="E11" s="54">
        <f t="shared" si="1"/>
        <v>0.8</v>
      </c>
      <c r="F11" s="56">
        <f>F10/SUM($C$10:$F$10)</f>
        <v>0.2</v>
      </c>
      <c r="G11" s="35"/>
    </row>
    <row r="12" spans="1:7" ht="71.25" x14ac:dyDescent="0.2">
      <c r="A12" s="114" t="s">
        <v>75</v>
      </c>
      <c r="B12" s="5" t="s">
        <v>76</v>
      </c>
      <c r="C12" s="7"/>
      <c r="D12" s="7"/>
      <c r="E12" s="6" t="s">
        <v>7</v>
      </c>
      <c r="F12" s="7"/>
      <c r="G12" s="35" t="s">
        <v>77</v>
      </c>
    </row>
    <row r="13" spans="1:7" ht="48" x14ac:dyDescent="0.2">
      <c r="A13" s="135"/>
      <c r="B13" s="5" t="s">
        <v>78</v>
      </c>
      <c r="C13" s="7"/>
      <c r="D13" s="6" t="s">
        <v>7</v>
      </c>
      <c r="E13" s="7"/>
      <c r="F13" s="7"/>
      <c r="G13" s="36" t="s">
        <v>199</v>
      </c>
    </row>
    <row r="14" spans="1:7" ht="42.75" x14ac:dyDescent="0.2">
      <c r="A14" s="135"/>
      <c r="B14" s="5" t="s">
        <v>83</v>
      </c>
      <c r="C14" s="7"/>
      <c r="D14" s="7"/>
      <c r="E14" s="6" t="s">
        <v>7</v>
      </c>
      <c r="F14" s="7"/>
      <c r="G14" s="35"/>
    </row>
    <row r="15" spans="1:7" ht="42.75" x14ac:dyDescent="0.2">
      <c r="A15" s="135"/>
      <c r="B15" s="5" t="s">
        <v>86</v>
      </c>
      <c r="C15" s="7"/>
      <c r="D15" s="6" t="s">
        <v>7</v>
      </c>
      <c r="E15" s="7"/>
      <c r="F15" s="7"/>
      <c r="G15" s="136" t="s">
        <v>189</v>
      </c>
    </row>
    <row r="16" spans="1:7" ht="25.5" x14ac:dyDescent="0.2">
      <c r="A16" s="133"/>
      <c r="B16" s="9" t="s">
        <v>12</v>
      </c>
      <c r="C16" s="10">
        <f t="shared" ref="C16:F16" si="2">COUNTIF(C12:C15,"X")</f>
        <v>0</v>
      </c>
      <c r="D16" s="51">
        <f t="shared" si="2"/>
        <v>2</v>
      </c>
      <c r="E16" s="11">
        <f t="shared" si="2"/>
        <v>2</v>
      </c>
      <c r="F16" s="12">
        <f t="shared" si="2"/>
        <v>0</v>
      </c>
      <c r="G16" s="35"/>
    </row>
    <row r="17" spans="1:7" ht="25.5" x14ac:dyDescent="0.2">
      <c r="A17" s="111"/>
      <c r="B17" s="131"/>
      <c r="C17" s="16">
        <f>C16/SUM(C16:F16)</f>
        <v>0</v>
      </c>
      <c r="D17" s="52">
        <f>D16/SUM(C16:F16)</f>
        <v>0.5</v>
      </c>
      <c r="E17" s="17">
        <f>E16/SUM(C16:F16)</f>
        <v>0.5</v>
      </c>
      <c r="F17" s="18">
        <f>F16/SUM(C16:F16)</f>
        <v>0</v>
      </c>
      <c r="G17" s="35"/>
    </row>
    <row r="18" spans="1:7" ht="28.5" x14ac:dyDescent="0.2">
      <c r="A18" s="114" t="s">
        <v>96</v>
      </c>
      <c r="B18" s="5" t="s">
        <v>99</v>
      </c>
      <c r="C18" s="7"/>
      <c r="D18" s="7"/>
      <c r="E18" s="6" t="s">
        <v>7</v>
      </c>
      <c r="F18" s="7"/>
      <c r="G18" s="137" t="s">
        <v>190</v>
      </c>
    </row>
    <row r="19" spans="1:7" ht="36" x14ac:dyDescent="0.2">
      <c r="A19" s="135"/>
      <c r="B19" s="5" t="s">
        <v>102</v>
      </c>
      <c r="C19" s="7"/>
      <c r="D19" s="6"/>
      <c r="E19" s="6" t="s">
        <v>7</v>
      </c>
      <c r="F19" s="7"/>
      <c r="G19" s="36" t="s">
        <v>191</v>
      </c>
    </row>
    <row r="20" spans="1:7" ht="36" x14ac:dyDescent="0.2">
      <c r="A20" s="135"/>
      <c r="B20" s="5" t="s">
        <v>107</v>
      </c>
      <c r="C20" s="7"/>
      <c r="D20" s="6" t="s">
        <v>7</v>
      </c>
      <c r="E20" s="7"/>
      <c r="F20" s="7"/>
      <c r="G20" s="36" t="s">
        <v>192</v>
      </c>
    </row>
    <row r="21" spans="1:7" ht="36" x14ac:dyDescent="0.2">
      <c r="A21" s="135"/>
      <c r="B21" s="5" t="s">
        <v>111</v>
      </c>
      <c r="C21" s="7"/>
      <c r="D21" s="7"/>
      <c r="E21" s="7"/>
      <c r="F21" s="6" t="s">
        <v>7</v>
      </c>
      <c r="G21" s="35" t="s">
        <v>113</v>
      </c>
    </row>
    <row r="22" spans="1:7" ht="25.5" x14ac:dyDescent="0.2">
      <c r="A22" s="133"/>
      <c r="B22" s="9" t="s">
        <v>12</v>
      </c>
      <c r="C22" s="10">
        <f>COUNTIF(C18:C21,"X")</f>
        <v>0</v>
      </c>
      <c r="D22" s="51">
        <f t="shared" ref="D22:F22" si="3">COUNTIF(D18:D21,"X")</f>
        <v>1</v>
      </c>
      <c r="E22" s="53">
        <f t="shared" si="3"/>
        <v>2</v>
      </c>
      <c r="F22" s="55">
        <f t="shared" si="3"/>
        <v>1</v>
      </c>
      <c r="G22" s="35"/>
    </row>
    <row r="23" spans="1:7" ht="25.5" x14ac:dyDescent="0.2">
      <c r="A23" s="111"/>
      <c r="B23" s="131"/>
      <c r="C23" s="48">
        <f t="shared" ref="C23:F23" si="4">C22/SUM($C$22:$F$22)</f>
        <v>0</v>
      </c>
      <c r="D23" s="58">
        <f t="shared" si="4"/>
        <v>0.25</v>
      </c>
      <c r="E23" s="59">
        <f t="shared" si="4"/>
        <v>0.5</v>
      </c>
      <c r="F23" s="60">
        <f t="shared" si="4"/>
        <v>0.25</v>
      </c>
      <c r="G23" s="35"/>
    </row>
    <row r="24" spans="1:7" ht="42.75" x14ac:dyDescent="0.2">
      <c r="A24" s="114" t="s">
        <v>118</v>
      </c>
      <c r="B24" s="5" t="s">
        <v>120</v>
      </c>
      <c r="C24" s="7"/>
      <c r="D24" s="7"/>
      <c r="E24" s="7"/>
      <c r="F24" s="6" t="s">
        <v>7</v>
      </c>
      <c r="G24" s="35" t="s">
        <v>123</v>
      </c>
    </row>
    <row r="25" spans="1:7" ht="57" x14ac:dyDescent="0.2">
      <c r="A25" s="135"/>
      <c r="B25" s="5" t="s">
        <v>124</v>
      </c>
      <c r="C25" s="7"/>
      <c r="D25" s="7"/>
      <c r="E25" s="6" t="s">
        <v>7</v>
      </c>
      <c r="F25" s="7"/>
      <c r="G25" s="138" t="s">
        <v>193</v>
      </c>
    </row>
    <row r="26" spans="1:7" ht="28.5" x14ac:dyDescent="0.2">
      <c r="A26" s="135"/>
      <c r="B26" s="5" t="s">
        <v>125</v>
      </c>
      <c r="C26" s="7"/>
      <c r="D26" s="7"/>
      <c r="E26" s="6" t="s">
        <v>7</v>
      </c>
      <c r="F26" s="7"/>
      <c r="G26" s="35" t="s">
        <v>180</v>
      </c>
    </row>
    <row r="27" spans="1:7" ht="60" x14ac:dyDescent="0.2">
      <c r="A27" s="135"/>
      <c r="B27" s="5" t="s">
        <v>128</v>
      </c>
      <c r="C27" s="7"/>
      <c r="D27" s="7"/>
      <c r="E27" s="6" t="s">
        <v>7</v>
      </c>
      <c r="F27" s="7"/>
      <c r="G27" s="37" t="s">
        <v>181</v>
      </c>
    </row>
    <row r="28" spans="1:7" ht="71.25" x14ac:dyDescent="0.2">
      <c r="A28" s="135"/>
      <c r="B28" s="5" t="s">
        <v>131</v>
      </c>
      <c r="C28" s="7"/>
      <c r="D28" s="7"/>
      <c r="E28" s="6" t="s">
        <v>7</v>
      </c>
      <c r="F28" s="20"/>
      <c r="G28" s="139" t="s">
        <v>194</v>
      </c>
    </row>
    <row r="29" spans="1:7" ht="28.5" x14ac:dyDescent="0.2">
      <c r="A29" s="135"/>
      <c r="B29" s="5" t="s">
        <v>151</v>
      </c>
      <c r="C29" s="47" t="s">
        <v>7</v>
      </c>
      <c r="D29" s="7"/>
      <c r="E29" s="7"/>
      <c r="F29" s="7"/>
      <c r="G29" s="38" t="s">
        <v>182</v>
      </c>
    </row>
    <row r="30" spans="1:7" ht="25.5" x14ac:dyDescent="0.2">
      <c r="A30" s="133"/>
      <c r="B30" s="9" t="s">
        <v>12</v>
      </c>
      <c r="C30" s="10">
        <f t="shared" ref="C30:F30" si="5">COUNTIF(C24:C29,"X")</f>
        <v>1</v>
      </c>
      <c r="D30" s="51">
        <f t="shared" si="5"/>
        <v>0</v>
      </c>
      <c r="E30" s="11">
        <f t="shared" si="5"/>
        <v>4</v>
      </c>
      <c r="F30" s="12">
        <f t="shared" si="5"/>
        <v>1</v>
      </c>
      <c r="G30" s="35"/>
    </row>
    <row r="31" spans="1:7" ht="25.5" x14ac:dyDescent="0.2">
      <c r="A31" s="111"/>
      <c r="B31" s="131"/>
      <c r="C31" s="48">
        <f t="shared" ref="C31:F31" si="6">C30/SUM($C$30:$F$30)</f>
        <v>0.16666666666666666</v>
      </c>
      <c r="D31" s="58">
        <f t="shared" si="6"/>
        <v>0</v>
      </c>
      <c r="E31" s="49">
        <f t="shared" si="6"/>
        <v>0.66666666666666663</v>
      </c>
      <c r="F31" s="50">
        <f t="shared" si="6"/>
        <v>0.16666666666666666</v>
      </c>
      <c r="G31" s="35"/>
    </row>
    <row r="32" spans="1:7" ht="25.5" x14ac:dyDescent="0.2">
      <c r="A32" s="112" t="s">
        <v>44</v>
      </c>
      <c r="B32" s="140"/>
      <c r="C32" s="21">
        <f t="shared" ref="C32:F32" si="7">SUM(C30+C22+C16+C10)</f>
        <v>1</v>
      </c>
      <c r="D32" s="61">
        <f t="shared" si="7"/>
        <v>3</v>
      </c>
      <c r="E32" s="22">
        <f t="shared" si="7"/>
        <v>12</v>
      </c>
      <c r="F32" s="23">
        <f t="shared" si="7"/>
        <v>3</v>
      </c>
      <c r="G32" s="35"/>
    </row>
    <row r="33" spans="1:7" ht="25.5" x14ac:dyDescent="0.2">
      <c r="A33" s="141"/>
      <c r="B33" s="142"/>
      <c r="C33" s="24">
        <f t="shared" ref="C33:F33" si="8">C32/SUM($C$32:$F$32)</f>
        <v>5.2631578947368418E-2</v>
      </c>
      <c r="D33" s="62">
        <f t="shared" si="8"/>
        <v>0.15789473684210525</v>
      </c>
      <c r="E33" s="25">
        <f t="shared" si="8"/>
        <v>0.63157894736842102</v>
      </c>
      <c r="F33" s="26">
        <f t="shared" si="8"/>
        <v>0.15789473684210525</v>
      </c>
      <c r="G33" s="35"/>
    </row>
    <row r="34" spans="1:7" x14ac:dyDescent="0.2">
      <c r="G34" s="136"/>
    </row>
    <row r="35" spans="1:7" x14ac:dyDescent="0.2">
      <c r="G35" s="136"/>
    </row>
    <row r="36" spans="1:7" ht="45" x14ac:dyDescent="0.2">
      <c r="A36" s="143" t="s">
        <v>157</v>
      </c>
      <c r="G36" s="136"/>
    </row>
    <row r="37" spans="1:7" x14ac:dyDescent="0.2">
      <c r="G37" s="136"/>
    </row>
    <row r="38" spans="1:7" ht="15" x14ac:dyDescent="0.2">
      <c r="A38" s="144" t="s">
        <v>46</v>
      </c>
      <c r="B38" s="145">
        <f>C33</f>
        <v>5.2631578947368418E-2</v>
      </c>
      <c r="G38" s="136"/>
    </row>
    <row r="39" spans="1:7" ht="15" x14ac:dyDescent="0.2">
      <c r="A39" s="146" t="s">
        <v>47</v>
      </c>
      <c r="B39" s="147">
        <f>D33</f>
        <v>0.15789473684210525</v>
      </c>
      <c r="G39" s="136"/>
    </row>
    <row r="40" spans="1:7" ht="15" x14ac:dyDescent="0.2">
      <c r="A40" s="148" t="s">
        <v>48</v>
      </c>
      <c r="B40" s="149">
        <f>E33</f>
        <v>0.63157894736842102</v>
      </c>
      <c r="G40" s="136"/>
    </row>
    <row r="41" spans="1:7" ht="15" x14ac:dyDescent="0.2">
      <c r="A41" s="150" t="s">
        <v>49</v>
      </c>
      <c r="B41" s="151">
        <f>F33</f>
        <v>0.15789473684210525</v>
      </c>
      <c r="G41" s="136"/>
    </row>
    <row r="42" spans="1:7" ht="15" x14ac:dyDescent="0.2">
      <c r="A42" s="143" t="s">
        <v>44</v>
      </c>
      <c r="B42" s="152">
        <v>1</v>
      </c>
      <c r="G42" s="136"/>
    </row>
    <row r="43" spans="1:7" x14ac:dyDescent="0.2">
      <c r="G43" s="136"/>
    </row>
    <row r="44" spans="1:7" x14ac:dyDescent="0.2">
      <c r="G44" s="136"/>
    </row>
    <row r="45" spans="1:7" x14ac:dyDescent="0.2">
      <c r="G45" s="136"/>
    </row>
    <row r="46" spans="1:7" x14ac:dyDescent="0.2">
      <c r="G46" s="136"/>
    </row>
    <row r="47" spans="1:7" x14ac:dyDescent="0.2">
      <c r="G47" s="136"/>
    </row>
    <row r="48" spans="1:7" x14ac:dyDescent="0.2">
      <c r="G48" s="136"/>
    </row>
    <row r="49" spans="7:7" x14ac:dyDescent="0.2">
      <c r="G49" s="136"/>
    </row>
    <row r="50" spans="7:7" x14ac:dyDescent="0.2">
      <c r="G50" s="136"/>
    </row>
    <row r="51" spans="7:7" x14ac:dyDescent="0.2">
      <c r="G51" s="136"/>
    </row>
    <row r="52" spans="7:7" x14ac:dyDescent="0.2">
      <c r="G52" s="136"/>
    </row>
    <row r="53" spans="7:7" x14ac:dyDescent="0.2">
      <c r="G53" s="136"/>
    </row>
    <row r="54" spans="7:7" x14ac:dyDescent="0.2">
      <c r="G54" s="136"/>
    </row>
    <row r="55" spans="7:7" x14ac:dyDescent="0.2">
      <c r="G55" s="136"/>
    </row>
    <row r="56" spans="7:7" x14ac:dyDescent="0.2">
      <c r="G56" s="136"/>
    </row>
    <row r="57" spans="7:7" x14ac:dyDescent="0.2">
      <c r="G57" s="136"/>
    </row>
    <row r="58" spans="7:7" x14ac:dyDescent="0.2">
      <c r="G58" s="136"/>
    </row>
    <row r="59" spans="7:7" x14ac:dyDescent="0.2">
      <c r="G59" s="136"/>
    </row>
    <row r="60" spans="7:7" x14ac:dyDescent="0.2">
      <c r="G60" s="136"/>
    </row>
    <row r="61" spans="7:7" x14ac:dyDescent="0.2">
      <c r="G61" s="136"/>
    </row>
    <row r="62" spans="7:7" x14ac:dyDescent="0.2">
      <c r="G62" s="136"/>
    </row>
    <row r="63" spans="7:7" x14ac:dyDescent="0.2">
      <c r="G63" s="136"/>
    </row>
    <row r="64" spans="7:7" x14ac:dyDescent="0.2">
      <c r="G64" s="136"/>
    </row>
    <row r="65" spans="7:7" x14ac:dyDescent="0.2">
      <c r="G65" s="136"/>
    </row>
    <row r="66" spans="7:7" x14ac:dyDescent="0.2">
      <c r="G66" s="136"/>
    </row>
    <row r="67" spans="7:7" x14ac:dyDescent="0.2">
      <c r="G67" s="136"/>
    </row>
    <row r="68" spans="7:7" x14ac:dyDescent="0.2">
      <c r="G68" s="136"/>
    </row>
    <row r="69" spans="7:7" x14ac:dyDescent="0.2">
      <c r="G69" s="136"/>
    </row>
    <row r="70" spans="7:7" x14ac:dyDescent="0.2">
      <c r="G70" s="136"/>
    </row>
    <row r="71" spans="7:7" x14ac:dyDescent="0.2">
      <c r="G71" s="136"/>
    </row>
    <row r="72" spans="7:7" x14ac:dyDescent="0.2">
      <c r="G72" s="136"/>
    </row>
    <row r="73" spans="7:7" x14ac:dyDescent="0.2">
      <c r="G73" s="136"/>
    </row>
    <row r="74" spans="7:7" x14ac:dyDescent="0.2">
      <c r="G74" s="136"/>
    </row>
    <row r="75" spans="7:7" x14ac:dyDescent="0.2">
      <c r="G75" s="136"/>
    </row>
    <row r="76" spans="7:7" x14ac:dyDescent="0.2">
      <c r="G76" s="136"/>
    </row>
    <row r="77" spans="7:7" x14ac:dyDescent="0.2">
      <c r="G77" s="136"/>
    </row>
    <row r="78" spans="7:7" x14ac:dyDescent="0.2">
      <c r="G78" s="136"/>
    </row>
    <row r="79" spans="7:7" x14ac:dyDescent="0.2">
      <c r="G79" s="136"/>
    </row>
    <row r="80" spans="7:7" x14ac:dyDescent="0.2">
      <c r="G80" s="136"/>
    </row>
    <row r="81" spans="7:7" x14ac:dyDescent="0.2">
      <c r="G81" s="136"/>
    </row>
    <row r="82" spans="7:7" x14ac:dyDescent="0.2">
      <c r="G82" s="136"/>
    </row>
    <row r="83" spans="7:7" x14ac:dyDescent="0.2">
      <c r="G83" s="136"/>
    </row>
    <row r="84" spans="7:7" x14ac:dyDescent="0.2">
      <c r="G84" s="136"/>
    </row>
    <row r="85" spans="7:7" x14ac:dyDescent="0.2">
      <c r="G85" s="136"/>
    </row>
    <row r="86" spans="7:7" x14ac:dyDescent="0.2">
      <c r="G86" s="136"/>
    </row>
    <row r="87" spans="7:7" x14ac:dyDescent="0.2">
      <c r="G87" s="136"/>
    </row>
    <row r="88" spans="7:7" x14ac:dyDescent="0.2">
      <c r="G88" s="136"/>
    </row>
    <row r="89" spans="7:7" x14ac:dyDescent="0.2">
      <c r="G89" s="136"/>
    </row>
    <row r="90" spans="7:7" x14ac:dyDescent="0.2">
      <c r="G90" s="136"/>
    </row>
    <row r="91" spans="7:7" x14ac:dyDescent="0.2">
      <c r="G91" s="136"/>
    </row>
    <row r="92" spans="7:7" x14ac:dyDescent="0.2">
      <c r="G92" s="136"/>
    </row>
    <row r="93" spans="7:7" x14ac:dyDescent="0.2">
      <c r="G93" s="136"/>
    </row>
    <row r="94" spans="7:7" x14ac:dyDescent="0.2">
      <c r="G94" s="136"/>
    </row>
    <row r="95" spans="7:7" x14ac:dyDescent="0.2">
      <c r="G95" s="136"/>
    </row>
    <row r="96" spans="7:7" x14ac:dyDescent="0.2">
      <c r="G96" s="136"/>
    </row>
    <row r="97" spans="7:7" x14ac:dyDescent="0.2">
      <c r="G97" s="136"/>
    </row>
    <row r="98" spans="7:7" x14ac:dyDescent="0.2">
      <c r="G98" s="136"/>
    </row>
    <row r="99" spans="7:7" x14ac:dyDescent="0.2">
      <c r="G99" s="136"/>
    </row>
    <row r="100" spans="7:7" x14ac:dyDescent="0.2">
      <c r="G100" s="136"/>
    </row>
    <row r="101" spans="7:7" x14ac:dyDescent="0.2">
      <c r="G101" s="136"/>
    </row>
    <row r="102" spans="7:7" x14ac:dyDescent="0.2">
      <c r="G102" s="136"/>
    </row>
    <row r="103" spans="7:7" x14ac:dyDescent="0.2">
      <c r="G103" s="136"/>
    </row>
    <row r="104" spans="7:7" x14ac:dyDescent="0.2">
      <c r="G104" s="136"/>
    </row>
    <row r="105" spans="7:7" x14ac:dyDescent="0.2">
      <c r="G105" s="136"/>
    </row>
    <row r="106" spans="7:7" x14ac:dyDescent="0.2">
      <c r="G106" s="136"/>
    </row>
    <row r="107" spans="7:7" x14ac:dyDescent="0.2">
      <c r="G107" s="136"/>
    </row>
    <row r="108" spans="7:7" x14ac:dyDescent="0.2">
      <c r="G108" s="136"/>
    </row>
    <row r="109" spans="7:7" x14ac:dyDescent="0.2">
      <c r="G109" s="136"/>
    </row>
    <row r="110" spans="7:7" x14ac:dyDescent="0.2">
      <c r="G110" s="136"/>
    </row>
    <row r="111" spans="7:7" x14ac:dyDescent="0.2">
      <c r="G111" s="136"/>
    </row>
    <row r="112" spans="7:7" x14ac:dyDescent="0.2">
      <c r="G112" s="136"/>
    </row>
    <row r="113" spans="7:7" x14ac:dyDescent="0.2">
      <c r="G113" s="136"/>
    </row>
    <row r="114" spans="7:7" x14ac:dyDescent="0.2">
      <c r="G114" s="136"/>
    </row>
    <row r="115" spans="7:7" x14ac:dyDescent="0.2">
      <c r="G115" s="136"/>
    </row>
    <row r="116" spans="7:7" x14ac:dyDescent="0.2">
      <c r="G116" s="136"/>
    </row>
    <row r="117" spans="7:7" x14ac:dyDescent="0.2">
      <c r="G117" s="136"/>
    </row>
    <row r="118" spans="7:7" x14ac:dyDescent="0.2">
      <c r="G118" s="136"/>
    </row>
    <row r="119" spans="7:7" x14ac:dyDescent="0.2">
      <c r="G119" s="136"/>
    </row>
    <row r="120" spans="7:7" x14ac:dyDescent="0.2">
      <c r="G120" s="136"/>
    </row>
    <row r="121" spans="7:7" x14ac:dyDescent="0.2">
      <c r="G121" s="136"/>
    </row>
    <row r="122" spans="7:7" x14ac:dyDescent="0.2">
      <c r="G122" s="136"/>
    </row>
    <row r="123" spans="7:7" x14ac:dyDescent="0.2">
      <c r="G123" s="136"/>
    </row>
    <row r="124" spans="7:7" x14ac:dyDescent="0.2">
      <c r="G124" s="136"/>
    </row>
    <row r="125" spans="7:7" x14ac:dyDescent="0.2">
      <c r="G125" s="136"/>
    </row>
    <row r="126" spans="7:7" x14ac:dyDescent="0.2">
      <c r="G126" s="136"/>
    </row>
    <row r="127" spans="7:7" x14ac:dyDescent="0.2">
      <c r="G127" s="136"/>
    </row>
    <row r="128" spans="7:7" x14ac:dyDescent="0.2">
      <c r="G128" s="136"/>
    </row>
    <row r="129" spans="7:7" x14ac:dyDescent="0.2">
      <c r="G129" s="136"/>
    </row>
    <row r="130" spans="7:7" x14ac:dyDescent="0.2">
      <c r="G130" s="136"/>
    </row>
    <row r="131" spans="7:7" x14ac:dyDescent="0.2">
      <c r="G131" s="136"/>
    </row>
    <row r="132" spans="7:7" x14ac:dyDescent="0.2">
      <c r="G132" s="136"/>
    </row>
    <row r="133" spans="7:7" x14ac:dyDescent="0.2">
      <c r="G133" s="136"/>
    </row>
    <row r="134" spans="7:7" x14ac:dyDescent="0.2">
      <c r="G134" s="136"/>
    </row>
    <row r="135" spans="7:7" x14ac:dyDescent="0.2">
      <c r="G135" s="136"/>
    </row>
    <row r="136" spans="7:7" x14ac:dyDescent="0.2">
      <c r="G136" s="136"/>
    </row>
    <row r="137" spans="7:7" x14ac:dyDescent="0.2">
      <c r="G137" s="136"/>
    </row>
    <row r="138" spans="7:7" x14ac:dyDescent="0.2">
      <c r="G138" s="136"/>
    </row>
    <row r="139" spans="7:7" x14ac:dyDescent="0.2">
      <c r="G139" s="136"/>
    </row>
    <row r="140" spans="7:7" x14ac:dyDescent="0.2">
      <c r="G140" s="136"/>
    </row>
    <row r="141" spans="7:7" x14ac:dyDescent="0.2">
      <c r="G141" s="136"/>
    </row>
    <row r="142" spans="7:7" x14ac:dyDescent="0.2">
      <c r="G142" s="136"/>
    </row>
    <row r="143" spans="7:7" x14ac:dyDescent="0.2">
      <c r="G143" s="136"/>
    </row>
    <row r="144" spans="7:7" x14ac:dyDescent="0.2">
      <c r="G144" s="136"/>
    </row>
    <row r="145" spans="7:7" x14ac:dyDescent="0.2">
      <c r="G145" s="136"/>
    </row>
    <row r="146" spans="7:7" x14ac:dyDescent="0.2">
      <c r="G146" s="136"/>
    </row>
    <row r="147" spans="7:7" x14ac:dyDescent="0.2">
      <c r="G147" s="136"/>
    </row>
    <row r="148" spans="7:7" x14ac:dyDescent="0.2">
      <c r="G148" s="136"/>
    </row>
    <row r="149" spans="7:7" x14ac:dyDescent="0.2">
      <c r="G149" s="136"/>
    </row>
    <row r="150" spans="7:7" x14ac:dyDescent="0.2">
      <c r="G150" s="136"/>
    </row>
    <row r="151" spans="7:7" x14ac:dyDescent="0.2">
      <c r="G151" s="136"/>
    </row>
    <row r="152" spans="7:7" x14ac:dyDescent="0.2">
      <c r="G152" s="136"/>
    </row>
    <row r="153" spans="7:7" x14ac:dyDescent="0.2">
      <c r="G153" s="136"/>
    </row>
    <row r="154" spans="7:7" x14ac:dyDescent="0.2">
      <c r="G154" s="136"/>
    </row>
    <row r="155" spans="7:7" x14ac:dyDescent="0.2">
      <c r="G155" s="136"/>
    </row>
    <row r="156" spans="7:7" x14ac:dyDescent="0.2">
      <c r="G156" s="136"/>
    </row>
    <row r="157" spans="7:7" x14ac:dyDescent="0.2">
      <c r="G157" s="136"/>
    </row>
    <row r="158" spans="7:7" x14ac:dyDescent="0.2">
      <c r="G158" s="136"/>
    </row>
    <row r="159" spans="7:7" x14ac:dyDescent="0.2">
      <c r="G159" s="136"/>
    </row>
    <row r="160" spans="7:7" x14ac:dyDescent="0.2">
      <c r="G160" s="136"/>
    </row>
    <row r="161" spans="7:7" x14ac:dyDescent="0.2">
      <c r="G161" s="136"/>
    </row>
    <row r="162" spans="7:7" x14ac:dyDescent="0.2">
      <c r="G162" s="136"/>
    </row>
    <row r="163" spans="7:7" x14ac:dyDescent="0.2">
      <c r="G163" s="136"/>
    </row>
    <row r="164" spans="7:7" x14ac:dyDescent="0.2">
      <c r="G164" s="136"/>
    </row>
    <row r="165" spans="7:7" x14ac:dyDescent="0.2">
      <c r="G165" s="136"/>
    </row>
    <row r="166" spans="7:7" x14ac:dyDescent="0.2">
      <c r="G166" s="136"/>
    </row>
    <row r="167" spans="7:7" x14ac:dyDescent="0.2">
      <c r="G167" s="136"/>
    </row>
    <row r="168" spans="7:7" x14ac:dyDescent="0.2">
      <c r="G168" s="136"/>
    </row>
    <row r="169" spans="7:7" x14ac:dyDescent="0.2">
      <c r="G169" s="136"/>
    </row>
    <row r="170" spans="7:7" x14ac:dyDescent="0.2">
      <c r="G170" s="136"/>
    </row>
    <row r="171" spans="7:7" x14ac:dyDescent="0.2">
      <c r="G171" s="136"/>
    </row>
    <row r="172" spans="7:7" x14ac:dyDescent="0.2">
      <c r="G172" s="136"/>
    </row>
    <row r="173" spans="7:7" x14ac:dyDescent="0.2">
      <c r="G173" s="136"/>
    </row>
    <row r="174" spans="7:7" x14ac:dyDescent="0.2">
      <c r="G174" s="136"/>
    </row>
    <row r="175" spans="7:7" x14ac:dyDescent="0.2">
      <c r="G175" s="136"/>
    </row>
    <row r="176" spans="7:7" x14ac:dyDescent="0.2">
      <c r="G176" s="136"/>
    </row>
    <row r="177" spans="7:7" x14ac:dyDescent="0.2">
      <c r="G177" s="136"/>
    </row>
    <row r="178" spans="7:7" x14ac:dyDescent="0.2">
      <c r="G178" s="136"/>
    </row>
    <row r="179" spans="7:7" x14ac:dyDescent="0.2">
      <c r="G179" s="136"/>
    </row>
    <row r="180" spans="7:7" x14ac:dyDescent="0.2">
      <c r="G180" s="136"/>
    </row>
    <row r="181" spans="7:7" x14ac:dyDescent="0.2">
      <c r="G181" s="136"/>
    </row>
    <row r="182" spans="7:7" x14ac:dyDescent="0.2">
      <c r="G182" s="136"/>
    </row>
    <row r="183" spans="7:7" x14ac:dyDescent="0.2">
      <c r="G183" s="136"/>
    </row>
    <row r="184" spans="7:7" x14ac:dyDescent="0.2">
      <c r="G184" s="136"/>
    </row>
    <row r="185" spans="7:7" x14ac:dyDescent="0.2">
      <c r="G185" s="136"/>
    </row>
    <row r="186" spans="7:7" x14ac:dyDescent="0.2">
      <c r="G186" s="136"/>
    </row>
    <row r="187" spans="7:7" x14ac:dyDescent="0.2">
      <c r="G187" s="136"/>
    </row>
    <row r="188" spans="7:7" x14ac:dyDescent="0.2">
      <c r="G188" s="136"/>
    </row>
    <row r="189" spans="7:7" x14ac:dyDescent="0.2">
      <c r="G189" s="136"/>
    </row>
    <row r="190" spans="7:7" x14ac:dyDescent="0.2">
      <c r="G190" s="136"/>
    </row>
    <row r="191" spans="7:7" x14ac:dyDescent="0.2">
      <c r="G191" s="136"/>
    </row>
    <row r="192" spans="7:7" x14ac:dyDescent="0.2">
      <c r="G192" s="136"/>
    </row>
    <row r="193" spans="7:7" x14ac:dyDescent="0.2">
      <c r="G193" s="136"/>
    </row>
    <row r="194" spans="7:7" x14ac:dyDescent="0.2">
      <c r="G194" s="136"/>
    </row>
    <row r="195" spans="7:7" x14ac:dyDescent="0.2">
      <c r="G195" s="136"/>
    </row>
    <row r="196" spans="7:7" x14ac:dyDescent="0.2">
      <c r="G196" s="136"/>
    </row>
    <row r="197" spans="7:7" x14ac:dyDescent="0.2">
      <c r="G197" s="136"/>
    </row>
    <row r="198" spans="7:7" x14ac:dyDescent="0.2">
      <c r="G198" s="136"/>
    </row>
    <row r="199" spans="7:7" x14ac:dyDescent="0.2">
      <c r="G199" s="136"/>
    </row>
    <row r="200" spans="7:7" x14ac:dyDescent="0.2">
      <c r="G200" s="136"/>
    </row>
    <row r="201" spans="7:7" x14ac:dyDescent="0.2">
      <c r="G201" s="136"/>
    </row>
    <row r="202" spans="7:7" x14ac:dyDescent="0.2">
      <c r="G202" s="136"/>
    </row>
    <row r="203" spans="7:7" x14ac:dyDescent="0.2">
      <c r="G203" s="136"/>
    </row>
    <row r="204" spans="7:7" x14ac:dyDescent="0.2">
      <c r="G204" s="136"/>
    </row>
    <row r="205" spans="7:7" x14ac:dyDescent="0.2">
      <c r="G205" s="136"/>
    </row>
    <row r="206" spans="7:7" x14ac:dyDescent="0.2">
      <c r="G206" s="136"/>
    </row>
    <row r="207" spans="7:7" x14ac:dyDescent="0.2">
      <c r="G207" s="136"/>
    </row>
    <row r="208" spans="7:7" x14ac:dyDescent="0.2">
      <c r="G208" s="136"/>
    </row>
    <row r="209" spans="7:7" x14ac:dyDescent="0.2">
      <c r="G209" s="136"/>
    </row>
    <row r="210" spans="7:7" x14ac:dyDescent="0.2">
      <c r="G210" s="136"/>
    </row>
    <row r="211" spans="7:7" x14ac:dyDescent="0.2">
      <c r="G211" s="136"/>
    </row>
    <row r="212" spans="7:7" x14ac:dyDescent="0.2">
      <c r="G212" s="136"/>
    </row>
    <row r="213" spans="7:7" x14ac:dyDescent="0.2">
      <c r="G213" s="136"/>
    </row>
    <row r="214" spans="7:7" x14ac:dyDescent="0.2">
      <c r="G214" s="136"/>
    </row>
    <row r="215" spans="7:7" x14ac:dyDescent="0.2">
      <c r="G215" s="136"/>
    </row>
    <row r="216" spans="7:7" x14ac:dyDescent="0.2">
      <c r="G216" s="136"/>
    </row>
    <row r="217" spans="7:7" x14ac:dyDescent="0.2">
      <c r="G217" s="136"/>
    </row>
    <row r="218" spans="7:7" x14ac:dyDescent="0.2">
      <c r="G218" s="136"/>
    </row>
    <row r="219" spans="7:7" x14ac:dyDescent="0.2">
      <c r="G219" s="136"/>
    </row>
    <row r="220" spans="7:7" x14ac:dyDescent="0.2">
      <c r="G220" s="136"/>
    </row>
    <row r="221" spans="7:7" x14ac:dyDescent="0.2">
      <c r="G221" s="136"/>
    </row>
    <row r="222" spans="7:7" x14ac:dyDescent="0.2">
      <c r="G222" s="136"/>
    </row>
    <row r="223" spans="7:7" x14ac:dyDescent="0.2">
      <c r="G223" s="136"/>
    </row>
    <row r="224" spans="7:7" x14ac:dyDescent="0.2">
      <c r="G224" s="136"/>
    </row>
    <row r="225" spans="7:7" x14ac:dyDescent="0.2">
      <c r="G225" s="136"/>
    </row>
    <row r="226" spans="7:7" x14ac:dyDescent="0.2">
      <c r="G226" s="136"/>
    </row>
    <row r="227" spans="7:7" x14ac:dyDescent="0.2">
      <c r="G227" s="136"/>
    </row>
    <row r="228" spans="7:7" x14ac:dyDescent="0.2">
      <c r="G228" s="136"/>
    </row>
    <row r="229" spans="7:7" x14ac:dyDescent="0.2">
      <c r="G229" s="136"/>
    </row>
    <row r="230" spans="7:7" x14ac:dyDescent="0.2">
      <c r="G230" s="136"/>
    </row>
    <row r="231" spans="7:7" x14ac:dyDescent="0.2">
      <c r="G231" s="136"/>
    </row>
    <row r="232" spans="7:7" x14ac:dyDescent="0.2">
      <c r="G232" s="136"/>
    </row>
    <row r="233" spans="7:7" x14ac:dyDescent="0.2">
      <c r="G233" s="136"/>
    </row>
    <row r="234" spans="7:7" x14ac:dyDescent="0.2">
      <c r="G234" s="136"/>
    </row>
    <row r="235" spans="7:7" x14ac:dyDescent="0.2">
      <c r="G235" s="136"/>
    </row>
    <row r="236" spans="7:7" x14ac:dyDescent="0.2">
      <c r="G236" s="136"/>
    </row>
    <row r="237" spans="7:7" x14ac:dyDescent="0.2">
      <c r="G237" s="136"/>
    </row>
    <row r="238" spans="7:7" x14ac:dyDescent="0.2">
      <c r="G238" s="136"/>
    </row>
    <row r="239" spans="7:7" x14ac:dyDescent="0.2">
      <c r="G239" s="136"/>
    </row>
    <row r="240" spans="7:7" x14ac:dyDescent="0.2">
      <c r="G240" s="136"/>
    </row>
    <row r="241" spans="7:7" x14ac:dyDescent="0.2">
      <c r="G241" s="136"/>
    </row>
    <row r="242" spans="7:7" x14ac:dyDescent="0.2">
      <c r="G242" s="136"/>
    </row>
    <row r="243" spans="7:7" x14ac:dyDescent="0.2">
      <c r="G243" s="136"/>
    </row>
    <row r="244" spans="7:7" x14ac:dyDescent="0.2">
      <c r="G244" s="136"/>
    </row>
    <row r="245" spans="7:7" x14ac:dyDescent="0.2">
      <c r="G245" s="136"/>
    </row>
    <row r="246" spans="7:7" x14ac:dyDescent="0.2">
      <c r="G246" s="136"/>
    </row>
    <row r="247" spans="7:7" x14ac:dyDescent="0.2">
      <c r="G247" s="136"/>
    </row>
    <row r="248" spans="7:7" x14ac:dyDescent="0.2">
      <c r="G248" s="136"/>
    </row>
    <row r="249" spans="7:7" x14ac:dyDescent="0.2">
      <c r="G249" s="136"/>
    </row>
    <row r="250" spans="7:7" x14ac:dyDescent="0.2">
      <c r="G250" s="136"/>
    </row>
    <row r="251" spans="7:7" x14ac:dyDescent="0.2">
      <c r="G251" s="136"/>
    </row>
    <row r="252" spans="7:7" x14ac:dyDescent="0.2">
      <c r="G252" s="136"/>
    </row>
    <row r="253" spans="7:7" x14ac:dyDescent="0.2">
      <c r="G253" s="136"/>
    </row>
    <row r="254" spans="7:7" x14ac:dyDescent="0.2">
      <c r="G254" s="136"/>
    </row>
    <row r="255" spans="7:7" x14ac:dyDescent="0.2">
      <c r="G255" s="136"/>
    </row>
    <row r="256" spans="7:7" x14ac:dyDescent="0.2">
      <c r="G256" s="136"/>
    </row>
    <row r="257" spans="7:7" x14ac:dyDescent="0.2">
      <c r="G257" s="136"/>
    </row>
    <row r="258" spans="7:7" x14ac:dyDescent="0.2">
      <c r="G258" s="136"/>
    </row>
    <row r="259" spans="7:7" x14ac:dyDescent="0.2">
      <c r="G259" s="136"/>
    </row>
    <row r="260" spans="7:7" x14ac:dyDescent="0.2">
      <c r="G260" s="136"/>
    </row>
    <row r="261" spans="7:7" x14ac:dyDescent="0.2">
      <c r="G261" s="136"/>
    </row>
    <row r="262" spans="7:7" x14ac:dyDescent="0.2">
      <c r="G262" s="136"/>
    </row>
    <row r="263" spans="7:7" x14ac:dyDescent="0.2">
      <c r="G263" s="136"/>
    </row>
    <row r="264" spans="7:7" x14ac:dyDescent="0.2">
      <c r="G264" s="136"/>
    </row>
    <row r="265" spans="7:7" x14ac:dyDescent="0.2">
      <c r="G265" s="136"/>
    </row>
    <row r="266" spans="7:7" x14ac:dyDescent="0.2">
      <c r="G266" s="136"/>
    </row>
    <row r="267" spans="7:7" x14ac:dyDescent="0.2">
      <c r="G267" s="136"/>
    </row>
    <row r="268" spans="7:7" x14ac:dyDescent="0.2">
      <c r="G268" s="136"/>
    </row>
    <row r="269" spans="7:7" x14ac:dyDescent="0.2">
      <c r="G269" s="136"/>
    </row>
    <row r="270" spans="7:7" x14ac:dyDescent="0.2">
      <c r="G270" s="136"/>
    </row>
    <row r="271" spans="7:7" x14ac:dyDescent="0.2">
      <c r="G271" s="136"/>
    </row>
    <row r="272" spans="7:7" x14ac:dyDescent="0.2">
      <c r="G272" s="136"/>
    </row>
    <row r="273" spans="7:7" x14ac:dyDescent="0.2">
      <c r="G273" s="136"/>
    </row>
    <row r="274" spans="7:7" x14ac:dyDescent="0.2">
      <c r="G274" s="136"/>
    </row>
    <row r="275" spans="7:7" x14ac:dyDescent="0.2">
      <c r="G275" s="136"/>
    </row>
    <row r="276" spans="7:7" x14ac:dyDescent="0.2">
      <c r="G276" s="136"/>
    </row>
    <row r="277" spans="7:7" x14ac:dyDescent="0.2">
      <c r="G277" s="136"/>
    </row>
    <row r="278" spans="7:7" x14ac:dyDescent="0.2">
      <c r="G278" s="136"/>
    </row>
    <row r="279" spans="7:7" x14ac:dyDescent="0.2">
      <c r="G279" s="136"/>
    </row>
    <row r="280" spans="7:7" x14ac:dyDescent="0.2">
      <c r="G280" s="136"/>
    </row>
    <row r="281" spans="7:7" x14ac:dyDescent="0.2">
      <c r="G281" s="136"/>
    </row>
    <row r="282" spans="7:7" x14ac:dyDescent="0.2">
      <c r="G282" s="136"/>
    </row>
    <row r="283" spans="7:7" x14ac:dyDescent="0.2">
      <c r="G283" s="136"/>
    </row>
    <row r="284" spans="7:7" x14ac:dyDescent="0.2">
      <c r="G284" s="136"/>
    </row>
    <row r="285" spans="7:7" x14ac:dyDescent="0.2">
      <c r="G285" s="136"/>
    </row>
    <row r="286" spans="7:7" x14ac:dyDescent="0.2">
      <c r="G286" s="136"/>
    </row>
    <row r="287" spans="7:7" x14ac:dyDescent="0.2">
      <c r="G287" s="136"/>
    </row>
    <row r="288" spans="7:7" x14ac:dyDescent="0.2">
      <c r="G288" s="136"/>
    </row>
    <row r="289" spans="7:7" x14ac:dyDescent="0.2">
      <c r="G289" s="136"/>
    </row>
    <row r="290" spans="7:7" x14ac:dyDescent="0.2">
      <c r="G290" s="136"/>
    </row>
    <row r="291" spans="7:7" x14ac:dyDescent="0.2">
      <c r="G291" s="136"/>
    </row>
    <row r="292" spans="7:7" x14ac:dyDescent="0.2">
      <c r="G292" s="136"/>
    </row>
    <row r="293" spans="7:7" x14ac:dyDescent="0.2">
      <c r="G293" s="136"/>
    </row>
    <row r="294" spans="7:7" x14ac:dyDescent="0.2">
      <c r="G294" s="136"/>
    </row>
    <row r="295" spans="7:7" x14ac:dyDescent="0.2">
      <c r="G295" s="136"/>
    </row>
    <row r="296" spans="7:7" x14ac:dyDescent="0.2">
      <c r="G296" s="136"/>
    </row>
    <row r="297" spans="7:7" x14ac:dyDescent="0.2">
      <c r="G297" s="136"/>
    </row>
    <row r="298" spans="7:7" x14ac:dyDescent="0.2">
      <c r="G298" s="136"/>
    </row>
    <row r="299" spans="7:7" x14ac:dyDescent="0.2">
      <c r="G299" s="136"/>
    </row>
    <row r="300" spans="7:7" x14ac:dyDescent="0.2">
      <c r="G300" s="136"/>
    </row>
    <row r="301" spans="7:7" x14ac:dyDescent="0.2">
      <c r="G301" s="136"/>
    </row>
    <row r="302" spans="7:7" x14ac:dyDescent="0.2">
      <c r="G302" s="136"/>
    </row>
    <row r="303" spans="7:7" x14ac:dyDescent="0.2">
      <c r="G303" s="136"/>
    </row>
    <row r="304" spans="7:7" x14ac:dyDescent="0.2">
      <c r="G304" s="136"/>
    </row>
    <row r="305" spans="7:7" x14ac:dyDescent="0.2">
      <c r="G305" s="136"/>
    </row>
    <row r="306" spans="7:7" x14ac:dyDescent="0.2">
      <c r="G306" s="136"/>
    </row>
    <row r="307" spans="7:7" x14ac:dyDescent="0.2">
      <c r="G307" s="136"/>
    </row>
    <row r="308" spans="7:7" x14ac:dyDescent="0.2">
      <c r="G308" s="136"/>
    </row>
    <row r="309" spans="7:7" x14ac:dyDescent="0.2">
      <c r="G309" s="136"/>
    </row>
    <row r="310" spans="7:7" x14ac:dyDescent="0.2">
      <c r="G310" s="136"/>
    </row>
    <row r="311" spans="7:7" x14ac:dyDescent="0.2">
      <c r="G311" s="136"/>
    </row>
    <row r="312" spans="7:7" x14ac:dyDescent="0.2">
      <c r="G312" s="136"/>
    </row>
    <row r="313" spans="7:7" x14ac:dyDescent="0.2">
      <c r="G313" s="136"/>
    </row>
    <row r="314" spans="7:7" x14ac:dyDescent="0.2">
      <c r="G314" s="136"/>
    </row>
    <row r="315" spans="7:7" x14ac:dyDescent="0.2">
      <c r="G315" s="136"/>
    </row>
    <row r="316" spans="7:7" x14ac:dyDescent="0.2">
      <c r="G316" s="136"/>
    </row>
    <row r="317" spans="7:7" x14ac:dyDescent="0.2">
      <c r="G317" s="136"/>
    </row>
    <row r="318" spans="7:7" x14ac:dyDescent="0.2">
      <c r="G318" s="136"/>
    </row>
    <row r="319" spans="7:7" x14ac:dyDescent="0.2">
      <c r="G319" s="136"/>
    </row>
    <row r="320" spans="7:7" x14ac:dyDescent="0.2">
      <c r="G320" s="136"/>
    </row>
    <row r="321" spans="7:7" x14ac:dyDescent="0.2">
      <c r="G321" s="136"/>
    </row>
    <row r="322" spans="7:7" x14ac:dyDescent="0.2">
      <c r="G322" s="136"/>
    </row>
    <row r="323" spans="7:7" x14ac:dyDescent="0.2">
      <c r="G323" s="136"/>
    </row>
    <row r="324" spans="7:7" x14ac:dyDescent="0.2">
      <c r="G324" s="136"/>
    </row>
    <row r="325" spans="7:7" x14ac:dyDescent="0.2">
      <c r="G325" s="136"/>
    </row>
    <row r="326" spans="7:7" x14ac:dyDescent="0.2">
      <c r="G326" s="136"/>
    </row>
    <row r="327" spans="7:7" x14ac:dyDescent="0.2">
      <c r="G327" s="136"/>
    </row>
    <row r="328" spans="7:7" x14ac:dyDescent="0.2">
      <c r="G328" s="136"/>
    </row>
    <row r="329" spans="7:7" x14ac:dyDescent="0.2">
      <c r="G329" s="136"/>
    </row>
    <row r="330" spans="7:7" x14ac:dyDescent="0.2">
      <c r="G330" s="136"/>
    </row>
    <row r="331" spans="7:7" x14ac:dyDescent="0.2">
      <c r="G331" s="136"/>
    </row>
    <row r="332" spans="7:7" x14ac:dyDescent="0.2">
      <c r="G332" s="136"/>
    </row>
    <row r="333" spans="7:7" x14ac:dyDescent="0.2">
      <c r="G333" s="136"/>
    </row>
    <row r="334" spans="7:7" x14ac:dyDescent="0.2">
      <c r="G334" s="136"/>
    </row>
    <row r="335" spans="7:7" x14ac:dyDescent="0.2">
      <c r="G335" s="136"/>
    </row>
    <row r="336" spans="7:7" x14ac:dyDescent="0.2">
      <c r="G336" s="136"/>
    </row>
    <row r="337" spans="7:7" x14ac:dyDescent="0.2">
      <c r="G337" s="136"/>
    </row>
    <row r="338" spans="7:7" x14ac:dyDescent="0.2">
      <c r="G338" s="136"/>
    </row>
    <row r="339" spans="7:7" x14ac:dyDescent="0.2">
      <c r="G339" s="136"/>
    </row>
    <row r="340" spans="7:7" x14ac:dyDescent="0.2">
      <c r="G340" s="136"/>
    </row>
    <row r="341" spans="7:7" x14ac:dyDescent="0.2">
      <c r="G341" s="136"/>
    </row>
    <row r="342" spans="7:7" x14ac:dyDescent="0.2">
      <c r="G342" s="136"/>
    </row>
    <row r="343" spans="7:7" x14ac:dyDescent="0.2">
      <c r="G343" s="136"/>
    </row>
    <row r="344" spans="7:7" x14ac:dyDescent="0.2">
      <c r="G344" s="136"/>
    </row>
    <row r="345" spans="7:7" x14ac:dyDescent="0.2">
      <c r="G345" s="136"/>
    </row>
    <row r="346" spans="7:7" x14ac:dyDescent="0.2">
      <c r="G346" s="136"/>
    </row>
    <row r="347" spans="7:7" x14ac:dyDescent="0.2">
      <c r="G347" s="136"/>
    </row>
    <row r="348" spans="7:7" x14ac:dyDescent="0.2">
      <c r="G348" s="136"/>
    </row>
    <row r="349" spans="7:7" x14ac:dyDescent="0.2">
      <c r="G349" s="136"/>
    </row>
    <row r="350" spans="7:7" x14ac:dyDescent="0.2">
      <c r="G350" s="136"/>
    </row>
    <row r="351" spans="7:7" x14ac:dyDescent="0.2">
      <c r="G351" s="136"/>
    </row>
    <row r="352" spans="7:7" x14ac:dyDescent="0.2">
      <c r="G352" s="136"/>
    </row>
    <row r="353" spans="7:7" x14ac:dyDescent="0.2">
      <c r="G353" s="136"/>
    </row>
    <row r="354" spans="7:7" x14ac:dyDescent="0.2">
      <c r="G354" s="136"/>
    </row>
    <row r="355" spans="7:7" x14ac:dyDescent="0.2">
      <c r="G355" s="136"/>
    </row>
    <row r="356" spans="7:7" x14ac:dyDescent="0.2">
      <c r="G356" s="136"/>
    </row>
    <row r="357" spans="7:7" x14ac:dyDescent="0.2">
      <c r="G357" s="136"/>
    </row>
    <row r="358" spans="7:7" x14ac:dyDescent="0.2">
      <c r="G358" s="136"/>
    </row>
    <row r="359" spans="7:7" x14ac:dyDescent="0.2">
      <c r="G359" s="136"/>
    </row>
    <row r="360" spans="7:7" x14ac:dyDescent="0.2">
      <c r="G360" s="136"/>
    </row>
    <row r="361" spans="7:7" x14ac:dyDescent="0.2">
      <c r="G361" s="136"/>
    </row>
    <row r="362" spans="7:7" x14ac:dyDescent="0.2">
      <c r="G362" s="136"/>
    </row>
    <row r="363" spans="7:7" x14ac:dyDescent="0.2">
      <c r="G363" s="136"/>
    </row>
    <row r="364" spans="7:7" x14ac:dyDescent="0.2">
      <c r="G364" s="136"/>
    </row>
    <row r="365" spans="7:7" x14ac:dyDescent="0.2">
      <c r="G365" s="136"/>
    </row>
    <row r="366" spans="7:7" x14ac:dyDescent="0.2">
      <c r="G366" s="136"/>
    </row>
    <row r="367" spans="7:7" x14ac:dyDescent="0.2">
      <c r="G367" s="136"/>
    </row>
    <row r="368" spans="7:7" x14ac:dyDescent="0.2">
      <c r="G368" s="136"/>
    </row>
    <row r="369" spans="7:7" x14ac:dyDescent="0.2">
      <c r="G369" s="136"/>
    </row>
    <row r="370" spans="7:7" x14ac:dyDescent="0.2">
      <c r="G370" s="136"/>
    </row>
    <row r="371" spans="7:7" x14ac:dyDescent="0.2">
      <c r="G371" s="136"/>
    </row>
    <row r="372" spans="7:7" x14ac:dyDescent="0.2">
      <c r="G372" s="136"/>
    </row>
    <row r="373" spans="7:7" x14ac:dyDescent="0.2">
      <c r="G373" s="136"/>
    </row>
    <row r="374" spans="7:7" x14ac:dyDescent="0.2">
      <c r="G374" s="136"/>
    </row>
    <row r="375" spans="7:7" x14ac:dyDescent="0.2">
      <c r="G375" s="136"/>
    </row>
    <row r="376" spans="7:7" x14ac:dyDescent="0.2">
      <c r="G376" s="136"/>
    </row>
    <row r="377" spans="7:7" x14ac:dyDescent="0.2">
      <c r="G377" s="136"/>
    </row>
    <row r="378" spans="7:7" x14ac:dyDescent="0.2">
      <c r="G378" s="136"/>
    </row>
    <row r="379" spans="7:7" x14ac:dyDescent="0.2">
      <c r="G379" s="136"/>
    </row>
    <row r="380" spans="7:7" x14ac:dyDescent="0.2">
      <c r="G380" s="136"/>
    </row>
    <row r="381" spans="7:7" x14ac:dyDescent="0.2">
      <c r="G381" s="136"/>
    </row>
    <row r="382" spans="7:7" x14ac:dyDescent="0.2">
      <c r="G382" s="136"/>
    </row>
    <row r="383" spans="7:7" x14ac:dyDescent="0.2">
      <c r="G383" s="136"/>
    </row>
    <row r="384" spans="7:7" x14ac:dyDescent="0.2">
      <c r="G384" s="136"/>
    </row>
    <row r="385" spans="7:7" x14ac:dyDescent="0.2">
      <c r="G385" s="136"/>
    </row>
    <row r="386" spans="7:7" x14ac:dyDescent="0.2">
      <c r="G386" s="136"/>
    </row>
    <row r="387" spans="7:7" x14ac:dyDescent="0.2">
      <c r="G387" s="136"/>
    </row>
    <row r="388" spans="7:7" x14ac:dyDescent="0.2">
      <c r="G388" s="136"/>
    </row>
    <row r="389" spans="7:7" x14ac:dyDescent="0.2">
      <c r="G389" s="136"/>
    </row>
    <row r="390" spans="7:7" x14ac:dyDescent="0.2">
      <c r="G390" s="136"/>
    </row>
    <row r="391" spans="7:7" x14ac:dyDescent="0.2">
      <c r="G391" s="136"/>
    </row>
    <row r="392" spans="7:7" x14ac:dyDescent="0.2">
      <c r="G392" s="136"/>
    </row>
    <row r="393" spans="7:7" x14ac:dyDescent="0.2">
      <c r="G393" s="136"/>
    </row>
    <row r="394" spans="7:7" x14ac:dyDescent="0.2">
      <c r="G394" s="136"/>
    </row>
    <row r="395" spans="7:7" x14ac:dyDescent="0.2">
      <c r="G395" s="136"/>
    </row>
    <row r="396" spans="7:7" x14ac:dyDescent="0.2">
      <c r="G396" s="136"/>
    </row>
    <row r="397" spans="7:7" x14ac:dyDescent="0.2">
      <c r="G397" s="136"/>
    </row>
    <row r="398" spans="7:7" x14ac:dyDescent="0.2">
      <c r="G398" s="136"/>
    </row>
    <row r="399" spans="7:7" x14ac:dyDescent="0.2">
      <c r="G399" s="136"/>
    </row>
    <row r="400" spans="7:7" x14ac:dyDescent="0.2">
      <c r="G400" s="136"/>
    </row>
    <row r="401" spans="7:7" x14ac:dyDescent="0.2">
      <c r="G401" s="136"/>
    </row>
    <row r="402" spans="7:7" x14ac:dyDescent="0.2">
      <c r="G402" s="136"/>
    </row>
    <row r="403" spans="7:7" x14ac:dyDescent="0.2">
      <c r="G403" s="136"/>
    </row>
    <row r="404" spans="7:7" x14ac:dyDescent="0.2">
      <c r="G404" s="136"/>
    </row>
    <row r="405" spans="7:7" x14ac:dyDescent="0.2">
      <c r="G405" s="136"/>
    </row>
    <row r="406" spans="7:7" x14ac:dyDescent="0.2">
      <c r="G406" s="136"/>
    </row>
    <row r="407" spans="7:7" x14ac:dyDescent="0.2">
      <c r="G407" s="136"/>
    </row>
    <row r="408" spans="7:7" x14ac:dyDescent="0.2">
      <c r="G408" s="136"/>
    </row>
    <row r="409" spans="7:7" x14ac:dyDescent="0.2">
      <c r="G409" s="136"/>
    </row>
    <row r="410" spans="7:7" x14ac:dyDescent="0.2">
      <c r="G410" s="136"/>
    </row>
    <row r="411" spans="7:7" x14ac:dyDescent="0.2">
      <c r="G411" s="136"/>
    </row>
    <row r="412" spans="7:7" x14ac:dyDescent="0.2">
      <c r="G412" s="136"/>
    </row>
    <row r="413" spans="7:7" x14ac:dyDescent="0.2">
      <c r="G413" s="136"/>
    </row>
    <row r="414" spans="7:7" x14ac:dyDescent="0.2">
      <c r="G414" s="136"/>
    </row>
    <row r="415" spans="7:7" x14ac:dyDescent="0.2">
      <c r="G415" s="136"/>
    </row>
    <row r="416" spans="7:7" x14ac:dyDescent="0.2">
      <c r="G416" s="136"/>
    </row>
    <row r="417" spans="7:7" x14ac:dyDescent="0.2">
      <c r="G417" s="136"/>
    </row>
    <row r="418" spans="7:7" x14ac:dyDescent="0.2">
      <c r="G418" s="136"/>
    </row>
    <row r="419" spans="7:7" x14ac:dyDescent="0.2">
      <c r="G419" s="136"/>
    </row>
    <row r="420" spans="7:7" x14ac:dyDescent="0.2">
      <c r="G420" s="136"/>
    </row>
    <row r="421" spans="7:7" x14ac:dyDescent="0.2">
      <c r="G421" s="136"/>
    </row>
    <row r="422" spans="7:7" x14ac:dyDescent="0.2">
      <c r="G422" s="136"/>
    </row>
    <row r="423" spans="7:7" x14ac:dyDescent="0.2">
      <c r="G423" s="136"/>
    </row>
    <row r="424" spans="7:7" x14ac:dyDescent="0.2">
      <c r="G424" s="136"/>
    </row>
    <row r="425" spans="7:7" x14ac:dyDescent="0.2">
      <c r="G425" s="136"/>
    </row>
    <row r="426" spans="7:7" x14ac:dyDescent="0.2">
      <c r="G426" s="136"/>
    </row>
    <row r="427" spans="7:7" x14ac:dyDescent="0.2">
      <c r="G427" s="136"/>
    </row>
    <row r="428" spans="7:7" x14ac:dyDescent="0.2">
      <c r="G428" s="136"/>
    </row>
    <row r="429" spans="7:7" x14ac:dyDescent="0.2">
      <c r="G429" s="136"/>
    </row>
    <row r="430" spans="7:7" x14ac:dyDescent="0.2">
      <c r="G430" s="136"/>
    </row>
    <row r="431" spans="7:7" x14ac:dyDescent="0.2">
      <c r="G431" s="136"/>
    </row>
    <row r="432" spans="7:7" x14ac:dyDescent="0.2">
      <c r="G432" s="136"/>
    </row>
    <row r="433" spans="7:7" x14ac:dyDescent="0.2">
      <c r="G433" s="136"/>
    </row>
    <row r="434" spans="7:7" x14ac:dyDescent="0.2">
      <c r="G434" s="136"/>
    </row>
    <row r="435" spans="7:7" x14ac:dyDescent="0.2">
      <c r="G435" s="136"/>
    </row>
    <row r="436" spans="7:7" x14ac:dyDescent="0.2">
      <c r="G436" s="136"/>
    </row>
    <row r="437" spans="7:7" x14ac:dyDescent="0.2">
      <c r="G437" s="136"/>
    </row>
    <row r="438" spans="7:7" x14ac:dyDescent="0.2">
      <c r="G438" s="136"/>
    </row>
    <row r="439" spans="7:7" x14ac:dyDescent="0.2">
      <c r="G439" s="136"/>
    </row>
    <row r="440" spans="7:7" x14ac:dyDescent="0.2">
      <c r="G440" s="136"/>
    </row>
    <row r="441" spans="7:7" x14ac:dyDescent="0.2">
      <c r="G441" s="136"/>
    </row>
    <row r="442" spans="7:7" x14ac:dyDescent="0.2">
      <c r="G442" s="136"/>
    </row>
    <row r="443" spans="7:7" x14ac:dyDescent="0.2">
      <c r="G443" s="136"/>
    </row>
    <row r="444" spans="7:7" x14ac:dyDescent="0.2">
      <c r="G444" s="136"/>
    </row>
    <row r="445" spans="7:7" x14ac:dyDescent="0.2">
      <c r="G445" s="136"/>
    </row>
    <row r="446" spans="7:7" x14ac:dyDescent="0.2">
      <c r="G446" s="136"/>
    </row>
    <row r="447" spans="7:7" x14ac:dyDescent="0.2">
      <c r="G447" s="136"/>
    </row>
    <row r="448" spans="7:7" x14ac:dyDescent="0.2">
      <c r="G448" s="136"/>
    </row>
    <row r="449" spans="7:7" x14ac:dyDescent="0.2">
      <c r="G449" s="136"/>
    </row>
    <row r="450" spans="7:7" x14ac:dyDescent="0.2">
      <c r="G450" s="136"/>
    </row>
    <row r="451" spans="7:7" x14ac:dyDescent="0.2">
      <c r="G451" s="136"/>
    </row>
    <row r="452" spans="7:7" x14ac:dyDescent="0.2">
      <c r="G452" s="136"/>
    </row>
    <row r="453" spans="7:7" x14ac:dyDescent="0.2">
      <c r="G453" s="136"/>
    </row>
    <row r="454" spans="7:7" x14ac:dyDescent="0.2">
      <c r="G454" s="136"/>
    </row>
    <row r="455" spans="7:7" x14ac:dyDescent="0.2">
      <c r="G455" s="136"/>
    </row>
    <row r="456" spans="7:7" x14ac:dyDescent="0.2">
      <c r="G456" s="136"/>
    </row>
    <row r="457" spans="7:7" x14ac:dyDescent="0.2">
      <c r="G457" s="136"/>
    </row>
    <row r="458" spans="7:7" x14ac:dyDescent="0.2">
      <c r="G458" s="136"/>
    </row>
    <row r="459" spans="7:7" x14ac:dyDescent="0.2">
      <c r="G459" s="136"/>
    </row>
    <row r="460" spans="7:7" x14ac:dyDescent="0.2">
      <c r="G460" s="136"/>
    </row>
    <row r="461" spans="7:7" x14ac:dyDescent="0.2">
      <c r="G461" s="136"/>
    </row>
    <row r="462" spans="7:7" x14ac:dyDescent="0.2">
      <c r="G462" s="136"/>
    </row>
    <row r="463" spans="7:7" x14ac:dyDescent="0.2">
      <c r="G463" s="136"/>
    </row>
    <row r="464" spans="7:7" x14ac:dyDescent="0.2">
      <c r="G464" s="136"/>
    </row>
    <row r="465" spans="7:7" x14ac:dyDescent="0.2">
      <c r="G465" s="136"/>
    </row>
    <row r="466" spans="7:7" x14ac:dyDescent="0.2">
      <c r="G466" s="136"/>
    </row>
    <row r="467" spans="7:7" x14ac:dyDescent="0.2">
      <c r="G467" s="136"/>
    </row>
    <row r="468" spans="7:7" x14ac:dyDescent="0.2">
      <c r="G468" s="136"/>
    </row>
    <row r="469" spans="7:7" x14ac:dyDescent="0.2">
      <c r="G469" s="136"/>
    </row>
    <row r="470" spans="7:7" x14ac:dyDescent="0.2">
      <c r="G470" s="136"/>
    </row>
    <row r="471" spans="7:7" x14ac:dyDescent="0.2">
      <c r="G471" s="136"/>
    </row>
    <row r="472" spans="7:7" x14ac:dyDescent="0.2">
      <c r="G472" s="136"/>
    </row>
    <row r="473" spans="7:7" x14ac:dyDescent="0.2">
      <c r="G473" s="136"/>
    </row>
    <row r="474" spans="7:7" x14ac:dyDescent="0.2">
      <c r="G474" s="136"/>
    </row>
    <row r="475" spans="7:7" x14ac:dyDescent="0.2">
      <c r="G475" s="136"/>
    </row>
    <row r="476" spans="7:7" x14ac:dyDescent="0.2">
      <c r="G476" s="136"/>
    </row>
    <row r="477" spans="7:7" x14ac:dyDescent="0.2">
      <c r="G477" s="136"/>
    </row>
    <row r="478" spans="7:7" x14ac:dyDescent="0.2">
      <c r="G478" s="136"/>
    </row>
    <row r="479" spans="7:7" x14ac:dyDescent="0.2">
      <c r="G479" s="136"/>
    </row>
    <row r="480" spans="7:7" x14ac:dyDescent="0.2">
      <c r="G480" s="136"/>
    </row>
    <row r="481" spans="7:7" x14ac:dyDescent="0.2">
      <c r="G481" s="136"/>
    </row>
    <row r="482" spans="7:7" x14ac:dyDescent="0.2">
      <c r="G482" s="136"/>
    </row>
    <row r="483" spans="7:7" x14ac:dyDescent="0.2">
      <c r="G483" s="136"/>
    </row>
    <row r="484" spans="7:7" x14ac:dyDescent="0.2">
      <c r="G484" s="136"/>
    </row>
    <row r="485" spans="7:7" x14ac:dyDescent="0.2">
      <c r="G485" s="136"/>
    </row>
    <row r="486" spans="7:7" x14ac:dyDescent="0.2">
      <c r="G486" s="136"/>
    </row>
    <row r="487" spans="7:7" x14ac:dyDescent="0.2">
      <c r="G487" s="136"/>
    </row>
    <row r="488" spans="7:7" x14ac:dyDescent="0.2">
      <c r="G488" s="136"/>
    </row>
    <row r="489" spans="7:7" x14ac:dyDescent="0.2">
      <c r="G489" s="136"/>
    </row>
    <row r="490" spans="7:7" x14ac:dyDescent="0.2">
      <c r="G490" s="136"/>
    </row>
    <row r="491" spans="7:7" x14ac:dyDescent="0.2">
      <c r="G491" s="136"/>
    </row>
    <row r="492" spans="7:7" x14ac:dyDescent="0.2">
      <c r="G492" s="136"/>
    </row>
    <row r="493" spans="7:7" x14ac:dyDescent="0.2">
      <c r="G493" s="136"/>
    </row>
    <row r="494" spans="7:7" x14ac:dyDescent="0.2">
      <c r="G494" s="136"/>
    </row>
    <row r="495" spans="7:7" x14ac:dyDescent="0.2">
      <c r="G495" s="136"/>
    </row>
    <row r="496" spans="7:7" x14ac:dyDescent="0.2">
      <c r="G496" s="136"/>
    </row>
    <row r="497" spans="7:7" x14ac:dyDescent="0.2">
      <c r="G497" s="136"/>
    </row>
    <row r="498" spans="7:7" x14ac:dyDescent="0.2">
      <c r="G498" s="136"/>
    </row>
    <row r="499" spans="7:7" x14ac:dyDescent="0.2">
      <c r="G499" s="136"/>
    </row>
    <row r="500" spans="7:7" x14ac:dyDescent="0.2">
      <c r="G500" s="136"/>
    </row>
    <row r="501" spans="7:7" x14ac:dyDescent="0.2">
      <c r="G501" s="136"/>
    </row>
    <row r="502" spans="7:7" x14ac:dyDescent="0.2">
      <c r="G502" s="136"/>
    </row>
    <row r="503" spans="7:7" x14ac:dyDescent="0.2">
      <c r="G503" s="136"/>
    </row>
    <row r="504" spans="7:7" x14ac:dyDescent="0.2">
      <c r="G504" s="136"/>
    </row>
    <row r="505" spans="7:7" x14ac:dyDescent="0.2">
      <c r="G505" s="136"/>
    </row>
    <row r="506" spans="7:7" x14ac:dyDescent="0.2">
      <c r="G506" s="136"/>
    </row>
    <row r="507" spans="7:7" x14ac:dyDescent="0.2">
      <c r="G507" s="136"/>
    </row>
    <row r="508" spans="7:7" x14ac:dyDescent="0.2">
      <c r="G508" s="136"/>
    </row>
    <row r="509" spans="7:7" x14ac:dyDescent="0.2">
      <c r="G509" s="136"/>
    </row>
    <row r="510" spans="7:7" x14ac:dyDescent="0.2">
      <c r="G510" s="136"/>
    </row>
    <row r="511" spans="7:7" x14ac:dyDescent="0.2">
      <c r="G511" s="136"/>
    </row>
    <row r="512" spans="7:7" x14ac:dyDescent="0.2">
      <c r="G512" s="136"/>
    </row>
    <row r="513" spans="7:7" x14ac:dyDescent="0.2">
      <c r="G513" s="136"/>
    </row>
    <row r="514" spans="7:7" x14ac:dyDescent="0.2">
      <c r="G514" s="136"/>
    </row>
    <row r="515" spans="7:7" x14ac:dyDescent="0.2">
      <c r="G515" s="136"/>
    </row>
    <row r="516" spans="7:7" x14ac:dyDescent="0.2">
      <c r="G516" s="136"/>
    </row>
    <row r="517" spans="7:7" x14ac:dyDescent="0.2">
      <c r="G517" s="136"/>
    </row>
    <row r="518" spans="7:7" x14ac:dyDescent="0.2">
      <c r="G518" s="136"/>
    </row>
    <row r="519" spans="7:7" x14ac:dyDescent="0.2">
      <c r="G519" s="136"/>
    </row>
    <row r="520" spans="7:7" x14ac:dyDescent="0.2">
      <c r="G520" s="136"/>
    </row>
    <row r="521" spans="7:7" x14ac:dyDescent="0.2">
      <c r="G521" s="136"/>
    </row>
    <row r="522" spans="7:7" x14ac:dyDescent="0.2">
      <c r="G522" s="136"/>
    </row>
    <row r="523" spans="7:7" x14ac:dyDescent="0.2">
      <c r="G523" s="136"/>
    </row>
    <row r="524" spans="7:7" x14ac:dyDescent="0.2">
      <c r="G524" s="136"/>
    </row>
    <row r="525" spans="7:7" x14ac:dyDescent="0.2">
      <c r="G525" s="136"/>
    </row>
    <row r="526" spans="7:7" x14ac:dyDescent="0.2">
      <c r="G526" s="136"/>
    </row>
    <row r="527" spans="7:7" x14ac:dyDescent="0.2">
      <c r="G527" s="136"/>
    </row>
    <row r="528" spans="7:7" x14ac:dyDescent="0.2">
      <c r="G528" s="136"/>
    </row>
    <row r="529" spans="7:7" x14ac:dyDescent="0.2">
      <c r="G529" s="136"/>
    </row>
    <row r="530" spans="7:7" x14ac:dyDescent="0.2">
      <c r="G530" s="136"/>
    </row>
    <row r="531" spans="7:7" x14ac:dyDescent="0.2">
      <c r="G531" s="136"/>
    </row>
    <row r="532" spans="7:7" x14ac:dyDescent="0.2">
      <c r="G532" s="136"/>
    </row>
    <row r="533" spans="7:7" x14ac:dyDescent="0.2">
      <c r="G533" s="136"/>
    </row>
    <row r="534" spans="7:7" x14ac:dyDescent="0.2">
      <c r="G534" s="136"/>
    </row>
    <row r="535" spans="7:7" x14ac:dyDescent="0.2">
      <c r="G535" s="136"/>
    </row>
    <row r="536" spans="7:7" x14ac:dyDescent="0.2">
      <c r="G536" s="136"/>
    </row>
    <row r="537" spans="7:7" x14ac:dyDescent="0.2">
      <c r="G537" s="136"/>
    </row>
    <row r="538" spans="7:7" x14ac:dyDescent="0.2">
      <c r="G538" s="136"/>
    </row>
    <row r="539" spans="7:7" x14ac:dyDescent="0.2">
      <c r="G539" s="136"/>
    </row>
    <row r="540" spans="7:7" x14ac:dyDescent="0.2">
      <c r="G540" s="136"/>
    </row>
    <row r="541" spans="7:7" x14ac:dyDescent="0.2">
      <c r="G541" s="136"/>
    </row>
    <row r="542" spans="7:7" x14ac:dyDescent="0.2">
      <c r="G542" s="136"/>
    </row>
    <row r="543" spans="7:7" x14ac:dyDescent="0.2">
      <c r="G543" s="136"/>
    </row>
    <row r="544" spans="7:7" x14ac:dyDescent="0.2">
      <c r="G544" s="136"/>
    </row>
    <row r="545" spans="7:7" x14ac:dyDescent="0.2">
      <c r="G545" s="136"/>
    </row>
    <row r="546" spans="7:7" x14ac:dyDescent="0.2">
      <c r="G546" s="136"/>
    </row>
    <row r="547" spans="7:7" x14ac:dyDescent="0.2">
      <c r="G547" s="136"/>
    </row>
    <row r="548" spans="7:7" x14ac:dyDescent="0.2">
      <c r="G548" s="136"/>
    </row>
    <row r="549" spans="7:7" x14ac:dyDescent="0.2">
      <c r="G549" s="136"/>
    </row>
    <row r="550" spans="7:7" x14ac:dyDescent="0.2">
      <c r="G550" s="136"/>
    </row>
    <row r="551" spans="7:7" x14ac:dyDescent="0.2">
      <c r="G551" s="136"/>
    </row>
    <row r="552" spans="7:7" x14ac:dyDescent="0.2">
      <c r="G552" s="136"/>
    </row>
    <row r="553" spans="7:7" x14ac:dyDescent="0.2">
      <c r="G553" s="136"/>
    </row>
    <row r="554" spans="7:7" x14ac:dyDescent="0.2">
      <c r="G554" s="136"/>
    </row>
    <row r="555" spans="7:7" x14ac:dyDescent="0.2">
      <c r="G555" s="136"/>
    </row>
    <row r="556" spans="7:7" x14ac:dyDescent="0.2">
      <c r="G556" s="136"/>
    </row>
    <row r="557" spans="7:7" x14ac:dyDescent="0.2">
      <c r="G557" s="136"/>
    </row>
    <row r="558" spans="7:7" x14ac:dyDescent="0.2">
      <c r="G558" s="136"/>
    </row>
    <row r="559" spans="7:7" x14ac:dyDescent="0.2">
      <c r="G559" s="136"/>
    </row>
    <row r="560" spans="7:7" x14ac:dyDescent="0.2">
      <c r="G560" s="136"/>
    </row>
    <row r="561" spans="7:7" x14ac:dyDescent="0.2">
      <c r="G561" s="136"/>
    </row>
    <row r="562" spans="7:7" x14ac:dyDescent="0.2">
      <c r="G562" s="136"/>
    </row>
    <row r="563" spans="7:7" x14ac:dyDescent="0.2">
      <c r="G563" s="136"/>
    </row>
    <row r="564" spans="7:7" x14ac:dyDescent="0.2">
      <c r="G564" s="136"/>
    </row>
    <row r="565" spans="7:7" x14ac:dyDescent="0.2">
      <c r="G565" s="136"/>
    </row>
    <row r="566" spans="7:7" x14ac:dyDescent="0.2">
      <c r="G566" s="136"/>
    </row>
    <row r="567" spans="7:7" x14ac:dyDescent="0.2">
      <c r="G567" s="136"/>
    </row>
    <row r="568" spans="7:7" x14ac:dyDescent="0.2">
      <c r="G568" s="136"/>
    </row>
    <row r="569" spans="7:7" x14ac:dyDescent="0.2">
      <c r="G569" s="136"/>
    </row>
    <row r="570" spans="7:7" x14ac:dyDescent="0.2">
      <c r="G570" s="136"/>
    </row>
    <row r="571" spans="7:7" x14ac:dyDescent="0.2">
      <c r="G571" s="136"/>
    </row>
    <row r="572" spans="7:7" x14ac:dyDescent="0.2">
      <c r="G572" s="136"/>
    </row>
    <row r="573" spans="7:7" x14ac:dyDescent="0.2">
      <c r="G573" s="136"/>
    </row>
    <row r="574" spans="7:7" x14ac:dyDescent="0.2">
      <c r="G574" s="136"/>
    </row>
    <row r="575" spans="7:7" x14ac:dyDescent="0.2">
      <c r="G575" s="136"/>
    </row>
    <row r="576" spans="7:7" x14ac:dyDescent="0.2">
      <c r="G576" s="136"/>
    </row>
    <row r="577" spans="7:7" x14ac:dyDescent="0.2">
      <c r="G577" s="136"/>
    </row>
    <row r="578" spans="7:7" x14ac:dyDescent="0.2">
      <c r="G578" s="136"/>
    </row>
    <row r="579" spans="7:7" x14ac:dyDescent="0.2">
      <c r="G579" s="136"/>
    </row>
    <row r="580" spans="7:7" x14ac:dyDescent="0.2">
      <c r="G580" s="136"/>
    </row>
    <row r="581" spans="7:7" x14ac:dyDescent="0.2">
      <c r="G581" s="136"/>
    </row>
    <row r="582" spans="7:7" x14ac:dyDescent="0.2">
      <c r="G582" s="136"/>
    </row>
    <row r="583" spans="7:7" x14ac:dyDescent="0.2">
      <c r="G583" s="136"/>
    </row>
    <row r="584" spans="7:7" x14ac:dyDescent="0.2">
      <c r="G584" s="136"/>
    </row>
    <row r="585" spans="7:7" x14ac:dyDescent="0.2">
      <c r="G585" s="136"/>
    </row>
    <row r="586" spans="7:7" x14ac:dyDescent="0.2">
      <c r="G586" s="136"/>
    </row>
    <row r="587" spans="7:7" x14ac:dyDescent="0.2">
      <c r="G587" s="136"/>
    </row>
    <row r="588" spans="7:7" x14ac:dyDescent="0.2">
      <c r="G588" s="136"/>
    </row>
    <row r="589" spans="7:7" x14ac:dyDescent="0.2">
      <c r="G589" s="136"/>
    </row>
    <row r="590" spans="7:7" x14ac:dyDescent="0.2">
      <c r="G590" s="136"/>
    </row>
    <row r="591" spans="7:7" x14ac:dyDescent="0.2">
      <c r="G591" s="136"/>
    </row>
    <row r="592" spans="7:7" x14ac:dyDescent="0.2">
      <c r="G592" s="136"/>
    </row>
    <row r="593" spans="7:7" x14ac:dyDescent="0.2">
      <c r="G593" s="136"/>
    </row>
    <row r="594" spans="7:7" x14ac:dyDescent="0.2">
      <c r="G594" s="136"/>
    </row>
    <row r="595" spans="7:7" x14ac:dyDescent="0.2">
      <c r="G595" s="136"/>
    </row>
    <row r="596" spans="7:7" x14ac:dyDescent="0.2">
      <c r="G596" s="136"/>
    </row>
    <row r="597" spans="7:7" x14ac:dyDescent="0.2">
      <c r="G597" s="136"/>
    </row>
    <row r="598" spans="7:7" x14ac:dyDescent="0.2">
      <c r="G598" s="136"/>
    </row>
    <row r="599" spans="7:7" x14ac:dyDescent="0.2">
      <c r="G599" s="136"/>
    </row>
    <row r="600" spans="7:7" x14ac:dyDescent="0.2">
      <c r="G600" s="136"/>
    </row>
    <row r="601" spans="7:7" x14ac:dyDescent="0.2">
      <c r="G601" s="136"/>
    </row>
    <row r="602" spans="7:7" x14ac:dyDescent="0.2">
      <c r="G602" s="136"/>
    </row>
    <row r="603" spans="7:7" x14ac:dyDescent="0.2">
      <c r="G603" s="136"/>
    </row>
    <row r="604" spans="7:7" x14ac:dyDescent="0.2">
      <c r="G604" s="136"/>
    </row>
    <row r="605" spans="7:7" x14ac:dyDescent="0.2">
      <c r="G605" s="136"/>
    </row>
    <row r="606" spans="7:7" x14ac:dyDescent="0.2">
      <c r="G606" s="136"/>
    </row>
    <row r="607" spans="7:7" x14ac:dyDescent="0.2">
      <c r="G607" s="136"/>
    </row>
    <row r="608" spans="7:7" x14ac:dyDescent="0.2">
      <c r="G608" s="136"/>
    </row>
    <row r="609" spans="7:7" x14ac:dyDescent="0.2">
      <c r="G609" s="136"/>
    </row>
    <row r="610" spans="7:7" x14ac:dyDescent="0.2">
      <c r="G610" s="136"/>
    </row>
    <row r="611" spans="7:7" x14ac:dyDescent="0.2">
      <c r="G611" s="136"/>
    </row>
    <row r="612" spans="7:7" x14ac:dyDescent="0.2">
      <c r="G612" s="136"/>
    </row>
    <row r="613" spans="7:7" x14ac:dyDescent="0.2">
      <c r="G613" s="136"/>
    </row>
    <row r="614" spans="7:7" x14ac:dyDescent="0.2">
      <c r="G614" s="136"/>
    </row>
    <row r="615" spans="7:7" x14ac:dyDescent="0.2">
      <c r="G615" s="136"/>
    </row>
    <row r="616" spans="7:7" x14ac:dyDescent="0.2">
      <c r="G616" s="136"/>
    </row>
    <row r="617" spans="7:7" x14ac:dyDescent="0.2">
      <c r="G617" s="136"/>
    </row>
    <row r="618" spans="7:7" x14ac:dyDescent="0.2">
      <c r="G618" s="136"/>
    </row>
    <row r="619" spans="7:7" x14ac:dyDescent="0.2">
      <c r="G619" s="136"/>
    </row>
    <row r="620" spans="7:7" x14ac:dyDescent="0.2">
      <c r="G620" s="136"/>
    </row>
    <row r="621" spans="7:7" x14ac:dyDescent="0.2">
      <c r="G621" s="136"/>
    </row>
    <row r="622" spans="7:7" x14ac:dyDescent="0.2">
      <c r="G622" s="136"/>
    </row>
    <row r="623" spans="7:7" x14ac:dyDescent="0.2">
      <c r="G623" s="136"/>
    </row>
    <row r="624" spans="7:7" x14ac:dyDescent="0.2">
      <c r="G624" s="136"/>
    </row>
    <row r="625" spans="7:7" x14ac:dyDescent="0.2">
      <c r="G625" s="136"/>
    </row>
    <row r="626" spans="7:7" x14ac:dyDescent="0.2">
      <c r="G626" s="136"/>
    </row>
    <row r="627" spans="7:7" x14ac:dyDescent="0.2">
      <c r="G627" s="136"/>
    </row>
    <row r="628" spans="7:7" x14ac:dyDescent="0.2">
      <c r="G628" s="136"/>
    </row>
    <row r="629" spans="7:7" x14ac:dyDescent="0.2">
      <c r="G629" s="136"/>
    </row>
    <row r="630" spans="7:7" x14ac:dyDescent="0.2">
      <c r="G630" s="136"/>
    </row>
    <row r="631" spans="7:7" x14ac:dyDescent="0.2">
      <c r="G631" s="136"/>
    </row>
    <row r="632" spans="7:7" x14ac:dyDescent="0.2">
      <c r="G632" s="136"/>
    </row>
    <row r="633" spans="7:7" x14ac:dyDescent="0.2">
      <c r="G633" s="136"/>
    </row>
    <row r="634" spans="7:7" x14ac:dyDescent="0.2">
      <c r="G634" s="136"/>
    </row>
    <row r="635" spans="7:7" x14ac:dyDescent="0.2">
      <c r="G635" s="136"/>
    </row>
    <row r="636" spans="7:7" x14ac:dyDescent="0.2">
      <c r="G636" s="136"/>
    </row>
    <row r="637" spans="7:7" x14ac:dyDescent="0.2">
      <c r="G637" s="136"/>
    </row>
    <row r="638" spans="7:7" x14ac:dyDescent="0.2">
      <c r="G638" s="136"/>
    </row>
    <row r="639" spans="7:7" x14ac:dyDescent="0.2">
      <c r="G639" s="136"/>
    </row>
    <row r="640" spans="7:7" x14ac:dyDescent="0.2">
      <c r="G640" s="136"/>
    </row>
    <row r="641" spans="7:7" x14ac:dyDescent="0.2">
      <c r="G641" s="136"/>
    </row>
    <row r="642" spans="7:7" x14ac:dyDescent="0.2">
      <c r="G642" s="136"/>
    </row>
    <row r="643" spans="7:7" x14ac:dyDescent="0.2">
      <c r="G643" s="136"/>
    </row>
    <row r="644" spans="7:7" x14ac:dyDescent="0.2">
      <c r="G644" s="136"/>
    </row>
    <row r="645" spans="7:7" x14ac:dyDescent="0.2">
      <c r="G645" s="136"/>
    </row>
    <row r="646" spans="7:7" x14ac:dyDescent="0.2">
      <c r="G646" s="136"/>
    </row>
    <row r="647" spans="7:7" x14ac:dyDescent="0.2">
      <c r="G647" s="136"/>
    </row>
    <row r="648" spans="7:7" x14ac:dyDescent="0.2">
      <c r="G648" s="136"/>
    </row>
    <row r="649" spans="7:7" x14ac:dyDescent="0.2">
      <c r="G649" s="136"/>
    </row>
    <row r="650" spans="7:7" x14ac:dyDescent="0.2">
      <c r="G650" s="136"/>
    </row>
    <row r="651" spans="7:7" x14ac:dyDescent="0.2">
      <c r="G651" s="136"/>
    </row>
    <row r="652" spans="7:7" x14ac:dyDescent="0.2">
      <c r="G652" s="136"/>
    </row>
    <row r="653" spans="7:7" x14ac:dyDescent="0.2">
      <c r="G653" s="136"/>
    </row>
    <row r="654" spans="7:7" x14ac:dyDescent="0.2">
      <c r="G654" s="136"/>
    </row>
    <row r="655" spans="7:7" x14ac:dyDescent="0.2">
      <c r="G655" s="136"/>
    </row>
    <row r="656" spans="7:7" x14ac:dyDescent="0.2">
      <c r="G656" s="136"/>
    </row>
    <row r="657" spans="7:7" x14ac:dyDescent="0.2">
      <c r="G657" s="136"/>
    </row>
    <row r="658" spans="7:7" x14ac:dyDescent="0.2">
      <c r="G658" s="136"/>
    </row>
    <row r="659" spans="7:7" x14ac:dyDescent="0.2">
      <c r="G659" s="136"/>
    </row>
    <row r="660" spans="7:7" x14ac:dyDescent="0.2">
      <c r="G660" s="136"/>
    </row>
    <row r="661" spans="7:7" x14ac:dyDescent="0.2">
      <c r="G661" s="136"/>
    </row>
    <row r="662" spans="7:7" x14ac:dyDescent="0.2">
      <c r="G662" s="136"/>
    </row>
    <row r="663" spans="7:7" x14ac:dyDescent="0.2">
      <c r="G663" s="136"/>
    </row>
    <row r="664" spans="7:7" x14ac:dyDescent="0.2">
      <c r="G664" s="136"/>
    </row>
    <row r="665" spans="7:7" x14ac:dyDescent="0.2">
      <c r="G665" s="136"/>
    </row>
    <row r="666" spans="7:7" x14ac:dyDescent="0.2">
      <c r="G666" s="136"/>
    </row>
    <row r="667" spans="7:7" x14ac:dyDescent="0.2">
      <c r="G667" s="136"/>
    </row>
    <row r="668" spans="7:7" x14ac:dyDescent="0.2">
      <c r="G668" s="136"/>
    </row>
    <row r="669" spans="7:7" x14ac:dyDescent="0.2">
      <c r="G669" s="136"/>
    </row>
    <row r="670" spans="7:7" x14ac:dyDescent="0.2">
      <c r="G670" s="136"/>
    </row>
    <row r="671" spans="7:7" x14ac:dyDescent="0.2">
      <c r="G671" s="136"/>
    </row>
    <row r="672" spans="7:7" x14ac:dyDescent="0.2">
      <c r="G672" s="136"/>
    </row>
    <row r="673" spans="7:7" x14ac:dyDescent="0.2">
      <c r="G673" s="136"/>
    </row>
    <row r="674" spans="7:7" x14ac:dyDescent="0.2">
      <c r="G674" s="136"/>
    </row>
    <row r="675" spans="7:7" x14ac:dyDescent="0.2">
      <c r="G675" s="136"/>
    </row>
    <row r="676" spans="7:7" x14ac:dyDescent="0.2">
      <c r="G676" s="136"/>
    </row>
    <row r="677" spans="7:7" x14ac:dyDescent="0.2">
      <c r="G677" s="136"/>
    </row>
    <row r="678" spans="7:7" x14ac:dyDescent="0.2">
      <c r="G678" s="136"/>
    </row>
    <row r="679" spans="7:7" x14ac:dyDescent="0.2">
      <c r="G679" s="136"/>
    </row>
    <row r="680" spans="7:7" x14ac:dyDescent="0.2">
      <c r="G680" s="136"/>
    </row>
    <row r="681" spans="7:7" x14ac:dyDescent="0.2">
      <c r="G681" s="136"/>
    </row>
    <row r="682" spans="7:7" x14ac:dyDescent="0.2">
      <c r="G682" s="136"/>
    </row>
    <row r="683" spans="7:7" x14ac:dyDescent="0.2">
      <c r="G683" s="136"/>
    </row>
    <row r="684" spans="7:7" x14ac:dyDescent="0.2">
      <c r="G684" s="136"/>
    </row>
    <row r="685" spans="7:7" x14ac:dyDescent="0.2">
      <c r="G685" s="136"/>
    </row>
    <row r="686" spans="7:7" x14ac:dyDescent="0.2">
      <c r="G686" s="136"/>
    </row>
    <row r="687" spans="7:7" x14ac:dyDescent="0.2">
      <c r="G687" s="136"/>
    </row>
    <row r="688" spans="7:7" x14ac:dyDescent="0.2">
      <c r="G688" s="136"/>
    </row>
    <row r="689" spans="7:7" x14ac:dyDescent="0.2">
      <c r="G689" s="136"/>
    </row>
    <row r="690" spans="7:7" x14ac:dyDescent="0.2">
      <c r="G690" s="136"/>
    </row>
    <row r="691" spans="7:7" x14ac:dyDescent="0.2">
      <c r="G691" s="136"/>
    </row>
    <row r="692" spans="7:7" x14ac:dyDescent="0.2">
      <c r="G692" s="136"/>
    </row>
    <row r="693" spans="7:7" x14ac:dyDescent="0.2">
      <c r="G693" s="136"/>
    </row>
    <row r="694" spans="7:7" x14ac:dyDescent="0.2">
      <c r="G694" s="136"/>
    </row>
    <row r="695" spans="7:7" x14ac:dyDescent="0.2">
      <c r="G695" s="136"/>
    </row>
    <row r="696" spans="7:7" x14ac:dyDescent="0.2">
      <c r="G696" s="136"/>
    </row>
    <row r="697" spans="7:7" x14ac:dyDescent="0.2">
      <c r="G697" s="136"/>
    </row>
    <row r="698" spans="7:7" x14ac:dyDescent="0.2">
      <c r="G698" s="136"/>
    </row>
    <row r="699" spans="7:7" x14ac:dyDescent="0.2">
      <c r="G699" s="136"/>
    </row>
    <row r="700" spans="7:7" x14ac:dyDescent="0.2">
      <c r="G700" s="136"/>
    </row>
    <row r="701" spans="7:7" x14ac:dyDescent="0.2">
      <c r="G701" s="136"/>
    </row>
    <row r="702" spans="7:7" x14ac:dyDescent="0.2">
      <c r="G702" s="136"/>
    </row>
    <row r="703" spans="7:7" x14ac:dyDescent="0.2">
      <c r="G703" s="136"/>
    </row>
    <row r="704" spans="7:7" x14ac:dyDescent="0.2">
      <c r="G704" s="136"/>
    </row>
    <row r="705" spans="7:7" x14ac:dyDescent="0.2">
      <c r="G705" s="136"/>
    </row>
    <row r="706" spans="7:7" x14ac:dyDescent="0.2">
      <c r="G706" s="136"/>
    </row>
    <row r="707" spans="7:7" x14ac:dyDescent="0.2">
      <c r="G707" s="136"/>
    </row>
    <row r="708" spans="7:7" x14ac:dyDescent="0.2">
      <c r="G708" s="136"/>
    </row>
    <row r="709" spans="7:7" x14ac:dyDescent="0.2">
      <c r="G709" s="136"/>
    </row>
    <row r="710" spans="7:7" x14ac:dyDescent="0.2">
      <c r="G710" s="136"/>
    </row>
    <row r="711" spans="7:7" x14ac:dyDescent="0.2">
      <c r="G711" s="136"/>
    </row>
    <row r="712" spans="7:7" x14ac:dyDescent="0.2">
      <c r="G712" s="136"/>
    </row>
    <row r="713" spans="7:7" x14ac:dyDescent="0.2">
      <c r="G713" s="136"/>
    </row>
    <row r="714" spans="7:7" x14ac:dyDescent="0.2">
      <c r="G714" s="136"/>
    </row>
    <row r="715" spans="7:7" x14ac:dyDescent="0.2">
      <c r="G715" s="136"/>
    </row>
    <row r="716" spans="7:7" x14ac:dyDescent="0.2">
      <c r="G716" s="136"/>
    </row>
    <row r="717" spans="7:7" x14ac:dyDescent="0.2">
      <c r="G717" s="136"/>
    </row>
    <row r="718" spans="7:7" x14ac:dyDescent="0.2">
      <c r="G718" s="136"/>
    </row>
    <row r="719" spans="7:7" x14ac:dyDescent="0.2">
      <c r="G719" s="136"/>
    </row>
    <row r="720" spans="7:7" x14ac:dyDescent="0.2">
      <c r="G720" s="136"/>
    </row>
    <row r="721" spans="7:7" x14ac:dyDescent="0.2">
      <c r="G721" s="136"/>
    </row>
    <row r="722" spans="7:7" x14ac:dyDescent="0.2">
      <c r="G722" s="136"/>
    </row>
    <row r="723" spans="7:7" x14ac:dyDescent="0.2">
      <c r="G723" s="136"/>
    </row>
    <row r="724" spans="7:7" x14ac:dyDescent="0.2">
      <c r="G724" s="136"/>
    </row>
    <row r="725" spans="7:7" x14ac:dyDescent="0.2">
      <c r="G725" s="136"/>
    </row>
    <row r="726" spans="7:7" x14ac:dyDescent="0.2">
      <c r="G726" s="136"/>
    </row>
    <row r="727" spans="7:7" x14ac:dyDescent="0.2">
      <c r="G727" s="136"/>
    </row>
    <row r="728" spans="7:7" x14ac:dyDescent="0.2">
      <c r="G728" s="136"/>
    </row>
    <row r="729" spans="7:7" x14ac:dyDescent="0.2">
      <c r="G729" s="136"/>
    </row>
    <row r="730" spans="7:7" x14ac:dyDescent="0.2">
      <c r="G730" s="136"/>
    </row>
    <row r="731" spans="7:7" x14ac:dyDescent="0.2">
      <c r="G731" s="136"/>
    </row>
    <row r="732" spans="7:7" x14ac:dyDescent="0.2">
      <c r="G732" s="136"/>
    </row>
    <row r="733" spans="7:7" x14ac:dyDescent="0.2">
      <c r="G733" s="136"/>
    </row>
    <row r="734" spans="7:7" x14ac:dyDescent="0.2">
      <c r="G734" s="136"/>
    </row>
    <row r="735" spans="7:7" x14ac:dyDescent="0.2">
      <c r="G735" s="136"/>
    </row>
    <row r="736" spans="7:7" x14ac:dyDescent="0.2">
      <c r="G736" s="136"/>
    </row>
    <row r="737" spans="7:7" x14ac:dyDescent="0.2">
      <c r="G737" s="136"/>
    </row>
    <row r="738" spans="7:7" x14ac:dyDescent="0.2">
      <c r="G738" s="136"/>
    </row>
    <row r="739" spans="7:7" x14ac:dyDescent="0.2">
      <c r="G739" s="136"/>
    </row>
    <row r="740" spans="7:7" x14ac:dyDescent="0.2">
      <c r="G740" s="136"/>
    </row>
    <row r="741" spans="7:7" x14ac:dyDescent="0.2">
      <c r="G741" s="136"/>
    </row>
    <row r="742" spans="7:7" x14ac:dyDescent="0.2">
      <c r="G742" s="136"/>
    </row>
    <row r="743" spans="7:7" x14ac:dyDescent="0.2">
      <c r="G743" s="136"/>
    </row>
    <row r="744" spans="7:7" x14ac:dyDescent="0.2">
      <c r="G744" s="136"/>
    </row>
    <row r="745" spans="7:7" x14ac:dyDescent="0.2">
      <c r="G745" s="136"/>
    </row>
    <row r="746" spans="7:7" x14ac:dyDescent="0.2">
      <c r="G746" s="136"/>
    </row>
    <row r="747" spans="7:7" x14ac:dyDescent="0.2">
      <c r="G747" s="136"/>
    </row>
    <row r="748" spans="7:7" x14ac:dyDescent="0.2">
      <c r="G748" s="136"/>
    </row>
    <row r="749" spans="7:7" x14ac:dyDescent="0.2">
      <c r="G749" s="136"/>
    </row>
    <row r="750" spans="7:7" x14ac:dyDescent="0.2">
      <c r="G750" s="136"/>
    </row>
    <row r="751" spans="7:7" x14ac:dyDescent="0.2">
      <c r="G751" s="136"/>
    </row>
    <row r="752" spans="7:7" x14ac:dyDescent="0.2">
      <c r="G752" s="136"/>
    </row>
    <row r="753" spans="7:7" x14ac:dyDescent="0.2">
      <c r="G753" s="136"/>
    </row>
    <row r="754" spans="7:7" x14ac:dyDescent="0.2">
      <c r="G754" s="136"/>
    </row>
    <row r="755" spans="7:7" x14ac:dyDescent="0.2">
      <c r="G755" s="136"/>
    </row>
    <row r="756" spans="7:7" x14ac:dyDescent="0.2">
      <c r="G756" s="136"/>
    </row>
    <row r="757" spans="7:7" x14ac:dyDescent="0.2">
      <c r="G757" s="136"/>
    </row>
    <row r="758" spans="7:7" x14ac:dyDescent="0.2">
      <c r="G758" s="136"/>
    </row>
    <row r="759" spans="7:7" x14ac:dyDescent="0.2">
      <c r="G759" s="136"/>
    </row>
    <row r="760" spans="7:7" x14ac:dyDescent="0.2">
      <c r="G760" s="136"/>
    </row>
    <row r="761" spans="7:7" x14ac:dyDescent="0.2">
      <c r="G761" s="136"/>
    </row>
    <row r="762" spans="7:7" x14ac:dyDescent="0.2">
      <c r="G762" s="136"/>
    </row>
    <row r="763" spans="7:7" x14ac:dyDescent="0.2">
      <c r="G763" s="136"/>
    </row>
    <row r="764" spans="7:7" x14ac:dyDescent="0.2">
      <c r="G764" s="136"/>
    </row>
    <row r="765" spans="7:7" x14ac:dyDescent="0.2">
      <c r="G765" s="136"/>
    </row>
    <row r="766" spans="7:7" x14ac:dyDescent="0.2">
      <c r="G766" s="136"/>
    </row>
    <row r="767" spans="7:7" x14ac:dyDescent="0.2">
      <c r="G767" s="136"/>
    </row>
    <row r="768" spans="7:7" x14ac:dyDescent="0.2">
      <c r="G768" s="136"/>
    </row>
    <row r="769" spans="7:7" x14ac:dyDescent="0.2">
      <c r="G769" s="136"/>
    </row>
    <row r="770" spans="7:7" x14ac:dyDescent="0.2">
      <c r="G770" s="136"/>
    </row>
    <row r="771" spans="7:7" x14ac:dyDescent="0.2">
      <c r="G771" s="136"/>
    </row>
    <row r="772" spans="7:7" x14ac:dyDescent="0.2">
      <c r="G772" s="136"/>
    </row>
    <row r="773" spans="7:7" x14ac:dyDescent="0.2">
      <c r="G773" s="136"/>
    </row>
    <row r="774" spans="7:7" x14ac:dyDescent="0.2">
      <c r="G774" s="136"/>
    </row>
    <row r="775" spans="7:7" x14ac:dyDescent="0.2">
      <c r="G775" s="136"/>
    </row>
    <row r="776" spans="7:7" x14ac:dyDescent="0.2">
      <c r="G776" s="136"/>
    </row>
    <row r="777" spans="7:7" x14ac:dyDescent="0.2">
      <c r="G777" s="136"/>
    </row>
    <row r="778" spans="7:7" x14ac:dyDescent="0.2">
      <c r="G778" s="136"/>
    </row>
    <row r="779" spans="7:7" x14ac:dyDescent="0.2">
      <c r="G779" s="136"/>
    </row>
    <row r="780" spans="7:7" x14ac:dyDescent="0.2">
      <c r="G780" s="136"/>
    </row>
    <row r="781" spans="7:7" x14ac:dyDescent="0.2">
      <c r="G781" s="136"/>
    </row>
    <row r="782" spans="7:7" x14ac:dyDescent="0.2">
      <c r="G782" s="136"/>
    </row>
    <row r="783" spans="7:7" x14ac:dyDescent="0.2">
      <c r="G783" s="136"/>
    </row>
    <row r="784" spans="7:7" x14ac:dyDescent="0.2">
      <c r="G784" s="136"/>
    </row>
    <row r="785" spans="7:7" x14ac:dyDescent="0.2">
      <c r="G785" s="136"/>
    </row>
    <row r="786" spans="7:7" x14ac:dyDescent="0.2">
      <c r="G786" s="136"/>
    </row>
    <row r="787" spans="7:7" x14ac:dyDescent="0.2">
      <c r="G787" s="136"/>
    </row>
    <row r="788" spans="7:7" x14ac:dyDescent="0.2">
      <c r="G788" s="136"/>
    </row>
    <row r="789" spans="7:7" x14ac:dyDescent="0.2">
      <c r="G789" s="136"/>
    </row>
    <row r="790" spans="7:7" x14ac:dyDescent="0.2">
      <c r="G790" s="136"/>
    </row>
    <row r="791" spans="7:7" x14ac:dyDescent="0.2">
      <c r="G791" s="136"/>
    </row>
    <row r="792" spans="7:7" x14ac:dyDescent="0.2">
      <c r="G792" s="136"/>
    </row>
    <row r="793" spans="7:7" x14ac:dyDescent="0.2">
      <c r="G793" s="136"/>
    </row>
    <row r="794" spans="7:7" x14ac:dyDescent="0.2">
      <c r="G794" s="136"/>
    </row>
    <row r="795" spans="7:7" x14ac:dyDescent="0.2">
      <c r="G795" s="136"/>
    </row>
    <row r="796" spans="7:7" x14ac:dyDescent="0.2">
      <c r="G796" s="136"/>
    </row>
    <row r="797" spans="7:7" x14ac:dyDescent="0.2">
      <c r="G797" s="136"/>
    </row>
    <row r="798" spans="7:7" x14ac:dyDescent="0.2">
      <c r="G798" s="136"/>
    </row>
    <row r="799" spans="7:7" x14ac:dyDescent="0.2">
      <c r="G799" s="136"/>
    </row>
    <row r="800" spans="7:7" x14ac:dyDescent="0.2">
      <c r="G800" s="136"/>
    </row>
    <row r="801" spans="7:7" x14ac:dyDescent="0.2">
      <c r="G801" s="136"/>
    </row>
    <row r="802" spans="7:7" x14ac:dyDescent="0.2">
      <c r="G802" s="136"/>
    </row>
    <row r="803" spans="7:7" x14ac:dyDescent="0.2">
      <c r="G803" s="136"/>
    </row>
    <row r="804" spans="7:7" x14ac:dyDescent="0.2">
      <c r="G804" s="136"/>
    </row>
    <row r="805" spans="7:7" x14ac:dyDescent="0.2">
      <c r="G805" s="136"/>
    </row>
    <row r="806" spans="7:7" x14ac:dyDescent="0.2">
      <c r="G806" s="136"/>
    </row>
    <row r="807" spans="7:7" x14ac:dyDescent="0.2">
      <c r="G807" s="136"/>
    </row>
    <row r="808" spans="7:7" x14ac:dyDescent="0.2">
      <c r="G808" s="136"/>
    </row>
    <row r="809" spans="7:7" x14ac:dyDescent="0.2">
      <c r="G809" s="136"/>
    </row>
    <row r="810" spans="7:7" x14ac:dyDescent="0.2">
      <c r="G810" s="136"/>
    </row>
    <row r="811" spans="7:7" x14ac:dyDescent="0.2">
      <c r="G811" s="136"/>
    </row>
    <row r="812" spans="7:7" x14ac:dyDescent="0.2">
      <c r="G812" s="136"/>
    </row>
    <row r="813" spans="7:7" x14ac:dyDescent="0.2">
      <c r="G813" s="136"/>
    </row>
    <row r="814" spans="7:7" x14ac:dyDescent="0.2">
      <c r="G814" s="136"/>
    </row>
    <row r="815" spans="7:7" x14ac:dyDescent="0.2">
      <c r="G815" s="136"/>
    </row>
    <row r="816" spans="7:7" x14ac:dyDescent="0.2">
      <c r="G816" s="136"/>
    </row>
    <row r="817" spans="7:7" x14ac:dyDescent="0.2">
      <c r="G817" s="136"/>
    </row>
    <row r="818" spans="7:7" x14ac:dyDescent="0.2">
      <c r="G818" s="136"/>
    </row>
    <row r="819" spans="7:7" x14ac:dyDescent="0.2">
      <c r="G819" s="136"/>
    </row>
    <row r="820" spans="7:7" x14ac:dyDescent="0.2">
      <c r="G820" s="136"/>
    </row>
    <row r="821" spans="7:7" x14ac:dyDescent="0.2">
      <c r="G821" s="136"/>
    </row>
    <row r="822" spans="7:7" x14ac:dyDescent="0.2">
      <c r="G822" s="136"/>
    </row>
    <row r="823" spans="7:7" x14ac:dyDescent="0.2">
      <c r="G823" s="136"/>
    </row>
    <row r="824" spans="7:7" x14ac:dyDescent="0.2">
      <c r="G824" s="136"/>
    </row>
    <row r="825" spans="7:7" x14ac:dyDescent="0.2">
      <c r="G825" s="136"/>
    </row>
    <row r="826" spans="7:7" x14ac:dyDescent="0.2">
      <c r="G826" s="136"/>
    </row>
    <row r="827" spans="7:7" x14ac:dyDescent="0.2">
      <c r="G827" s="136"/>
    </row>
    <row r="828" spans="7:7" x14ac:dyDescent="0.2">
      <c r="G828" s="136"/>
    </row>
    <row r="829" spans="7:7" x14ac:dyDescent="0.2">
      <c r="G829" s="136"/>
    </row>
    <row r="830" spans="7:7" x14ac:dyDescent="0.2">
      <c r="G830" s="136"/>
    </row>
    <row r="831" spans="7:7" x14ac:dyDescent="0.2">
      <c r="G831" s="136"/>
    </row>
    <row r="832" spans="7:7" x14ac:dyDescent="0.2">
      <c r="G832" s="136"/>
    </row>
    <row r="833" spans="7:7" x14ac:dyDescent="0.2">
      <c r="G833" s="136"/>
    </row>
    <row r="834" spans="7:7" x14ac:dyDescent="0.2">
      <c r="G834" s="136"/>
    </row>
    <row r="835" spans="7:7" x14ac:dyDescent="0.2">
      <c r="G835" s="136"/>
    </row>
    <row r="836" spans="7:7" x14ac:dyDescent="0.2">
      <c r="G836" s="136"/>
    </row>
    <row r="837" spans="7:7" x14ac:dyDescent="0.2">
      <c r="G837" s="136"/>
    </row>
    <row r="838" spans="7:7" x14ac:dyDescent="0.2">
      <c r="G838" s="136"/>
    </row>
    <row r="839" spans="7:7" x14ac:dyDescent="0.2">
      <c r="G839" s="136"/>
    </row>
    <row r="840" spans="7:7" x14ac:dyDescent="0.2">
      <c r="G840" s="136"/>
    </row>
    <row r="841" spans="7:7" x14ac:dyDescent="0.2">
      <c r="G841" s="136"/>
    </row>
    <row r="842" spans="7:7" x14ac:dyDescent="0.2">
      <c r="G842" s="136"/>
    </row>
    <row r="843" spans="7:7" x14ac:dyDescent="0.2">
      <c r="G843" s="136"/>
    </row>
    <row r="844" spans="7:7" x14ac:dyDescent="0.2">
      <c r="G844" s="136"/>
    </row>
    <row r="845" spans="7:7" x14ac:dyDescent="0.2">
      <c r="G845" s="136"/>
    </row>
    <row r="846" spans="7:7" x14ac:dyDescent="0.2">
      <c r="G846" s="136"/>
    </row>
    <row r="847" spans="7:7" x14ac:dyDescent="0.2">
      <c r="G847" s="136"/>
    </row>
    <row r="848" spans="7:7" x14ac:dyDescent="0.2">
      <c r="G848" s="136"/>
    </row>
    <row r="849" spans="7:7" x14ac:dyDescent="0.2">
      <c r="G849" s="136"/>
    </row>
    <row r="850" spans="7:7" x14ac:dyDescent="0.2">
      <c r="G850" s="136"/>
    </row>
    <row r="851" spans="7:7" x14ac:dyDescent="0.2">
      <c r="G851" s="136"/>
    </row>
    <row r="852" spans="7:7" x14ac:dyDescent="0.2">
      <c r="G852" s="136"/>
    </row>
    <row r="853" spans="7:7" x14ac:dyDescent="0.2">
      <c r="G853" s="136"/>
    </row>
    <row r="854" spans="7:7" x14ac:dyDescent="0.2">
      <c r="G854" s="136"/>
    </row>
    <row r="855" spans="7:7" x14ac:dyDescent="0.2">
      <c r="G855" s="136"/>
    </row>
    <row r="856" spans="7:7" x14ac:dyDescent="0.2">
      <c r="G856" s="136"/>
    </row>
    <row r="857" spans="7:7" x14ac:dyDescent="0.2">
      <c r="G857" s="136"/>
    </row>
    <row r="858" spans="7:7" x14ac:dyDescent="0.2">
      <c r="G858" s="136"/>
    </row>
    <row r="859" spans="7:7" x14ac:dyDescent="0.2">
      <c r="G859" s="136"/>
    </row>
    <row r="860" spans="7:7" x14ac:dyDescent="0.2">
      <c r="G860" s="136"/>
    </row>
    <row r="861" spans="7:7" x14ac:dyDescent="0.2">
      <c r="G861" s="136"/>
    </row>
    <row r="862" spans="7:7" x14ac:dyDescent="0.2">
      <c r="G862" s="136"/>
    </row>
    <row r="863" spans="7:7" x14ac:dyDescent="0.2">
      <c r="G863" s="136"/>
    </row>
    <row r="864" spans="7:7" x14ac:dyDescent="0.2">
      <c r="G864" s="136"/>
    </row>
    <row r="865" spans="7:7" x14ac:dyDescent="0.2">
      <c r="G865" s="136"/>
    </row>
    <row r="866" spans="7:7" x14ac:dyDescent="0.2">
      <c r="G866" s="136"/>
    </row>
    <row r="867" spans="7:7" x14ac:dyDescent="0.2">
      <c r="G867" s="136"/>
    </row>
    <row r="868" spans="7:7" x14ac:dyDescent="0.2">
      <c r="G868" s="136"/>
    </row>
    <row r="869" spans="7:7" x14ac:dyDescent="0.2">
      <c r="G869" s="136"/>
    </row>
    <row r="870" spans="7:7" x14ac:dyDescent="0.2">
      <c r="G870" s="136"/>
    </row>
    <row r="871" spans="7:7" x14ac:dyDescent="0.2">
      <c r="G871" s="136"/>
    </row>
    <row r="872" spans="7:7" x14ac:dyDescent="0.2">
      <c r="G872" s="136"/>
    </row>
    <row r="873" spans="7:7" x14ac:dyDescent="0.2">
      <c r="G873" s="136"/>
    </row>
    <row r="874" spans="7:7" x14ac:dyDescent="0.2">
      <c r="G874" s="136"/>
    </row>
    <row r="875" spans="7:7" x14ac:dyDescent="0.2">
      <c r="G875" s="136"/>
    </row>
    <row r="876" spans="7:7" x14ac:dyDescent="0.2">
      <c r="G876" s="136"/>
    </row>
    <row r="877" spans="7:7" x14ac:dyDescent="0.2">
      <c r="G877" s="136"/>
    </row>
    <row r="878" spans="7:7" x14ac:dyDescent="0.2">
      <c r="G878" s="136"/>
    </row>
    <row r="879" spans="7:7" x14ac:dyDescent="0.2">
      <c r="G879" s="136"/>
    </row>
    <row r="880" spans="7:7" x14ac:dyDescent="0.2">
      <c r="G880" s="136"/>
    </row>
    <row r="881" spans="7:7" x14ac:dyDescent="0.2">
      <c r="G881" s="136"/>
    </row>
    <row r="882" spans="7:7" x14ac:dyDescent="0.2">
      <c r="G882" s="136"/>
    </row>
    <row r="883" spans="7:7" x14ac:dyDescent="0.2">
      <c r="G883" s="136"/>
    </row>
    <row r="884" spans="7:7" x14ac:dyDescent="0.2">
      <c r="G884" s="136"/>
    </row>
    <row r="885" spans="7:7" x14ac:dyDescent="0.2">
      <c r="G885" s="136"/>
    </row>
    <row r="886" spans="7:7" x14ac:dyDescent="0.2">
      <c r="G886" s="136"/>
    </row>
    <row r="887" spans="7:7" x14ac:dyDescent="0.2">
      <c r="G887" s="136"/>
    </row>
    <row r="888" spans="7:7" x14ac:dyDescent="0.2">
      <c r="G888" s="136"/>
    </row>
    <row r="889" spans="7:7" x14ac:dyDescent="0.2">
      <c r="G889" s="136"/>
    </row>
    <row r="890" spans="7:7" x14ac:dyDescent="0.2">
      <c r="G890" s="136"/>
    </row>
    <row r="891" spans="7:7" x14ac:dyDescent="0.2">
      <c r="G891" s="136"/>
    </row>
    <row r="892" spans="7:7" x14ac:dyDescent="0.2">
      <c r="G892" s="136"/>
    </row>
    <row r="893" spans="7:7" x14ac:dyDescent="0.2">
      <c r="G893" s="136"/>
    </row>
    <row r="894" spans="7:7" x14ac:dyDescent="0.2">
      <c r="G894" s="136"/>
    </row>
    <row r="895" spans="7:7" x14ac:dyDescent="0.2">
      <c r="G895" s="136"/>
    </row>
    <row r="896" spans="7:7" x14ac:dyDescent="0.2">
      <c r="G896" s="136"/>
    </row>
    <row r="897" spans="7:7" x14ac:dyDescent="0.2">
      <c r="G897" s="136"/>
    </row>
    <row r="898" spans="7:7" x14ac:dyDescent="0.2">
      <c r="G898" s="136"/>
    </row>
    <row r="899" spans="7:7" x14ac:dyDescent="0.2">
      <c r="G899" s="136"/>
    </row>
    <row r="900" spans="7:7" x14ac:dyDescent="0.2">
      <c r="G900" s="136"/>
    </row>
    <row r="901" spans="7:7" x14ac:dyDescent="0.2">
      <c r="G901" s="136"/>
    </row>
    <row r="902" spans="7:7" x14ac:dyDescent="0.2">
      <c r="G902" s="136"/>
    </row>
    <row r="903" spans="7:7" x14ac:dyDescent="0.2">
      <c r="G903" s="136"/>
    </row>
    <row r="904" spans="7:7" x14ac:dyDescent="0.2">
      <c r="G904" s="136"/>
    </row>
    <row r="905" spans="7:7" x14ac:dyDescent="0.2">
      <c r="G905" s="136"/>
    </row>
    <row r="906" spans="7:7" x14ac:dyDescent="0.2">
      <c r="G906" s="136"/>
    </row>
    <row r="907" spans="7:7" x14ac:dyDescent="0.2">
      <c r="G907" s="136"/>
    </row>
    <row r="908" spans="7:7" x14ac:dyDescent="0.2">
      <c r="G908" s="136"/>
    </row>
    <row r="909" spans="7:7" x14ac:dyDescent="0.2">
      <c r="G909" s="136"/>
    </row>
    <row r="910" spans="7:7" x14ac:dyDescent="0.2">
      <c r="G910" s="136"/>
    </row>
    <row r="911" spans="7:7" x14ac:dyDescent="0.2">
      <c r="G911" s="136"/>
    </row>
    <row r="912" spans="7:7" x14ac:dyDescent="0.2">
      <c r="G912" s="136"/>
    </row>
    <row r="913" spans="7:7" x14ac:dyDescent="0.2">
      <c r="G913" s="136"/>
    </row>
    <row r="914" spans="7:7" x14ac:dyDescent="0.2">
      <c r="G914" s="136"/>
    </row>
    <row r="915" spans="7:7" x14ac:dyDescent="0.2">
      <c r="G915" s="136"/>
    </row>
    <row r="916" spans="7:7" x14ac:dyDescent="0.2">
      <c r="G916" s="136"/>
    </row>
    <row r="917" spans="7:7" x14ac:dyDescent="0.2">
      <c r="G917" s="136"/>
    </row>
    <row r="918" spans="7:7" x14ac:dyDescent="0.2">
      <c r="G918" s="136"/>
    </row>
    <row r="919" spans="7:7" x14ac:dyDescent="0.2">
      <c r="G919" s="136"/>
    </row>
    <row r="920" spans="7:7" x14ac:dyDescent="0.2">
      <c r="G920" s="136"/>
    </row>
    <row r="921" spans="7:7" x14ac:dyDescent="0.2">
      <c r="G921" s="136"/>
    </row>
    <row r="922" spans="7:7" x14ac:dyDescent="0.2">
      <c r="G922" s="136"/>
    </row>
    <row r="923" spans="7:7" x14ac:dyDescent="0.2">
      <c r="G923" s="136"/>
    </row>
    <row r="924" spans="7:7" x14ac:dyDescent="0.2">
      <c r="G924" s="136"/>
    </row>
    <row r="925" spans="7:7" x14ac:dyDescent="0.2">
      <c r="G925" s="136"/>
    </row>
    <row r="926" spans="7:7" x14ac:dyDescent="0.2">
      <c r="G926" s="136"/>
    </row>
    <row r="927" spans="7:7" x14ac:dyDescent="0.2">
      <c r="G927" s="136"/>
    </row>
    <row r="928" spans="7:7" x14ac:dyDescent="0.2">
      <c r="G928" s="136"/>
    </row>
    <row r="929" spans="7:7" x14ac:dyDescent="0.2">
      <c r="G929" s="136"/>
    </row>
    <row r="930" spans="7:7" x14ac:dyDescent="0.2">
      <c r="G930" s="136"/>
    </row>
    <row r="931" spans="7:7" x14ac:dyDescent="0.2">
      <c r="G931" s="136"/>
    </row>
    <row r="932" spans="7:7" x14ac:dyDescent="0.2">
      <c r="G932" s="136"/>
    </row>
    <row r="933" spans="7:7" x14ac:dyDescent="0.2">
      <c r="G933" s="136"/>
    </row>
    <row r="934" spans="7:7" x14ac:dyDescent="0.2">
      <c r="G934" s="136"/>
    </row>
    <row r="935" spans="7:7" x14ac:dyDescent="0.2">
      <c r="G935" s="136"/>
    </row>
    <row r="936" spans="7:7" x14ac:dyDescent="0.2">
      <c r="G936" s="136"/>
    </row>
    <row r="937" spans="7:7" x14ac:dyDescent="0.2">
      <c r="G937" s="136"/>
    </row>
    <row r="938" spans="7:7" x14ac:dyDescent="0.2">
      <c r="G938" s="136"/>
    </row>
    <row r="939" spans="7:7" x14ac:dyDescent="0.2">
      <c r="G939" s="136"/>
    </row>
    <row r="940" spans="7:7" x14ac:dyDescent="0.2">
      <c r="G940" s="136"/>
    </row>
    <row r="941" spans="7:7" x14ac:dyDescent="0.2">
      <c r="G941" s="136"/>
    </row>
    <row r="942" spans="7:7" x14ac:dyDescent="0.2">
      <c r="G942" s="136"/>
    </row>
    <row r="943" spans="7:7" x14ac:dyDescent="0.2">
      <c r="G943" s="136"/>
    </row>
    <row r="944" spans="7:7" x14ac:dyDescent="0.2">
      <c r="G944" s="136"/>
    </row>
    <row r="945" spans="7:7" x14ac:dyDescent="0.2">
      <c r="G945" s="136"/>
    </row>
    <row r="946" spans="7:7" x14ac:dyDescent="0.2">
      <c r="G946" s="136"/>
    </row>
    <row r="947" spans="7:7" x14ac:dyDescent="0.2">
      <c r="G947" s="136"/>
    </row>
    <row r="948" spans="7:7" x14ac:dyDescent="0.2">
      <c r="G948" s="136"/>
    </row>
    <row r="949" spans="7:7" x14ac:dyDescent="0.2">
      <c r="G949" s="136"/>
    </row>
    <row r="950" spans="7:7" x14ac:dyDescent="0.2">
      <c r="G950" s="136"/>
    </row>
    <row r="951" spans="7:7" x14ac:dyDescent="0.2">
      <c r="G951" s="136"/>
    </row>
    <row r="952" spans="7:7" x14ac:dyDescent="0.2">
      <c r="G952" s="136"/>
    </row>
    <row r="953" spans="7:7" x14ac:dyDescent="0.2">
      <c r="G953" s="136"/>
    </row>
    <row r="954" spans="7:7" x14ac:dyDescent="0.2">
      <c r="G954" s="136"/>
    </row>
    <row r="955" spans="7:7" x14ac:dyDescent="0.2">
      <c r="G955" s="136"/>
    </row>
    <row r="956" spans="7:7" x14ac:dyDescent="0.2">
      <c r="G956" s="136"/>
    </row>
    <row r="957" spans="7:7" x14ac:dyDescent="0.2">
      <c r="G957" s="136"/>
    </row>
    <row r="958" spans="7:7" x14ac:dyDescent="0.2">
      <c r="G958" s="136"/>
    </row>
    <row r="959" spans="7:7" x14ac:dyDescent="0.2">
      <c r="G959" s="136"/>
    </row>
    <row r="960" spans="7:7" x14ac:dyDescent="0.2">
      <c r="G960" s="136"/>
    </row>
    <row r="961" spans="7:7" x14ac:dyDescent="0.2">
      <c r="G961" s="136"/>
    </row>
    <row r="962" spans="7:7" x14ac:dyDescent="0.2">
      <c r="G962" s="136"/>
    </row>
    <row r="963" spans="7:7" x14ac:dyDescent="0.2">
      <c r="G963" s="136"/>
    </row>
    <row r="964" spans="7:7" x14ac:dyDescent="0.2">
      <c r="G964" s="136"/>
    </row>
    <row r="965" spans="7:7" x14ac:dyDescent="0.2">
      <c r="G965" s="136"/>
    </row>
    <row r="966" spans="7:7" x14ac:dyDescent="0.2">
      <c r="G966" s="136"/>
    </row>
    <row r="967" spans="7:7" x14ac:dyDescent="0.2">
      <c r="G967" s="136"/>
    </row>
    <row r="968" spans="7:7" x14ac:dyDescent="0.2">
      <c r="G968" s="136"/>
    </row>
    <row r="969" spans="7:7" x14ac:dyDescent="0.2">
      <c r="G969" s="136"/>
    </row>
    <row r="970" spans="7:7" x14ac:dyDescent="0.2">
      <c r="G970" s="136"/>
    </row>
    <row r="971" spans="7:7" x14ac:dyDescent="0.2">
      <c r="G971" s="136"/>
    </row>
    <row r="972" spans="7:7" x14ac:dyDescent="0.2">
      <c r="G972" s="136"/>
    </row>
    <row r="973" spans="7:7" x14ac:dyDescent="0.2">
      <c r="G973" s="136"/>
    </row>
    <row r="974" spans="7:7" x14ac:dyDescent="0.2">
      <c r="G974" s="136"/>
    </row>
    <row r="975" spans="7:7" x14ac:dyDescent="0.2">
      <c r="G975" s="136"/>
    </row>
    <row r="976" spans="7:7" x14ac:dyDescent="0.2">
      <c r="G976" s="136"/>
    </row>
    <row r="977" spans="7:7" x14ac:dyDescent="0.2">
      <c r="G977" s="136"/>
    </row>
    <row r="978" spans="7:7" x14ac:dyDescent="0.2">
      <c r="G978" s="136"/>
    </row>
    <row r="979" spans="7:7" x14ac:dyDescent="0.2">
      <c r="G979" s="136"/>
    </row>
    <row r="980" spans="7:7" x14ac:dyDescent="0.2">
      <c r="G980" s="136"/>
    </row>
    <row r="981" spans="7:7" x14ac:dyDescent="0.2">
      <c r="G981" s="136"/>
    </row>
    <row r="982" spans="7:7" x14ac:dyDescent="0.2">
      <c r="G982" s="136"/>
    </row>
    <row r="983" spans="7:7" x14ac:dyDescent="0.2">
      <c r="G983" s="136"/>
    </row>
    <row r="984" spans="7:7" x14ac:dyDescent="0.2">
      <c r="G984" s="136"/>
    </row>
    <row r="985" spans="7:7" x14ac:dyDescent="0.2">
      <c r="G985" s="136"/>
    </row>
    <row r="986" spans="7:7" x14ac:dyDescent="0.2">
      <c r="G986" s="136"/>
    </row>
    <row r="987" spans="7:7" x14ac:dyDescent="0.2">
      <c r="G987" s="136"/>
    </row>
    <row r="988" spans="7:7" x14ac:dyDescent="0.2">
      <c r="G988" s="136"/>
    </row>
    <row r="989" spans="7:7" x14ac:dyDescent="0.2">
      <c r="G989" s="136"/>
    </row>
    <row r="990" spans="7:7" x14ac:dyDescent="0.2">
      <c r="G990" s="136"/>
    </row>
    <row r="991" spans="7:7" x14ac:dyDescent="0.2">
      <c r="G991" s="136"/>
    </row>
    <row r="992" spans="7:7" x14ac:dyDescent="0.2">
      <c r="G992" s="136"/>
    </row>
    <row r="993" spans="7:7" x14ac:dyDescent="0.2">
      <c r="G993" s="136"/>
    </row>
    <row r="994" spans="7:7" x14ac:dyDescent="0.2">
      <c r="G994" s="136"/>
    </row>
    <row r="995" spans="7:7" x14ac:dyDescent="0.2">
      <c r="G995" s="136"/>
    </row>
    <row r="996" spans="7:7" x14ac:dyDescent="0.2">
      <c r="G996" s="136"/>
    </row>
    <row r="997" spans="7:7" x14ac:dyDescent="0.2">
      <c r="G997" s="136"/>
    </row>
    <row r="998" spans="7:7" x14ac:dyDescent="0.2">
      <c r="G998" s="136"/>
    </row>
    <row r="999" spans="7:7" x14ac:dyDescent="0.2">
      <c r="G999" s="136"/>
    </row>
    <row r="1000" spans="7:7" x14ac:dyDescent="0.2">
      <c r="G1000" s="136"/>
    </row>
    <row r="1001" spans="7:7" x14ac:dyDescent="0.2">
      <c r="G1001" s="136"/>
    </row>
  </sheetData>
  <mergeCells count="14">
    <mergeCell ref="A31:B31"/>
    <mergeCell ref="A32:B33"/>
    <mergeCell ref="A1:G1"/>
    <mergeCell ref="A2:A4"/>
    <mergeCell ref="B2:B4"/>
    <mergeCell ref="C2:F2"/>
    <mergeCell ref="G2:G4"/>
    <mergeCell ref="A5:A10"/>
    <mergeCell ref="A11:B11"/>
    <mergeCell ref="A12:A16"/>
    <mergeCell ref="A17:B17"/>
    <mergeCell ref="A18:A22"/>
    <mergeCell ref="A23:B23"/>
    <mergeCell ref="A24:A30"/>
  </mergeCells>
  <pageMargins left="0.7" right="0.7" top="0.75" bottom="0.75"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7"/>
  <sheetViews>
    <sheetView zoomScale="77" zoomScaleNormal="77" workbookViewId="0">
      <selection activeCell="E6" sqref="E6"/>
    </sheetView>
  </sheetViews>
  <sheetFormatPr baseColWidth="10" defaultColWidth="12.625" defaultRowHeight="14.25" x14ac:dyDescent="0.2"/>
  <cols>
    <col min="1" max="6" width="18.125" style="63" customWidth="1"/>
    <col min="7" max="7" width="47.375" style="64" customWidth="1"/>
    <col min="8" max="26" width="10" style="63" customWidth="1"/>
    <col min="27" max="16384" width="12.625" style="63"/>
  </cols>
  <sheetData>
    <row r="1" spans="1:7" ht="15" thickBot="1" x14ac:dyDescent="0.25">
      <c r="A1" s="124" t="s">
        <v>53</v>
      </c>
      <c r="B1" s="121"/>
      <c r="C1" s="121"/>
      <c r="D1" s="121"/>
      <c r="E1" s="121"/>
      <c r="F1" s="121"/>
      <c r="G1" s="121"/>
    </row>
    <row r="2" spans="1:7" ht="15" thickBot="1" x14ac:dyDescent="0.25">
      <c r="A2" s="120" t="s">
        <v>1</v>
      </c>
      <c r="B2" s="120" t="s">
        <v>2</v>
      </c>
      <c r="C2" s="120" t="s">
        <v>3</v>
      </c>
      <c r="D2" s="121"/>
      <c r="E2" s="121"/>
      <c r="F2" s="121"/>
      <c r="G2" s="125" t="s">
        <v>4</v>
      </c>
    </row>
    <row r="3" spans="1:7" ht="30.75" thickBot="1" x14ac:dyDescent="0.25">
      <c r="A3" s="120"/>
      <c r="B3" s="120"/>
      <c r="C3" s="31" t="s">
        <v>175</v>
      </c>
      <c r="D3" s="32" t="s">
        <v>176</v>
      </c>
      <c r="E3" s="32" t="s">
        <v>177</v>
      </c>
      <c r="F3" s="32" t="s">
        <v>178</v>
      </c>
      <c r="G3" s="125"/>
    </row>
    <row r="4" spans="1:7" ht="15" thickBot="1" x14ac:dyDescent="0.25">
      <c r="A4" s="121"/>
      <c r="B4" s="121"/>
      <c r="C4" s="68">
        <v>1</v>
      </c>
      <c r="D4" s="96">
        <v>2</v>
      </c>
      <c r="E4" s="69">
        <v>3</v>
      </c>
      <c r="F4" s="70">
        <v>4</v>
      </c>
      <c r="G4" s="123"/>
    </row>
    <row r="5" spans="1:7" ht="86.25" thickBot="1" x14ac:dyDescent="0.25">
      <c r="A5" s="120" t="s">
        <v>55</v>
      </c>
      <c r="B5" s="71" t="s">
        <v>58</v>
      </c>
      <c r="C5" s="72"/>
      <c r="D5" s="73"/>
      <c r="E5" s="73" t="s">
        <v>7</v>
      </c>
      <c r="F5" s="72"/>
      <c r="G5" s="153" t="s">
        <v>200</v>
      </c>
    </row>
    <row r="6" spans="1:7" ht="72" thickBot="1" x14ac:dyDescent="0.25">
      <c r="A6" s="121"/>
      <c r="B6" s="74" t="s">
        <v>61</v>
      </c>
      <c r="C6" s="72"/>
      <c r="D6" s="72"/>
      <c r="E6" s="73" t="s">
        <v>7</v>
      </c>
      <c r="F6" s="72"/>
      <c r="G6" s="75" t="s">
        <v>201</v>
      </c>
    </row>
    <row r="7" spans="1:7" ht="43.5" thickBot="1" x14ac:dyDescent="0.25">
      <c r="A7" s="121"/>
      <c r="B7" s="74" t="s">
        <v>65</v>
      </c>
      <c r="C7" s="72"/>
      <c r="D7" s="72"/>
      <c r="E7" s="73" t="s">
        <v>7</v>
      </c>
      <c r="F7" s="73"/>
      <c r="G7" s="76" t="s">
        <v>67</v>
      </c>
    </row>
    <row r="8" spans="1:7" ht="26.25" thickBot="1" x14ac:dyDescent="0.25">
      <c r="A8" s="121"/>
      <c r="B8" s="74" t="s">
        <v>69</v>
      </c>
      <c r="C8" s="72"/>
      <c r="D8" s="72"/>
      <c r="E8" s="73" t="s">
        <v>7</v>
      </c>
      <c r="F8" s="72"/>
      <c r="G8" s="77" t="s">
        <v>70</v>
      </c>
    </row>
    <row r="9" spans="1:7" ht="26.25" thickBot="1" x14ac:dyDescent="0.25">
      <c r="A9" s="121"/>
      <c r="B9" s="78" t="s">
        <v>12</v>
      </c>
      <c r="C9" s="79">
        <f t="shared" ref="C9:E9" si="0">COUNTIF(C5:C8,"X")</f>
        <v>0</v>
      </c>
      <c r="D9" s="97">
        <f t="shared" si="0"/>
        <v>0</v>
      </c>
      <c r="E9" s="80">
        <f t="shared" si="0"/>
        <v>4</v>
      </c>
      <c r="F9" s="81">
        <f>COUNTIF(F5:F8,"x")</f>
        <v>0</v>
      </c>
      <c r="G9" s="82"/>
    </row>
    <row r="10" spans="1:7" ht="26.25" thickBot="1" x14ac:dyDescent="0.25">
      <c r="A10" s="83"/>
      <c r="B10" s="84"/>
      <c r="C10" s="85">
        <f>C9/SUM($C$9:$F$9)</f>
        <v>0</v>
      </c>
      <c r="D10" s="98">
        <f t="shared" ref="D10:F10" si="1">D9/SUM($C$9:$F$9)</f>
        <v>0</v>
      </c>
      <c r="E10" s="86">
        <f t="shared" si="1"/>
        <v>1</v>
      </c>
      <c r="F10" s="87">
        <f t="shared" si="1"/>
        <v>0</v>
      </c>
      <c r="G10" s="82"/>
    </row>
    <row r="11" spans="1:7" ht="26.25" thickBot="1" x14ac:dyDescent="0.25">
      <c r="A11" s="120" t="s">
        <v>79</v>
      </c>
      <c r="B11" s="74" t="s">
        <v>81</v>
      </c>
      <c r="C11" s="72"/>
      <c r="D11" s="72"/>
      <c r="E11" s="73" t="s">
        <v>7</v>
      </c>
      <c r="F11" s="72"/>
      <c r="G11" s="82"/>
    </row>
    <row r="12" spans="1:7" ht="43.5" thickBot="1" x14ac:dyDescent="0.25">
      <c r="A12" s="121"/>
      <c r="B12" s="74" t="s">
        <v>84</v>
      </c>
      <c r="C12" s="72"/>
      <c r="D12" s="72"/>
      <c r="E12" s="73" t="s">
        <v>7</v>
      </c>
      <c r="F12" s="72"/>
      <c r="G12" s="82"/>
    </row>
    <row r="13" spans="1:7" ht="43.5" thickBot="1" x14ac:dyDescent="0.25">
      <c r="A13" s="121"/>
      <c r="B13" s="74" t="s">
        <v>87</v>
      </c>
      <c r="C13" s="72"/>
      <c r="D13" s="72"/>
      <c r="E13" s="72"/>
      <c r="F13" s="72"/>
      <c r="G13" s="82"/>
    </row>
    <row r="14" spans="1:7" ht="57.75" thickBot="1" x14ac:dyDescent="0.25">
      <c r="A14" s="121"/>
      <c r="B14" s="74" t="s">
        <v>89</v>
      </c>
      <c r="C14" s="72"/>
      <c r="D14" s="72"/>
      <c r="E14" s="73" t="s">
        <v>7</v>
      </c>
      <c r="F14" s="72"/>
      <c r="G14" s="88" t="s">
        <v>202</v>
      </c>
    </row>
    <row r="15" spans="1:7" ht="26.25" thickBot="1" x14ac:dyDescent="0.25">
      <c r="A15" s="121"/>
      <c r="B15" s="78" t="s">
        <v>12</v>
      </c>
      <c r="C15" s="79">
        <f t="shared" ref="C15:F15" si="2">COUNTIF(C11:C14,"X")</f>
        <v>0</v>
      </c>
      <c r="D15" s="97">
        <f t="shared" si="2"/>
        <v>0</v>
      </c>
      <c r="E15" s="80">
        <f t="shared" si="2"/>
        <v>3</v>
      </c>
      <c r="F15" s="81">
        <f t="shared" si="2"/>
        <v>0</v>
      </c>
      <c r="G15" s="82"/>
    </row>
    <row r="16" spans="1:7" ht="26.25" thickBot="1" x14ac:dyDescent="0.25">
      <c r="A16" s="83"/>
      <c r="B16" s="84"/>
      <c r="C16" s="85">
        <f>C15/SUM($C$15:$F$15)</f>
        <v>0</v>
      </c>
      <c r="D16" s="98">
        <f t="shared" ref="D16:F16" si="3">D15/SUM($C$15:$F$15)</f>
        <v>0</v>
      </c>
      <c r="E16" s="86">
        <f t="shared" si="3"/>
        <v>1</v>
      </c>
      <c r="F16" s="87">
        <f t="shared" si="3"/>
        <v>0</v>
      </c>
      <c r="G16" s="82"/>
    </row>
    <row r="17" spans="1:7" ht="29.25" thickBot="1" x14ac:dyDescent="0.25">
      <c r="A17" s="120" t="s">
        <v>94</v>
      </c>
      <c r="B17" s="74" t="s">
        <v>97</v>
      </c>
      <c r="C17" s="72"/>
      <c r="D17" s="72"/>
      <c r="E17" s="73" t="s">
        <v>11</v>
      </c>
      <c r="F17" s="72"/>
      <c r="G17" s="88" t="s">
        <v>203</v>
      </c>
    </row>
    <row r="18" spans="1:7" ht="43.5" thickBot="1" x14ac:dyDescent="0.25">
      <c r="A18" s="121"/>
      <c r="B18" s="74" t="s">
        <v>101</v>
      </c>
      <c r="C18" s="72"/>
      <c r="D18" s="73" t="s">
        <v>7</v>
      </c>
      <c r="E18" s="72"/>
      <c r="F18" s="72"/>
      <c r="G18" s="75" t="s">
        <v>104</v>
      </c>
    </row>
    <row r="19" spans="1:7" ht="86.25" thickBot="1" x14ac:dyDescent="0.25">
      <c r="A19" s="121"/>
      <c r="B19" s="74" t="s">
        <v>105</v>
      </c>
      <c r="C19" s="72"/>
      <c r="D19" s="72"/>
      <c r="E19" s="73" t="s">
        <v>7</v>
      </c>
      <c r="F19" s="72"/>
      <c r="G19" s="77" t="s">
        <v>183</v>
      </c>
    </row>
    <row r="20" spans="1:7" ht="26.25" thickBot="1" x14ac:dyDescent="0.25">
      <c r="A20" s="121"/>
      <c r="B20" s="78" t="s">
        <v>12</v>
      </c>
      <c r="C20" s="79">
        <f t="shared" ref="C20:F20" si="4">COUNTIF(C17:C19,"X")</f>
        <v>0</v>
      </c>
      <c r="D20" s="97">
        <f t="shared" si="4"/>
        <v>1</v>
      </c>
      <c r="E20" s="80">
        <f t="shared" si="4"/>
        <v>2</v>
      </c>
      <c r="F20" s="81">
        <f t="shared" si="4"/>
        <v>0</v>
      </c>
      <c r="G20" s="82"/>
    </row>
    <row r="21" spans="1:7" ht="26.25" thickBot="1" x14ac:dyDescent="0.25">
      <c r="A21" s="83"/>
      <c r="B21" s="84"/>
      <c r="C21" s="85">
        <f>C20/SUM($C$20:$F$20)</f>
        <v>0</v>
      </c>
      <c r="D21" s="98">
        <f t="shared" ref="D21:F21" si="5">D20/SUM($C$20:$F$20)</f>
        <v>0.33333333333333331</v>
      </c>
      <c r="E21" s="86">
        <f t="shared" si="5"/>
        <v>0.66666666666666663</v>
      </c>
      <c r="F21" s="87">
        <f t="shared" si="5"/>
        <v>0</v>
      </c>
      <c r="G21" s="82"/>
    </row>
    <row r="22" spans="1:7" ht="36.75" thickBot="1" x14ac:dyDescent="0.25">
      <c r="A22" s="120" t="s">
        <v>116</v>
      </c>
      <c r="B22" s="74" t="s">
        <v>117</v>
      </c>
      <c r="C22" s="72"/>
      <c r="D22" s="73" t="s">
        <v>11</v>
      </c>
      <c r="E22" s="72"/>
      <c r="F22" s="72"/>
      <c r="G22" s="77" t="s">
        <v>185</v>
      </c>
    </row>
    <row r="23" spans="1:7" ht="43.5" thickBot="1" x14ac:dyDescent="0.25">
      <c r="A23" s="121"/>
      <c r="B23" s="74" t="s">
        <v>119</v>
      </c>
      <c r="C23" s="72"/>
      <c r="D23" s="73"/>
      <c r="E23" s="73" t="s">
        <v>7</v>
      </c>
      <c r="F23" s="72"/>
      <c r="G23" s="77" t="s">
        <v>121</v>
      </c>
    </row>
    <row r="24" spans="1:7" ht="29.25" thickBot="1" x14ac:dyDescent="0.25">
      <c r="A24" s="121"/>
      <c r="B24" s="74" t="s">
        <v>122</v>
      </c>
      <c r="C24" s="72"/>
      <c r="D24" s="73" t="s">
        <v>11</v>
      </c>
      <c r="E24" s="72"/>
      <c r="F24" s="72"/>
      <c r="G24" s="88" t="s">
        <v>184</v>
      </c>
    </row>
    <row r="25" spans="1:7" ht="26.25" thickBot="1" x14ac:dyDescent="0.25">
      <c r="A25" s="121"/>
      <c r="B25" s="78" t="s">
        <v>12</v>
      </c>
      <c r="C25" s="79">
        <f t="shared" ref="C25:F25" si="6">COUNTIF(C22:C24,"X")</f>
        <v>0</v>
      </c>
      <c r="D25" s="97">
        <f t="shared" si="6"/>
        <v>2</v>
      </c>
      <c r="E25" s="80">
        <f t="shared" si="6"/>
        <v>1</v>
      </c>
      <c r="F25" s="81">
        <f t="shared" si="6"/>
        <v>0</v>
      </c>
      <c r="G25" s="82"/>
    </row>
    <row r="26" spans="1:7" ht="26.25" thickBot="1" x14ac:dyDescent="0.25">
      <c r="A26" s="83"/>
      <c r="B26" s="84"/>
      <c r="C26" s="85">
        <f>C25/SUM($C$25:$F$25)</f>
        <v>0</v>
      </c>
      <c r="D26" s="98">
        <f t="shared" ref="D26:F26" si="7">D25/SUM($C$25:$F$25)</f>
        <v>0.66666666666666663</v>
      </c>
      <c r="E26" s="86">
        <f t="shared" si="7"/>
        <v>0.33333333333333331</v>
      </c>
      <c r="F26" s="89">
        <f t="shared" si="7"/>
        <v>0</v>
      </c>
      <c r="G26" s="82"/>
    </row>
    <row r="27" spans="1:7" ht="27" thickBot="1" x14ac:dyDescent="0.25">
      <c r="A27" s="120" t="s">
        <v>44</v>
      </c>
      <c r="B27" s="121"/>
      <c r="C27" s="90">
        <f t="shared" ref="C27:F27" si="8">SUM(C9+C15+C20+C25)</f>
        <v>0</v>
      </c>
      <c r="D27" s="99">
        <f t="shared" si="8"/>
        <v>3</v>
      </c>
      <c r="E27" s="91">
        <f t="shared" si="8"/>
        <v>10</v>
      </c>
      <c r="F27" s="92">
        <f t="shared" si="8"/>
        <v>0</v>
      </c>
      <c r="G27" s="122"/>
    </row>
    <row r="28" spans="1:7" ht="26.25" thickBot="1" x14ac:dyDescent="0.25">
      <c r="A28" s="121"/>
      <c r="B28" s="121"/>
      <c r="C28" s="93">
        <f>C27/SUM(C$27:F$27)</f>
        <v>0</v>
      </c>
      <c r="D28" s="100">
        <f t="shared" ref="D28:F28" si="9">D27/SUM($C$27:$F$27)</f>
        <v>0.23076923076923078</v>
      </c>
      <c r="E28" s="94">
        <f t="shared" si="9"/>
        <v>0.76923076923076927</v>
      </c>
      <c r="F28" s="95">
        <f t="shared" si="9"/>
        <v>0</v>
      </c>
      <c r="G28" s="123"/>
    </row>
    <row r="31" spans="1:7" ht="45" x14ac:dyDescent="0.25">
      <c r="A31" s="39" t="s">
        <v>45</v>
      </c>
      <c r="E31" s="65"/>
    </row>
    <row r="33" spans="1:2" ht="15" x14ac:dyDescent="0.25">
      <c r="A33" s="40" t="s">
        <v>46</v>
      </c>
      <c r="B33" s="41">
        <f>C28</f>
        <v>0</v>
      </c>
    </row>
    <row r="34" spans="1:2" ht="15" x14ac:dyDescent="0.25">
      <c r="A34" s="66" t="s">
        <v>47</v>
      </c>
      <c r="B34" s="67">
        <f>D28</f>
        <v>0.23076923076923078</v>
      </c>
    </row>
    <row r="35" spans="1:2" ht="15" x14ac:dyDescent="0.25">
      <c r="A35" s="42" t="s">
        <v>48</v>
      </c>
      <c r="B35" s="43">
        <f>E28</f>
        <v>0.76923076923076927</v>
      </c>
    </row>
    <row r="36" spans="1:2" ht="15" x14ac:dyDescent="0.25">
      <c r="A36" s="44" t="s">
        <v>49</v>
      </c>
      <c r="B36" s="45">
        <f>F28</f>
        <v>0</v>
      </c>
    </row>
    <row r="37" spans="1:2" ht="15" x14ac:dyDescent="0.25">
      <c r="A37" s="39" t="s">
        <v>44</v>
      </c>
      <c r="B37" s="46">
        <v>1</v>
      </c>
    </row>
  </sheetData>
  <mergeCells count="11">
    <mergeCell ref="A17:A20"/>
    <mergeCell ref="A22:A25"/>
    <mergeCell ref="A27:B28"/>
    <mergeCell ref="G27:G28"/>
    <mergeCell ref="A1:G1"/>
    <mergeCell ref="A2:A4"/>
    <mergeCell ref="B2:B4"/>
    <mergeCell ref="C2:F2"/>
    <mergeCell ref="G2:G4"/>
    <mergeCell ref="A5:A9"/>
    <mergeCell ref="A11:A15"/>
  </mergeCells>
  <pageMargins left="0.7" right="0.7" top="0.75" bottom="0.75" header="0" footer="0"/>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G59"/>
  <sheetViews>
    <sheetView zoomScale="71" zoomScaleNormal="71" workbookViewId="0">
      <selection activeCell="E32" sqref="E32"/>
    </sheetView>
  </sheetViews>
  <sheetFormatPr baseColWidth="10" defaultColWidth="12.625" defaultRowHeight="30" customHeight="1" x14ac:dyDescent="0.2"/>
  <cols>
    <col min="1" max="1" width="23.25" style="132" customWidth="1"/>
    <col min="2" max="2" width="47.5" style="132" customWidth="1"/>
    <col min="3" max="6" width="18.125" style="132" customWidth="1"/>
    <col min="7" max="7" width="47.375" style="138" customWidth="1"/>
    <col min="8" max="16384" width="12.625" style="132"/>
  </cols>
  <sheetData>
    <row r="1" spans="1:7" ht="30" customHeight="1" thickBot="1" x14ac:dyDescent="0.25">
      <c r="A1" s="154" t="s">
        <v>0</v>
      </c>
      <c r="B1" s="155"/>
      <c r="C1" s="155"/>
      <c r="D1" s="155"/>
      <c r="E1" s="155"/>
      <c r="F1" s="155"/>
      <c r="G1" s="156"/>
    </row>
    <row r="2" spans="1:7" ht="30" customHeight="1" thickBot="1" x14ac:dyDescent="0.25">
      <c r="A2" s="157" t="s">
        <v>1</v>
      </c>
      <c r="B2" s="157" t="s">
        <v>2</v>
      </c>
      <c r="C2" s="157" t="s">
        <v>3</v>
      </c>
      <c r="D2" s="158"/>
      <c r="E2" s="158"/>
      <c r="F2" s="158"/>
      <c r="G2" s="159" t="s">
        <v>4</v>
      </c>
    </row>
    <row r="3" spans="1:7" ht="30" customHeight="1" thickBot="1" x14ac:dyDescent="0.25">
      <c r="A3" s="157"/>
      <c r="B3" s="157"/>
      <c r="C3" s="31" t="s">
        <v>175</v>
      </c>
      <c r="D3" s="32" t="s">
        <v>176</v>
      </c>
      <c r="E3" s="32" t="s">
        <v>177</v>
      </c>
      <c r="F3" s="32" t="s">
        <v>178</v>
      </c>
      <c r="G3" s="159"/>
    </row>
    <row r="4" spans="1:7" ht="15.75" thickBot="1" x14ac:dyDescent="0.25">
      <c r="A4" s="158"/>
      <c r="B4" s="158"/>
      <c r="C4" s="160">
        <v>1</v>
      </c>
      <c r="D4" s="161">
        <v>2</v>
      </c>
      <c r="E4" s="162">
        <v>3</v>
      </c>
      <c r="F4" s="163">
        <v>4</v>
      </c>
      <c r="G4" s="164"/>
    </row>
    <row r="5" spans="1:7" ht="66.75" customHeight="1" thickBot="1" x14ac:dyDescent="0.25">
      <c r="A5" s="165" t="s">
        <v>5</v>
      </c>
      <c r="B5" s="166" t="s">
        <v>6</v>
      </c>
      <c r="C5" s="167"/>
      <c r="D5" s="167"/>
      <c r="E5" s="167"/>
      <c r="F5" s="167" t="s">
        <v>7</v>
      </c>
      <c r="G5" s="33" t="s">
        <v>160</v>
      </c>
    </row>
    <row r="6" spans="1:7" ht="30" customHeight="1" thickBot="1" x14ac:dyDescent="0.25">
      <c r="A6" s="158"/>
      <c r="B6" s="166" t="s">
        <v>8</v>
      </c>
      <c r="C6" s="167"/>
      <c r="D6" s="167"/>
      <c r="E6" s="167" t="s">
        <v>7</v>
      </c>
      <c r="F6" s="167"/>
      <c r="G6" s="168" t="s">
        <v>9</v>
      </c>
    </row>
    <row r="7" spans="1:7" ht="30" customHeight="1" thickBot="1" x14ac:dyDescent="0.25">
      <c r="A7" s="158"/>
      <c r="B7" s="166" t="s">
        <v>10</v>
      </c>
      <c r="C7" s="167"/>
      <c r="D7" s="167"/>
      <c r="E7" s="167" t="s">
        <v>7</v>
      </c>
      <c r="F7" s="167"/>
      <c r="G7" s="169" t="s">
        <v>204</v>
      </c>
    </row>
    <row r="8" spans="1:7" ht="30" customHeight="1" thickBot="1" x14ac:dyDescent="0.25">
      <c r="A8" s="158"/>
      <c r="B8" s="170" t="s">
        <v>12</v>
      </c>
      <c r="C8" s="171">
        <f>COUNTIF(C5:C7,"X")</f>
        <v>0</v>
      </c>
      <c r="D8" s="172">
        <f>COUNTIF(D5:D7,"X")</f>
        <v>0</v>
      </c>
      <c r="E8" s="173">
        <f>COUNTIF(E5:E7,"X")</f>
        <v>2</v>
      </c>
      <c r="F8" s="174">
        <f t="shared" ref="F8" si="0">COUNTIF(F5:F7,"X")</f>
        <v>1</v>
      </c>
      <c r="G8" s="168"/>
    </row>
    <row r="9" spans="1:7" ht="30" customHeight="1" thickBot="1" x14ac:dyDescent="0.25">
      <c r="A9" s="175"/>
      <c r="B9" s="176"/>
      <c r="C9" s="177">
        <f>C8/SUM($C$8:$F$8)</f>
        <v>0</v>
      </c>
      <c r="D9" s="178">
        <f>D8/SUM($C$8:$F$8)</f>
        <v>0</v>
      </c>
      <c r="E9" s="179">
        <f t="shared" ref="E9:F9" si="1">E8/SUM($C$8:$F$8)</f>
        <v>0.66666666666666663</v>
      </c>
      <c r="F9" s="180">
        <f t="shared" si="1"/>
        <v>0.33333333333333331</v>
      </c>
      <c r="G9" s="168"/>
    </row>
    <row r="10" spans="1:7" ht="30" customHeight="1" thickBot="1" x14ac:dyDescent="0.25">
      <c r="A10" s="165" t="s">
        <v>13</v>
      </c>
      <c r="B10" s="166" t="s">
        <v>14</v>
      </c>
      <c r="C10" s="167"/>
      <c r="D10" s="167"/>
      <c r="E10" s="167"/>
      <c r="F10" s="181" t="s">
        <v>11</v>
      </c>
      <c r="G10" s="168" t="s">
        <v>161</v>
      </c>
    </row>
    <row r="11" spans="1:7" ht="30" customHeight="1" thickBot="1" x14ac:dyDescent="0.25">
      <c r="A11" s="158"/>
      <c r="B11" s="166" t="s">
        <v>15</v>
      </c>
      <c r="C11" s="167"/>
      <c r="D11" s="167" t="s">
        <v>7</v>
      </c>
      <c r="E11" s="181"/>
      <c r="F11" s="167"/>
      <c r="G11" s="168" t="s">
        <v>179</v>
      </c>
    </row>
    <row r="12" spans="1:7" ht="30" customHeight="1" thickBot="1" x14ac:dyDescent="0.25">
      <c r="A12" s="158"/>
      <c r="B12" s="166" t="s">
        <v>16</v>
      </c>
      <c r="C12" s="167"/>
      <c r="D12" s="181" t="s">
        <v>7</v>
      </c>
      <c r="E12" s="167"/>
      <c r="F12" s="167"/>
      <c r="G12" s="182" t="s">
        <v>162</v>
      </c>
    </row>
    <row r="13" spans="1:7" ht="30" customHeight="1" thickBot="1" x14ac:dyDescent="0.25">
      <c r="A13" s="158"/>
      <c r="B13" s="166" t="s">
        <v>17</v>
      </c>
      <c r="C13" s="167"/>
      <c r="D13" s="167"/>
      <c r="E13" s="167" t="s">
        <v>11</v>
      </c>
      <c r="F13" s="167"/>
      <c r="G13" s="168" t="s">
        <v>163</v>
      </c>
    </row>
    <row r="14" spans="1:7" ht="30" customHeight="1" thickBot="1" x14ac:dyDescent="0.25">
      <c r="A14" s="158"/>
      <c r="B14" s="166" t="s">
        <v>18</v>
      </c>
      <c r="C14" s="167"/>
      <c r="D14" s="167" t="s">
        <v>11</v>
      </c>
      <c r="E14" s="167"/>
      <c r="F14" s="167"/>
      <c r="G14" s="168" t="s">
        <v>164</v>
      </c>
    </row>
    <row r="15" spans="1:7" ht="30" customHeight="1" thickBot="1" x14ac:dyDescent="0.25">
      <c r="A15" s="158"/>
      <c r="B15" s="166" t="s">
        <v>19</v>
      </c>
      <c r="C15" s="167"/>
      <c r="D15" s="181" t="s">
        <v>7</v>
      </c>
      <c r="E15" s="167"/>
      <c r="F15" s="167"/>
      <c r="G15" s="168" t="s">
        <v>165</v>
      </c>
    </row>
    <row r="16" spans="1:7" ht="30" customHeight="1" thickBot="1" x14ac:dyDescent="0.25">
      <c r="A16" s="158"/>
      <c r="B16" s="166" t="s">
        <v>20</v>
      </c>
      <c r="C16" s="167"/>
      <c r="D16" s="167"/>
      <c r="E16" s="181" t="s">
        <v>7</v>
      </c>
      <c r="F16" s="167"/>
      <c r="G16" s="168" t="s">
        <v>166</v>
      </c>
    </row>
    <row r="17" spans="1:7" ht="30" customHeight="1" thickBot="1" x14ac:dyDescent="0.25">
      <c r="A17" s="158"/>
      <c r="B17" s="170" t="s">
        <v>12</v>
      </c>
      <c r="C17" s="171">
        <f>COUNTIF(C10:C16,"X")</f>
        <v>0</v>
      </c>
      <c r="D17" s="172">
        <f>COUNTIF(D10:D16,"X")</f>
        <v>4</v>
      </c>
      <c r="E17" s="173">
        <f t="shared" ref="E17" si="2">COUNTIF(E10:E16,"X")</f>
        <v>2</v>
      </c>
      <c r="F17" s="174">
        <f>COUNTIF(F10:F16,"X")</f>
        <v>1</v>
      </c>
      <c r="G17" s="168"/>
    </row>
    <row r="18" spans="1:7" ht="30" customHeight="1" thickBot="1" x14ac:dyDescent="0.25">
      <c r="A18" s="175"/>
      <c r="B18" s="176"/>
      <c r="C18" s="177">
        <f>C17/SUM($C$17:$F$17)</f>
        <v>0</v>
      </c>
      <c r="D18" s="178">
        <f>D17/SUM($C$17:$F$17)</f>
        <v>0.5714285714285714</v>
      </c>
      <c r="E18" s="179">
        <f t="shared" ref="E18:F18" si="3">E17/SUM($C$17:$F$17)</f>
        <v>0.2857142857142857</v>
      </c>
      <c r="F18" s="180">
        <f t="shared" si="3"/>
        <v>0.14285714285714285</v>
      </c>
      <c r="G18" s="168"/>
    </row>
    <row r="19" spans="1:7" ht="30" customHeight="1" thickBot="1" x14ac:dyDescent="0.25">
      <c r="A19" s="157" t="s">
        <v>21</v>
      </c>
      <c r="B19" s="166" t="s">
        <v>22</v>
      </c>
      <c r="C19" s="181" t="s">
        <v>7</v>
      </c>
      <c r="D19" s="167"/>
      <c r="E19" s="167"/>
      <c r="F19" s="167"/>
      <c r="G19" s="168" t="s">
        <v>167</v>
      </c>
    </row>
    <row r="20" spans="1:7" ht="30" customHeight="1" thickBot="1" x14ac:dyDescent="0.25">
      <c r="A20" s="158"/>
      <c r="B20" s="166" t="s">
        <v>24</v>
      </c>
      <c r="C20" s="183"/>
      <c r="D20" s="167"/>
      <c r="E20" s="181" t="s">
        <v>7</v>
      </c>
      <c r="F20" s="167"/>
      <c r="G20" s="168" t="s">
        <v>205</v>
      </c>
    </row>
    <row r="21" spans="1:7" ht="30" customHeight="1" thickBot="1" x14ac:dyDescent="0.25">
      <c r="A21" s="158"/>
      <c r="B21" s="170" t="s">
        <v>12</v>
      </c>
      <c r="C21" s="171">
        <f>COUNTIF(C19:C20,"X")</f>
        <v>1</v>
      </c>
      <c r="D21" s="172">
        <f t="shared" ref="D21:F21" si="4">COUNTIF(D19:D20,"X")</f>
        <v>0</v>
      </c>
      <c r="E21" s="173">
        <f t="shared" si="4"/>
        <v>1</v>
      </c>
      <c r="F21" s="174">
        <f t="shared" si="4"/>
        <v>0</v>
      </c>
      <c r="G21" s="168"/>
    </row>
    <row r="22" spans="1:7" ht="30" customHeight="1" thickBot="1" x14ac:dyDescent="0.25">
      <c r="A22" s="175"/>
      <c r="B22" s="176"/>
      <c r="C22" s="178">
        <f t="shared" ref="C22:F22" si="5">C21/SUM($C$21:$F$21)</f>
        <v>0.5</v>
      </c>
      <c r="D22" s="178">
        <f t="shared" si="5"/>
        <v>0</v>
      </c>
      <c r="E22" s="179">
        <f t="shared" si="5"/>
        <v>0.5</v>
      </c>
      <c r="F22" s="180">
        <f t="shared" si="5"/>
        <v>0</v>
      </c>
      <c r="G22" s="168"/>
    </row>
    <row r="23" spans="1:7" ht="30" customHeight="1" thickBot="1" x14ac:dyDescent="0.25">
      <c r="A23" s="157" t="s">
        <v>25</v>
      </c>
      <c r="B23" s="166" t="s">
        <v>26</v>
      </c>
      <c r="C23" s="167"/>
      <c r="D23" s="167"/>
      <c r="E23" s="181" t="s">
        <v>7</v>
      </c>
      <c r="F23" s="167"/>
      <c r="G23" s="168" t="s">
        <v>27</v>
      </c>
    </row>
    <row r="24" spans="1:7" ht="30" customHeight="1" thickBot="1" x14ac:dyDescent="0.25">
      <c r="A24" s="158"/>
      <c r="B24" s="166" t="s">
        <v>28</v>
      </c>
      <c r="C24" s="167"/>
      <c r="D24" s="167"/>
      <c r="E24" s="167" t="s">
        <v>11</v>
      </c>
      <c r="F24" s="167"/>
      <c r="G24" s="184" t="s">
        <v>168</v>
      </c>
    </row>
    <row r="25" spans="1:7" ht="30" customHeight="1" thickBot="1" x14ac:dyDescent="0.25">
      <c r="A25" s="158"/>
      <c r="B25" s="166" t="s">
        <v>29</v>
      </c>
      <c r="C25" s="167"/>
      <c r="D25" s="167"/>
      <c r="E25" s="167" t="s">
        <v>11</v>
      </c>
      <c r="F25" s="167"/>
      <c r="G25" s="168" t="s">
        <v>206</v>
      </c>
    </row>
    <row r="26" spans="1:7" ht="30" customHeight="1" thickBot="1" x14ac:dyDescent="0.25">
      <c r="A26" s="158"/>
      <c r="B26" s="166" t="s">
        <v>30</v>
      </c>
      <c r="C26" s="167"/>
      <c r="D26" s="167"/>
      <c r="E26" s="181" t="s">
        <v>7</v>
      </c>
      <c r="F26" s="167"/>
      <c r="G26" s="168" t="s">
        <v>31</v>
      </c>
    </row>
    <row r="27" spans="1:7" ht="30" customHeight="1" thickBot="1" x14ac:dyDescent="0.25">
      <c r="A27" s="158"/>
      <c r="B27" s="166" t="s">
        <v>32</v>
      </c>
      <c r="C27" s="167"/>
      <c r="D27" s="167"/>
      <c r="E27" s="167" t="s">
        <v>11</v>
      </c>
      <c r="F27" s="167"/>
      <c r="G27" s="168" t="s">
        <v>31</v>
      </c>
    </row>
    <row r="28" spans="1:7" ht="30" customHeight="1" thickBot="1" x14ac:dyDescent="0.25">
      <c r="A28" s="158"/>
      <c r="B28" s="166" t="s">
        <v>33</v>
      </c>
      <c r="C28" s="167"/>
      <c r="D28" s="167"/>
      <c r="E28" s="167" t="s">
        <v>11</v>
      </c>
      <c r="F28" s="167"/>
      <c r="G28" s="168" t="s">
        <v>169</v>
      </c>
    </row>
    <row r="29" spans="1:7" ht="30" customHeight="1" thickBot="1" x14ac:dyDescent="0.25">
      <c r="A29" s="158"/>
      <c r="B29" s="166" t="s">
        <v>34</v>
      </c>
      <c r="C29" s="167"/>
      <c r="D29" s="181" t="s">
        <v>7</v>
      </c>
      <c r="E29" s="167"/>
      <c r="F29" s="167"/>
      <c r="G29" s="168" t="s">
        <v>35</v>
      </c>
    </row>
    <row r="30" spans="1:7" ht="30" customHeight="1" thickBot="1" x14ac:dyDescent="0.25">
      <c r="A30" s="158"/>
      <c r="B30" s="166" t="s">
        <v>36</v>
      </c>
      <c r="C30" s="167"/>
      <c r="D30" s="181" t="s">
        <v>7</v>
      </c>
      <c r="E30" s="167"/>
      <c r="F30" s="167"/>
      <c r="G30" s="184" t="s">
        <v>170</v>
      </c>
    </row>
    <row r="31" spans="1:7" ht="30" customHeight="1" thickBot="1" x14ac:dyDescent="0.25">
      <c r="A31" s="158"/>
      <c r="B31" s="166" t="s">
        <v>37</v>
      </c>
      <c r="C31" s="167"/>
      <c r="D31" s="167"/>
      <c r="E31" s="167" t="s">
        <v>11</v>
      </c>
      <c r="F31" s="167"/>
      <c r="G31" s="168" t="s">
        <v>171</v>
      </c>
    </row>
    <row r="32" spans="1:7" ht="30" customHeight="1" thickBot="1" x14ac:dyDescent="0.25">
      <c r="A32" s="158"/>
      <c r="B32" s="166" t="s">
        <v>38</v>
      </c>
      <c r="C32" s="167"/>
      <c r="D32" s="167"/>
      <c r="E32" s="167" t="s">
        <v>7</v>
      </c>
      <c r="F32" s="167"/>
      <c r="G32" s="168" t="s">
        <v>23</v>
      </c>
    </row>
    <row r="33" spans="1:7" ht="30" customHeight="1" thickBot="1" x14ac:dyDescent="0.25">
      <c r="A33" s="158"/>
      <c r="B33" s="170" t="s">
        <v>12</v>
      </c>
      <c r="C33" s="171">
        <f>COUNTIF(C23:C32,"X")</f>
        <v>0</v>
      </c>
      <c r="D33" s="172">
        <f t="shared" ref="D33:F33" si="6">COUNTIF(D23:D32,"X")</f>
        <v>2</v>
      </c>
      <c r="E33" s="173">
        <f t="shared" si="6"/>
        <v>8</v>
      </c>
      <c r="F33" s="185">
        <f t="shared" si="6"/>
        <v>0</v>
      </c>
      <c r="G33" s="168"/>
    </row>
    <row r="34" spans="1:7" ht="30" customHeight="1" thickBot="1" x14ac:dyDescent="0.25">
      <c r="A34" s="175"/>
      <c r="B34" s="176"/>
      <c r="C34" s="177">
        <f>C33/SUM($C$33:$F$33)</f>
        <v>0</v>
      </c>
      <c r="D34" s="178">
        <f t="shared" ref="D34:F34" si="7">D33/SUM($C$33:$F$33)</f>
        <v>0.2</v>
      </c>
      <c r="E34" s="179">
        <f t="shared" si="7"/>
        <v>0.8</v>
      </c>
      <c r="F34" s="186">
        <f t="shared" si="7"/>
        <v>0</v>
      </c>
      <c r="G34" s="168"/>
    </row>
    <row r="35" spans="1:7" ht="43.5" customHeight="1" thickBot="1" x14ac:dyDescent="0.25">
      <c r="A35" s="157" t="s">
        <v>39</v>
      </c>
      <c r="B35" s="166" t="s">
        <v>40</v>
      </c>
      <c r="C35" s="167"/>
      <c r="D35" s="167"/>
      <c r="E35" s="181" t="s">
        <v>7</v>
      </c>
      <c r="F35" s="167"/>
      <c r="G35" s="168" t="s">
        <v>207</v>
      </c>
    </row>
    <row r="36" spans="1:7" ht="30" customHeight="1" thickBot="1" x14ac:dyDescent="0.25">
      <c r="A36" s="158"/>
      <c r="B36" s="166" t="s">
        <v>41</v>
      </c>
      <c r="C36" s="167"/>
      <c r="D36" s="167"/>
      <c r="E36" s="181" t="s">
        <v>7</v>
      </c>
      <c r="F36" s="167"/>
      <c r="G36" s="168" t="s">
        <v>172</v>
      </c>
    </row>
    <row r="37" spans="1:7" ht="30" customHeight="1" thickBot="1" x14ac:dyDescent="0.25">
      <c r="A37" s="158"/>
      <c r="B37" s="166" t="s">
        <v>42</v>
      </c>
      <c r="C37" s="167"/>
      <c r="D37" s="167"/>
      <c r="E37" s="181" t="s">
        <v>7</v>
      </c>
      <c r="F37" s="167"/>
      <c r="G37" s="168" t="s">
        <v>173</v>
      </c>
    </row>
    <row r="38" spans="1:7" ht="30" customHeight="1" thickBot="1" x14ac:dyDescent="0.25">
      <c r="A38" s="158"/>
      <c r="B38" s="166" t="s">
        <v>43</v>
      </c>
      <c r="C38" s="167"/>
      <c r="D38" s="167"/>
      <c r="E38" s="181" t="s">
        <v>7</v>
      </c>
      <c r="F38" s="167"/>
      <c r="G38" s="168" t="s">
        <v>174</v>
      </c>
    </row>
    <row r="39" spans="1:7" ht="30" customHeight="1" thickBot="1" x14ac:dyDescent="0.25">
      <c r="A39" s="158"/>
      <c r="B39" s="170" t="s">
        <v>12</v>
      </c>
      <c r="C39" s="171">
        <f>COUNTIF(C35:C38,"X")</f>
        <v>0</v>
      </c>
      <c r="D39" s="172">
        <f t="shared" ref="D39:F39" si="8">COUNTIF(D35:D38,"X")</f>
        <v>0</v>
      </c>
      <c r="E39" s="173">
        <f t="shared" si="8"/>
        <v>4</v>
      </c>
      <c r="F39" s="174">
        <f t="shared" si="8"/>
        <v>0</v>
      </c>
      <c r="G39" s="168"/>
    </row>
    <row r="40" spans="1:7" ht="30" customHeight="1" thickBot="1" x14ac:dyDescent="0.25">
      <c r="A40" s="175"/>
      <c r="B40" s="176"/>
      <c r="C40" s="177">
        <f>C39/SUM($C$39:$F$39)</f>
        <v>0</v>
      </c>
      <c r="D40" s="178">
        <f>D39/SUM($C$39:$F$39)</f>
        <v>0</v>
      </c>
      <c r="E40" s="179">
        <f>E39/SUM($C$39:$F$39)</f>
        <v>1</v>
      </c>
      <c r="F40" s="180">
        <f>F39/SUM($C$39:$F$39)</f>
        <v>0</v>
      </c>
      <c r="G40" s="168"/>
    </row>
    <row r="41" spans="1:7" ht="30" customHeight="1" thickBot="1" x14ac:dyDescent="0.25">
      <c r="A41" s="157" t="s">
        <v>44</v>
      </c>
      <c r="B41" s="158"/>
      <c r="C41" s="104">
        <f>SUM(C39+C33+C21+C17+C8)</f>
        <v>1</v>
      </c>
      <c r="D41" s="105">
        <f>SUM(D39+D33+D21+D17+D8)</f>
        <v>6</v>
      </c>
      <c r="E41" s="106">
        <f t="shared" ref="E41:F41" si="9">SUM(E39+E33+E21+E17+E8)</f>
        <v>17</v>
      </c>
      <c r="F41" s="107">
        <f t="shared" si="9"/>
        <v>2</v>
      </c>
      <c r="G41" s="168"/>
    </row>
    <row r="42" spans="1:7" ht="30" customHeight="1" thickBot="1" x14ac:dyDescent="0.25">
      <c r="A42" s="158"/>
      <c r="B42" s="158"/>
      <c r="C42" s="24">
        <f>C41/SUM($C$41:$F$41)</f>
        <v>3.8461538461538464E-2</v>
      </c>
      <c r="D42" s="108">
        <f t="shared" ref="D42:F42" si="10">D41/SUM($C$41:$F$41)</f>
        <v>0.23076923076923078</v>
      </c>
      <c r="E42" s="109">
        <f t="shared" si="10"/>
        <v>0.65384615384615385</v>
      </c>
      <c r="F42" s="110">
        <f t="shared" si="10"/>
        <v>7.6923076923076927E-2</v>
      </c>
      <c r="G42" s="168"/>
    </row>
    <row r="43" spans="1:7" ht="30" customHeight="1" x14ac:dyDescent="0.2">
      <c r="A43" s="187"/>
      <c r="B43" s="188"/>
      <c r="C43" s="188"/>
      <c r="D43" s="188"/>
      <c r="E43" s="188"/>
      <c r="F43" s="188"/>
      <c r="G43" s="189"/>
    </row>
    <row r="44" spans="1:7" ht="30" customHeight="1" x14ac:dyDescent="0.2">
      <c r="A44" s="188"/>
      <c r="B44" s="188"/>
      <c r="C44" s="27"/>
      <c r="D44" s="188"/>
      <c r="E44" s="188"/>
      <c r="F44" s="188"/>
      <c r="G44" s="189"/>
    </row>
    <row r="45" spans="1:7" ht="30" customHeight="1" x14ac:dyDescent="0.2">
      <c r="A45" s="190" t="s">
        <v>188</v>
      </c>
      <c r="B45" s="191"/>
      <c r="C45" s="191"/>
      <c r="D45" s="188"/>
      <c r="E45" s="188"/>
      <c r="F45" s="188"/>
      <c r="G45" s="189"/>
    </row>
    <row r="46" spans="1:7" ht="30" customHeight="1" x14ac:dyDescent="0.2">
      <c r="A46" s="192"/>
      <c r="B46" s="188"/>
      <c r="C46" s="188"/>
      <c r="D46" s="188"/>
      <c r="E46" s="188"/>
      <c r="F46" s="188"/>
      <c r="G46" s="189"/>
    </row>
    <row r="47" spans="1:7" ht="30" customHeight="1" x14ac:dyDescent="0.2">
      <c r="A47" s="193" t="s">
        <v>46</v>
      </c>
      <c r="B47" s="194">
        <f>C42</f>
        <v>3.8461538461538464E-2</v>
      </c>
      <c r="C47" s="188"/>
      <c r="D47" s="188"/>
      <c r="E47" s="188"/>
      <c r="F47" s="188"/>
      <c r="G47" s="189"/>
    </row>
    <row r="48" spans="1:7" ht="30" customHeight="1" x14ac:dyDescent="0.2">
      <c r="A48" s="195" t="s">
        <v>47</v>
      </c>
      <c r="B48" s="196">
        <f>D42</f>
        <v>0.23076923076923078</v>
      </c>
      <c r="C48" s="188"/>
      <c r="D48" s="188"/>
      <c r="E48" s="188"/>
      <c r="F48" s="188"/>
      <c r="G48" s="189"/>
    </row>
    <row r="49" spans="1:7" ht="30" customHeight="1" x14ac:dyDescent="0.2">
      <c r="A49" s="197" t="s">
        <v>48</v>
      </c>
      <c r="B49" s="198">
        <f>E42</f>
        <v>0.65384615384615385</v>
      </c>
      <c r="C49" s="199"/>
      <c r="D49" s="188"/>
      <c r="E49" s="188"/>
      <c r="F49" s="188"/>
      <c r="G49" s="189"/>
    </row>
    <row r="50" spans="1:7" ht="30" customHeight="1" x14ac:dyDescent="0.2">
      <c r="A50" s="200" t="s">
        <v>49</v>
      </c>
      <c r="B50" s="201">
        <f>F42</f>
        <v>7.6923076923076927E-2</v>
      </c>
      <c r="C50" s="188"/>
      <c r="D50" s="188"/>
      <c r="E50" s="188"/>
      <c r="F50" s="188"/>
      <c r="G50" s="189"/>
    </row>
    <row r="51" spans="1:7" ht="30" customHeight="1" x14ac:dyDescent="0.2">
      <c r="A51" s="202" t="s">
        <v>44</v>
      </c>
      <c r="B51" s="203" t="s">
        <v>50</v>
      </c>
      <c r="C51" s="188"/>
      <c r="D51" s="188"/>
      <c r="E51" s="188"/>
      <c r="F51" s="188"/>
      <c r="G51" s="189"/>
    </row>
    <row r="52" spans="1:7" ht="30" customHeight="1" x14ac:dyDescent="0.2">
      <c r="A52" s="188"/>
      <c r="B52" s="188"/>
      <c r="C52" s="188"/>
      <c r="D52" s="188"/>
      <c r="E52" s="188"/>
      <c r="F52" s="188"/>
      <c r="G52" s="189"/>
    </row>
    <row r="53" spans="1:7" ht="30" customHeight="1" x14ac:dyDescent="0.2">
      <c r="A53" s="188"/>
      <c r="B53" s="188"/>
      <c r="C53" s="188"/>
      <c r="D53" s="188"/>
      <c r="E53" s="188"/>
      <c r="F53" s="188"/>
      <c r="G53" s="189"/>
    </row>
    <row r="54" spans="1:7" ht="30" customHeight="1" x14ac:dyDescent="0.2">
      <c r="A54" s="188"/>
      <c r="B54" s="188"/>
      <c r="C54" s="188"/>
      <c r="D54" s="188"/>
      <c r="E54" s="188"/>
      <c r="F54" s="188"/>
      <c r="G54" s="189"/>
    </row>
    <row r="55" spans="1:7" ht="30" customHeight="1" x14ac:dyDescent="0.2">
      <c r="A55" s="188"/>
      <c r="B55" s="188"/>
      <c r="C55" s="188"/>
      <c r="D55" s="188"/>
      <c r="E55" s="188"/>
      <c r="F55" s="188"/>
      <c r="G55" s="189"/>
    </row>
    <row r="56" spans="1:7" ht="30" customHeight="1" x14ac:dyDescent="0.2">
      <c r="A56" s="188"/>
      <c r="B56" s="188"/>
      <c r="C56" s="188"/>
      <c r="D56" s="188"/>
      <c r="E56" s="188"/>
      <c r="F56" s="188"/>
      <c r="G56" s="189"/>
    </row>
    <row r="57" spans="1:7" ht="30" customHeight="1" x14ac:dyDescent="0.2">
      <c r="A57" s="188"/>
      <c r="B57" s="188"/>
      <c r="C57" s="188"/>
      <c r="D57" s="188"/>
      <c r="E57" s="188"/>
      <c r="F57" s="188"/>
      <c r="G57" s="189"/>
    </row>
    <row r="58" spans="1:7" ht="30" customHeight="1" x14ac:dyDescent="0.2">
      <c r="A58" s="188"/>
      <c r="B58" s="188"/>
      <c r="C58" s="188"/>
      <c r="D58" s="188"/>
      <c r="E58" s="188"/>
      <c r="F58" s="188"/>
      <c r="G58" s="189"/>
    </row>
    <row r="59" spans="1:7" ht="30" customHeight="1" x14ac:dyDescent="0.2">
      <c r="A59" s="188"/>
      <c r="B59" s="188"/>
      <c r="C59" s="188"/>
      <c r="D59" s="188"/>
      <c r="E59" s="188"/>
      <c r="F59" s="188"/>
      <c r="G59" s="189"/>
    </row>
  </sheetData>
  <mergeCells count="12">
    <mergeCell ref="A19:A21"/>
    <mergeCell ref="A23:A33"/>
    <mergeCell ref="A35:A39"/>
    <mergeCell ref="A41:B42"/>
    <mergeCell ref="A45:C45"/>
    <mergeCell ref="A5:A8"/>
    <mergeCell ref="A10:A17"/>
    <mergeCell ref="A1:G1"/>
    <mergeCell ref="A2:A4"/>
    <mergeCell ref="B2:B4"/>
    <mergeCell ref="C2:F2"/>
    <mergeCell ref="G2:G4"/>
  </mergeCell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001"/>
  <sheetViews>
    <sheetView tabSelected="1" topLeftCell="A21" zoomScale="75" zoomScaleNormal="75" workbookViewId="0">
      <selection activeCell="E42" sqref="E42"/>
    </sheetView>
  </sheetViews>
  <sheetFormatPr baseColWidth="10" defaultColWidth="12.625" defaultRowHeight="15" x14ac:dyDescent="0.2"/>
  <cols>
    <col min="1" max="1" width="22.25" style="132" bestFit="1" customWidth="1"/>
    <col min="2" max="2" width="23.125" style="132" bestFit="1" customWidth="1"/>
    <col min="3" max="6" width="17.625" style="132" customWidth="1"/>
    <col min="7" max="7" width="47.375" style="206" customWidth="1"/>
    <col min="8" max="8" width="17.5" style="132" customWidth="1"/>
    <col min="9" max="26" width="10" style="132" customWidth="1"/>
    <col min="27" max="16384" width="12.625" style="132"/>
  </cols>
  <sheetData>
    <row r="1" spans="1:8" ht="14.25" x14ac:dyDescent="0.2">
      <c r="A1" s="113" t="s">
        <v>51</v>
      </c>
      <c r="B1" s="130"/>
      <c r="C1" s="130"/>
      <c r="D1" s="130"/>
      <c r="E1" s="130"/>
      <c r="F1" s="130"/>
      <c r="G1" s="131"/>
    </row>
    <row r="2" spans="1:8" thickBot="1" x14ac:dyDescent="0.25">
      <c r="A2" s="114" t="s">
        <v>1</v>
      </c>
      <c r="B2" s="114" t="s">
        <v>2</v>
      </c>
      <c r="C2" s="116" t="s">
        <v>3</v>
      </c>
      <c r="D2" s="130"/>
      <c r="E2" s="130"/>
      <c r="F2" s="131"/>
      <c r="G2" s="127" t="s">
        <v>4</v>
      </c>
    </row>
    <row r="3" spans="1:8" ht="30.75" thickBot="1" x14ac:dyDescent="0.25">
      <c r="A3" s="115"/>
      <c r="B3" s="115"/>
      <c r="C3" s="31" t="s">
        <v>175</v>
      </c>
      <c r="D3" s="32" t="s">
        <v>176</v>
      </c>
      <c r="E3" s="32" t="s">
        <v>177</v>
      </c>
      <c r="F3" s="32" t="s">
        <v>178</v>
      </c>
      <c r="G3" s="128"/>
    </row>
    <row r="4" spans="1:8" thickBot="1" x14ac:dyDescent="0.25">
      <c r="A4" s="133"/>
      <c r="B4" s="133"/>
      <c r="C4" s="1">
        <v>1</v>
      </c>
      <c r="D4" s="2">
        <v>2</v>
      </c>
      <c r="E4" s="3">
        <v>3</v>
      </c>
      <c r="F4" s="4">
        <v>4</v>
      </c>
      <c r="G4" s="204"/>
    </row>
    <row r="5" spans="1:8" ht="57" x14ac:dyDescent="0.2">
      <c r="A5" s="119" t="s">
        <v>56</v>
      </c>
      <c r="B5" s="5" t="s">
        <v>59</v>
      </c>
      <c r="C5" s="7"/>
      <c r="D5" s="7"/>
      <c r="E5" s="7" t="s">
        <v>11</v>
      </c>
      <c r="F5" s="7"/>
      <c r="G5" s="101" t="s">
        <v>60</v>
      </c>
    </row>
    <row r="6" spans="1:8" ht="25.5" x14ac:dyDescent="0.2">
      <c r="A6" s="135"/>
      <c r="B6" s="5" t="s">
        <v>62</v>
      </c>
      <c r="C6" s="7"/>
      <c r="D6" s="7"/>
      <c r="E6" s="7" t="s">
        <v>7</v>
      </c>
      <c r="F6" s="7"/>
      <c r="G6" s="101" t="s">
        <v>63</v>
      </c>
    </row>
    <row r="7" spans="1:8" ht="48" x14ac:dyDescent="0.2">
      <c r="A7" s="135"/>
      <c r="B7" s="5" t="s">
        <v>64</v>
      </c>
      <c r="C7" s="7"/>
      <c r="D7" s="7"/>
      <c r="E7" s="7" t="s">
        <v>7</v>
      </c>
      <c r="F7" s="7"/>
      <c r="G7" s="101" t="s">
        <v>208</v>
      </c>
    </row>
    <row r="8" spans="1:8" ht="57" x14ac:dyDescent="0.2">
      <c r="A8" s="135"/>
      <c r="B8" s="5" t="s">
        <v>66</v>
      </c>
      <c r="C8" s="7"/>
      <c r="D8" s="7"/>
      <c r="E8" s="7" t="s">
        <v>7</v>
      </c>
      <c r="F8" s="7"/>
      <c r="G8" s="102" t="s">
        <v>186</v>
      </c>
    </row>
    <row r="9" spans="1:8" ht="26.25" x14ac:dyDescent="0.2">
      <c r="A9" s="133"/>
      <c r="B9" s="9" t="s">
        <v>12</v>
      </c>
      <c r="C9" s="10">
        <f t="shared" ref="C9:F9" si="0">COUNTIF(C5:C8,"X")</f>
        <v>0</v>
      </c>
      <c r="D9" s="51">
        <f t="shared" si="0"/>
        <v>0</v>
      </c>
      <c r="E9" s="11">
        <f t="shared" si="0"/>
        <v>4</v>
      </c>
      <c r="F9" s="12">
        <f t="shared" si="0"/>
        <v>0</v>
      </c>
      <c r="G9" s="102"/>
      <c r="H9" s="13"/>
    </row>
    <row r="10" spans="1:8" ht="26.25" x14ac:dyDescent="0.2">
      <c r="A10" s="14"/>
      <c r="B10" s="15"/>
      <c r="C10" s="16">
        <f t="shared" ref="C10:F10" si="1">C9/SUM($C$9:$F$9)</f>
        <v>0</v>
      </c>
      <c r="D10" s="52">
        <f t="shared" si="1"/>
        <v>0</v>
      </c>
      <c r="E10" s="17">
        <f t="shared" si="1"/>
        <v>1</v>
      </c>
      <c r="F10" s="18">
        <f t="shared" si="1"/>
        <v>0</v>
      </c>
      <c r="G10" s="102"/>
      <c r="H10" s="19"/>
    </row>
    <row r="11" spans="1:8" ht="25.5" x14ac:dyDescent="0.2">
      <c r="A11" s="114" t="s">
        <v>80</v>
      </c>
      <c r="B11" s="5" t="s">
        <v>82</v>
      </c>
      <c r="C11" s="7"/>
      <c r="D11" s="7"/>
      <c r="E11" s="7"/>
      <c r="F11" s="7" t="s">
        <v>7</v>
      </c>
      <c r="G11" s="101" t="s">
        <v>209</v>
      </c>
    </row>
    <row r="12" spans="1:8" ht="51" x14ac:dyDescent="0.2">
      <c r="A12" s="135"/>
      <c r="B12" s="5" t="s">
        <v>85</v>
      </c>
      <c r="C12" s="7"/>
      <c r="D12" s="7"/>
      <c r="E12" s="7" t="s">
        <v>7</v>
      </c>
      <c r="F12" s="7"/>
      <c r="G12" s="102" t="s">
        <v>210</v>
      </c>
    </row>
    <row r="13" spans="1:8" ht="36" x14ac:dyDescent="0.2">
      <c r="A13" s="135"/>
      <c r="B13" s="5" t="s">
        <v>88</v>
      </c>
      <c r="C13" s="7"/>
      <c r="D13" s="7"/>
      <c r="E13" s="7"/>
      <c r="F13" s="7" t="s">
        <v>7</v>
      </c>
      <c r="G13" s="101" t="s">
        <v>211</v>
      </c>
    </row>
    <row r="14" spans="1:8" ht="42.75" x14ac:dyDescent="0.2">
      <c r="A14" s="135"/>
      <c r="B14" s="5" t="s">
        <v>90</v>
      </c>
      <c r="C14" s="7"/>
      <c r="D14" s="7"/>
      <c r="E14" s="7"/>
      <c r="F14" s="7" t="s">
        <v>7</v>
      </c>
      <c r="G14" s="101" t="s">
        <v>91</v>
      </c>
    </row>
    <row r="15" spans="1:8" ht="28.5" x14ac:dyDescent="0.2">
      <c r="A15" s="135"/>
      <c r="B15" s="5" t="s">
        <v>92</v>
      </c>
      <c r="C15" s="7"/>
      <c r="D15" s="7"/>
      <c r="E15" s="7"/>
      <c r="F15" s="7" t="s">
        <v>7</v>
      </c>
      <c r="G15" s="101" t="s">
        <v>93</v>
      </c>
    </row>
    <row r="16" spans="1:8" ht="26.25" x14ac:dyDescent="0.2">
      <c r="A16" s="133"/>
      <c r="B16" s="9" t="s">
        <v>12</v>
      </c>
      <c r="C16" s="10">
        <f t="shared" ref="C16:F16" si="2">COUNTIF(C11:C15,"X")</f>
        <v>0</v>
      </c>
      <c r="D16" s="51">
        <f t="shared" si="2"/>
        <v>0</v>
      </c>
      <c r="E16" s="11">
        <f t="shared" si="2"/>
        <v>1</v>
      </c>
      <c r="F16" s="12">
        <f t="shared" si="2"/>
        <v>4</v>
      </c>
      <c r="G16" s="102"/>
    </row>
    <row r="17" spans="1:7" ht="26.25" x14ac:dyDescent="0.2">
      <c r="A17" s="14"/>
      <c r="B17" s="15"/>
      <c r="C17" s="16">
        <f t="shared" ref="C17:F17" si="3">C16/SUM($C$16:$F$16)</f>
        <v>0</v>
      </c>
      <c r="D17" s="52">
        <f t="shared" si="3"/>
        <v>0</v>
      </c>
      <c r="E17" s="17">
        <f t="shared" si="3"/>
        <v>0.2</v>
      </c>
      <c r="F17" s="18">
        <f t="shared" si="3"/>
        <v>0.8</v>
      </c>
      <c r="G17" s="102"/>
    </row>
    <row r="18" spans="1:7" ht="36" x14ac:dyDescent="0.2">
      <c r="A18" s="114" t="s">
        <v>95</v>
      </c>
      <c r="B18" s="5" t="s">
        <v>98</v>
      </c>
      <c r="C18" s="7"/>
      <c r="D18" s="7"/>
      <c r="E18" s="7"/>
      <c r="F18" s="7" t="s">
        <v>7</v>
      </c>
      <c r="G18" s="101" t="s">
        <v>212</v>
      </c>
    </row>
    <row r="19" spans="1:7" ht="48" x14ac:dyDescent="0.2">
      <c r="A19" s="135"/>
      <c r="B19" s="5" t="s">
        <v>100</v>
      </c>
      <c r="C19" s="7"/>
      <c r="D19" s="7"/>
      <c r="E19" s="7"/>
      <c r="F19" s="7"/>
      <c r="G19" s="101" t="s">
        <v>213</v>
      </c>
    </row>
    <row r="20" spans="1:7" ht="42.75" x14ac:dyDescent="0.2">
      <c r="A20" s="135"/>
      <c r="B20" s="5" t="s">
        <v>103</v>
      </c>
      <c r="C20" s="7"/>
      <c r="D20" s="7"/>
      <c r="E20" s="7"/>
      <c r="F20" s="7" t="s">
        <v>7</v>
      </c>
      <c r="G20" s="102" t="s">
        <v>187</v>
      </c>
    </row>
    <row r="21" spans="1:7" ht="36" x14ac:dyDescent="0.2">
      <c r="A21" s="135"/>
      <c r="B21" s="5" t="s">
        <v>106</v>
      </c>
      <c r="C21" s="7"/>
      <c r="D21" s="7"/>
      <c r="E21" s="7"/>
      <c r="F21" s="7" t="s">
        <v>7</v>
      </c>
      <c r="G21" s="101" t="s">
        <v>214</v>
      </c>
    </row>
    <row r="22" spans="1:7" ht="25.5" x14ac:dyDescent="0.2">
      <c r="A22" s="135"/>
      <c r="B22" s="5" t="s">
        <v>108</v>
      </c>
      <c r="C22" s="7"/>
      <c r="D22" s="7"/>
      <c r="E22" s="7" t="s">
        <v>7</v>
      </c>
      <c r="F22" s="7"/>
      <c r="G22" s="101" t="s">
        <v>109</v>
      </c>
    </row>
    <row r="23" spans="1:7" ht="25.5" x14ac:dyDescent="0.2">
      <c r="A23" s="135"/>
      <c r="B23" s="5" t="s">
        <v>110</v>
      </c>
      <c r="C23" s="7"/>
      <c r="D23" s="7"/>
      <c r="E23" s="7" t="s">
        <v>7</v>
      </c>
      <c r="F23" s="7"/>
      <c r="G23" s="101" t="s">
        <v>112</v>
      </c>
    </row>
    <row r="24" spans="1:7" ht="28.5" x14ac:dyDescent="0.2">
      <c r="A24" s="135"/>
      <c r="B24" s="5" t="s">
        <v>114</v>
      </c>
      <c r="C24" s="7"/>
      <c r="D24" s="47" t="s">
        <v>7</v>
      </c>
      <c r="E24" s="7"/>
      <c r="F24" s="7"/>
      <c r="G24" s="101" t="s">
        <v>215</v>
      </c>
    </row>
    <row r="25" spans="1:7" ht="36" x14ac:dyDescent="0.2">
      <c r="A25" s="135"/>
      <c r="B25" s="5" t="s">
        <v>115</v>
      </c>
      <c r="C25" s="47" t="s">
        <v>7</v>
      </c>
      <c r="D25" s="47"/>
      <c r="E25" s="7"/>
      <c r="F25" s="7"/>
      <c r="G25" s="101" t="s">
        <v>216</v>
      </c>
    </row>
    <row r="26" spans="1:7" ht="26.25" x14ac:dyDescent="0.2">
      <c r="A26" s="133"/>
      <c r="B26" s="9" t="s">
        <v>12</v>
      </c>
      <c r="C26" s="10">
        <f t="shared" ref="C26:F26" si="4">COUNTIF(C18:C25,"X")</f>
        <v>1</v>
      </c>
      <c r="D26" s="51">
        <f t="shared" si="4"/>
        <v>1</v>
      </c>
      <c r="E26" s="11">
        <f t="shared" si="4"/>
        <v>2</v>
      </c>
      <c r="F26" s="12">
        <f t="shared" si="4"/>
        <v>3</v>
      </c>
      <c r="G26" s="102"/>
    </row>
    <row r="27" spans="1:7" ht="26.25" x14ac:dyDescent="0.2">
      <c r="A27" s="14"/>
      <c r="B27" s="15"/>
      <c r="C27" s="16">
        <f t="shared" ref="C27:F27" si="5">C26/SUM($C$26:$F$26)</f>
        <v>0.14285714285714285</v>
      </c>
      <c r="D27" s="52">
        <f t="shared" si="5"/>
        <v>0.14285714285714285</v>
      </c>
      <c r="E27" s="17">
        <f t="shared" si="5"/>
        <v>0.2857142857142857</v>
      </c>
      <c r="F27" s="18">
        <f t="shared" si="5"/>
        <v>0.42857142857142855</v>
      </c>
      <c r="G27" s="102"/>
    </row>
    <row r="28" spans="1:7" ht="108" x14ac:dyDescent="0.2">
      <c r="A28" s="114" t="s">
        <v>126</v>
      </c>
      <c r="B28" s="5" t="s">
        <v>127</v>
      </c>
      <c r="C28" s="7"/>
      <c r="D28" s="7"/>
      <c r="E28" s="7" t="s">
        <v>7</v>
      </c>
      <c r="F28" s="7"/>
      <c r="G28" s="101" t="s">
        <v>217</v>
      </c>
    </row>
    <row r="29" spans="1:7" ht="99" x14ac:dyDescent="0.2">
      <c r="A29" s="135"/>
      <c r="B29" s="5" t="s">
        <v>129</v>
      </c>
      <c r="C29" s="7"/>
      <c r="D29" s="7"/>
      <c r="E29" s="7" t="s">
        <v>7</v>
      </c>
      <c r="F29" s="7"/>
      <c r="G29" s="102" t="s">
        <v>218</v>
      </c>
    </row>
    <row r="30" spans="1:7" ht="36" x14ac:dyDescent="0.2">
      <c r="A30" s="135"/>
      <c r="B30" s="5" t="s">
        <v>130</v>
      </c>
      <c r="C30" s="7"/>
      <c r="D30" s="7" t="s">
        <v>7</v>
      </c>
      <c r="E30" s="7"/>
      <c r="F30" s="7"/>
      <c r="G30" s="101" t="s">
        <v>219</v>
      </c>
    </row>
    <row r="31" spans="1:7" ht="42.75" x14ac:dyDescent="0.2">
      <c r="A31" s="135"/>
      <c r="B31" s="5" t="s">
        <v>132</v>
      </c>
      <c r="C31" s="7" t="s">
        <v>7</v>
      </c>
      <c r="D31" s="7"/>
      <c r="E31" s="7"/>
      <c r="F31" s="7"/>
      <c r="G31" s="101" t="s">
        <v>133</v>
      </c>
    </row>
    <row r="32" spans="1:7" ht="26.25" x14ac:dyDescent="0.2">
      <c r="A32" s="133"/>
      <c r="B32" s="9" t="s">
        <v>12</v>
      </c>
      <c r="C32" s="10">
        <f t="shared" ref="C32:F32" si="6">COUNTIF(C28:C31,"X")</f>
        <v>1</v>
      </c>
      <c r="D32" s="51">
        <f t="shared" si="6"/>
        <v>1</v>
      </c>
      <c r="E32" s="11">
        <f t="shared" si="6"/>
        <v>2</v>
      </c>
      <c r="F32" s="12">
        <f t="shared" si="6"/>
        <v>0</v>
      </c>
      <c r="G32" s="102"/>
    </row>
    <row r="33" spans="1:7" ht="26.25" x14ac:dyDescent="0.2">
      <c r="A33" s="14"/>
      <c r="B33" s="15"/>
      <c r="C33" s="16">
        <f t="shared" ref="C33:F33" si="7">C32/SUM($C$32:$F$32)</f>
        <v>0.25</v>
      </c>
      <c r="D33" s="52">
        <f t="shared" si="7"/>
        <v>0.25</v>
      </c>
      <c r="E33" s="17">
        <f t="shared" si="7"/>
        <v>0.5</v>
      </c>
      <c r="F33" s="18">
        <f t="shared" si="7"/>
        <v>0</v>
      </c>
      <c r="G33" s="102"/>
    </row>
    <row r="34" spans="1:7" ht="48" x14ac:dyDescent="0.2">
      <c r="A34" s="114" t="s">
        <v>134</v>
      </c>
      <c r="B34" s="5" t="s">
        <v>135</v>
      </c>
      <c r="C34" s="7"/>
      <c r="D34" s="7"/>
      <c r="E34" s="7" t="s">
        <v>7</v>
      </c>
      <c r="F34" s="7"/>
      <c r="G34" s="101" t="s">
        <v>220</v>
      </c>
    </row>
    <row r="35" spans="1:7" ht="48" x14ac:dyDescent="0.2">
      <c r="A35" s="135"/>
      <c r="B35" s="5" t="s">
        <v>136</v>
      </c>
      <c r="C35" s="7" t="s">
        <v>7</v>
      </c>
      <c r="D35" s="7"/>
      <c r="E35" s="7"/>
      <c r="F35" s="7"/>
      <c r="G35" s="101" t="s">
        <v>221</v>
      </c>
    </row>
    <row r="36" spans="1:7" ht="48" x14ac:dyDescent="0.2">
      <c r="A36" s="135"/>
      <c r="B36" s="5" t="s">
        <v>137</v>
      </c>
      <c r="C36" s="7"/>
      <c r="D36" s="7" t="s">
        <v>7</v>
      </c>
      <c r="E36" s="7"/>
      <c r="F36" s="7"/>
      <c r="G36" s="101" t="s">
        <v>222</v>
      </c>
    </row>
    <row r="37" spans="1:7" ht="28.5" x14ac:dyDescent="0.2">
      <c r="A37" s="135"/>
      <c r="B37" s="5" t="s">
        <v>138</v>
      </c>
      <c r="C37" s="7"/>
      <c r="D37" s="7"/>
      <c r="E37" s="7" t="s">
        <v>7</v>
      </c>
      <c r="F37" s="7"/>
      <c r="G37" s="101" t="s">
        <v>139</v>
      </c>
    </row>
    <row r="38" spans="1:7" ht="120" x14ac:dyDescent="0.2">
      <c r="A38" s="135"/>
      <c r="B38" s="5" t="s">
        <v>140</v>
      </c>
      <c r="C38" s="7"/>
      <c r="D38" s="7"/>
      <c r="E38" s="7" t="s">
        <v>7</v>
      </c>
      <c r="F38" s="7"/>
      <c r="G38" s="101" t="s">
        <v>141</v>
      </c>
    </row>
    <row r="39" spans="1:7" ht="36" x14ac:dyDescent="0.2">
      <c r="A39" s="135"/>
      <c r="B39" s="5" t="s">
        <v>142</v>
      </c>
      <c r="C39" s="7"/>
      <c r="D39" s="7"/>
      <c r="E39" s="7" t="s">
        <v>11</v>
      </c>
      <c r="F39" s="7"/>
      <c r="G39" s="101" t="s">
        <v>143</v>
      </c>
    </row>
    <row r="40" spans="1:7" ht="36" x14ac:dyDescent="0.2">
      <c r="A40" s="135"/>
      <c r="B40" s="5" t="s">
        <v>144</v>
      </c>
      <c r="C40" s="7"/>
      <c r="D40" s="7"/>
      <c r="E40" s="7" t="s">
        <v>7</v>
      </c>
      <c r="F40" s="7"/>
      <c r="G40" s="101" t="s">
        <v>145</v>
      </c>
    </row>
    <row r="41" spans="1:7" ht="25.5" x14ac:dyDescent="0.2">
      <c r="A41" s="135"/>
      <c r="B41" s="5" t="s">
        <v>146</v>
      </c>
      <c r="C41" s="7"/>
      <c r="D41" s="7"/>
      <c r="E41" s="7" t="s">
        <v>7</v>
      </c>
      <c r="F41" s="7"/>
      <c r="G41" s="101" t="s">
        <v>147</v>
      </c>
    </row>
    <row r="42" spans="1:7" ht="36" x14ac:dyDescent="0.2">
      <c r="A42" s="135"/>
      <c r="B42" s="5" t="s">
        <v>148</v>
      </c>
      <c r="C42" s="47" t="s">
        <v>7</v>
      </c>
      <c r="D42" s="7"/>
      <c r="E42" s="7"/>
      <c r="F42" s="7"/>
      <c r="G42" s="101" t="s">
        <v>223</v>
      </c>
    </row>
    <row r="43" spans="1:7" ht="26.25" x14ac:dyDescent="0.2">
      <c r="A43" s="133"/>
      <c r="B43" s="9" t="s">
        <v>12</v>
      </c>
      <c r="C43" s="10">
        <f t="shared" ref="C43:F43" si="8">COUNTIF(C34:C42,"X")</f>
        <v>2</v>
      </c>
      <c r="D43" s="51">
        <f t="shared" si="8"/>
        <v>1</v>
      </c>
      <c r="E43" s="11">
        <f t="shared" si="8"/>
        <v>6</v>
      </c>
      <c r="F43" s="12">
        <f t="shared" si="8"/>
        <v>0</v>
      </c>
      <c r="G43" s="102"/>
    </row>
    <row r="44" spans="1:7" ht="26.25" x14ac:dyDescent="0.2">
      <c r="A44" s="14"/>
      <c r="B44" s="15"/>
      <c r="C44" s="16">
        <f t="shared" ref="C44:F44" si="9">C43/SUM($C$43:$F$43)</f>
        <v>0.22222222222222221</v>
      </c>
      <c r="D44" s="52">
        <f t="shared" si="9"/>
        <v>0.1111111111111111</v>
      </c>
      <c r="E44" s="17">
        <f t="shared" si="9"/>
        <v>0.66666666666666663</v>
      </c>
      <c r="F44" s="18">
        <f t="shared" si="9"/>
        <v>0</v>
      </c>
      <c r="G44" s="102"/>
    </row>
    <row r="45" spans="1:7" ht="36" x14ac:dyDescent="0.2">
      <c r="A45" s="114" t="s">
        <v>149</v>
      </c>
      <c r="B45" s="5" t="s">
        <v>150</v>
      </c>
      <c r="C45" s="7"/>
      <c r="D45" s="7"/>
      <c r="E45" s="7" t="s">
        <v>7</v>
      </c>
      <c r="F45" s="7"/>
      <c r="G45" s="101" t="s">
        <v>224</v>
      </c>
    </row>
    <row r="46" spans="1:7" ht="48" x14ac:dyDescent="0.2">
      <c r="A46" s="135"/>
      <c r="B46" s="5" t="s">
        <v>152</v>
      </c>
      <c r="C46" s="7"/>
      <c r="D46" s="7"/>
      <c r="E46" s="7" t="s">
        <v>7</v>
      </c>
      <c r="F46" s="7"/>
      <c r="G46" s="101" t="s">
        <v>225</v>
      </c>
    </row>
    <row r="47" spans="1:7" ht="36" x14ac:dyDescent="0.2">
      <c r="A47" s="135"/>
      <c r="B47" s="5" t="s">
        <v>153</v>
      </c>
      <c r="C47" s="7"/>
      <c r="D47" s="7"/>
      <c r="E47" s="7" t="s">
        <v>7</v>
      </c>
      <c r="F47" s="7"/>
      <c r="G47" s="101" t="s">
        <v>154</v>
      </c>
    </row>
    <row r="48" spans="1:7" ht="25.5" x14ac:dyDescent="0.2">
      <c r="A48" s="135"/>
      <c r="B48" s="5" t="s">
        <v>155</v>
      </c>
      <c r="C48" s="47" t="s">
        <v>7</v>
      </c>
      <c r="D48" s="7"/>
      <c r="E48" s="7"/>
      <c r="F48" s="7"/>
      <c r="G48" s="101" t="s">
        <v>156</v>
      </c>
    </row>
    <row r="49" spans="1:7" ht="26.25" x14ac:dyDescent="0.2">
      <c r="A49" s="133"/>
      <c r="B49" s="9" t="s">
        <v>12</v>
      </c>
      <c r="C49" s="10">
        <f t="shared" ref="C49:F49" si="10">COUNTIF(C45:C48,"X")</f>
        <v>1</v>
      </c>
      <c r="D49" s="51">
        <f t="shared" si="10"/>
        <v>0</v>
      </c>
      <c r="E49" s="11">
        <f t="shared" si="10"/>
        <v>3</v>
      </c>
      <c r="F49" s="12">
        <f t="shared" si="10"/>
        <v>0</v>
      </c>
      <c r="G49" s="102"/>
    </row>
    <row r="50" spans="1:7" ht="26.25" x14ac:dyDescent="0.2">
      <c r="A50" s="14"/>
      <c r="B50" s="15"/>
      <c r="C50" s="16">
        <f t="shared" ref="C50:F50" si="11">C49/SUM($C$49:$F$49)</f>
        <v>0.25</v>
      </c>
      <c r="D50" s="52">
        <f t="shared" si="11"/>
        <v>0</v>
      </c>
      <c r="E50" s="17">
        <f t="shared" si="11"/>
        <v>0.75</v>
      </c>
      <c r="F50" s="18">
        <f t="shared" si="11"/>
        <v>0</v>
      </c>
      <c r="G50" s="102"/>
    </row>
    <row r="51" spans="1:7" ht="26.25" x14ac:dyDescent="0.2">
      <c r="A51" s="129" t="s">
        <v>44</v>
      </c>
      <c r="B51" s="140"/>
      <c r="C51" s="21">
        <f>SUM(C49+C43+C32+C26+C16+C9)</f>
        <v>5</v>
      </c>
      <c r="D51" s="61">
        <f t="shared" ref="D51" si="12">SUM(D49+D43+D32+D26+D16+D9)</f>
        <v>3</v>
      </c>
      <c r="E51" s="22">
        <f>SUM(E9+E16+E26+E32+E43+E49)</f>
        <v>18</v>
      </c>
      <c r="F51" s="23">
        <f>SUM(F49+F43+F32+F26+F16+F9)</f>
        <v>7</v>
      </c>
      <c r="G51" s="102"/>
    </row>
    <row r="52" spans="1:7" ht="26.25" x14ac:dyDescent="0.2">
      <c r="A52" s="141"/>
      <c r="B52" s="142"/>
      <c r="C52" s="24">
        <f>C51/SUM($C$51:$F$51)</f>
        <v>0.15151515151515152</v>
      </c>
      <c r="D52" s="62">
        <f t="shared" ref="D52:F52" si="13">D51/SUM($C$51:$F$51)</f>
        <v>9.0909090909090912E-2</v>
      </c>
      <c r="E52" s="25">
        <f t="shared" si="13"/>
        <v>0.54545454545454541</v>
      </c>
      <c r="F52" s="26">
        <f t="shared" si="13"/>
        <v>0.21212121212121213</v>
      </c>
      <c r="G52" s="103"/>
    </row>
    <row r="53" spans="1:7" x14ac:dyDescent="0.2">
      <c r="B53" s="205"/>
    </row>
    <row r="54" spans="1:7" x14ac:dyDescent="0.2">
      <c r="B54" s="205"/>
    </row>
    <row r="55" spans="1:7" x14ac:dyDescent="0.2">
      <c r="A55" s="207" t="s">
        <v>158</v>
      </c>
      <c r="B55" s="156"/>
      <c r="C55" s="205"/>
      <c r="D55" s="205"/>
    </row>
    <row r="56" spans="1:7" x14ac:dyDescent="0.2">
      <c r="A56" s="208"/>
      <c r="B56" s="209"/>
      <c r="C56" s="205"/>
      <c r="D56" s="205"/>
    </row>
    <row r="57" spans="1:7" x14ac:dyDescent="0.2">
      <c r="A57" s="210" t="s">
        <v>46</v>
      </c>
      <c r="B57" s="211">
        <f>C52</f>
        <v>0.15151515151515152</v>
      </c>
      <c r="C57" s="205"/>
      <c r="D57" s="205"/>
    </row>
    <row r="58" spans="1:7" x14ac:dyDescent="0.2">
      <c r="A58" s="212" t="s">
        <v>47</v>
      </c>
      <c r="B58" s="213">
        <f>D52</f>
        <v>9.0909090909090912E-2</v>
      </c>
      <c r="C58" s="205"/>
      <c r="D58" s="205"/>
    </row>
    <row r="59" spans="1:7" x14ac:dyDescent="0.2">
      <c r="A59" s="214" t="s">
        <v>48</v>
      </c>
      <c r="B59" s="215">
        <f>E52</f>
        <v>0.54545454545454541</v>
      </c>
      <c r="C59" s="205"/>
      <c r="D59" s="205"/>
    </row>
    <row r="60" spans="1:7" x14ac:dyDescent="0.2">
      <c r="A60" s="216" t="s">
        <v>49</v>
      </c>
      <c r="B60" s="217">
        <f>F52</f>
        <v>0.21212121212121213</v>
      </c>
      <c r="C60" s="205"/>
      <c r="D60" s="205"/>
    </row>
    <row r="61" spans="1:7" x14ac:dyDescent="0.2">
      <c r="A61" s="218" t="s">
        <v>44</v>
      </c>
      <c r="B61" s="219">
        <f>SUM(B57:B60)</f>
        <v>1</v>
      </c>
      <c r="C61" s="205"/>
      <c r="D61" s="205"/>
    </row>
    <row r="62" spans="1:7" x14ac:dyDescent="0.2">
      <c r="A62" s="205"/>
      <c r="B62" s="205" t="s">
        <v>159</v>
      </c>
      <c r="C62" s="205"/>
      <c r="D62" s="205"/>
    </row>
    <row r="63" spans="1:7" x14ac:dyDescent="0.2">
      <c r="A63" s="27"/>
      <c r="B63" s="27"/>
      <c r="C63" s="27"/>
      <c r="D63" s="126"/>
      <c r="E63" s="191"/>
    </row>
    <row r="64" spans="1:7" x14ac:dyDescent="0.2">
      <c r="A64" s="27"/>
      <c r="B64" s="27"/>
      <c r="C64" s="27"/>
      <c r="D64" s="126"/>
      <c r="E64" s="191"/>
    </row>
    <row r="65" spans="2:2" x14ac:dyDescent="0.2">
      <c r="B65" s="205"/>
    </row>
    <row r="66" spans="2:2" x14ac:dyDescent="0.2">
      <c r="B66" s="205"/>
    </row>
    <row r="67" spans="2:2" x14ac:dyDescent="0.2">
      <c r="B67" s="205"/>
    </row>
    <row r="68" spans="2:2" x14ac:dyDescent="0.2">
      <c r="B68" s="205"/>
    </row>
    <row r="69" spans="2:2" x14ac:dyDescent="0.2">
      <c r="B69" s="205"/>
    </row>
    <row r="70" spans="2:2" x14ac:dyDescent="0.2">
      <c r="B70" s="205"/>
    </row>
    <row r="71" spans="2:2" x14ac:dyDescent="0.2">
      <c r="B71" s="205"/>
    </row>
    <row r="72" spans="2:2" x14ac:dyDescent="0.2">
      <c r="B72" s="205"/>
    </row>
    <row r="73" spans="2:2" x14ac:dyDescent="0.2">
      <c r="B73" s="205"/>
    </row>
    <row r="74" spans="2:2" x14ac:dyDescent="0.2">
      <c r="B74" s="205"/>
    </row>
    <row r="75" spans="2:2" x14ac:dyDescent="0.2">
      <c r="B75" s="205"/>
    </row>
    <row r="76" spans="2:2" x14ac:dyDescent="0.2">
      <c r="B76" s="205"/>
    </row>
    <row r="77" spans="2:2" x14ac:dyDescent="0.2">
      <c r="B77" s="205"/>
    </row>
    <row r="78" spans="2:2" x14ac:dyDescent="0.2">
      <c r="B78" s="205"/>
    </row>
    <row r="79" spans="2:2" x14ac:dyDescent="0.2">
      <c r="B79" s="205"/>
    </row>
    <row r="80" spans="2:2" x14ac:dyDescent="0.2">
      <c r="B80" s="205"/>
    </row>
    <row r="81" spans="2:2" x14ac:dyDescent="0.2">
      <c r="B81" s="205"/>
    </row>
    <row r="82" spans="2:2" x14ac:dyDescent="0.2">
      <c r="B82" s="205"/>
    </row>
    <row r="83" spans="2:2" x14ac:dyDescent="0.2">
      <c r="B83" s="205"/>
    </row>
    <row r="84" spans="2:2" x14ac:dyDescent="0.2">
      <c r="B84" s="205"/>
    </row>
    <row r="85" spans="2:2" x14ac:dyDescent="0.2">
      <c r="B85" s="205"/>
    </row>
    <row r="86" spans="2:2" x14ac:dyDescent="0.2">
      <c r="B86" s="205"/>
    </row>
    <row r="87" spans="2:2" x14ac:dyDescent="0.2">
      <c r="B87" s="205"/>
    </row>
    <row r="88" spans="2:2" x14ac:dyDescent="0.2">
      <c r="B88" s="205"/>
    </row>
    <row r="89" spans="2:2" x14ac:dyDescent="0.2">
      <c r="B89" s="205"/>
    </row>
    <row r="90" spans="2:2" x14ac:dyDescent="0.2">
      <c r="B90" s="205"/>
    </row>
    <row r="91" spans="2:2" x14ac:dyDescent="0.2">
      <c r="B91" s="205"/>
    </row>
    <row r="92" spans="2:2" x14ac:dyDescent="0.2">
      <c r="B92" s="205"/>
    </row>
    <row r="93" spans="2:2" x14ac:dyDescent="0.2">
      <c r="B93" s="205"/>
    </row>
    <row r="94" spans="2:2" x14ac:dyDescent="0.2">
      <c r="B94" s="205"/>
    </row>
    <row r="95" spans="2:2" x14ac:dyDescent="0.2">
      <c r="B95" s="205"/>
    </row>
    <row r="96" spans="2:2" x14ac:dyDescent="0.2">
      <c r="B96" s="205"/>
    </row>
    <row r="97" spans="2:2" x14ac:dyDescent="0.2">
      <c r="B97" s="205"/>
    </row>
    <row r="98" spans="2:2" x14ac:dyDescent="0.2">
      <c r="B98" s="205"/>
    </row>
    <row r="99" spans="2:2" x14ac:dyDescent="0.2">
      <c r="B99" s="205"/>
    </row>
    <row r="100" spans="2:2" x14ac:dyDescent="0.2">
      <c r="B100" s="205"/>
    </row>
    <row r="101" spans="2:2" x14ac:dyDescent="0.2">
      <c r="B101" s="205"/>
    </row>
    <row r="102" spans="2:2" x14ac:dyDescent="0.2">
      <c r="B102" s="205"/>
    </row>
    <row r="103" spans="2:2" x14ac:dyDescent="0.2">
      <c r="B103" s="205"/>
    </row>
    <row r="104" spans="2:2" x14ac:dyDescent="0.2">
      <c r="B104" s="205"/>
    </row>
    <row r="105" spans="2:2" x14ac:dyDescent="0.2">
      <c r="B105" s="205"/>
    </row>
    <row r="106" spans="2:2" x14ac:dyDescent="0.2">
      <c r="B106" s="205"/>
    </row>
    <row r="107" spans="2:2" x14ac:dyDescent="0.2">
      <c r="B107" s="205"/>
    </row>
    <row r="108" spans="2:2" x14ac:dyDescent="0.2">
      <c r="B108" s="205"/>
    </row>
    <row r="109" spans="2:2" x14ac:dyDescent="0.2">
      <c r="B109" s="205"/>
    </row>
    <row r="110" spans="2:2" x14ac:dyDescent="0.2">
      <c r="B110" s="205"/>
    </row>
    <row r="111" spans="2:2" x14ac:dyDescent="0.2">
      <c r="B111" s="205"/>
    </row>
    <row r="112" spans="2:2" x14ac:dyDescent="0.2">
      <c r="B112" s="205"/>
    </row>
    <row r="113" spans="2:2" x14ac:dyDescent="0.2">
      <c r="B113" s="205"/>
    </row>
    <row r="114" spans="2:2" x14ac:dyDescent="0.2">
      <c r="B114" s="205"/>
    </row>
    <row r="115" spans="2:2" x14ac:dyDescent="0.2">
      <c r="B115" s="205"/>
    </row>
    <row r="116" spans="2:2" x14ac:dyDescent="0.2">
      <c r="B116" s="205"/>
    </row>
    <row r="117" spans="2:2" x14ac:dyDescent="0.2">
      <c r="B117" s="205"/>
    </row>
    <row r="118" spans="2:2" x14ac:dyDescent="0.2">
      <c r="B118" s="205"/>
    </row>
    <row r="119" spans="2:2" x14ac:dyDescent="0.2">
      <c r="B119" s="205"/>
    </row>
    <row r="120" spans="2:2" x14ac:dyDescent="0.2">
      <c r="B120" s="205"/>
    </row>
    <row r="121" spans="2:2" x14ac:dyDescent="0.2">
      <c r="B121" s="205"/>
    </row>
    <row r="122" spans="2:2" x14ac:dyDescent="0.2">
      <c r="B122" s="205"/>
    </row>
    <row r="123" spans="2:2" x14ac:dyDescent="0.2">
      <c r="B123" s="205"/>
    </row>
    <row r="124" spans="2:2" x14ac:dyDescent="0.2">
      <c r="B124" s="205"/>
    </row>
    <row r="125" spans="2:2" x14ac:dyDescent="0.2">
      <c r="B125" s="205"/>
    </row>
    <row r="126" spans="2:2" x14ac:dyDescent="0.2">
      <c r="B126" s="205"/>
    </row>
    <row r="127" spans="2:2" x14ac:dyDescent="0.2">
      <c r="B127" s="205"/>
    </row>
    <row r="128" spans="2:2" x14ac:dyDescent="0.2">
      <c r="B128" s="205"/>
    </row>
    <row r="129" spans="2:2" x14ac:dyDescent="0.2">
      <c r="B129" s="205"/>
    </row>
    <row r="130" spans="2:2" x14ac:dyDescent="0.2">
      <c r="B130" s="205"/>
    </row>
    <row r="131" spans="2:2" x14ac:dyDescent="0.2">
      <c r="B131" s="205"/>
    </row>
    <row r="132" spans="2:2" x14ac:dyDescent="0.2">
      <c r="B132" s="205"/>
    </row>
    <row r="133" spans="2:2" x14ac:dyDescent="0.2">
      <c r="B133" s="205"/>
    </row>
    <row r="134" spans="2:2" x14ac:dyDescent="0.2">
      <c r="B134" s="205"/>
    </row>
    <row r="135" spans="2:2" x14ac:dyDescent="0.2">
      <c r="B135" s="205"/>
    </row>
    <row r="136" spans="2:2" x14ac:dyDescent="0.2">
      <c r="B136" s="205"/>
    </row>
    <row r="137" spans="2:2" x14ac:dyDescent="0.2">
      <c r="B137" s="205"/>
    </row>
    <row r="138" spans="2:2" x14ac:dyDescent="0.2">
      <c r="B138" s="205"/>
    </row>
    <row r="139" spans="2:2" x14ac:dyDescent="0.2">
      <c r="B139" s="205"/>
    </row>
    <row r="140" spans="2:2" x14ac:dyDescent="0.2">
      <c r="B140" s="205"/>
    </row>
    <row r="141" spans="2:2" x14ac:dyDescent="0.2">
      <c r="B141" s="205"/>
    </row>
    <row r="142" spans="2:2" x14ac:dyDescent="0.2">
      <c r="B142" s="205"/>
    </row>
    <row r="143" spans="2:2" x14ac:dyDescent="0.2">
      <c r="B143" s="205"/>
    </row>
    <row r="144" spans="2:2" x14ac:dyDescent="0.2">
      <c r="B144" s="205"/>
    </row>
    <row r="145" spans="2:2" x14ac:dyDescent="0.2">
      <c r="B145" s="205"/>
    </row>
    <row r="146" spans="2:2" x14ac:dyDescent="0.2">
      <c r="B146" s="205"/>
    </row>
    <row r="147" spans="2:2" x14ac:dyDescent="0.2">
      <c r="B147" s="205"/>
    </row>
    <row r="148" spans="2:2" x14ac:dyDescent="0.2">
      <c r="B148" s="205"/>
    </row>
    <row r="149" spans="2:2" x14ac:dyDescent="0.2">
      <c r="B149" s="205"/>
    </row>
    <row r="150" spans="2:2" x14ac:dyDescent="0.2">
      <c r="B150" s="205"/>
    </row>
    <row r="151" spans="2:2" x14ac:dyDescent="0.2">
      <c r="B151" s="205"/>
    </row>
    <row r="152" spans="2:2" x14ac:dyDescent="0.2">
      <c r="B152" s="205"/>
    </row>
    <row r="153" spans="2:2" x14ac:dyDescent="0.2">
      <c r="B153" s="205"/>
    </row>
    <row r="154" spans="2:2" x14ac:dyDescent="0.2">
      <c r="B154" s="205"/>
    </row>
    <row r="155" spans="2:2" x14ac:dyDescent="0.2">
      <c r="B155" s="205"/>
    </row>
    <row r="156" spans="2:2" x14ac:dyDescent="0.2">
      <c r="B156" s="205"/>
    </row>
    <row r="157" spans="2:2" x14ac:dyDescent="0.2">
      <c r="B157" s="205"/>
    </row>
    <row r="158" spans="2:2" x14ac:dyDescent="0.2">
      <c r="B158" s="205"/>
    </row>
    <row r="159" spans="2:2" x14ac:dyDescent="0.2">
      <c r="B159" s="205"/>
    </row>
    <row r="160" spans="2:2" x14ac:dyDescent="0.2">
      <c r="B160" s="205"/>
    </row>
    <row r="161" spans="2:2" x14ac:dyDescent="0.2">
      <c r="B161" s="205"/>
    </row>
    <row r="162" spans="2:2" x14ac:dyDescent="0.2">
      <c r="B162" s="205"/>
    </row>
    <row r="163" spans="2:2" x14ac:dyDescent="0.2">
      <c r="B163" s="205"/>
    </row>
    <row r="164" spans="2:2" x14ac:dyDescent="0.2">
      <c r="B164" s="205"/>
    </row>
    <row r="165" spans="2:2" x14ac:dyDescent="0.2">
      <c r="B165" s="205"/>
    </row>
    <row r="166" spans="2:2" x14ac:dyDescent="0.2">
      <c r="B166" s="205"/>
    </row>
    <row r="167" spans="2:2" x14ac:dyDescent="0.2">
      <c r="B167" s="205"/>
    </row>
    <row r="168" spans="2:2" x14ac:dyDescent="0.2">
      <c r="B168" s="205"/>
    </row>
    <row r="169" spans="2:2" x14ac:dyDescent="0.2">
      <c r="B169" s="205"/>
    </row>
    <row r="170" spans="2:2" x14ac:dyDescent="0.2">
      <c r="B170" s="205"/>
    </row>
    <row r="171" spans="2:2" x14ac:dyDescent="0.2">
      <c r="B171" s="205"/>
    </row>
    <row r="172" spans="2:2" x14ac:dyDescent="0.2">
      <c r="B172" s="205"/>
    </row>
    <row r="173" spans="2:2" x14ac:dyDescent="0.2">
      <c r="B173" s="205"/>
    </row>
    <row r="174" spans="2:2" x14ac:dyDescent="0.2">
      <c r="B174" s="205"/>
    </row>
    <row r="175" spans="2:2" x14ac:dyDescent="0.2">
      <c r="B175" s="205"/>
    </row>
    <row r="176" spans="2:2" x14ac:dyDescent="0.2">
      <c r="B176" s="205"/>
    </row>
    <row r="177" spans="2:2" x14ac:dyDescent="0.2">
      <c r="B177" s="205"/>
    </row>
    <row r="178" spans="2:2" x14ac:dyDescent="0.2">
      <c r="B178" s="205"/>
    </row>
    <row r="179" spans="2:2" x14ac:dyDescent="0.2">
      <c r="B179" s="205"/>
    </row>
    <row r="180" spans="2:2" x14ac:dyDescent="0.2">
      <c r="B180" s="205"/>
    </row>
    <row r="181" spans="2:2" x14ac:dyDescent="0.2">
      <c r="B181" s="205"/>
    </row>
    <row r="182" spans="2:2" x14ac:dyDescent="0.2">
      <c r="B182" s="205"/>
    </row>
    <row r="183" spans="2:2" x14ac:dyDescent="0.2">
      <c r="B183" s="205"/>
    </row>
    <row r="184" spans="2:2" x14ac:dyDescent="0.2">
      <c r="B184" s="205"/>
    </row>
    <row r="185" spans="2:2" x14ac:dyDescent="0.2">
      <c r="B185" s="205"/>
    </row>
    <row r="186" spans="2:2" x14ac:dyDescent="0.2">
      <c r="B186" s="205"/>
    </row>
    <row r="187" spans="2:2" x14ac:dyDescent="0.2">
      <c r="B187" s="205"/>
    </row>
    <row r="188" spans="2:2" x14ac:dyDescent="0.2">
      <c r="B188" s="205"/>
    </row>
    <row r="189" spans="2:2" x14ac:dyDescent="0.2">
      <c r="B189" s="205"/>
    </row>
    <row r="190" spans="2:2" x14ac:dyDescent="0.2">
      <c r="B190" s="205"/>
    </row>
    <row r="191" spans="2:2" x14ac:dyDescent="0.2">
      <c r="B191" s="205"/>
    </row>
    <row r="192" spans="2:2" x14ac:dyDescent="0.2">
      <c r="B192" s="205"/>
    </row>
    <row r="193" spans="2:2" x14ac:dyDescent="0.2">
      <c r="B193" s="205"/>
    </row>
    <row r="194" spans="2:2" x14ac:dyDescent="0.2">
      <c r="B194" s="205"/>
    </row>
    <row r="195" spans="2:2" x14ac:dyDescent="0.2">
      <c r="B195" s="205"/>
    </row>
    <row r="196" spans="2:2" x14ac:dyDescent="0.2">
      <c r="B196" s="205"/>
    </row>
    <row r="197" spans="2:2" x14ac:dyDescent="0.2">
      <c r="B197" s="205"/>
    </row>
    <row r="198" spans="2:2" x14ac:dyDescent="0.2">
      <c r="B198" s="205"/>
    </row>
    <row r="199" spans="2:2" x14ac:dyDescent="0.2">
      <c r="B199" s="205"/>
    </row>
    <row r="200" spans="2:2" x14ac:dyDescent="0.2">
      <c r="B200" s="205"/>
    </row>
    <row r="201" spans="2:2" x14ac:dyDescent="0.2">
      <c r="B201" s="205"/>
    </row>
    <row r="202" spans="2:2" x14ac:dyDescent="0.2">
      <c r="B202" s="205"/>
    </row>
    <row r="203" spans="2:2" x14ac:dyDescent="0.2">
      <c r="B203" s="205"/>
    </row>
    <row r="204" spans="2:2" x14ac:dyDescent="0.2">
      <c r="B204" s="205"/>
    </row>
    <row r="205" spans="2:2" x14ac:dyDescent="0.2">
      <c r="B205" s="205"/>
    </row>
    <row r="206" spans="2:2" x14ac:dyDescent="0.2">
      <c r="B206" s="205"/>
    </row>
    <row r="207" spans="2:2" x14ac:dyDescent="0.2">
      <c r="B207" s="205"/>
    </row>
    <row r="208" spans="2:2" x14ac:dyDescent="0.2">
      <c r="B208" s="205"/>
    </row>
    <row r="209" spans="2:2" x14ac:dyDescent="0.2">
      <c r="B209" s="205"/>
    </row>
    <row r="210" spans="2:2" x14ac:dyDescent="0.2">
      <c r="B210" s="205"/>
    </row>
    <row r="211" spans="2:2" x14ac:dyDescent="0.2">
      <c r="B211" s="205"/>
    </row>
    <row r="212" spans="2:2" x14ac:dyDescent="0.2">
      <c r="B212" s="205"/>
    </row>
    <row r="213" spans="2:2" x14ac:dyDescent="0.2">
      <c r="B213" s="205"/>
    </row>
    <row r="214" spans="2:2" x14ac:dyDescent="0.2">
      <c r="B214" s="205"/>
    </row>
    <row r="215" spans="2:2" x14ac:dyDescent="0.2">
      <c r="B215" s="205"/>
    </row>
    <row r="216" spans="2:2" x14ac:dyDescent="0.2">
      <c r="B216" s="205"/>
    </row>
    <row r="217" spans="2:2" x14ac:dyDescent="0.2">
      <c r="B217" s="205"/>
    </row>
    <row r="218" spans="2:2" x14ac:dyDescent="0.2">
      <c r="B218" s="205"/>
    </row>
    <row r="219" spans="2:2" x14ac:dyDescent="0.2">
      <c r="B219" s="205"/>
    </row>
    <row r="220" spans="2:2" x14ac:dyDescent="0.2">
      <c r="B220" s="205"/>
    </row>
    <row r="221" spans="2:2" x14ac:dyDescent="0.2">
      <c r="B221" s="205"/>
    </row>
    <row r="222" spans="2:2" x14ac:dyDescent="0.2">
      <c r="B222" s="205"/>
    </row>
    <row r="223" spans="2:2" x14ac:dyDescent="0.2">
      <c r="B223" s="205"/>
    </row>
    <row r="224" spans="2:2" x14ac:dyDescent="0.2">
      <c r="B224" s="205"/>
    </row>
    <row r="225" spans="2:2" x14ac:dyDescent="0.2">
      <c r="B225" s="205"/>
    </row>
    <row r="226" spans="2:2" x14ac:dyDescent="0.2">
      <c r="B226" s="205"/>
    </row>
    <row r="227" spans="2:2" x14ac:dyDescent="0.2">
      <c r="B227" s="205"/>
    </row>
    <row r="228" spans="2:2" x14ac:dyDescent="0.2">
      <c r="B228" s="205"/>
    </row>
    <row r="229" spans="2:2" x14ac:dyDescent="0.2">
      <c r="B229" s="205"/>
    </row>
    <row r="230" spans="2:2" x14ac:dyDescent="0.2">
      <c r="B230" s="205"/>
    </row>
    <row r="231" spans="2:2" x14ac:dyDescent="0.2">
      <c r="B231" s="205"/>
    </row>
    <row r="232" spans="2:2" x14ac:dyDescent="0.2">
      <c r="B232" s="205"/>
    </row>
    <row r="233" spans="2:2" x14ac:dyDescent="0.2">
      <c r="B233" s="205"/>
    </row>
    <row r="234" spans="2:2" x14ac:dyDescent="0.2">
      <c r="B234" s="205"/>
    </row>
    <row r="235" spans="2:2" x14ac:dyDescent="0.2">
      <c r="B235" s="205"/>
    </row>
    <row r="236" spans="2:2" x14ac:dyDescent="0.2">
      <c r="B236" s="205"/>
    </row>
    <row r="237" spans="2:2" x14ac:dyDescent="0.2">
      <c r="B237" s="205"/>
    </row>
    <row r="238" spans="2:2" x14ac:dyDescent="0.2">
      <c r="B238" s="205"/>
    </row>
    <row r="239" spans="2:2" x14ac:dyDescent="0.2">
      <c r="B239" s="205"/>
    </row>
    <row r="240" spans="2:2" x14ac:dyDescent="0.2">
      <c r="B240" s="205"/>
    </row>
    <row r="241" spans="2:2" x14ac:dyDescent="0.2">
      <c r="B241" s="205"/>
    </row>
    <row r="242" spans="2:2" x14ac:dyDescent="0.2">
      <c r="B242" s="205"/>
    </row>
    <row r="243" spans="2:2" x14ac:dyDescent="0.2">
      <c r="B243" s="205"/>
    </row>
    <row r="244" spans="2:2" x14ac:dyDescent="0.2">
      <c r="B244" s="205"/>
    </row>
    <row r="245" spans="2:2" x14ac:dyDescent="0.2">
      <c r="B245" s="205"/>
    </row>
    <row r="246" spans="2:2" x14ac:dyDescent="0.2">
      <c r="B246" s="205"/>
    </row>
    <row r="247" spans="2:2" x14ac:dyDescent="0.2">
      <c r="B247" s="205"/>
    </row>
    <row r="248" spans="2:2" x14ac:dyDescent="0.2">
      <c r="B248" s="205"/>
    </row>
    <row r="249" spans="2:2" x14ac:dyDescent="0.2">
      <c r="B249" s="205"/>
    </row>
    <row r="250" spans="2:2" x14ac:dyDescent="0.2">
      <c r="B250" s="205"/>
    </row>
    <row r="251" spans="2:2" x14ac:dyDescent="0.2">
      <c r="B251" s="205"/>
    </row>
    <row r="252" spans="2:2" x14ac:dyDescent="0.2">
      <c r="B252" s="205"/>
    </row>
    <row r="253" spans="2:2" x14ac:dyDescent="0.2">
      <c r="B253" s="205"/>
    </row>
    <row r="254" spans="2:2" x14ac:dyDescent="0.2">
      <c r="B254" s="205"/>
    </row>
    <row r="255" spans="2:2" x14ac:dyDescent="0.2">
      <c r="B255" s="205"/>
    </row>
    <row r="256" spans="2:2" x14ac:dyDescent="0.2">
      <c r="B256" s="205"/>
    </row>
    <row r="257" spans="2:2" x14ac:dyDescent="0.2">
      <c r="B257" s="205"/>
    </row>
    <row r="258" spans="2:2" x14ac:dyDescent="0.2">
      <c r="B258" s="205"/>
    </row>
    <row r="259" spans="2:2" x14ac:dyDescent="0.2">
      <c r="B259" s="205"/>
    </row>
    <row r="260" spans="2:2" x14ac:dyDescent="0.2">
      <c r="B260" s="205"/>
    </row>
    <row r="261" spans="2:2" x14ac:dyDescent="0.2">
      <c r="B261" s="205"/>
    </row>
    <row r="262" spans="2:2" x14ac:dyDescent="0.2">
      <c r="B262" s="205"/>
    </row>
    <row r="263" spans="2:2" x14ac:dyDescent="0.2">
      <c r="B263" s="205"/>
    </row>
    <row r="264" spans="2:2" x14ac:dyDescent="0.2">
      <c r="B264" s="205"/>
    </row>
    <row r="265" spans="2:2" x14ac:dyDescent="0.2">
      <c r="B265" s="205"/>
    </row>
    <row r="266" spans="2:2" x14ac:dyDescent="0.2">
      <c r="B266" s="205"/>
    </row>
    <row r="267" spans="2:2" x14ac:dyDescent="0.2">
      <c r="B267" s="205"/>
    </row>
    <row r="268" spans="2:2" x14ac:dyDescent="0.2">
      <c r="B268" s="205"/>
    </row>
    <row r="269" spans="2:2" x14ac:dyDescent="0.2">
      <c r="B269" s="205"/>
    </row>
    <row r="270" spans="2:2" x14ac:dyDescent="0.2">
      <c r="B270" s="205"/>
    </row>
    <row r="271" spans="2:2" x14ac:dyDescent="0.2">
      <c r="B271" s="205"/>
    </row>
    <row r="272" spans="2:2" x14ac:dyDescent="0.2">
      <c r="B272" s="205"/>
    </row>
    <row r="273" spans="2:2" x14ac:dyDescent="0.2">
      <c r="B273" s="205"/>
    </row>
    <row r="274" spans="2:2" x14ac:dyDescent="0.2">
      <c r="B274" s="205"/>
    </row>
    <row r="275" spans="2:2" x14ac:dyDescent="0.2">
      <c r="B275" s="205"/>
    </row>
    <row r="276" spans="2:2" x14ac:dyDescent="0.2">
      <c r="B276" s="205"/>
    </row>
    <row r="277" spans="2:2" x14ac:dyDescent="0.2">
      <c r="B277" s="205"/>
    </row>
    <row r="278" spans="2:2" x14ac:dyDescent="0.2">
      <c r="B278" s="205"/>
    </row>
    <row r="279" spans="2:2" x14ac:dyDescent="0.2">
      <c r="B279" s="205"/>
    </row>
    <row r="280" spans="2:2" x14ac:dyDescent="0.2">
      <c r="B280" s="205"/>
    </row>
    <row r="281" spans="2:2" x14ac:dyDescent="0.2">
      <c r="B281" s="205"/>
    </row>
    <row r="282" spans="2:2" x14ac:dyDescent="0.2">
      <c r="B282" s="205"/>
    </row>
    <row r="283" spans="2:2" x14ac:dyDescent="0.2">
      <c r="B283" s="205"/>
    </row>
    <row r="284" spans="2:2" x14ac:dyDescent="0.2">
      <c r="B284" s="205"/>
    </row>
    <row r="285" spans="2:2" x14ac:dyDescent="0.2">
      <c r="B285" s="205"/>
    </row>
    <row r="286" spans="2:2" x14ac:dyDescent="0.2">
      <c r="B286" s="205"/>
    </row>
    <row r="287" spans="2:2" x14ac:dyDescent="0.2">
      <c r="B287" s="205"/>
    </row>
    <row r="288" spans="2:2" x14ac:dyDescent="0.2">
      <c r="B288" s="205"/>
    </row>
    <row r="289" spans="2:2" x14ac:dyDescent="0.2">
      <c r="B289" s="205"/>
    </row>
    <row r="290" spans="2:2" x14ac:dyDescent="0.2">
      <c r="B290" s="205"/>
    </row>
    <row r="291" spans="2:2" x14ac:dyDescent="0.2">
      <c r="B291" s="205"/>
    </row>
    <row r="292" spans="2:2" x14ac:dyDescent="0.2">
      <c r="B292" s="205"/>
    </row>
    <row r="293" spans="2:2" x14ac:dyDescent="0.2">
      <c r="B293" s="205"/>
    </row>
    <row r="294" spans="2:2" x14ac:dyDescent="0.2">
      <c r="B294" s="205"/>
    </row>
    <row r="295" spans="2:2" x14ac:dyDescent="0.2">
      <c r="B295" s="205"/>
    </row>
    <row r="296" spans="2:2" x14ac:dyDescent="0.2">
      <c r="B296" s="205"/>
    </row>
    <row r="297" spans="2:2" x14ac:dyDescent="0.2">
      <c r="B297" s="205"/>
    </row>
    <row r="298" spans="2:2" x14ac:dyDescent="0.2">
      <c r="B298" s="205"/>
    </row>
    <row r="299" spans="2:2" x14ac:dyDescent="0.2">
      <c r="B299" s="205"/>
    </row>
    <row r="300" spans="2:2" x14ac:dyDescent="0.2">
      <c r="B300" s="205"/>
    </row>
    <row r="301" spans="2:2" x14ac:dyDescent="0.2">
      <c r="B301" s="205"/>
    </row>
    <row r="302" spans="2:2" x14ac:dyDescent="0.2">
      <c r="B302" s="205"/>
    </row>
    <row r="303" spans="2:2" x14ac:dyDescent="0.2">
      <c r="B303" s="205"/>
    </row>
    <row r="304" spans="2:2" x14ac:dyDescent="0.2">
      <c r="B304" s="205"/>
    </row>
    <row r="305" spans="2:2" x14ac:dyDescent="0.2">
      <c r="B305" s="205"/>
    </row>
    <row r="306" spans="2:2" x14ac:dyDescent="0.2">
      <c r="B306" s="205"/>
    </row>
    <row r="307" spans="2:2" x14ac:dyDescent="0.2">
      <c r="B307" s="205"/>
    </row>
    <row r="308" spans="2:2" x14ac:dyDescent="0.2">
      <c r="B308" s="205"/>
    </row>
    <row r="309" spans="2:2" x14ac:dyDescent="0.2">
      <c r="B309" s="205"/>
    </row>
    <row r="310" spans="2:2" x14ac:dyDescent="0.2">
      <c r="B310" s="205"/>
    </row>
    <row r="311" spans="2:2" x14ac:dyDescent="0.2">
      <c r="B311" s="205"/>
    </row>
    <row r="312" spans="2:2" x14ac:dyDescent="0.2">
      <c r="B312" s="205"/>
    </row>
    <row r="313" spans="2:2" x14ac:dyDescent="0.2">
      <c r="B313" s="205"/>
    </row>
    <row r="314" spans="2:2" x14ac:dyDescent="0.2">
      <c r="B314" s="205"/>
    </row>
    <row r="315" spans="2:2" x14ac:dyDescent="0.2">
      <c r="B315" s="205"/>
    </row>
    <row r="316" spans="2:2" x14ac:dyDescent="0.2">
      <c r="B316" s="205"/>
    </row>
    <row r="317" spans="2:2" x14ac:dyDescent="0.2">
      <c r="B317" s="205"/>
    </row>
    <row r="318" spans="2:2" x14ac:dyDescent="0.2">
      <c r="B318" s="205"/>
    </row>
    <row r="319" spans="2:2" x14ac:dyDescent="0.2">
      <c r="B319" s="205"/>
    </row>
    <row r="320" spans="2:2" x14ac:dyDescent="0.2">
      <c r="B320" s="205"/>
    </row>
    <row r="321" spans="2:2" x14ac:dyDescent="0.2">
      <c r="B321" s="205"/>
    </row>
    <row r="322" spans="2:2" x14ac:dyDescent="0.2">
      <c r="B322" s="205"/>
    </row>
    <row r="323" spans="2:2" x14ac:dyDescent="0.2">
      <c r="B323" s="205"/>
    </row>
    <row r="324" spans="2:2" x14ac:dyDescent="0.2">
      <c r="B324" s="205"/>
    </row>
    <row r="325" spans="2:2" x14ac:dyDescent="0.2">
      <c r="B325" s="205"/>
    </row>
    <row r="326" spans="2:2" x14ac:dyDescent="0.2">
      <c r="B326" s="205"/>
    </row>
    <row r="327" spans="2:2" x14ac:dyDescent="0.2">
      <c r="B327" s="205"/>
    </row>
    <row r="328" spans="2:2" x14ac:dyDescent="0.2">
      <c r="B328" s="205"/>
    </row>
    <row r="329" spans="2:2" x14ac:dyDescent="0.2">
      <c r="B329" s="205"/>
    </row>
    <row r="330" spans="2:2" x14ac:dyDescent="0.2">
      <c r="B330" s="205"/>
    </row>
    <row r="331" spans="2:2" x14ac:dyDescent="0.2">
      <c r="B331" s="205"/>
    </row>
    <row r="332" spans="2:2" x14ac:dyDescent="0.2">
      <c r="B332" s="205"/>
    </row>
    <row r="333" spans="2:2" x14ac:dyDescent="0.2">
      <c r="B333" s="205"/>
    </row>
    <row r="334" spans="2:2" x14ac:dyDescent="0.2">
      <c r="B334" s="205"/>
    </row>
    <row r="335" spans="2:2" x14ac:dyDescent="0.2">
      <c r="B335" s="205"/>
    </row>
    <row r="336" spans="2:2" x14ac:dyDescent="0.2">
      <c r="B336" s="205"/>
    </row>
    <row r="337" spans="2:2" x14ac:dyDescent="0.2">
      <c r="B337" s="205"/>
    </row>
    <row r="338" spans="2:2" x14ac:dyDescent="0.2">
      <c r="B338" s="205"/>
    </row>
    <row r="339" spans="2:2" x14ac:dyDescent="0.2">
      <c r="B339" s="205"/>
    </row>
    <row r="340" spans="2:2" x14ac:dyDescent="0.2">
      <c r="B340" s="205"/>
    </row>
    <row r="341" spans="2:2" x14ac:dyDescent="0.2">
      <c r="B341" s="205"/>
    </row>
    <row r="342" spans="2:2" x14ac:dyDescent="0.2">
      <c r="B342" s="205"/>
    </row>
    <row r="343" spans="2:2" x14ac:dyDescent="0.2">
      <c r="B343" s="205"/>
    </row>
    <row r="344" spans="2:2" x14ac:dyDescent="0.2">
      <c r="B344" s="205"/>
    </row>
    <row r="345" spans="2:2" x14ac:dyDescent="0.2">
      <c r="B345" s="205"/>
    </row>
    <row r="346" spans="2:2" x14ac:dyDescent="0.2">
      <c r="B346" s="205"/>
    </row>
    <row r="347" spans="2:2" x14ac:dyDescent="0.2">
      <c r="B347" s="205"/>
    </row>
    <row r="348" spans="2:2" x14ac:dyDescent="0.2">
      <c r="B348" s="205"/>
    </row>
    <row r="349" spans="2:2" x14ac:dyDescent="0.2">
      <c r="B349" s="205"/>
    </row>
    <row r="350" spans="2:2" x14ac:dyDescent="0.2">
      <c r="B350" s="205"/>
    </row>
    <row r="351" spans="2:2" x14ac:dyDescent="0.2">
      <c r="B351" s="205"/>
    </row>
    <row r="352" spans="2:2" x14ac:dyDescent="0.2">
      <c r="B352" s="205"/>
    </row>
    <row r="353" spans="2:2" x14ac:dyDescent="0.2">
      <c r="B353" s="205"/>
    </row>
    <row r="354" spans="2:2" x14ac:dyDescent="0.2">
      <c r="B354" s="205"/>
    </row>
    <row r="355" spans="2:2" x14ac:dyDescent="0.2">
      <c r="B355" s="205"/>
    </row>
    <row r="356" spans="2:2" x14ac:dyDescent="0.2">
      <c r="B356" s="205"/>
    </row>
    <row r="357" spans="2:2" x14ac:dyDescent="0.2">
      <c r="B357" s="205"/>
    </row>
    <row r="358" spans="2:2" x14ac:dyDescent="0.2">
      <c r="B358" s="205"/>
    </row>
    <row r="359" spans="2:2" x14ac:dyDescent="0.2">
      <c r="B359" s="205"/>
    </row>
    <row r="360" spans="2:2" x14ac:dyDescent="0.2">
      <c r="B360" s="205"/>
    </row>
    <row r="361" spans="2:2" x14ac:dyDescent="0.2">
      <c r="B361" s="205"/>
    </row>
    <row r="362" spans="2:2" x14ac:dyDescent="0.2">
      <c r="B362" s="205"/>
    </row>
    <row r="363" spans="2:2" x14ac:dyDescent="0.2">
      <c r="B363" s="205"/>
    </row>
    <row r="364" spans="2:2" x14ac:dyDescent="0.2">
      <c r="B364" s="205"/>
    </row>
    <row r="365" spans="2:2" x14ac:dyDescent="0.2">
      <c r="B365" s="205"/>
    </row>
    <row r="366" spans="2:2" x14ac:dyDescent="0.2">
      <c r="B366" s="205"/>
    </row>
    <row r="367" spans="2:2" x14ac:dyDescent="0.2">
      <c r="B367" s="205"/>
    </row>
    <row r="368" spans="2:2" x14ac:dyDescent="0.2">
      <c r="B368" s="205"/>
    </row>
    <row r="369" spans="2:2" x14ac:dyDescent="0.2">
      <c r="B369" s="205"/>
    </row>
    <row r="370" spans="2:2" x14ac:dyDescent="0.2">
      <c r="B370" s="205"/>
    </row>
    <row r="371" spans="2:2" x14ac:dyDescent="0.2">
      <c r="B371" s="205"/>
    </row>
    <row r="372" spans="2:2" x14ac:dyDescent="0.2">
      <c r="B372" s="205"/>
    </row>
    <row r="373" spans="2:2" x14ac:dyDescent="0.2">
      <c r="B373" s="205"/>
    </row>
    <row r="374" spans="2:2" x14ac:dyDescent="0.2">
      <c r="B374" s="205"/>
    </row>
    <row r="375" spans="2:2" x14ac:dyDescent="0.2">
      <c r="B375" s="205"/>
    </row>
    <row r="376" spans="2:2" x14ac:dyDescent="0.2">
      <c r="B376" s="205"/>
    </row>
    <row r="377" spans="2:2" x14ac:dyDescent="0.2">
      <c r="B377" s="205"/>
    </row>
    <row r="378" spans="2:2" x14ac:dyDescent="0.2">
      <c r="B378" s="205"/>
    </row>
    <row r="379" spans="2:2" x14ac:dyDescent="0.2">
      <c r="B379" s="205"/>
    </row>
    <row r="380" spans="2:2" x14ac:dyDescent="0.2">
      <c r="B380" s="205"/>
    </row>
    <row r="381" spans="2:2" x14ac:dyDescent="0.2">
      <c r="B381" s="205"/>
    </row>
    <row r="382" spans="2:2" x14ac:dyDescent="0.2">
      <c r="B382" s="205"/>
    </row>
    <row r="383" spans="2:2" x14ac:dyDescent="0.2">
      <c r="B383" s="205"/>
    </row>
    <row r="384" spans="2:2" x14ac:dyDescent="0.2">
      <c r="B384" s="205"/>
    </row>
    <row r="385" spans="2:2" x14ac:dyDescent="0.2">
      <c r="B385" s="205"/>
    </row>
    <row r="386" spans="2:2" x14ac:dyDescent="0.2">
      <c r="B386" s="205"/>
    </row>
    <row r="387" spans="2:2" x14ac:dyDescent="0.2">
      <c r="B387" s="205"/>
    </row>
    <row r="388" spans="2:2" x14ac:dyDescent="0.2">
      <c r="B388" s="205"/>
    </row>
    <row r="389" spans="2:2" x14ac:dyDescent="0.2">
      <c r="B389" s="205"/>
    </row>
    <row r="390" spans="2:2" x14ac:dyDescent="0.2">
      <c r="B390" s="205"/>
    </row>
    <row r="391" spans="2:2" x14ac:dyDescent="0.2">
      <c r="B391" s="205"/>
    </row>
    <row r="392" spans="2:2" x14ac:dyDescent="0.2">
      <c r="B392" s="205"/>
    </row>
    <row r="393" spans="2:2" x14ac:dyDescent="0.2">
      <c r="B393" s="205"/>
    </row>
    <row r="394" spans="2:2" x14ac:dyDescent="0.2">
      <c r="B394" s="205"/>
    </row>
    <row r="395" spans="2:2" x14ac:dyDescent="0.2">
      <c r="B395" s="205"/>
    </row>
    <row r="396" spans="2:2" x14ac:dyDescent="0.2">
      <c r="B396" s="205"/>
    </row>
    <row r="397" spans="2:2" x14ac:dyDescent="0.2">
      <c r="B397" s="205"/>
    </row>
    <row r="398" spans="2:2" x14ac:dyDescent="0.2">
      <c r="B398" s="205"/>
    </row>
    <row r="399" spans="2:2" x14ac:dyDescent="0.2">
      <c r="B399" s="205"/>
    </row>
    <row r="400" spans="2:2" x14ac:dyDescent="0.2">
      <c r="B400" s="205"/>
    </row>
    <row r="401" spans="2:2" x14ac:dyDescent="0.2">
      <c r="B401" s="205"/>
    </row>
    <row r="402" spans="2:2" x14ac:dyDescent="0.2">
      <c r="B402" s="205"/>
    </row>
    <row r="403" spans="2:2" x14ac:dyDescent="0.2">
      <c r="B403" s="205"/>
    </row>
    <row r="404" spans="2:2" x14ac:dyDescent="0.2">
      <c r="B404" s="205"/>
    </row>
    <row r="405" spans="2:2" x14ac:dyDescent="0.2">
      <c r="B405" s="205"/>
    </row>
    <row r="406" spans="2:2" x14ac:dyDescent="0.2">
      <c r="B406" s="205"/>
    </row>
    <row r="407" spans="2:2" x14ac:dyDescent="0.2">
      <c r="B407" s="205"/>
    </row>
    <row r="408" spans="2:2" x14ac:dyDescent="0.2">
      <c r="B408" s="205"/>
    </row>
    <row r="409" spans="2:2" x14ac:dyDescent="0.2">
      <c r="B409" s="205"/>
    </row>
    <row r="410" spans="2:2" x14ac:dyDescent="0.2">
      <c r="B410" s="205"/>
    </row>
    <row r="411" spans="2:2" x14ac:dyDescent="0.2">
      <c r="B411" s="205"/>
    </row>
    <row r="412" spans="2:2" x14ac:dyDescent="0.2">
      <c r="B412" s="205"/>
    </row>
    <row r="413" spans="2:2" x14ac:dyDescent="0.2">
      <c r="B413" s="205"/>
    </row>
    <row r="414" spans="2:2" x14ac:dyDescent="0.2">
      <c r="B414" s="205"/>
    </row>
    <row r="415" spans="2:2" x14ac:dyDescent="0.2">
      <c r="B415" s="205"/>
    </row>
    <row r="416" spans="2:2" x14ac:dyDescent="0.2">
      <c r="B416" s="205"/>
    </row>
    <row r="417" spans="2:2" x14ac:dyDescent="0.2">
      <c r="B417" s="205"/>
    </row>
    <row r="418" spans="2:2" x14ac:dyDescent="0.2">
      <c r="B418" s="205"/>
    </row>
    <row r="419" spans="2:2" x14ac:dyDescent="0.2">
      <c r="B419" s="205"/>
    </row>
    <row r="420" spans="2:2" x14ac:dyDescent="0.2">
      <c r="B420" s="205"/>
    </row>
    <row r="421" spans="2:2" x14ac:dyDescent="0.2">
      <c r="B421" s="205"/>
    </row>
    <row r="422" spans="2:2" x14ac:dyDescent="0.2">
      <c r="B422" s="205"/>
    </row>
    <row r="423" spans="2:2" x14ac:dyDescent="0.2">
      <c r="B423" s="205"/>
    </row>
    <row r="424" spans="2:2" x14ac:dyDescent="0.2">
      <c r="B424" s="205"/>
    </row>
    <row r="425" spans="2:2" x14ac:dyDescent="0.2">
      <c r="B425" s="205"/>
    </row>
    <row r="426" spans="2:2" x14ac:dyDescent="0.2">
      <c r="B426" s="205"/>
    </row>
    <row r="427" spans="2:2" x14ac:dyDescent="0.2">
      <c r="B427" s="205"/>
    </row>
    <row r="428" spans="2:2" x14ac:dyDescent="0.2">
      <c r="B428" s="205"/>
    </row>
    <row r="429" spans="2:2" x14ac:dyDescent="0.2">
      <c r="B429" s="205"/>
    </row>
    <row r="430" spans="2:2" x14ac:dyDescent="0.2">
      <c r="B430" s="205"/>
    </row>
    <row r="431" spans="2:2" x14ac:dyDescent="0.2">
      <c r="B431" s="205"/>
    </row>
    <row r="432" spans="2:2" x14ac:dyDescent="0.2">
      <c r="B432" s="205"/>
    </row>
    <row r="433" spans="2:2" x14ac:dyDescent="0.2">
      <c r="B433" s="205"/>
    </row>
    <row r="434" spans="2:2" x14ac:dyDescent="0.2">
      <c r="B434" s="205"/>
    </row>
    <row r="435" spans="2:2" x14ac:dyDescent="0.2">
      <c r="B435" s="205"/>
    </row>
    <row r="436" spans="2:2" x14ac:dyDescent="0.2">
      <c r="B436" s="205"/>
    </row>
    <row r="437" spans="2:2" x14ac:dyDescent="0.2">
      <c r="B437" s="205"/>
    </row>
    <row r="438" spans="2:2" x14ac:dyDescent="0.2">
      <c r="B438" s="205"/>
    </row>
    <row r="439" spans="2:2" x14ac:dyDescent="0.2">
      <c r="B439" s="205"/>
    </row>
    <row r="440" spans="2:2" x14ac:dyDescent="0.2">
      <c r="B440" s="205"/>
    </row>
    <row r="441" spans="2:2" x14ac:dyDescent="0.2">
      <c r="B441" s="205"/>
    </row>
    <row r="442" spans="2:2" x14ac:dyDescent="0.2">
      <c r="B442" s="205"/>
    </row>
    <row r="443" spans="2:2" x14ac:dyDescent="0.2">
      <c r="B443" s="205"/>
    </row>
    <row r="444" spans="2:2" x14ac:dyDescent="0.2">
      <c r="B444" s="205"/>
    </row>
    <row r="445" spans="2:2" x14ac:dyDescent="0.2">
      <c r="B445" s="205"/>
    </row>
    <row r="446" spans="2:2" x14ac:dyDescent="0.2">
      <c r="B446" s="205"/>
    </row>
    <row r="447" spans="2:2" x14ac:dyDescent="0.2">
      <c r="B447" s="205"/>
    </row>
    <row r="448" spans="2:2" x14ac:dyDescent="0.2">
      <c r="B448" s="205"/>
    </row>
    <row r="449" spans="2:2" x14ac:dyDescent="0.2">
      <c r="B449" s="205"/>
    </row>
    <row r="450" spans="2:2" x14ac:dyDescent="0.2">
      <c r="B450" s="205"/>
    </row>
    <row r="451" spans="2:2" x14ac:dyDescent="0.2">
      <c r="B451" s="205"/>
    </row>
    <row r="452" spans="2:2" x14ac:dyDescent="0.2">
      <c r="B452" s="205"/>
    </row>
    <row r="453" spans="2:2" x14ac:dyDescent="0.2">
      <c r="B453" s="205"/>
    </row>
    <row r="454" spans="2:2" x14ac:dyDescent="0.2">
      <c r="B454" s="205"/>
    </row>
    <row r="455" spans="2:2" x14ac:dyDescent="0.2">
      <c r="B455" s="205"/>
    </row>
    <row r="456" spans="2:2" x14ac:dyDescent="0.2">
      <c r="B456" s="205"/>
    </row>
    <row r="457" spans="2:2" x14ac:dyDescent="0.2">
      <c r="B457" s="205"/>
    </row>
    <row r="458" spans="2:2" x14ac:dyDescent="0.2">
      <c r="B458" s="205"/>
    </row>
    <row r="459" spans="2:2" x14ac:dyDescent="0.2">
      <c r="B459" s="205"/>
    </row>
    <row r="460" spans="2:2" x14ac:dyDescent="0.2">
      <c r="B460" s="205"/>
    </row>
    <row r="461" spans="2:2" x14ac:dyDescent="0.2">
      <c r="B461" s="205"/>
    </row>
    <row r="462" spans="2:2" x14ac:dyDescent="0.2">
      <c r="B462" s="205"/>
    </row>
    <row r="463" spans="2:2" x14ac:dyDescent="0.2">
      <c r="B463" s="205"/>
    </row>
    <row r="464" spans="2:2" x14ac:dyDescent="0.2">
      <c r="B464" s="205"/>
    </row>
    <row r="465" spans="2:2" x14ac:dyDescent="0.2">
      <c r="B465" s="205"/>
    </row>
    <row r="466" spans="2:2" x14ac:dyDescent="0.2">
      <c r="B466" s="205"/>
    </row>
    <row r="467" spans="2:2" x14ac:dyDescent="0.2">
      <c r="B467" s="205"/>
    </row>
    <row r="468" spans="2:2" x14ac:dyDescent="0.2">
      <c r="B468" s="205"/>
    </row>
    <row r="469" spans="2:2" x14ac:dyDescent="0.2">
      <c r="B469" s="205"/>
    </row>
    <row r="470" spans="2:2" x14ac:dyDescent="0.2">
      <c r="B470" s="205"/>
    </row>
    <row r="471" spans="2:2" x14ac:dyDescent="0.2">
      <c r="B471" s="205"/>
    </row>
    <row r="472" spans="2:2" x14ac:dyDescent="0.2">
      <c r="B472" s="205"/>
    </row>
    <row r="473" spans="2:2" x14ac:dyDescent="0.2">
      <c r="B473" s="205"/>
    </row>
    <row r="474" spans="2:2" x14ac:dyDescent="0.2">
      <c r="B474" s="205"/>
    </row>
    <row r="475" spans="2:2" x14ac:dyDescent="0.2">
      <c r="B475" s="205"/>
    </row>
    <row r="476" spans="2:2" x14ac:dyDescent="0.2">
      <c r="B476" s="205"/>
    </row>
    <row r="477" spans="2:2" x14ac:dyDescent="0.2">
      <c r="B477" s="205"/>
    </row>
    <row r="478" spans="2:2" x14ac:dyDescent="0.2">
      <c r="B478" s="205"/>
    </row>
    <row r="479" spans="2:2" x14ac:dyDescent="0.2">
      <c r="B479" s="205"/>
    </row>
    <row r="480" spans="2:2" x14ac:dyDescent="0.2">
      <c r="B480" s="205"/>
    </row>
    <row r="481" spans="2:2" x14ac:dyDescent="0.2">
      <c r="B481" s="205"/>
    </row>
    <row r="482" spans="2:2" x14ac:dyDescent="0.2">
      <c r="B482" s="205"/>
    </row>
    <row r="483" spans="2:2" x14ac:dyDescent="0.2">
      <c r="B483" s="205"/>
    </row>
    <row r="484" spans="2:2" x14ac:dyDescent="0.2">
      <c r="B484" s="205"/>
    </row>
    <row r="485" spans="2:2" x14ac:dyDescent="0.2">
      <c r="B485" s="205"/>
    </row>
    <row r="486" spans="2:2" x14ac:dyDescent="0.2">
      <c r="B486" s="205"/>
    </row>
    <row r="487" spans="2:2" x14ac:dyDescent="0.2">
      <c r="B487" s="205"/>
    </row>
    <row r="488" spans="2:2" x14ac:dyDescent="0.2">
      <c r="B488" s="205"/>
    </row>
    <row r="489" spans="2:2" x14ac:dyDescent="0.2">
      <c r="B489" s="205"/>
    </row>
    <row r="490" spans="2:2" x14ac:dyDescent="0.2">
      <c r="B490" s="205"/>
    </row>
    <row r="491" spans="2:2" x14ac:dyDescent="0.2">
      <c r="B491" s="205"/>
    </row>
    <row r="492" spans="2:2" x14ac:dyDescent="0.2">
      <c r="B492" s="205"/>
    </row>
    <row r="493" spans="2:2" x14ac:dyDescent="0.2">
      <c r="B493" s="205"/>
    </row>
    <row r="494" spans="2:2" x14ac:dyDescent="0.2">
      <c r="B494" s="205"/>
    </row>
    <row r="495" spans="2:2" x14ac:dyDescent="0.2">
      <c r="B495" s="205"/>
    </row>
    <row r="496" spans="2:2" x14ac:dyDescent="0.2">
      <c r="B496" s="205"/>
    </row>
    <row r="497" spans="2:2" x14ac:dyDescent="0.2">
      <c r="B497" s="205"/>
    </row>
    <row r="498" spans="2:2" x14ac:dyDescent="0.2">
      <c r="B498" s="205"/>
    </row>
    <row r="499" spans="2:2" x14ac:dyDescent="0.2">
      <c r="B499" s="205"/>
    </row>
    <row r="500" spans="2:2" x14ac:dyDescent="0.2">
      <c r="B500" s="205"/>
    </row>
    <row r="501" spans="2:2" x14ac:dyDescent="0.2">
      <c r="B501" s="205"/>
    </row>
    <row r="502" spans="2:2" x14ac:dyDescent="0.2">
      <c r="B502" s="205"/>
    </row>
    <row r="503" spans="2:2" x14ac:dyDescent="0.2">
      <c r="B503" s="205"/>
    </row>
    <row r="504" spans="2:2" x14ac:dyDescent="0.2">
      <c r="B504" s="205"/>
    </row>
    <row r="505" spans="2:2" x14ac:dyDescent="0.2">
      <c r="B505" s="205"/>
    </row>
    <row r="506" spans="2:2" x14ac:dyDescent="0.2">
      <c r="B506" s="205"/>
    </row>
    <row r="507" spans="2:2" x14ac:dyDescent="0.2">
      <c r="B507" s="205"/>
    </row>
    <row r="508" spans="2:2" x14ac:dyDescent="0.2">
      <c r="B508" s="205"/>
    </row>
    <row r="509" spans="2:2" x14ac:dyDescent="0.2">
      <c r="B509" s="205"/>
    </row>
    <row r="510" spans="2:2" x14ac:dyDescent="0.2">
      <c r="B510" s="205"/>
    </row>
    <row r="511" spans="2:2" x14ac:dyDescent="0.2">
      <c r="B511" s="205"/>
    </row>
    <row r="512" spans="2:2" x14ac:dyDescent="0.2">
      <c r="B512" s="205"/>
    </row>
    <row r="513" spans="2:2" x14ac:dyDescent="0.2">
      <c r="B513" s="205"/>
    </row>
    <row r="514" spans="2:2" x14ac:dyDescent="0.2">
      <c r="B514" s="205"/>
    </row>
    <row r="515" spans="2:2" x14ac:dyDescent="0.2">
      <c r="B515" s="205"/>
    </row>
    <row r="516" spans="2:2" x14ac:dyDescent="0.2">
      <c r="B516" s="205"/>
    </row>
    <row r="517" spans="2:2" x14ac:dyDescent="0.2">
      <c r="B517" s="205"/>
    </row>
    <row r="518" spans="2:2" x14ac:dyDescent="0.2">
      <c r="B518" s="205"/>
    </row>
    <row r="519" spans="2:2" x14ac:dyDescent="0.2">
      <c r="B519" s="205"/>
    </row>
    <row r="520" spans="2:2" x14ac:dyDescent="0.2">
      <c r="B520" s="205"/>
    </row>
    <row r="521" spans="2:2" x14ac:dyDescent="0.2">
      <c r="B521" s="205"/>
    </row>
    <row r="522" spans="2:2" x14ac:dyDescent="0.2">
      <c r="B522" s="205"/>
    </row>
    <row r="523" spans="2:2" x14ac:dyDescent="0.2">
      <c r="B523" s="205"/>
    </row>
    <row r="524" spans="2:2" x14ac:dyDescent="0.2">
      <c r="B524" s="205"/>
    </row>
    <row r="525" spans="2:2" x14ac:dyDescent="0.2">
      <c r="B525" s="205"/>
    </row>
    <row r="526" spans="2:2" x14ac:dyDescent="0.2">
      <c r="B526" s="205"/>
    </row>
    <row r="527" spans="2:2" x14ac:dyDescent="0.2">
      <c r="B527" s="205"/>
    </row>
    <row r="528" spans="2:2" x14ac:dyDescent="0.2">
      <c r="B528" s="205"/>
    </row>
    <row r="529" spans="2:2" x14ac:dyDescent="0.2">
      <c r="B529" s="205"/>
    </row>
    <row r="530" spans="2:2" x14ac:dyDescent="0.2">
      <c r="B530" s="205"/>
    </row>
    <row r="531" spans="2:2" x14ac:dyDescent="0.2">
      <c r="B531" s="205"/>
    </row>
    <row r="532" spans="2:2" x14ac:dyDescent="0.2">
      <c r="B532" s="205"/>
    </row>
    <row r="533" spans="2:2" x14ac:dyDescent="0.2">
      <c r="B533" s="205"/>
    </row>
    <row r="534" spans="2:2" x14ac:dyDescent="0.2">
      <c r="B534" s="205"/>
    </row>
    <row r="535" spans="2:2" x14ac:dyDescent="0.2">
      <c r="B535" s="205"/>
    </row>
    <row r="536" spans="2:2" x14ac:dyDescent="0.2">
      <c r="B536" s="205"/>
    </row>
    <row r="537" spans="2:2" x14ac:dyDescent="0.2">
      <c r="B537" s="205"/>
    </row>
    <row r="538" spans="2:2" x14ac:dyDescent="0.2">
      <c r="B538" s="205"/>
    </row>
    <row r="539" spans="2:2" x14ac:dyDescent="0.2">
      <c r="B539" s="205"/>
    </row>
    <row r="540" spans="2:2" x14ac:dyDescent="0.2">
      <c r="B540" s="205"/>
    </row>
    <row r="541" spans="2:2" x14ac:dyDescent="0.2">
      <c r="B541" s="205"/>
    </row>
    <row r="542" spans="2:2" x14ac:dyDescent="0.2">
      <c r="B542" s="205"/>
    </row>
    <row r="543" spans="2:2" x14ac:dyDescent="0.2">
      <c r="B543" s="205"/>
    </row>
    <row r="544" spans="2:2" x14ac:dyDescent="0.2">
      <c r="B544" s="205"/>
    </row>
    <row r="545" spans="2:2" x14ac:dyDescent="0.2">
      <c r="B545" s="205"/>
    </row>
    <row r="546" spans="2:2" x14ac:dyDescent="0.2">
      <c r="B546" s="205"/>
    </row>
    <row r="547" spans="2:2" x14ac:dyDescent="0.2">
      <c r="B547" s="205"/>
    </row>
    <row r="548" spans="2:2" x14ac:dyDescent="0.2">
      <c r="B548" s="205"/>
    </row>
    <row r="549" spans="2:2" x14ac:dyDescent="0.2">
      <c r="B549" s="205"/>
    </row>
    <row r="550" spans="2:2" x14ac:dyDescent="0.2">
      <c r="B550" s="205"/>
    </row>
    <row r="551" spans="2:2" x14ac:dyDescent="0.2">
      <c r="B551" s="205"/>
    </row>
    <row r="552" spans="2:2" x14ac:dyDescent="0.2">
      <c r="B552" s="205"/>
    </row>
    <row r="553" spans="2:2" x14ac:dyDescent="0.2">
      <c r="B553" s="205"/>
    </row>
    <row r="554" spans="2:2" x14ac:dyDescent="0.2">
      <c r="B554" s="205"/>
    </row>
    <row r="555" spans="2:2" x14ac:dyDescent="0.2">
      <c r="B555" s="205"/>
    </row>
    <row r="556" spans="2:2" x14ac:dyDescent="0.2">
      <c r="B556" s="205"/>
    </row>
    <row r="557" spans="2:2" x14ac:dyDescent="0.2">
      <c r="B557" s="205"/>
    </row>
    <row r="558" spans="2:2" x14ac:dyDescent="0.2">
      <c r="B558" s="205"/>
    </row>
    <row r="559" spans="2:2" x14ac:dyDescent="0.2">
      <c r="B559" s="205"/>
    </row>
    <row r="560" spans="2:2" x14ac:dyDescent="0.2">
      <c r="B560" s="205"/>
    </row>
    <row r="561" spans="2:2" x14ac:dyDescent="0.2">
      <c r="B561" s="205"/>
    </row>
    <row r="562" spans="2:2" x14ac:dyDescent="0.2">
      <c r="B562" s="205"/>
    </row>
    <row r="563" spans="2:2" x14ac:dyDescent="0.2">
      <c r="B563" s="205"/>
    </row>
    <row r="564" spans="2:2" x14ac:dyDescent="0.2">
      <c r="B564" s="205"/>
    </row>
    <row r="565" spans="2:2" x14ac:dyDescent="0.2">
      <c r="B565" s="205"/>
    </row>
    <row r="566" spans="2:2" x14ac:dyDescent="0.2">
      <c r="B566" s="205"/>
    </row>
    <row r="567" spans="2:2" x14ac:dyDescent="0.2">
      <c r="B567" s="205"/>
    </row>
    <row r="568" spans="2:2" x14ac:dyDescent="0.2">
      <c r="B568" s="205"/>
    </row>
    <row r="569" spans="2:2" x14ac:dyDescent="0.2">
      <c r="B569" s="205"/>
    </row>
    <row r="570" spans="2:2" x14ac:dyDescent="0.2">
      <c r="B570" s="205"/>
    </row>
    <row r="571" spans="2:2" x14ac:dyDescent="0.2">
      <c r="B571" s="205"/>
    </row>
    <row r="572" spans="2:2" x14ac:dyDescent="0.2">
      <c r="B572" s="205"/>
    </row>
    <row r="573" spans="2:2" x14ac:dyDescent="0.2">
      <c r="B573" s="205"/>
    </row>
    <row r="574" spans="2:2" x14ac:dyDescent="0.2">
      <c r="B574" s="205"/>
    </row>
    <row r="575" spans="2:2" x14ac:dyDescent="0.2">
      <c r="B575" s="205"/>
    </row>
    <row r="576" spans="2:2" x14ac:dyDescent="0.2">
      <c r="B576" s="205"/>
    </row>
    <row r="577" spans="2:2" x14ac:dyDescent="0.2">
      <c r="B577" s="205"/>
    </row>
    <row r="578" spans="2:2" x14ac:dyDescent="0.2">
      <c r="B578" s="205"/>
    </row>
    <row r="579" spans="2:2" x14ac:dyDescent="0.2">
      <c r="B579" s="205"/>
    </row>
    <row r="580" spans="2:2" x14ac:dyDescent="0.2">
      <c r="B580" s="205"/>
    </row>
    <row r="581" spans="2:2" x14ac:dyDescent="0.2">
      <c r="B581" s="205"/>
    </row>
    <row r="582" spans="2:2" x14ac:dyDescent="0.2">
      <c r="B582" s="205"/>
    </row>
    <row r="583" spans="2:2" x14ac:dyDescent="0.2">
      <c r="B583" s="205"/>
    </row>
    <row r="584" spans="2:2" x14ac:dyDescent="0.2">
      <c r="B584" s="205"/>
    </row>
    <row r="585" spans="2:2" x14ac:dyDescent="0.2">
      <c r="B585" s="205"/>
    </row>
    <row r="586" spans="2:2" x14ac:dyDescent="0.2">
      <c r="B586" s="205"/>
    </row>
    <row r="587" spans="2:2" x14ac:dyDescent="0.2">
      <c r="B587" s="205"/>
    </row>
    <row r="588" spans="2:2" x14ac:dyDescent="0.2">
      <c r="B588" s="205"/>
    </row>
    <row r="589" spans="2:2" x14ac:dyDescent="0.2">
      <c r="B589" s="205"/>
    </row>
    <row r="590" spans="2:2" x14ac:dyDescent="0.2">
      <c r="B590" s="205"/>
    </row>
    <row r="591" spans="2:2" x14ac:dyDescent="0.2">
      <c r="B591" s="205"/>
    </row>
    <row r="592" spans="2:2" x14ac:dyDescent="0.2">
      <c r="B592" s="205"/>
    </row>
    <row r="593" spans="2:2" x14ac:dyDescent="0.2">
      <c r="B593" s="205"/>
    </row>
    <row r="594" spans="2:2" x14ac:dyDescent="0.2">
      <c r="B594" s="205"/>
    </row>
    <row r="595" spans="2:2" x14ac:dyDescent="0.2">
      <c r="B595" s="205"/>
    </row>
    <row r="596" spans="2:2" x14ac:dyDescent="0.2">
      <c r="B596" s="205"/>
    </row>
    <row r="597" spans="2:2" x14ac:dyDescent="0.2">
      <c r="B597" s="205"/>
    </row>
    <row r="598" spans="2:2" x14ac:dyDescent="0.2">
      <c r="B598" s="205"/>
    </row>
    <row r="599" spans="2:2" x14ac:dyDescent="0.2">
      <c r="B599" s="205"/>
    </row>
    <row r="600" spans="2:2" x14ac:dyDescent="0.2">
      <c r="B600" s="205"/>
    </row>
    <row r="601" spans="2:2" x14ac:dyDescent="0.2">
      <c r="B601" s="205"/>
    </row>
    <row r="602" spans="2:2" x14ac:dyDescent="0.2">
      <c r="B602" s="205"/>
    </row>
    <row r="603" spans="2:2" x14ac:dyDescent="0.2">
      <c r="B603" s="205"/>
    </row>
    <row r="604" spans="2:2" x14ac:dyDescent="0.2">
      <c r="B604" s="205"/>
    </row>
    <row r="605" spans="2:2" x14ac:dyDescent="0.2">
      <c r="B605" s="205"/>
    </row>
    <row r="606" spans="2:2" x14ac:dyDescent="0.2">
      <c r="B606" s="205"/>
    </row>
    <row r="607" spans="2:2" x14ac:dyDescent="0.2">
      <c r="B607" s="205"/>
    </row>
    <row r="608" spans="2:2" x14ac:dyDescent="0.2">
      <c r="B608" s="205"/>
    </row>
    <row r="609" spans="2:2" x14ac:dyDescent="0.2">
      <c r="B609" s="205"/>
    </row>
    <row r="610" spans="2:2" x14ac:dyDescent="0.2">
      <c r="B610" s="205"/>
    </row>
    <row r="611" spans="2:2" x14ac:dyDescent="0.2">
      <c r="B611" s="205"/>
    </row>
    <row r="612" spans="2:2" x14ac:dyDescent="0.2">
      <c r="B612" s="205"/>
    </row>
    <row r="613" spans="2:2" x14ac:dyDescent="0.2">
      <c r="B613" s="205"/>
    </row>
    <row r="614" spans="2:2" x14ac:dyDescent="0.2">
      <c r="B614" s="205"/>
    </row>
    <row r="615" spans="2:2" x14ac:dyDescent="0.2">
      <c r="B615" s="205"/>
    </row>
    <row r="616" spans="2:2" x14ac:dyDescent="0.2">
      <c r="B616" s="205"/>
    </row>
    <row r="617" spans="2:2" x14ac:dyDescent="0.2">
      <c r="B617" s="205"/>
    </row>
    <row r="618" spans="2:2" x14ac:dyDescent="0.2">
      <c r="B618" s="205"/>
    </row>
    <row r="619" spans="2:2" x14ac:dyDescent="0.2">
      <c r="B619" s="205"/>
    </row>
    <row r="620" spans="2:2" x14ac:dyDescent="0.2">
      <c r="B620" s="205"/>
    </row>
    <row r="621" spans="2:2" x14ac:dyDescent="0.2">
      <c r="B621" s="205"/>
    </row>
    <row r="622" spans="2:2" x14ac:dyDescent="0.2">
      <c r="B622" s="205"/>
    </row>
    <row r="623" spans="2:2" x14ac:dyDescent="0.2">
      <c r="B623" s="205"/>
    </row>
    <row r="624" spans="2:2" x14ac:dyDescent="0.2">
      <c r="B624" s="205"/>
    </row>
    <row r="625" spans="2:2" x14ac:dyDescent="0.2">
      <c r="B625" s="205"/>
    </row>
    <row r="626" spans="2:2" x14ac:dyDescent="0.2">
      <c r="B626" s="205"/>
    </row>
    <row r="627" spans="2:2" x14ac:dyDescent="0.2">
      <c r="B627" s="205"/>
    </row>
    <row r="628" spans="2:2" x14ac:dyDescent="0.2">
      <c r="B628" s="205"/>
    </row>
    <row r="629" spans="2:2" x14ac:dyDescent="0.2">
      <c r="B629" s="205"/>
    </row>
    <row r="630" spans="2:2" x14ac:dyDescent="0.2">
      <c r="B630" s="205"/>
    </row>
    <row r="631" spans="2:2" x14ac:dyDescent="0.2">
      <c r="B631" s="205"/>
    </row>
    <row r="632" spans="2:2" x14ac:dyDescent="0.2">
      <c r="B632" s="205"/>
    </row>
    <row r="633" spans="2:2" x14ac:dyDescent="0.2">
      <c r="B633" s="205"/>
    </row>
    <row r="634" spans="2:2" x14ac:dyDescent="0.2">
      <c r="B634" s="205"/>
    </row>
    <row r="635" spans="2:2" x14ac:dyDescent="0.2">
      <c r="B635" s="205"/>
    </row>
    <row r="636" spans="2:2" x14ac:dyDescent="0.2">
      <c r="B636" s="205"/>
    </row>
    <row r="637" spans="2:2" x14ac:dyDescent="0.2">
      <c r="B637" s="205"/>
    </row>
    <row r="638" spans="2:2" x14ac:dyDescent="0.2">
      <c r="B638" s="205"/>
    </row>
    <row r="639" spans="2:2" x14ac:dyDescent="0.2">
      <c r="B639" s="205"/>
    </row>
    <row r="640" spans="2:2" x14ac:dyDescent="0.2">
      <c r="B640" s="205"/>
    </row>
    <row r="641" spans="2:2" x14ac:dyDescent="0.2">
      <c r="B641" s="205"/>
    </row>
    <row r="642" spans="2:2" x14ac:dyDescent="0.2">
      <c r="B642" s="205"/>
    </row>
    <row r="643" spans="2:2" x14ac:dyDescent="0.2">
      <c r="B643" s="205"/>
    </row>
    <row r="644" spans="2:2" x14ac:dyDescent="0.2">
      <c r="B644" s="205"/>
    </row>
    <row r="645" spans="2:2" x14ac:dyDescent="0.2">
      <c r="B645" s="205"/>
    </row>
    <row r="646" spans="2:2" x14ac:dyDescent="0.2">
      <c r="B646" s="205"/>
    </row>
    <row r="647" spans="2:2" x14ac:dyDescent="0.2">
      <c r="B647" s="205"/>
    </row>
    <row r="648" spans="2:2" x14ac:dyDescent="0.2">
      <c r="B648" s="205"/>
    </row>
    <row r="649" spans="2:2" x14ac:dyDescent="0.2">
      <c r="B649" s="205"/>
    </row>
    <row r="650" spans="2:2" x14ac:dyDescent="0.2">
      <c r="B650" s="205"/>
    </row>
    <row r="651" spans="2:2" x14ac:dyDescent="0.2">
      <c r="B651" s="205"/>
    </row>
    <row r="652" spans="2:2" x14ac:dyDescent="0.2">
      <c r="B652" s="205"/>
    </row>
    <row r="653" spans="2:2" x14ac:dyDescent="0.2">
      <c r="B653" s="205"/>
    </row>
    <row r="654" spans="2:2" x14ac:dyDescent="0.2">
      <c r="B654" s="205"/>
    </row>
    <row r="655" spans="2:2" x14ac:dyDescent="0.2">
      <c r="B655" s="205"/>
    </row>
    <row r="656" spans="2:2" x14ac:dyDescent="0.2">
      <c r="B656" s="205"/>
    </row>
    <row r="657" spans="2:2" x14ac:dyDescent="0.2">
      <c r="B657" s="205"/>
    </row>
    <row r="658" spans="2:2" x14ac:dyDescent="0.2">
      <c r="B658" s="205"/>
    </row>
    <row r="659" spans="2:2" x14ac:dyDescent="0.2">
      <c r="B659" s="205"/>
    </row>
    <row r="660" spans="2:2" x14ac:dyDescent="0.2">
      <c r="B660" s="205"/>
    </row>
    <row r="661" spans="2:2" x14ac:dyDescent="0.2">
      <c r="B661" s="205"/>
    </row>
    <row r="662" spans="2:2" x14ac:dyDescent="0.2">
      <c r="B662" s="205"/>
    </row>
    <row r="663" spans="2:2" x14ac:dyDescent="0.2">
      <c r="B663" s="205"/>
    </row>
    <row r="664" spans="2:2" x14ac:dyDescent="0.2">
      <c r="B664" s="205"/>
    </row>
    <row r="665" spans="2:2" x14ac:dyDescent="0.2">
      <c r="B665" s="205"/>
    </row>
    <row r="666" spans="2:2" x14ac:dyDescent="0.2">
      <c r="B666" s="205"/>
    </row>
    <row r="667" spans="2:2" x14ac:dyDescent="0.2">
      <c r="B667" s="205"/>
    </row>
    <row r="668" spans="2:2" x14ac:dyDescent="0.2">
      <c r="B668" s="205"/>
    </row>
    <row r="669" spans="2:2" x14ac:dyDescent="0.2">
      <c r="B669" s="205"/>
    </row>
    <row r="670" spans="2:2" x14ac:dyDescent="0.2">
      <c r="B670" s="205"/>
    </row>
    <row r="671" spans="2:2" x14ac:dyDescent="0.2">
      <c r="B671" s="205"/>
    </row>
    <row r="672" spans="2:2" x14ac:dyDescent="0.2">
      <c r="B672" s="205"/>
    </row>
    <row r="673" spans="2:2" x14ac:dyDescent="0.2">
      <c r="B673" s="205"/>
    </row>
    <row r="674" spans="2:2" x14ac:dyDescent="0.2">
      <c r="B674" s="205"/>
    </row>
    <row r="675" spans="2:2" x14ac:dyDescent="0.2">
      <c r="B675" s="205"/>
    </row>
    <row r="676" spans="2:2" x14ac:dyDescent="0.2">
      <c r="B676" s="205"/>
    </row>
    <row r="677" spans="2:2" x14ac:dyDescent="0.2">
      <c r="B677" s="205"/>
    </row>
    <row r="678" spans="2:2" x14ac:dyDescent="0.2">
      <c r="B678" s="205"/>
    </row>
    <row r="679" spans="2:2" x14ac:dyDescent="0.2">
      <c r="B679" s="205"/>
    </row>
    <row r="680" spans="2:2" x14ac:dyDescent="0.2">
      <c r="B680" s="205"/>
    </row>
    <row r="681" spans="2:2" x14ac:dyDescent="0.2">
      <c r="B681" s="205"/>
    </row>
    <row r="682" spans="2:2" x14ac:dyDescent="0.2">
      <c r="B682" s="205"/>
    </row>
    <row r="683" spans="2:2" x14ac:dyDescent="0.2">
      <c r="B683" s="205"/>
    </row>
    <row r="684" spans="2:2" x14ac:dyDescent="0.2">
      <c r="B684" s="205"/>
    </row>
    <row r="685" spans="2:2" x14ac:dyDescent="0.2">
      <c r="B685" s="205"/>
    </row>
    <row r="686" spans="2:2" x14ac:dyDescent="0.2">
      <c r="B686" s="205"/>
    </row>
    <row r="687" spans="2:2" x14ac:dyDescent="0.2">
      <c r="B687" s="205"/>
    </row>
    <row r="688" spans="2:2" x14ac:dyDescent="0.2">
      <c r="B688" s="205"/>
    </row>
    <row r="689" spans="2:2" x14ac:dyDescent="0.2">
      <c r="B689" s="205"/>
    </row>
    <row r="690" spans="2:2" x14ac:dyDescent="0.2">
      <c r="B690" s="205"/>
    </row>
    <row r="691" spans="2:2" x14ac:dyDescent="0.2">
      <c r="B691" s="205"/>
    </row>
    <row r="692" spans="2:2" x14ac:dyDescent="0.2">
      <c r="B692" s="205"/>
    </row>
    <row r="693" spans="2:2" x14ac:dyDescent="0.2">
      <c r="B693" s="205"/>
    </row>
    <row r="694" spans="2:2" x14ac:dyDescent="0.2">
      <c r="B694" s="205"/>
    </row>
    <row r="695" spans="2:2" x14ac:dyDescent="0.2">
      <c r="B695" s="205"/>
    </row>
    <row r="696" spans="2:2" x14ac:dyDescent="0.2">
      <c r="B696" s="205"/>
    </row>
    <row r="697" spans="2:2" x14ac:dyDescent="0.2">
      <c r="B697" s="205"/>
    </row>
    <row r="698" spans="2:2" x14ac:dyDescent="0.2">
      <c r="B698" s="205"/>
    </row>
    <row r="699" spans="2:2" x14ac:dyDescent="0.2">
      <c r="B699" s="205"/>
    </row>
    <row r="700" spans="2:2" x14ac:dyDescent="0.2">
      <c r="B700" s="205"/>
    </row>
    <row r="701" spans="2:2" x14ac:dyDescent="0.2">
      <c r="B701" s="205"/>
    </row>
    <row r="702" spans="2:2" x14ac:dyDescent="0.2">
      <c r="B702" s="205"/>
    </row>
    <row r="703" spans="2:2" x14ac:dyDescent="0.2">
      <c r="B703" s="205"/>
    </row>
    <row r="704" spans="2:2" x14ac:dyDescent="0.2">
      <c r="B704" s="205"/>
    </row>
    <row r="705" spans="2:2" x14ac:dyDescent="0.2">
      <c r="B705" s="205"/>
    </row>
    <row r="706" spans="2:2" x14ac:dyDescent="0.2">
      <c r="B706" s="205"/>
    </row>
    <row r="707" spans="2:2" x14ac:dyDescent="0.2">
      <c r="B707" s="205"/>
    </row>
    <row r="708" spans="2:2" x14ac:dyDescent="0.2">
      <c r="B708" s="205"/>
    </row>
    <row r="709" spans="2:2" x14ac:dyDescent="0.2">
      <c r="B709" s="205"/>
    </row>
    <row r="710" spans="2:2" x14ac:dyDescent="0.2">
      <c r="B710" s="205"/>
    </row>
    <row r="711" spans="2:2" x14ac:dyDescent="0.2">
      <c r="B711" s="205"/>
    </row>
    <row r="712" spans="2:2" x14ac:dyDescent="0.2">
      <c r="B712" s="205"/>
    </row>
    <row r="713" spans="2:2" x14ac:dyDescent="0.2">
      <c r="B713" s="205"/>
    </row>
    <row r="714" spans="2:2" x14ac:dyDescent="0.2">
      <c r="B714" s="205"/>
    </row>
    <row r="715" spans="2:2" x14ac:dyDescent="0.2">
      <c r="B715" s="205"/>
    </row>
    <row r="716" spans="2:2" x14ac:dyDescent="0.2">
      <c r="B716" s="205"/>
    </row>
    <row r="717" spans="2:2" x14ac:dyDescent="0.2">
      <c r="B717" s="205"/>
    </row>
    <row r="718" spans="2:2" x14ac:dyDescent="0.2">
      <c r="B718" s="205"/>
    </row>
    <row r="719" spans="2:2" x14ac:dyDescent="0.2">
      <c r="B719" s="205"/>
    </row>
    <row r="720" spans="2:2" x14ac:dyDescent="0.2">
      <c r="B720" s="205"/>
    </row>
    <row r="721" spans="2:2" x14ac:dyDescent="0.2">
      <c r="B721" s="205"/>
    </row>
    <row r="722" spans="2:2" x14ac:dyDescent="0.2">
      <c r="B722" s="205"/>
    </row>
    <row r="723" spans="2:2" x14ac:dyDescent="0.2">
      <c r="B723" s="205"/>
    </row>
    <row r="724" spans="2:2" x14ac:dyDescent="0.2">
      <c r="B724" s="205"/>
    </row>
    <row r="725" spans="2:2" x14ac:dyDescent="0.2">
      <c r="B725" s="205"/>
    </row>
    <row r="726" spans="2:2" x14ac:dyDescent="0.2">
      <c r="B726" s="205"/>
    </row>
    <row r="727" spans="2:2" x14ac:dyDescent="0.2">
      <c r="B727" s="205"/>
    </row>
    <row r="728" spans="2:2" x14ac:dyDescent="0.2">
      <c r="B728" s="205"/>
    </row>
    <row r="729" spans="2:2" x14ac:dyDescent="0.2">
      <c r="B729" s="205"/>
    </row>
    <row r="730" spans="2:2" x14ac:dyDescent="0.2">
      <c r="B730" s="205"/>
    </row>
    <row r="731" spans="2:2" x14ac:dyDescent="0.2">
      <c r="B731" s="205"/>
    </row>
    <row r="732" spans="2:2" x14ac:dyDescent="0.2">
      <c r="B732" s="205"/>
    </row>
    <row r="733" spans="2:2" x14ac:dyDescent="0.2">
      <c r="B733" s="205"/>
    </row>
    <row r="734" spans="2:2" x14ac:dyDescent="0.2">
      <c r="B734" s="205"/>
    </row>
    <row r="735" spans="2:2" x14ac:dyDescent="0.2">
      <c r="B735" s="205"/>
    </row>
    <row r="736" spans="2:2" x14ac:dyDescent="0.2">
      <c r="B736" s="205"/>
    </row>
    <row r="737" spans="2:2" x14ac:dyDescent="0.2">
      <c r="B737" s="205"/>
    </row>
    <row r="738" spans="2:2" x14ac:dyDescent="0.2">
      <c r="B738" s="205"/>
    </row>
    <row r="739" spans="2:2" x14ac:dyDescent="0.2">
      <c r="B739" s="205"/>
    </row>
    <row r="740" spans="2:2" x14ac:dyDescent="0.2">
      <c r="B740" s="205"/>
    </row>
    <row r="741" spans="2:2" x14ac:dyDescent="0.2">
      <c r="B741" s="205"/>
    </row>
    <row r="742" spans="2:2" x14ac:dyDescent="0.2">
      <c r="B742" s="205"/>
    </row>
    <row r="743" spans="2:2" x14ac:dyDescent="0.2">
      <c r="B743" s="205"/>
    </row>
    <row r="744" spans="2:2" x14ac:dyDescent="0.2">
      <c r="B744" s="205"/>
    </row>
    <row r="745" spans="2:2" x14ac:dyDescent="0.2">
      <c r="B745" s="205"/>
    </row>
    <row r="746" spans="2:2" x14ac:dyDescent="0.2">
      <c r="B746" s="205"/>
    </row>
    <row r="747" spans="2:2" x14ac:dyDescent="0.2">
      <c r="B747" s="205"/>
    </row>
    <row r="748" spans="2:2" x14ac:dyDescent="0.2">
      <c r="B748" s="205"/>
    </row>
    <row r="749" spans="2:2" x14ac:dyDescent="0.2">
      <c r="B749" s="205"/>
    </row>
    <row r="750" spans="2:2" x14ac:dyDescent="0.2">
      <c r="B750" s="205"/>
    </row>
    <row r="751" spans="2:2" x14ac:dyDescent="0.2">
      <c r="B751" s="205"/>
    </row>
    <row r="752" spans="2:2" x14ac:dyDescent="0.2">
      <c r="B752" s="205"/>
    </row>
    <row r="753" spans="2:2" x14ac:dyDescent="0.2">
      <c r="B753" s="205"/>
    </row>
    <row r="754" spans="2:2" x14ac:dyDescent="0.2">
      <c r="B754" s="205"/>
    </row>
    <row r="755" spans="2:2" x14ac:dyDescent="0.2">
      <c r="B755" s="205"/>
    </row>
    <row r="756" spans="2:2" x14ac:dyDescent="0.2">
      <c r="B756" s="205"/>
    </row>
    <row r="757" spans="2:2" x14ac:dyDescent="0.2">
      <c r="B757" s="205"/>
    </row>
    <row r="758" spans="2:2" x14ac:dyDescent="0.2">
      <c r="B758" s="205"/>
    </row>
    <row r="759" spans="2:2" x14ac:dyDescent="0.2">
      <c r="B759" s="205"/>
    </row>
    <row r="760" spans="2:2" x14ac:dyDescent="0.2">
      <c r="B760" s="205"/>
    </row>
    <row r="761" spans="2:2" x14ac:dyDescent="0.2">
      <c r="B761" s="205"/>
    </row>
    <row r="762" spans="2:2" x14ac:dyDescent="0.2">
      <c r="B762" s="205"/>
    </row>
    <row r="763" spans="2:2" x14ac:dyDescent="0.2">
      <c r="B763" s="205"/>
    </row>
    <row r="764" spans="2:2" x14ac:dyDescent="0.2">
      <c r="B764" s="205"/>
    </row>
    <row r="765" spans="2:2" x14ac:dyDescent="0.2">
      <c r="B765" s="205"/>
    </row>
    <row r="766" spans="2:2" x14ac:dyDescent="0.2">
      <c r="B766" s="205"/>
    </row>
    <row r="767" spans="2:2" x14ac:dyDescent="0.2">
      <c r="B767" s="205"/>
    </row>
    <row r="768" spans="2:2" x14ac:dyDescent="0.2">
      <c r="B768" s="205"/>
    </row>
    <row r="769" spans="2:2" x14ac:dyDescent="0.2">
      <c r="B769" s="205"/>
    </row>
    <row r="770" spans="2:2" x14ac:dyDescent="0.2">
      <c r="B770" s="205"/>
    </row>
    <row r="771" spans="2:2" x14ac:dyDescent="0.2">
      <c r="B771" s="205"/>
    </row>
    <row r="772" spans="2:2" x14ac:dyDescent="0.2">
      <c r="B772" s="205"/>
    </row>
    <row r="773" spans="2:2" x14ac:dyDescent="0.2">
      <c r="B773" s="205"/>
    </row>
    <row r="774" spans="2:2" x14ac:dyDescent="0.2">
      <c r="B774" s="205"/>
    </row>
    <row r="775" spans="2:2" x14ac:dyDescent="0.2">
      <c r="B775" s="205"/>
    </row>
    <row r="776" spans="2:2" x14ac:dyDescent="0.2">
      <c r="B776" s="205"/>
    </row>
    <row r="777" spans="2:2" x14ac:dyDescent="0.2">
      <c r="B777" s="205"/>
    </row>
    <row r="778" spans="2:2" x14ac:dyDescent="0.2">
      <c r="B778" s="205"/>
    </row>
    <row r="779" spans="2:2" x14ac:dyDescent="0.2">
      <c r="B779" s="205"/>
    </row>
    <row r="780" spans="2:2" x14ac:dyDescent="0.2">
      <c r="B780" s="205"/>
    </row>
    <row r="781" spans="2:2" x14ac:dyDescent="0.2">
      <c r="B781" s="205"/>
    </row>
    <row r="782" spans="2:2" x14ac:dyDescent="0.2">
      <c r="B782" s="205"/>
    </row>
    <row r="783" spans="2:2" x14ac:dyDescent="0.2">
      <c r="B783" s="205"/>
    </row>
    <row r="784" spans="2:2" x14ac:dyDescent="0.2">
      <c r="B784" s="205"/>
    </row>
    <row r="785" spans="2:2" x14ac:dyDescent="0.2">
      <c r="B785" s="205"/>
    </row>
    <row r="786" spans="2:2" x14ac:dyDescent="0.2">
      <c r="B786" s="205"/>
    </row>
    <row r="787" spans="2:2" x14ac:dyDescent="0.2">
      <c r="B787" s="205"/>
    </row>
    <row r="788" spans="2:2" x14ac:dyDescent="0.2">
      <c r="B788" s="205"/>
    </row>
    <row r="789" spans="2:2" x14ac:dyDescent="0.2">
      <c r="B789" s="205"/>
    </row>
    <row r="790" spans="2:2" x14ac:dyDescent="0.2">
      <c r="B790" s="205"/>
    </row>
    <row r="791" spans="2:2" x14ac:dyDescent="0.2">
      <c r="B791" s="205"/>
    </row>
    <row r="792" spans="2:2" x14ac:dyDescent="0.2">
      <c r="B792" s="205"/>
    </row>
    <row r="793" spans="2:2" x14ac:dyDescent="0.2">
      <c r="B793" s="205"/>
    </row>
    <row r="794" spans="2:2" x14ac:dyDescent="0.2">
      <c r="B794" s="205"/>
    </row>
    <row r="795" spans="2:2" x14ac:dyDescent="0.2">
      <c r="B795" s="205"/>
    </row>
    <row r="796" spans="2:2" x14ac:dyDescent="0.2">
      <c r="B796" s="205"/>
    </row>
    <row r="797" spans="2:2" x14ac:dyDescent="0.2">
      <c r="B797" s="205"/>
    </row>
    <row r="798" spans="2:2" x14ac:dyDescent="0.2">
      <c r="B798" s="205"/>
    </row>
    <row r="799" spans="2:2" x14ac:dyDescent="0.2">
      <c r="B799" s="205"/>
    </row>
    <row r="800" spans="2:2" x14ac:dyDescent="0.2">
      <c r="B800" s="205"/>
    </row>
    <row r="801" spans="2:2" x14ac:dyDescent="0.2">
      <c r="B801" s="205"/>
    </row>
    <row r="802" spans="2:2" x14ac:dyDescent="0.2">
      <c r="B802" s="205"/>
    </row>
    <row r="803" spans="2:2" x14ac:dyDescent="0.2">
      <c r="B803" s="205"/>
    </row>
    <row r="804" spans="2:2" x14ac:dyDescent="0.2">
      <c r="B804" s="205"/>
    </row>
    <row r="805" spans="2:2" x14ac:dyDescent="0.2">
      <c r="B805" s="205"/>
    </row>
    <row r="806" spans="2:2" x14ac:dyDescent="0.2">
      <c r="B806" s="205"/>
    </row>
    <row r="807" spans="2:2" x14ac:dyDescent="0.2">
      <c r="B807" s="205"/>
    </row>
    <row r="808" spans="2:2" x14ac:dyDescent="0.2">
      <c r="B808" s="205"/>
    </row>
    <row r="809" spans="2:2" x14ac:dyDescent="0.2">
      <c r="B809" s="205"/>
    </row>
    <row r="810" spans="2:2" x14ac:dyDescent="0.2">
      <c r="B810" s="205"/>
    </row>
    <row r="811" spans="2:2" x14ac:dyDescent="0.2">
      <c r="B811" s="205"/>
    </row>
    <row r="812" spans="2:2" x14ac:dyDescent="0.2">
      <c r="B812" s="205"/>
    </row>
    <row r="813" spans="2:2" x14ac:dyDescent="0.2">
      <c r="B813" s="205"/>
    </row>
    <row r="814" spans="2:2" x14ac:dyDescent="0.2">
      <c r="B814" s="205"/>
    </row>
    <row r="815" spans="2:2" x14ac:dyDescent="0.2">
      <c r="B815" s="205"/>
    </row>
    <row r="816" spans="2:2" x14ac:dyDescent="0.2">
      <c r="B816" s="205"/>
    </row>
    <row r="817" spans="2:2" x14ac:dyDescent="0.2">
      <c r="B817" s="205"/>
    </row>
    <row r="818" spans="2:2" x14ac:dyDescent="0.2">
      <c r="B818" s="205"/>
    </row>
    <row r="819" spans="2:2" x14ac:dyDescent="0.2">
      <c r="B819" s="205"/>
    </row>
    <row r="820" spans="2:2" x14ac:dyDescent="0.2">
      <c r="B820" s="205"/>
    </row>
    <row r="821" spans="2:2" x14ac:dyDescent="0.2">
      <c r="B821" s="205"/>
    </row>
    <row r="822" spans="2:2" x14ac:dyDescent="0.2">
      <c r="B822" s="205"/>
    </row>
    <row r="823" spans="2:2" x14ac:dyDescent="0.2">
      <c r="B823" s="205"/>
    </row>
    <row r="824" spans="2:2" x14ac:dyDescent="0.2">
      <c r="B824" s="205"/>
    </row>
    <row r="825" spans="2:2" x14ac:dyDescent="0.2">
      <c r="B825" s="205"/>
    </row>
    <row r="826" spans="2:2" x14ac:dyDescent="0.2">
      <c r="B826" s="205"/>
    </row>
    <row r="827" spans="2:2" x14ac:dyDescent="0.2">
      <c r="B827" s="205"/>
    </row>
    <row r="828" spans="2:2" x14ac:dyDescent="0.2">
      <c r="B828" s="205"/>
    </row>
    <row r="829" spans="2:2" x14ac:dyDescent="0.2">
      <c r="B829" s="205"/>
    </row>
    <row r="830" spans="2:2" x14ac:dyDescent="0.2">
      <c r="B830" s="205"/>
    </row>
    <row r="831" spans="2:2" x14ac:dyDescent="0.2">
      <c r="B831" s="205"/>
    </row>
    <row r="832" spans="2:2" x14ac:dyDescent="0.2">
      <c r="B832" s="205"/>
    </row>
    <row r="833" spans="2:2" x14ac:dyDescent="0.2">
      <c r="B833" s="205"/>
    </row>
    <row r="834" spans="2:2" x14ac:dyDescent="0.2">
      <c r="B834" s="205"/>
    </row>
    <row r="835" spans="2:2" x14ac:dyDescent="0.2">
      <c r="B835" s="205"/>
    </row>
    <row r="836" spans="2:2" x14ac:dyDescent="0.2">
      <c r="B836" s="205"/>
    </row>
    <row r="837" spans="2:2" x14ac:dyDescent="0.2">
      <c r="B837" s="205"/>
    </row>
    <row r="838" spans="2:2" x14ac:dyDescent="0.2">
      <c r="B838" s="205"/>
    </row>
    <row r="839" spans="2:2" x14ac:dyDescent="0.2">
      <c r="B839" s="205"/>
    </row>
    <row r="840" spans="2:2" x14ac:dyDescent="0.2">
      <c r="B840" s="205"/>
    </row>
    <row r="841" spans="2:2" x14ac:dyDescent="0.2">
      <c r="B841" s="205"/>
    </row>
    <row r="842" spans="2:2" x14ac:dyDescent="0.2">
      <c r="B842" s="205"/>
    </row>
    <row r="843" spans="2:2" x14ac:dyDescent="0.2">
      <c r="B843" s="205"/>
    </row>
    <row r="844" spans="2:2" x14ac:dyDescent="0.2">
      <c r="B844" s="205"/>
    </row>
    <row r="845" spans="2:2" x14ac:dyDescent="0.2">
      <c r="B845" s="205"/>
    </row>
    <row r="846" spans="2:2" x14ac:dyDescent="0.2">
      <c r="B846" s="205"/>
    </row>
    <row r="847" spans="2:2" x14ac:dyDescent="0.2">
      <c r="B847" s="205"/>
    </row>
    <row r="848" spans="2:2" x14ac:dyDescent="0.2">
      <c r="B848" s="205"/>
    </row>
    <row r="849" spans="2:2" x14ac:dyDescent="0.2">
      <c r="B849" s="205"/>
    </row>
    <row r="850" spans="2:2" x14ac:dyDescent="0.2">
      <c r="B850" s="205"/>
    </row>
    <row r="851" spans="2:2" x14ac:dyDescent="0.2">
      <c r="B851" s="205"/>
    </row>
    <row r="852" spans="2:2" x14ac:dyDescent="0.2">
      <c r="B852" s="205"/>
    </row>
    <row r="853" spans="2:2" x14ac:dyDescent="0.2">
      <c r="B853" s="205"/>
    </row>
    <row r="854" spans="2:2" x14ac:dyDescent="0.2">
      <c r="B854" s="205"/>
    </row>
    <row r="855" spans="2:2" x14ac:dyDescent="0.2">
      <c r="B855" s="205"/>
    </row>
    <row r="856" spans="2:2" x14ac:dyDescent="0.2">
      <c r="B856" s="205"/>
    </row>
    <row r="857" spans="2:2" x14ac:dyDescent="0.2">
      <c r="B857" s="205"/>
    </row>
    <row r="858" spans="2:2" x14ac:dyDescent="0.2">
      <c r="B858" s="205"/>
    </row>
    <row r="859" spans="2:2" x14ac:dyDescent="0.2">
      <c r="B859" s="205"/>
    </row>
    <row r="860" spans="2:2" x14ac:dyDescent="0.2">
      <c r="B860" s="205"/>
    </row>
    <row r="861" spans="2:2" x14ac:dyDescent="0.2">
      <c r="B861" s="205"/>
    </row>
    <row r="862" spans="2:2" x14ac:dyDescent="0.2">
      <c r="B862" s="205"/>
    </row>
    <row r="863" spans="2:2" x14ac:dyDescent="0.2">
      <c r="B863" s="205"/>
    </row>
    <row r="864" spans="2:2" x14ac:dyDescent="0.2">
      <c r="B864" s="205"/>
    </row>
    <row r="865" spans="2:2" x14ac:dyDescent="0.2">
      <c r="B865" s="205"/>
    </row>
    <row r="866" spans="2:2" x14ac:dyDescent="0.2">
      <c r="B866" s="205"/>
    </row>
    <row r="867" spans="2:2" x14ac:dyDescent="0.2">
      <c r="B867" s="205"/>
    </row>
    <row r="868" spans="2:2" x14ac:dyDescent="0.2">
      <c r="B868" s="205"/>
    </row>
    <row r="869" spans="2:2" x14ac:dyDescent="0.2">
      <c r="B869" s="205"/>
    </row>
    <row r="870" spans="2:2" x14ac:dyDescent="0.2">
      <c r="B870" s="205"/>
    </row>
    <row r="871" spans="2:2" x14ac:dyDescent="0.2">
      <c r="B871" s="205"/>
    </row>
    <row r="872" spans="2:2" x14ac:dyDescent="0.2">
      <c r="B872" s="205"/>
    </row>
    <row r="873" spans="2:2" x14ac:dyDescent="0.2">
      <c r="B873" s="205"/>
    </row>
    <row r="874" spans="2:2" x14ac:dyDescent="0.2">
      <c r="B874" s="205"/>
    </row>
    <row r="875" spans="2:2" x14ac:dyDescent="0.2">
      <c r="B875" s="205"/>
    </row>
    <row r="876" spans="2:2" x14ac:dyDescent="0.2">
      <c r="B876" s="205"/>
    </row>
    <row r="877" spans="2:2" x14ac:dyDescent="0.2">
      <c r="B877" s="205"/>
    </row>
    <row r="878" spans="2:2" x14ac:dyDescent="0.2">
      <c r="B878" s="205"/>
    </row>
    <row r="879" spans="2:2" x14ac:dyDescent="0.2">
      <c r="B879" s="205"/>
    </row>
    <row r="880" spans="2:2" x14ac:dyDescent="0.2">
      <c r="B880" s="205"/>
    </row>
    <row r="881" spans="2:2" x14ac:dyDescent="0.2">
      <c r="B881" s="205"/>
    </row>
    <row r="882" spans="2:2" x14ac:dyDescent="0.2">
      <c r="B882" s="205"/>
    </row>
    <row r="883" spans="2:2" x14ac:dyDescent="0.2">
      <c r="B883" s="205"/>
    </row>
    <row r="884" spans="2:2" x14ac:dyDescent="0.2">
      <c r="B884" s="205"/>
    </row>
    <row r="885" spans="2:2" x14ac:dyDescent="0.2">
      <c r="B885" s="205"/>
    </row>
    <row r="886" spans="2:2" x14ac:dyDescent="0.2">
      <c r="B886" s="205"/>
    </row>
    <row r="887" spans="2:2" x14ac:dyDescent="0.2">
      <c r="B887" s="205"/>
    </row>
    <row r="888" spans="2:2" x14ac:dyDescent="0.2">
      <c r="B888" s="205"/>
    </row>
    <row r="889" spans="2:2" x14ac:dyDescent="0.2">
      <c r="B889" s="205"/>
    </row>
    <row r="890" spans="2:2" x14ac:dyDescent="0.2">
      <c r="B890" s="205"/>
    </row>
    <row r="891" spans="2:2" x14ac:dyDescent="0.2">
      <c r="B891" s="205"/>
    </row>
    <row r="892" spans="2:2" x14ac:dyDescent="0.2">
      <c r="B892" s="205"/>
    </row>
    <row r="893" spans="2:2" x14ac:dyDescent="0.2">
      <c r="B893" s="205"/>
    </row>
    <row r="894" spans="2:2" x14ac:dyDescent="0.2">
      <c r="B894" s="205"/>
    </row>
    <row r="895" spans="2:2" x14ac:dyDescent="0.2">
      <c r="B895" s="205"/>
    </row>
    <row r="896" spans="2:2" x14ac:dyDescent="0.2">
      <c r="B896" s="205"/>
    </row>
    <row r="897" spans="2:2" x14ac:dyDescent="0.2">
      <c r="B897" s="205"/>
    </row>
    <row r="898" spans="2:2" x14ac:dyDescent="0.2">
      <c r="B898" s="205"/>
    </row>
    <row r="899" spans="2:2" x14ac:dyDescent="0.2">
      <c r="B899" s="205"/>
    </row>
    <row r="900" spans="2:2" x14ac:dyDescent="0.2">
      <c r="B900" s="205"/>
    </row>
    <row r="901" spans="2:2" x14ac:dyDescent="0.2">
      <c r="B901" s="205"/>
    </row>
    <row r="902" spans="2:2" x14ac:dyDescent="0.2">
      <c r="B902" s="205"/>
    </row>
    <row r="903" spans="2:2" x14ac:dyDescent="0.2">
      <c r="B903" s="205"/>
    </row>
    <row r="904" spans="2:2" x14ac:dyDescent="0.2">
      <c r="B904" s="205"/>
    </row>
    <row r="905" spans="2:2" x14ac:dyDescent="0.2">
      <c r="B905" s="205"/>
    </row>
    <row r="906" spans="2:2" x14ac:dyDescent="0.2">
      <c r="B906" s="205"/>
    </row>
    <row r="907" spans="2:2" x14ac:dyDescent="0.2">
      <c r="B907" s="205"/>
    </row>
    <row r="908" spans="2:2" x14ac:dyDescent="0.2">
      <c r="B908" s="205"/>
    </row>
    <row r="909" spans="2:2" x14ac:dyDescent="0.2">
      <c r="B909" s="205"/>
    </row>
    <row r="910" spans="2:2" x14ac:dyDescent="0.2">
      <c r="B910" s="205"/>
    </row>
    <row r="911" spans="2:2" x14ac:dyDescent="0.2">
      <c r="B911" s="205"/>
    </row>
    <row r="912" spans="2:2" x14ac:dyDescent="0.2">
      <c r="B912" s="205"/>
    </row>
    <row r="913" spans="2:2" x14ac:dyDescent="0.2">
      <c r="B913" s="205"/>
    </row>
    <row r="914" spans="2:2" x14ac:dyDescent="0.2">
      <c r="B914" s="205"/>
    </row>
    <row r="915" spans="2:2" x14ac:dyDescent="0.2">
      <c r="B915" s="205"/>
    </row>
    <row r="916" spans="2:2" x14ac:dyDescent="0.2">
      <c r="B916" s="205"/>
    </row>
    <row r="917" spans="2:2" x14ac:dyDescent="0.2">
      <c r="B917" s="205"/>
    </row>
    <row r="918" spans="2:2" x14ac:dyDescent="0.2">
      <c r="B918" s="205"/>
    </row>
    <row r="919" spans="2:2" x14ac:dyDescent="0.2">
      <c r="B919" s="205"/>
    </row>
    <row r="920" spans="2:2" x14ac:dyDescent="0.2">
      <c r="B920" s="205"/>
    </row>
    <row r="921" spans="2:2" x14ac:dyDescent="0.2">
      <c r="B921" s="205"/>
    </row>
    <row r="922" spans="2:2" x14ac:dyDescent="0.2">
      <c r="B922" s="205"/>
    </row>
    <row r="923" spans="2:2" x14ac:dyDescent="0.2">
      <c r="B923" s="205"/>
    </row>
    <row r="924" spans="2:2" x14ac:dyDescent="0.2">
      <c r="B924" s="205"/>
    </row>
    <row r="925" spans="2:2" x14ac:dyDescent="0.2">
      <c r="B925" s="205"/>
    </row>
    <row r="926" spans="2:2" x14ac:dyDescent="0.2">
      <c r="B926" s="205"/>
    </row>
    <row r="927" spans="2:2" x14ac:dyDescent="0.2">
      <c r="B927" s="205"/>
    </row>
    <row r="928" spans="2:2" x14ac:dyDescent="0.2">
      <c r="B928" s="205"/>
    </row>
    <row r="929" spans="2:2" x14ac:dyDescent="0.2">
      <c r="B929" s="205"/>
    </row>
    <row r="930" spans="2:2" x14ac:dyDescent="0.2">
      <c r="B930" s="205"/>
    </row>
    <row r="931" spans="2:2" x14ac:dyDescent="0.2">
      <c r="B931" s="205"/>
    </row>
    <row r="932" spans="2:2" x14ac:dyDescent="0.2">
      <c r="B932" s="205"/>
    </row>
    <row r="933" spans="2:2" x14ac:dyDescent="0.2">
      <c r="B933" s="205"/>
    </row>
    <row r="934" spans="2:2" x14ac:dyDescent="0.2">
      <c r="B934" s="205"/>
    </row>
    <row r="935" spans="2:2" x14ac:dyDescent="0.2">
      <c r="B935" s="205"/>
    </row>
    <row r="936" spans="2:2" x14ac:dyDescent="0.2">
      <c r="B936" s="205"/>
    </row>
    <row r="937" spans="2:2" x14ac:dyDescent="0.2">
      <c r="B937" s="205"/>
    </row>
    <row r="938" spans="2:2" x14ac:dyDescent="0.2">
      <c r="B938" s="205"/>
    </row>
    <row r="939" spans="2:2" x14ac:dyDescent="0.2">
      <c r="B939" s="205"/>
    </row>
    <row r="940" spans="2:2" x14ac:dyDescent="0.2">
      <c r="B940" s="205"/>
    </row>
    <row r="941" spans="2:2" x14ac:dyDescent="0.2">
      <c r="B941" s="205"/>
    </row>
    <row r="942" spans="2:2" x14ac:dyDescent="0.2">
      <c r="B942" s="205"/>
    </row>
    <row r="943" spans="2:2" x14ac:dyDescent="0.2">
      <c r="B943" s="205"/>
    </row>
    <row r="944" spans="2:2" x14ac:dyDescent="0.2">
      <c r="B944" s="205"/>
    </row>
    <row r="945" spans="2:2" x14ac:dyDescent="0.2">
      <c r="B945" s="205"/>
    </row>
    <row r="946" spans="2:2" x14ac:dyDescent="0.2">
      <c r="B946" s="205"/>
    </row>
    <row r="947" spans="2:2" x14ac:dyDescent="0.2">
      <c r="B947" s="205"/>
    </row>
    <row r="948" spans="2:2" x14ac:dyDescent="0.2">
      <c r="B948" s="205"/>
    </row>
    <row r="949" spans="2:2" x14ac:dyDescent="0.2">
      <c r="B949" s="205"/>
    </row>
    <row r="950" spans="2:2" x14ac:dyDescent="0.2">
      <c r="B950" s="205"/>
    </row>
    <row r="951" spans="2:2" x14ac:dyDescent="0.2">
      <c r="B951" s="205"/>
    </row>
    <row r="952" spans="2:2" x14ac:dyDescent="0.2">
      <c r="B952" s="205"/>
    </row>
    <row r="953" spans="2:2" x14ac:dyDescent="0.2">
      <c r="B953" s="205"/>
    </row>
    <row r="954" spans="2:2" x14ac:dyDescent="0.2">
      <c r="B954" s="205"/>
    </row>
    <row r="955" spans="2:2" x14ac:dyDescent="0.2">
      <c r="B955" s="205"/>
    </row>
    <row r="956" spans="2:2" x14ac:dyDescent="0.2">
      <c r="B956" s="205"/>
    </row>
    <row r="957" spans="2:2" x14ac:dyDescent="0.2">
      <c r="B957" s="205"/>
    </row>
    <row r="958" spans="2:2" x14ac:dyDescent="0.2">
      <c r="B958" s="205"/>
    </row>
    <row r="959" spans="2:2" x14ac:dyDescent="0.2">
      <c r="B959" s="205"/>
    </row>
    <row r="960" spans="2:2" x14ac:dyDescent="0.2">
      <c r="B960" s="205"/>
    </row>
    <row r="961" spans="2:2" x14ac:dyDescent="0.2">
      <c r="B961" s="205"/>
    </row>
    <row r="962" spans="2:2" x14ac:dyDescent="0.2">
      <c r="B962" s="205"/>
    </row>
    <row r="963" spans="2:2" x14ac:dyDescent="0.2">
      <c r="B963" s="205"/>
    </row>
    <row r="964" spans="2:2" x14ac:dyDescent="0.2">
      <c r="B964" s="205"/>
    </row>
    <row r="965" spans="2:2" x14ac:dyDescent="0.2">
      <c r="B965" s="205"/>
    </row>
    <row r="966" spans="2:2" x14ac:dyDescent="0.2">
      <c r="B966" s="205"/>
    </row>
    <row r="967" spans="2:2" x14ac:dyDescent="0.2">
      <c r="B967" s="205"/>
    </row>
    <row r="968" spans="2:2" x14ac:dyDescent="0.2">
      <c r="B968" s="205"/>
    </row>
    <row r="969" spans="2:2" x14ac:dyDescent="0.2">
      <c r="B969" s="205"/>
    </row>
    <row r="970" spans="2:2" x14ac:dyDescent="0.2">
      <c r="B970" s="205"/>
    </row>
    <row r="971" spans="2:2" x14ac:dyDescent="0.2">
      <c r="B971" s="205"/>
    </row>
    <row r="972" spans="2:2" x14ac:dyDescent="0.2">
      <c r="B972" s="205"/>
    </row>
    <row r="973" spans="2:2" x14ac:dyDescent="0.2">
      <c r="B973" s="205"/>
    </row>
    <row r="974" spans="2:2" x14ac:dyDescent="0.2">
      <c r="B974" s="205"/>
    </row>
    <row r="975" spans="2:2" x14ac:dyDescent="0.2">
      <c r="B975" s="205"/>
    </row>
    <row r="976" spans="2:2" x14ac:dyDescent="0.2">
      <c r="B976" s="205"/>
    </row>
    <row r="977" spans="2:2" x14ac:dyDescent="0.2">
      <c r="B977" s="205"/>
    </row>
    <row r="978" spans="2:2" x14ac:dyDescent="0.2">
      <c r="B978" s="205"/>
    </row>
    <row r="979" spans="2:2" x14ac:dyDescent="0.2">
      <c r="B979" s="205"/>
    </row>
    <row r="980" spans="2:2" x14ac:dyDescent="0.2">
      <c r="B980" s="205"/>
    </row>
    <row r="981" spans="2:2" x14ac:dyDescent="0.2">
      <c r="B981" s="205"/>
    </row>
    <row r="982" spans="2:2" x14ac:dyDescent="0.2">
      <c r="B982" s="205"/>
    </row>
    <row r="983" spans="2:2" x14ac:dyDescent="0.2">
      <c r="B983" s="205"/>
    </row>
    <row r="984" spans="2:2" x14ac:dyDescent="0.2">
      <c r="B984" s="205"/>
    </row>
    <row r="985" spans="2:2" x14ac:dyDescent="0.2">
      <c r="B985" s="205"/>
    </row>
    <row r="986" spans="2:2" x14ac:dyDescent="0.2">
      <c r="B986" s="205"/>
    </row>
    <row r="987" spans="2:2" x14ac:dyDescent="0.2">
      <c r="B987" s="205"/>
    </row>
    <row r="988" spans="2:2" x14ac:dyDescent="0.2">
      <c r="B988" s="205"/>
    </row>
    <row r="989" spans="2:2" x14ac:dyDescent="0.2">
      <c r="B989" s="205"/>
    </row>
    <row r="990" spans="2:2" x14ac:dyDescent="0.2">
      <c r="B990" s="205"/>
    </row>
    <row r="991" spans="2:2" x14ac:dyDescent="0.2">
      <c r="B991" s="205"/>
    </row>
    <row r="992" spans="2:2" x14ac:dyDescent="0.2">
      <c r="B992" s="205"/>
    </row>
    <row r="993" spans="2:2" x14ac:dyDescent="0.2">
      <c r="B993" s="205"/>
    </row>
    <row r="994" spans="2:2" x14ac:dyDescent="0.2">
      <c r="B994" s="205"/>
    </row>
    <row r="995" spans="2:2" x14ac:dyDescent="0.2">
      <c r="B995" s="205"/>
    </row>
    <row r="996" spans="2:2" x14ac:dyDescent="0.2">
      <c r="B996" s="205"/>
    </row>
    <row r="997" spans="2:2" x14ac:dyDescent="0.2">
      <c r="B997" s="205"/>
    </row>
    <row r="998" spans="2:2" x14ac:dyDescent="0.2">
      <c r="B998" s="205"/>
    </row>
    <row r="999" spans="2:2" x14ac:dyDescent="0.2">
      <c r="B999" s="205"/>
    </row>
    <row r="1000" spans="2:2" x14ac:dyDescent="0.2">
      <c r="B1000" s="205"/>
    </row>
    <row r="1001" spans="2:2" x14ac:dyDescent="0.2">
      <c r="B1001" s="205"/>
    </row>
  </sheetData>
  <mergeCells count="15">
    <mergeCell ref="A55:B56"/>
    <mergeCell ref="D63:E63"/>
    <mergeCell ref="D64:E64"/>
    <mergeCell ref="A1:G1"/>
    <mergeCell ref="A2:A4"/>
    <mergeCell ref="B2:B4"/>
    <mergeCell ref="C2:F2"/>
    <mergeCell ref="G2:G4"/>
    <mergeCell ref="A5:A9"/>
    <mergeCell ref="A11:A16"/>
    <mergeCell ref="A18:A26"/>
    <mergeCell ref="A28:A32"/>
    <mergeCell ref="A34:A43"/>
    <mergeCell ref="A45:A49"/>
    <mergeCell ref="A51:B52"/>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GESTION ACADEMICA</vt:lpstr>
      <vt:lpstr>GESTION COMUNIDAD</vt:lpstr>
      <vt:lpstr>ADMFIN</vt:lpstr>
      <vt:lpstr>GESTION DIRECTIVA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paola</dc:creator>
  <cp:lastModifiedBy>tatiana mendivelso</cp:lastModifiedBy>
  <dcterms:created xsi:type="dcterms:W3CDTF">2019-09-22T15:26:49Z</dcterms:created>
  <dcterms:modified xsi:type="dcterms:W3CDTF">2020-06-11T21:15:42Z</dcterms:modified>
</cp:coreProperties>
</file>