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ny\Documents\TRABAJO DE GRADO -1\"/>
    </mc:Choice>
  </mc:AlternateContent>
  <bookViews>
    <workbookView xWindow="0" yWindow="0" windowWidth="20490" windowHeight="7605" activeTab="1"/>
  </bookViews>
  <sheets>
    <sheet name="Matriz" sheetId="1" r:id="rId1"/>
    <sheet name="Calificación" sheetId="2" r:id="rId2"/>
    <sheet name="Hoja3" sheetId="3" r:id="rId3"/>
  </sheets>
  <definedNames>
    <definedName name="_xlnm._FilterDatabase" localSheetId="0" hidden="1">Matriz!$F$5:$U$38</definedName>
  </definedNames>
  <calcPr calcId="152511"/>
</workbook>
</file>

<file path=xl/calcChain.xml><?xml version="1.0" encoding="utf-8"?>
<calcChain xmlns="http://schemas.openxmlformats.org/spreadsheetml/2006/main">
  <c r="S42" i="1" l="1"/>
  <c r="K42" i="1"/>
  <c r="T42" i="1" s="1"/>
  <c r="S39" i="1"/>
  <c r="K39" i="1"/>
  <c r="S41" i="1"/>
  <c r="K41" i="1"/>
  <c r="S40" i="1"/>
  <c r="K40" i="1"/>
  <c r="T40" i="1" l="1"/>
  <c r="T39" i="1"/>
  <c r="T41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6" i="1"/>
  <c r="K7" i="1"/>
  <c r="T7" i="1" s="1"/>
  <c r="K8" i="1"/>
  <c r="K9" i="1"/>
  <c r="K10" i="1"/>
  <c r="K11" i="1"/>
  <c r="T11" i="1" s="1"/>
  <c r="K12" i="1"/>
  <c r="K13" i="1"/>
  <c r="K14" i="1"/>
  <c r="T14" i="1" s="1"/>
  <c r="K15" i="1"/>
  <c r="K16" i="1"/>
  <c r="K17" i="1"/>
  <c r="K18" i="1"/>
  <c r="T18" i="1" s="1"/>
  <c r="K19" i="1"/>
  <c r="K20" i="1"/>
  <c r="K21" i="1"/>
  <c r="K22" i="1"/>
  <c r="T22" i="1" s="1"/>
  <c r="K23" i="1"/>
  <c r="K24" i="1"/>
  <c r="K25" i="1"/>
  <c r="K26" i="1"/>
  <c r="K27" i="1"/>
  <c r="K28" i="1"/>
  <c r="K29" i="1"/>
  <c r="K30" i="1"/>
  <c r="T30" i="1" s="1"/>
  <c r="K31" i="1"/>
  <c r="K32" i="1"/>
  <c r="K33" i="1"/>
  <c r="K34" i="1"/>
  <c r="T34" i="1" s="1"/>
  <c r="K35" i="1"/>
  <c r="K36" i="1"/>
  <c r="K37" i="1"/>
  <c r="K38" i="1"/>
  <c r="K6" i="1"/>
  <c r="T33" i="1" l="1"/>
  <c r="T29" i="1"/>
  <c r="T25" i="1"/>
  <c r="T21" i="1"/>
  <c r="T17" i="1"/>
  <c r="T13" i="1"/>
  <c r="T10" i="1"/>
  <c r="T24" i="1"/>
  <c r="T20" i="1"/>
  <c r="T31" i="1"/>
  <c r="T8" i="1"/>
  <c r="T36" i="1"/>
  <c r="T32" i="1"/>
  <c r="T28" i="1"/>
  <c r="T16" i="1"/>
  <c r="T9" i="1"/>
  <c r="T6" i="1"/>
  <c r="T35" i="1"/>
  <c r="T27" i="1"/>
  <c r="T23" i="1"/>
  <c r="T19" i="1"/>
  <c r="T15" i="1"/>
  <c r="T12" i="1"/>
  <c r="T38" i="1"/>
  <c r="T26" i="1"/>
  <c r="T37" i="1"/>
</calcChain>
</file>

<file path=xl/comments1.xml><?xml version="1.0" encoding="utf-8"?>
<comments xmlns="http://schemas.openxmlformats.org/spreadsheetml/2006/main">
  <authors>
    <author>Angela Constanza Ramirez Aldana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Angela Constanza Ramirez Aldana:</t>
        </r>
        <r>
          <rPr>
            <sz val="9"/>
            <color indexed="81"/>
            <rFont val="Tahoma"/>
            <family val="2"/>
          </rPr>
          <t xml:space="preserve">
consumo y desperdicio
</t>
        </r>
      </text>
    </comment>
    <comment ref="D26" authorId="0" shapeId="0">
      <text>
        <r>
          <rPr>
            <b/>
            <sz val="9"/>
            <color indexed="81"/>
            <rFont val="Tahoma"/>
            <family val="2"/>
          </rPr>
          <t>Angela Constanza Ramirez Aldana:</t>
        </r>
        <r>
          <rPr>
            <sz val="9"/>
            <color indexed="81"/>
            <rFont val="Tahoma"/>
            <family val="2"/>
          </rPr>
          <t xml:space="preserve">
eficiencia</t>
        </r>
      </text>
    </comment>
  </commentList>
</comments>
</file>

<file path=xl/sharedStrings.xml><?xml version="1.0" encoding="utf-8"?>
<sst xmlns="http://schemas.openxmlformats.org/spreadsheetml/2006/main" count="380" uniqueCount="191">
  <si>
    <t>ÁREA</t>
  </si>
  <si>
    <t>ASPECTO AMBIENTAL</t>
  </si>
  <si>
    <t>IMPACTO AMBIENTAL</t>
  </si>
  <si>
    <t>CONDICIÓN</t>
  </si>
  <si>
    <t>CRITERIO LEGAL</t>
  </si>
  <si>
    <t>VALORACIÓN DEL IMPACTO</t>
  </si>
  <si>
    <t>CITERIO AMBIENTAL</t>
  </si>
  <si>
    <t>SIGNIFICANCIA</t>
  </si>
  <si>
    <t>Rutinaria</t>
  </si>
  <si>
    <t>No rutinaria</t>
  </si>
  <si>
    <t>Emergencia</t>
  </si>
  <si>
    <t>Existencia</t>
  </si>
  <si>
    <t>Cumplimiento</t>
  </si>
  <si>
    <t>Naturaleza</t>
  </si>
  <si>
    <t>Probabilidad</t>
  </si>
  <si>
    <t>Duración</t>
  </si>
  <si>
    <t>Desarrollo</t>
  </si>
  <si>
    <t>Magnitud</t>
  </si>
  <si>
    <t>Alcance</t>
  </si>
  <si>
    <t>Reversibilidad</t>
  </si>
  <si>
    <t>PUNTAJE</t>
  </si>
  <si>
    <t>ACTIVIDAD/PRODUCTO/SERVICIO</t>
  </si>
  <si>
    <t>Impresión y fotocopiado</t>
  </si>
  <si>
    <t>Consumo de papel</t>
  </si>
  <si>
    <t xml:space="preserve">Consumo de energía </t>
  </si>
  <si>
    <t>Utilización de equipos de cómputo e iluminación</t>
  </si>
  <si>
    <t>Generación de empleo</t>
  </si>
  <si>
    <t>Generación de conocimiento</t>
  </si>
  <si>
    <t xml:space="preserve">Cafetería </t>
  </si>
  <si>
    <t>Consumo de agua</t>
  </si>
  <si>
    <t xml:space="preserve">Calentamiento de alimentos </t>
  </si>
  <si>
    <t>Venta y consumo</t>
  </si>
  <si>
    <t>Generación de residuos ordinarios</t>
  </si>
  <si>
    <t>Transporte y parqueo</t>
  </si>
  <si>
    <t xml:space="preserve">Generación de empleo </t>
  </si>
  <si>
    <t xml:space="preserve">Consumo de combustible </t>
  </si>
  <si>
    <t xml:space="preserve">Mantenimiento Planta física </t>
  </si>
  <si>
    <t xml:space="preserve">Aseo Planta física </t>
  </si>
  <si>
    <t xml:space="preserve">Consumo de agua </t>
  </si>
  <si>
    <t xml:space="preserve">Generación de residuos peligrosos </t>
  </si>
  <si>
    <t xml:space="preserve">Recolección de residuos </t>
  </si>
  <si>
    <t xml:space="preserve">Generación de residuos ordinarios </t>
  </si>
  <si>
    <t xml:space="preserve">Almacenamiento </t>
  </si>
  <si>
    <t>Baños</t>
  </si>
  <si>
    <t>Uso de los baños</t>
  </si>
  <si>
    <t>Limpieza</t>
  </si>
  <si>
    <t>Parqueo</t>
  </si>
  <si>
    <t>Uso de la energía</t>
  </si>
  <si>
    <t>Generación de aceites y lubricantes</t>
  </si>
  <si>
    <t>iluminación</t>
  </si>
  <si>
    <t>Enfermería</t>
  </si>
  <si>
    <t>Atención a lesiones</t>
  </si>
  <si>
    <t>Calificación Criterio Legal</t>
  </si>
  <si>
    <t>Agotamiento de recursos</t>
  </si>
  <si>
    <t>Generación de aguas residuales</t>
  </si>
  <si>
    <t>Contaminación del suelo</t>
  </si>
  <si>
    <t>Contaminación cuerpos de agua</t>
  </si>
  <si>
    <t>contaminación del aire</t>
  </si>
  <si>
    <t>Agotamiento de recursos (petróleo)</t>
  </si>
  <si>
    <t>Contaminación de cuerpos de agua</t>
  </si>
  <si>
    <t>Contaminación del suelo yagua</t>
  </si>
  <si>
    <t>Agotamiento de recursos por uso de agua en la generación</t>
  </si>
  <si>
    <t>Mejoramiento de la calidad de vida</t>
  </si>
  <si>
    <t>Lavado de alimentos y lavado de utensilios</t>
  </si>
  <si>
    <t xml:space="preserve">Uso de agentes químicos para la limpieza </t>
  </si>
  <si>
    <t>Transporte de funcionarios a diferentes partes de la ciudad y entidades del estado</t>
  </si>
  <si>
    <t>Uso de productos químicos para la limpieza</t>
  </si>
  <si>
    <t>Mantenimiento de infraestructura</t>
  </si>
  <si>
    <t>Disminución en el uso de recursos naturales</t>
  </si>
  <si>
    <t>Contaminación del suelo y agua</t>
  </si>
  <si>
    <t>X</t>
  </si>
  <si>
    <t>Uso eficiente de infraestructura y equipos</t>
  </si>
  <si>
    <t>MATRIZ DE VALORACIÓN DE IMPACTOS AMBIENTALES</t>
  </si>
  <si>
    <t>CLASIFICACIÓN CRITERIO AMBIENTAL</t>
  </si>
  <si>
    <t xml:space="preserve">Calificación de la Matriz </t>
  </si>
  <si>
    <t xml:space="preserve">Criterio </t>
  </si>
  <si>
    <t xml:space="preserve">Calificación </t>
  </si>
  <si>
    <t>Valor</t>
  </si>
  <si>
    <t xml:space="preserve">Existencia de requisitos legales </t>
  </si>
  <si>
    <t xml:space="preserve">Inexistencia </t>
  </si>
  <si>
    <t>Cumplimiento de los requisitos legales aplicables</t>
  </si>
  <si>
    <t xml:space="preserve">No hay cumplimiento </t>
  </si>
  <si>
    <t>Existe un Plan de Acción para el cumplimiento y recursos para su implementación</t>
  </si>
  <si>
    <t>Si hay cumplimiento</t>
  </si>
  <si>
    <t>Criterio</t>
  </si>
  <si>
    <t>Clasificación</t>
  </si>
  <si>
    <t>Naturaleza (N)</t>
  </si>
  <si>
    <t>Positivo</t>
  </si>
  <si>
    <t>Negativo</t>
  </si>
  <si>
    <t>Cierto o inevitable</t>
  </si>
  <si>
    <t>Muy probable</t>
  </si>
  <si>
    <t>Probable</t>
  </si>
  <si>
    <t>Poco probable</t>
  </si>
  <si>
    <t>Semanal</t>
  </si>
  <si>
    <t>Mensual</t>
  </si>
  <si>
    <t>Trimestral</t>
  </si>
  <si>
    <t>Anual</t>
  </si>
  <si>
    <t>+</t>
  </si>
  <si>
    <t>-</t>
  </si>
  <si>
    <t>Muy rápido (menos a 1 mes)</t>
  </si>
  <si>
    <t>Rápido (1 a 6 meses)</t>
  </si>
  <si>
    <t>Medio (7 a 12 Meses)</t>
  </si>
  <si>
    <t>Lento (12 a 24 meses)</t>
  </si>
  <si>
    <t>Muy lento (Mayor a 24 meses)</t>
  </si>
  <si>
    <t>Muy alta</t>
  </si>
  <si>
    <t>Alta</t>
  </si>
  <si>
    <t>Media</t>
  </si>
  <si>
    <t>Baja</t>
  </si>
  <si>
    <t>Muy baja</t>
  </si>
  <si>
    <t>Permanente (Mayor a 10 años)</t>
  </si>
  <si>
    <t>Larga (7 a 10 años)</t>
  </si>
  <si>
    <t>Media (4 a 7 años)</t>
  </si>
  <si>
    <t>Corta (1 a 4 años)</t>
  </si>
  <si>
    <t>Muy corta (menor a 1 año)</t>
  </si>
  <si>
    <t>Global</t>
  </si>
  <si>
    <t>Nacional</t>
  </si>
  <si>
    <t>Regional</t>
  </si>
  <si>
    <t xml:space="preserve">Local </t>
  </si>
  <si>
    <t>Puntual</t>
  </si>
  <si>
    <t>Irreversible</t>
  </si>
  <si>
    <t>Reversible</t>
  </si>
  <si>
    <t>Capacidad de recuperación del componente ambiental afectado/Reversibilidad (R)</t>
  </si>
  <si>
    <r>
      <rPr>
        <b/>
        <sz val="11"/>
        <color theme="1"/>
        <rFont val="Calibri"/>
        <family val="2"/>
        <scheme val="minor"/>
      </rPr>
      <t>Alcance (A)</t>
    </r>
    <r>
      <rPr>
        <sz val="11"/>
        <color theme="1"/>
        <rFont val="Calibri"/>
        <family val="2"/>
        <scheme val="minor"/>
      </rPr>
      <t>: Zona geográfica afectada por el impacto ambiental</t>
    </r>
  </si>
  <si>
    <r>
      <rPr>
        <b/>
        <sz val="11"/>
        <color theme="1"/>
        <rFont val="Calibri"/>
        <family val="2"/>
        <scheme val="minor"/>
      </rPr>
      <t>Duración (Du)</t>
    </r>
    <r>
      <rPr>
        <sz val="11"/>
        <color theme="1"/>
        <rFont val="Calibri"/>
        <family val="2"/>
        <scheme val="minor"/>
      </rPr>
      <t>: Temporalidad del efecto independientemente de toda la acción de mitigación.</t>
    </r>
  </si>
  <si>
    <r>
      <rPr>
        <b/>
        <sz val="11"/>
        <color theme="1"/>
        <rFont val="Calibri"/>
        <family val="2"/>
        <scheme val="minor"/>
      </rPr>
      <t>Magnitud (M)</t>
    </r>
    <r>
      <rPr>
        <sz val="11"/>
        <color theme="1"/>
        <rFont val="Calibri"/>
        <family val="2"/>
        <scheme val="minor"/>
      </rPr>
      <t>: Grado de alteración (dimensión y tamaño) de las condiciones o características iniciales del factor ambiental afectado.</t>
    </r>
  </si>
  <si>
    <r>
      <rPr>
        <b/>
        <sz val="11"/>
        <color theme="1"/>
        <rFont val="Calibri"/>
        <family val="2"/>
        <scheme val="minor"/>
      </rPr>
      <t>Desarrollo (D)</t>
    </r>
    <r>
      <rPr>
        <sz val="11"/>
        <color theme="1"/>
        <rFont val="Calibri"/>
        <family val="2"/>
        <scheme val="minor"/>
      </rPr>
      <t>: Tiempo que tarda el impacto en alcanzar la máxima perturbación</t>
    </r>
  </si>
  <si>
    <r>
      <rPr>
        <b/>
        <sz val="11"/>
        <color theme="1"/>
        <rFont val="Calibri"/>
        <family val="2"/>
        <scheme val="minor"/>
      </rPr>
      <t>Probabilidad de ocurrencia (P)</t>
    </r>
    <r>
      <rPr>
        <sz val="11"/>
        <color theme="1"/>
        <rFont val="Calibri"/>
        <family val="2"/>
        <scheme val="minor"/>
      </rPr>
      <t>: Frecuencia con la que ocurre el aspecto, probabilidad de ocurrencia de impactos</t>
    </r>
  </si>
  <si>
    <t>CRITERIO AMBIENTAL</t>
  </si>
  <si>
    <t>Significancia</t>
  </si>
  <si>
    <t>Media o moderada</t>
  </si>
  <si>
    <t>Menor a 3,5</t>
  </si>
  <si>
    <t>Mayor o igual a 3,5 y menos a 7,0</t>
  </si>
  <si>
    <t>Mayor o igual a 7,0</t>
  </si>
  <si>
    <t xml:space="preserve"> -</t>
  </si>
  <si>
    <t xml:space="preserve"> +</t>
  </si>
  <si>
    <t>Bajo</t>
  </si>
  <si>
    <t>Medio</t>
  </si>
  <si>
    <t>Alto</t>
  </si>
  <si>
    <t>Generación de residuos peligrosos (luminarias)</t>
  </si>
  <si>
    <t>Generación de residuos peligrosos (residuos de riesgo biológico)</t>
  </si>
  <si>
    <t>Emergencias o Contingencias</t>
  </si>
  <si>
    <t>Peligroso</t>
  </si>
  <si>
    <t>Prestación del  servicio Integral de Aseo y Cafetería</t>
  </si>
  <si>
    <t>Área de mantenimiento</t>
  </si>
  <si>
    <t>Área de soporte técnico y mantenimiento de computadores</t>
  </si>
  <si>
    <t>No peligroso</t>
  </si>
  <si>
    <t>Control</t>
  </si>
  <si>
    <t xml:space="preserve">Responsables </t>
  </si>
  <si>
    <t>Programa de ahorro y Uso Eficiente de energía "Ahorremos la energía"</t>
  </si>
  <si>
    <t>Grupo de Gestión Administrativa</t>
  </si>
  <si>
    <t>*Esta matriz está basada en la Matriz de Valoración de Impactos Ambientales realizada por Vicente Conesa Fernandez (1997), con una modificación al añadirle el criterio legal- Apuntes de clase de la profesora Martha Isabel Mejía- Auditorías Ambientales- Ingeniería Ambiental-Universidad Distrital Francisco José de Caldas</t>
  </si>
  <si>
    <t>Procedimiento de quejas a través de Proactivanet para realizar mantenimientos.</t>
  </si>
  <si>
    <t>Permiso otorgado por la Directora al personal de servicios generales.</t>
  </si>
  <si>
    <t>Gestión de talento humano- vinculación y permanencia de personal.</t>
  </si>
  <si>
    <t>Grupo de Gestión Humana.</t>
  </si>
  <si>
    <t>Grupo de Gestión Administrativa - Personal de servicios generales, personal que active el plan de contingencia.</t>
  </si>
  <si>
    <t>Plan de Contingencia de Manejo de residuos peligrosos.</t>
  </si>
  <si>
    <t>Protocolos de limpieza y desinfección proporcionado por la empresa contratista - Uso de fichas de seguridad de productos químicos.</t>
  </si>
  <si>
    <t>Empresa contratista- Ladoinsa.</t>
  </si>
  <si>
    <t>Uso de fichas de seguridad de productos químicos.</t>
  </si>
  <si>
    <t>Seguimiento a la Gestión de residuos de Riesgo Biológico.</t>
  </si>
  <si>
    <t xml:space="preserve">Empresa contratista - Gestor Ambiental. </t>
  </si>
  <si>
    <t xml:space="preserve">Plan de Gestión Ambiental- Gestión de Residuos sólidos. </t>
  </si>
  <si>
    <t xml:space="preserve">Grupo de Gestión Administrativa - Personal de servicios generales. </t>
  </si>
  <si>
    <t xml:space="preserve">Empresa contratista- Ladoinsa. </t>
  </si>
  <si>
    <t>Programa de ahorro y Uso Eficiente del  agua  "El agua se agota gota a gota".</t>
  </si>
  <si>
    <t>Grupo de Gestión Administrativa.</t>
  </si>
  <si>
    <t>Plan de Gestión Ambiental- Gestión de Residuos peligrosos.</t>
  </si>
  <si>
    <t>Grupo de Gestión Administrativa - Personal de servicios generales - mantenimiento.</t>
  </si>
  <si>
    <t>Programa de ahorro y Uso Eficiente de energía "Ahorremos la energía".</t>
  </si>
  <si>
    <t xml:space="preserve">Grupo de Gestión Administrativa. </t>
  </si>
  <si>
    <t>Grupo de Gestión Administrativa - Personal de servicios generales - Mantenimiento.</t>
  </si>
  <si>
    <t>Grupo de Gestión Administrativa - Personal de Mantenimiento.</t>
  </si>
  <si>
    <t xml:space="preserve">Seguimiento de disposición final de los residuos generados  a las empresas contratistas. </t>
  </si>
  <si>
    <t>Programa de Uso Eficiente de combustibles fósiles y manejo del Parque automotor  "Menos es más (Menos emisiones, más vida)".</t>
  </si>
  <si>
    <t>Grupo de Gestión Administrativa- Contrato  taller "El Jako- Importaciones".</t>
  </si>
  <si>
    <t>Directora de DAFP.</t>
  </si>
  <si>
    <t xml:space="preserve">Protocolos de limpieza y desinfección proporcionado por la empresa contratista - Uso de fichas de seguridad de productos químicos. </t>
  </si>
  <si>
    <t xml:space="preserve">Grupo de Gestión Humana - Grupo de Gestión Contractual. </t>
  </si>
  <si>
    <t xml:space="preserve">Plan de Gestión Ambiental- Gestión de Residuos peligrosos. </t>
  </si>
  <si>
    <t>Programa de ahorro de papel "Cero papel".</t>
  </si>
  <si>
    <t xml:space="preserve">Generación de emisiones atmosféricas </t>
  </si>
  <si>
    <t>Generación de residuos peligrosos (llantas, filtros etc.)</t>
  </si>
  <si>
    <t>Generación de residuos peligrosos (Escombros, resinas, impermeabilizantes etc.)</t>
  </si>
  <si>
    <t>Agotamiento del recurso (agua)</t>
  </si>
  <si>
    <t>Prestación de servicios médicos</t>
  </si>
  <si>
    <t>Dependencias Administrativas/áreas de trabajo</t>
  </si>
  <si>
    <t>Generación de residuos de aparatos eléctricos y electrónicos</t>
  </si>
  <si>
    <t>Gestión de talento humano- Vinculación y permanencia de personal. Gestión de recursos- Gestión contractual- contratación.</t>
  </si>
  <si>
    <t>Gestión de talento humano- Bienestar social e incentivos.</t>
  </si>
  <si>
    <t>Agotamiento de recursos por uso de agua en la generación.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</si>
</sst>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B050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5" xfId="0" applyBorder="1"/>
    <xf numFmtId="0" fontId="0" fillId="0" borderId="6" xfId="0" applyBorder="1" applyAlignment="1">
      <alignment wrapText="1"/>
    </xf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8D86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W45"/>
  <sheetViews>
    <sheetView zoomScale="90" zoomScaleNormal="90" workbookViewId="0">
      <pane ySplit="5" topLeftCell="A41" activePane="bottomLeft" state="frozen"/>
      <selection activeCell="A5" sqref="A5"/>
      <selection pane="bottomLeft" activeCell="X36" sqref="X36"/>
    </sheetView>
  </sheetViews>
  <sheetFormatPr baseColWidth="10" defaultRowHeight="15" x14ac:dyDescent="0.25"/>
  <cols>
    <col min="2" max="2" width="21.28515625" customWidth="1"/>
    <col min="3" max="3" width="22" customWidth="1"/>
    <col min="4" max="4" width="20.85546875" customWidth="1"/>
    <col min="5" max="5" width="20.85546875" style="2" customWidth="1"/>
    <col min="6" max="6" width="7.42578125" customWidth="1"/>
    <col min="7" max="8" width="7.28515625" customWidth="1"/>
    <col min="9" max="9" width="6.5703125" customWidth="1"/>
    <col min="10" max="10" width="7.42578125" style="1" customWidth="1"/>
    <col min="11" max="11" width="9.85546875" customWidth="1"/>
    <col min="12" max="12" width="4.140625" customWidth="1"/>
    <col min="13" max="13" width="4" customWidth="1"/>
    <col min="14" max="14" width="3.42578125" customWidth="1"/>
    <col min="15" max="15" width="4.85546875" customWidth="1"/>
    <col min="16" max="16" width="5.85546875" customWidth="1"/>
    <col min="17" max="17" width="6.140625" customWidth="1"/>
    <col min="18" max="18" width="6.28515625" customWidth="1"/>
    <col min="20" max="20" width="6" customWidth="1"/>
    <col min="21" max="21" width="8.140625" customWidth="1"/>
    <col min="22" max="22" width="37" style="21" customWidth="1"/>
    <col min="23" max="23" width="20.28515625" style="21" customWidth="1"/>
  </cols>
  <sheetData>
    <row r="2" spans="2:23" ht="15.75" customHeight="1" x14ac:dyDescent="0.25">
      <c r="B2" s="29" t="s">
        <v>72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</row>
    <row r="3" spans="2:23" ht="15" customHeight="1" x14ac:dyDescent="0.25">
      <c r="B3" s="36" t="s">
        <v>0</v>
      </c>
      <c r="C3" s="36" t="s">
        <v>21</v>
      </c>
      <c r="D3" s="36" t="s">
        <v>1</v>
      </c>
      <c r="E3" s="36" t="s">
        <v>2</v>
      </c>
      <c r="F3" s="36" t="s">
        <v>3</v>
      </c>
      <c r="G3" s="36"/>
      <c r="H3" s="36"/>
      <c r="I3" s="36" t="s">
        <v>4</v>
      </c>
      <c r="J3" s="36"/>
      <c r="K3" s="36"/>
      <c r="L3" s="36" t="s">
        <v>5</v>
      </c>
      <c r="M3" s="36"/>
      <c r="N3" s="36"/>
      <c r="O3" s="36"/>
      <c r="P3" s="36"/>
      <c r="Q3" s="36"/>
      <c r="R3" s="36"/>
      <c r="S3" s="36"/>
      <c r="T3" s="36"/>
      <c r="U3" s="36"/>
      <c r="V3" s="28" t="s">
        <v>146</v>
      </c>
      <c r="W3" s="28" t="s">
        <v>147</v>
      </c>
    </row>
    <row r="4" spans="2:23" x14ac:dyDescent="0.25">
      <c r="B4" s="36"/>
      <c r="C4" s="36"/>
      <c r="D4" s="36"/>
      <c r="E4" s="36"/>
      <c r="F4" s="36"/>
      <c r="G4" s="36"/>
      <c r="H4" s="36"/>
      <c r="I4" s="36"/>
      <c r="J4" s="36"/>
      <c r="K4" s="36"/>
      <c r="L4" s="36" t="s">
        <v>6</v>
      </c>
      <c r="M4" s="36"/>
      <c r="N4" s="36"/>
      <c r="O4" s="36"/>
      <c r="P4" s="36"/>
      <c r="Q4" s="36"/>
      <c r="R4" s="36"/>
      <c r="S4" s="36"/>
      <c r="T4" s="36" t="s">
        <v>7</v>
      </c>
      <c r="U4" s="36"/>
      <c r="V4" s="28"/>
      <c r="W4" s="28"/>
    </row>
    <row r="5" spans="2:23" ht="91.5" customHeight="1" x14ac:dyDescent="0.25">
      <c r="B5" s="36"/>
      <c r="C5" s="36"/>
      <c r="D5" s="36"/>
      <c r="E5" s="36"/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52</v>
      </c>
      <c r="L5" s="8" t="s">
        <v>13</v>
      </c>
      <c r="M5" s="8" t="s">
        <v>14</v>
      </c>
      <c r="N5" s="8" t="s">
        <v>15</v>
      </c>
      <c r="O5" s="8" t="s">
        <v>16</v>
      </c>
      <c r="P5" s="8" t="s">
        <v>17</v>
      </c>
      <c r="Q5" s="8" t="s">
        <v>18</v>
      </c>
      <c r="R5" s="8" t="s">
        <v>19</v>
      </c>
      <c r="S5" s="8" t="s">
        <v>73</v>
      </c>
      <c r="T5" s="8" t="s">
        <v>20</v>
      </c>
      <c r="U5" s="8" t="s">
        <v>7</v>
      </c>
      <c r="V5" s="28"/>
      <c r="W5" s="28"/>
    </row>
    <row r="6" spans="2:23" ht="48" customHeight="1" x14ac:dyDescent="0.25">
      <c r="B6" s="30" t="s">
        <v>186</v>
      </c>
      <c r="C6" s="30" t="s">
        <v>22</v>
      </c>
      <c r="D6" s="3" t="s">
        <v>23</v>
      </c>
      <c r="E6" s="3" t="s">
        <v>53</v>
      </c>
      <c r="F6" s="3" t="s">
        <v>70</v>
      </c>
      <c r="G6" s="3"/>
      <c r="H6" s="3"/>
      <c r="I6" s="3">
        <v>1</v>
      </c>
      <c r="J6" s="3">
        <v>0</v>
      </c>
      <c r="K6" s="3">
        <f>(I6*0.5)+(J6*0.5)</f>
        <v>0.5</v>
      </c>
      <c r="L6" s="3" t="s">
        <v>133</v>
      </c>
      <c r="M6" s="3">
        <v>10</v>
      </c>
      <c r="N6" s="3">
        <v>8</v>
      </c>
      <c r="O6" s="3">
        <v>2</v>
      </c>
      <c r="P6" s="3">
        <v>10</v>
      </c>
      <c r="Q6" s="3">
        <v>8</v>
      </c>
      <c r="R6" s="3">
        <v>5</v>
      </c>
      <c r="S6" s="3">
        <f>((M6/10)*((N6+O6+P6+Q6+R6)/5))</f>
        <v>6.6</v>
      </c>
      <c r="T6" s="16">
        <f>((0.3*K6)+(0.7*S6))</f>
        <v>4.7699999999999996</v>
      </c>
      <c r="U6" s="9" t="s">
        <v>136</v>
      </c>
      <c r="V6" s="18" t="s">
        <v>180</v>
      </c>
      <c r="W6" s="18" t="s">
        <v>166</v>
      </c>
    </row>
    <row r="7" spans="2:23" ht="45" x14ac:dyDescent="0.25">
      <c r="B7" s="30"/>
      <c r="C7" s="30"/>
      <c r="D7" s="3" t="s">
        <v>24</v>
      </c>
      <c r="E7" s="3" t="s">
        <v>61</v>
      </c>
      <c r="F7" s="3" t="s">
        <v>70</v>
      </c>
      <c r="G7" s="3"/>
      <c r="H7" s="3"/>
      <c r="I7" s="3">
        <v>1</v>
      </c>
      <c r="J7" s="3">
        <v>1</v>
      </c>
      <c r="K7" s="3">
        <f t="shared" ref="K7:K38" si="0">(I7*0.5)+(J7*0.5)</f>
        <v>1</v>
      </c>
      <c r="L7" s="3" t="s">
        <v>133</v>
      </c>
      <c r="M7" s="3">
        <v>10</v>
      </c>
      <c r="N7" s="3">
        <v>10</v>
      </c>
      <c r="O7" s="3">
        <v>10</v>
      </c>
      <c r="P7" s="3">
        <v>10</v>
      </c>
      <c r="Q7" s="3">
        <v>8</v>
      </c>
      <c r="R7" s="3">
        <v>10</v>
      </c>
      <c r="S7" s="3">
        <f t="shared" ref="S7:S38" si="1">((M7/10)*((N7+O7+P7+Q7+R7)/5))</f>
        <v>9.6</v>
      </c>
      <c r="T7" s="14">
        <f t="shared" ref="T7:T38" si="2">((0.3*K7)+(0.7*S7))</f>
        <v>7.02</v>
      </c>
      <c r="U7" s="9" t="s">
        <v>137</v>
      </c>
      <c r="V7" s="18" t="s">
        <v>148</v>
      </c>
      <c r="W7" s="18" t="s">
        <v>170</v>
      </c>
    </row>
    <row r="8" spans="2:23" ht="59.25" customHeight="1" x14ac:dyDescent="0.25">
      <c r="B8" s="30"/>
      <c r="C8" s="30" t="s">
        <v>25</v>
      </c>
      <c r="D8" s="3" t="s">
        <v>24</v>
      </c>
      <c r="E8" s="3" t="s">
        <v>190</v>
      </c>
      <c r="F8" s="3" t="s">
        <v>70</v>
      </c>
      <c r="G8" s="3"/>
      <c r="H8" s="3"/>
      <c r="I8" s="3">
        <v>1</v>
      </c>
      <c r="J8" s="3">
        <v>1</v>
      </c>
      <c r="K8" s="3">
        <f t="shared" si="0"/>
        <v>1</v>
      </c>
      <c r="L8" s="3" t="s">
        <v>133</v>
      </c>
      <c r="M8" s="3">
        <v>10</v>
      </c>
      <c r="N8" s="3">
        <v>10</v>
      </c>
      <c r="O8" s="3">
        <v>10</v>
      </c>
      <c r="P8" s="3">
        <v>10</v>
      </c>
      <c r="Q8" s="9">
        <v>8</v>
      </c>
      <c r="R8" s="3">
        <v>10</v>
      </c>
      <c r="S8" s="3">
        <f t="shared" si="1"/>
        <v>9.6</v>
      </c>
      <c r="T8" s="14">
        <f t="shared" si="2"/>
        <v>7.02</v>
      </c>
      <c r="U8" s="9" t="s">
        <v>137</v>
      </c>
      <c r="V8" s="18" t="s">
        <v>169</v>
      </c>
      <c r="W8" s="18" t="s">
        <v>170</v>
      </c>
    </row>
    <row r="9" spans="2:23" ht="81" customHeight="1" x14ac:dyDescent="0.25">
      <c r="B9" s="30"/>
      <c r="C9" s="30"/>
      <c r="D9" s="3" t="s">
        <v>187</v>
      </c>
      <c r="E9" s="3" t="s">
        <v>55</v>
      </c>
      <c r="F9" s="3"/>
      <c r="G9" s="3" t="s">
        <v>70</v>
      </c>
      <c r="H9" s="3"/>
      <c r="I9" s="3">
        <v>1</v>
      </c>
      <c r="J9" s="3">
        <v>1</v>
      </c>
      <c r="K9" s="3">
        <f t="shared" si="0"/>
        <v>1</v>
      </c>
      <c r="L9" s="3" t="s">
        <v>133</v>
      </c>
      <c r="M9" s="3">
        <v>7.5</v>
      </c>
      <c r="N9" s="3">
        <v>10</v>
      </c>
      <c r="O9" s="3">
        <v>8</v>
      </c>
      <c r="P9" s="3">
        <v>10</v>
      </c>
      <c r="Q9" s="9">
        <v>10</v>
      </c>
      <c r="R9" s="3">
        <v>10</v>
      </c>
      <c r="S9" s="3">
        <f t="shared" si="1"/>
        <v>7.1999999999999993</v>
      </c>
      <c r="T9" s="16">
        <f t="shared" ref="T9:T13" si="3">((0.3*K9)+(0.7*S9))</f>
        <v>5.339999999999999</v>
      </c>
      <c r="U9" s="9" t="s">
        <v>136</v>
      </c>
      <c r="V9" s="18" t="s">
        <v>179</v>
      </c>
      <c r="W9" s="18" t="s">
        <v>170</v>
      </c>
    </row>
    <row r="10" spans="2:23" ht="60" x14ac:dyDescent="0.25">
      <c r="B10" s="30"/>
      <c r="C10" s="30"/>
      <c r="D10" s="3" t="s">
        <v>26</v>
      </c>
      <c r="E10" s="3" t="s">
        <v>62</v>
      </c>
      <c r="F10" s="3" t="s">
        <v>70</v>
      </c>
      <c r="G10" s="3"/>
      <c r="H10" s="3"/>
      <c r="I10" s="3">
        <v>1</v>
      </c>
      <c r="J10" s="3">
        <v>0</v>
      </c>
      <c r="K10" s="3">
        <f t="shared" si="0"/>
        <v>0.5</v>
      </c>
      <c r="L10" s="3" t="s">
        <v>134</v>
      </c>
      <c r="M10" s="3">
        <v>10</v>
      </c>
      <c r="N10" s="3">
        <v>2</v>
      </c>
      <c r="O10" s="3">
        <v>10</v>
      </c>
      <c r="P10" s="3">
        <v>10</v>
      </c>
      <c r="Q10" s="3">
        <v>4</v>
      </c>
      <c r="R10" s="3">
        <v>10</v>
      </c>
      <c r="S10" s="3">
        <f t="shared" si="1"/>
        <v>7.2</v>
      </c>
      <c r="T10" s="16">
        <f t="shared" si="3"/>
        <v>5.19</v>
      </c>
      <c r="U10" s="9" t="s">
        <v>136</v>
      </c>
      <c r="V10" s="18" t="s">
        <v>188</v>
      </c>
      <c r="W10" s="18" t="s">
        <v>178</v>
      </c>
    </row>
    <row r="11" spans="2:23" ht="29.25" customHeight="1" x14ac:dyDescent="0.25">
      <c r="B11" s="30"/>
      <c r="C11" s="30"/>
      <c r="D11" s="3" t="s">
        <v>27</v>
      </c>
      <c r="E11" s="3" t="s">
        <v>62</v>
      </c>
      <c r="F11" s="3" t="s">
        <v>70</v>
      </c>
      <c r="G11" s="3"/>
      <c r="H11" s="3"/>
      <c r="I11" s="3">
        <v>1</v>
      </c>
      <c r="J11" s="3">
        <v>0</v>
      </c>
      <c r="K11" s="3">
        <f t="shared" si="0"/>
        <v>0.5</v>
      </c>
      <c r="L11" s="3" t="s">
        <v>134</v>
      </c>
      <c r="M11" s="3">
        <v>10</v>
      </c>
      <c r="N11" s="3">
        <v>10</v>
      </c>
      <c r="O11" s="3">
        <v>10</v>
      </c>
      <c r="P11" s="3">
        <v>10</v>
      </c>
      <c r="Q11" s="3">
        <v>2</v>
      </c>
      <c r="R11" s="3">
        <v>10</v>
      </c>
      <c r="S11" s="3">
        <f t="shared" si="1"/>
        <v>8.4</v>
      </c>
      <c r="T11" s="16">
        <f t="shared" si="3"/>
        <v>6.03</v>
      </c>
      <c r="U11" s="9" t="s">
        <v>136</v>
      </c>
      <c r="V11" s="18" t="s">
        <v>189</v>
      </c>
      <c r="W11" s="18" t="s">
        <v>154</v>
      </c>
    </row>
    <row r="12" spans="2:23" ht="45.75" customHeight="1" x14ac:dyDescent="0.25">
      <c r="B12" s="30" t="s">
        <v>28</v>
      </c>
      <c r="C12" s="30" t="s">
        <v>63</v>
      </c>
      <c r="D12" s="3" t="s">
        <v>29</v>
      </c>
      <c r="E12" s="3" t="s">
        <v>53</v>
      </c>
      <c r="F12" s="3" t="s">
        <v>70</v>
      </c>
      <c r="G12" s="3"/>
      <c r="H12" s="3"/>
      <c r="I12" s="3">
        <v>1</v>
      </c>
      <c r="J12" s="3">
        <v>1</v>
      </c>
      <c r="K12" s="3">
        <f t="shared" si="0"/>
        <v>1</v>
      </c>
      <c r="L12" s="3" t="s">
        <v>133</v>
      </c>
      <c r="M12" s="3">
        <v>10</v>
      </c>
      <c r="N12" s="3">
        <v>2</v>
      </c>
      <c r="O12" s="3">
        <v>10</v>
      </c>
      <c r="P12" s="3">
        <v>4</v>
      </c>
      <c r="Q12" s="3">
        <v>6</v>
      </c>
      <c r="R12" s="3">
        <v>5</v>
      </c>
      <c r="S12" s="3">
        <f t="shared" si="1"/>
        <v>5.4</v>
      </c>
      <c r="T12" s="16">
        <f t="shared" si="3"/>
        <v>4.08</v>
      </c>
      <c r="U12" s="9" t="s">
        <v>136</v>
      </c>
      <c r="V12" s="18" t="s">
        <v>165</v>
      </c>
      <c r="W12" s="18" t="s">
        <v>170</v>
      </c>
    </row>
    <row r="13" spans="2:23" ht="62.25" customHeight="1" x14ac:dyDescent="0.25">
      <c r="B13" s="30"/>
      <c r="C13" s="30"/>
      <c r="D13" s="3" t="s">
        <v>64</v>
      </c>
      <c r="E13" s="3" t="s">
        <v>56</v>
      </c>
      <c r="F13" s="3" t="s">
        <v>70</v>
      </c>
      <c r="G13" s="3"/>
      <c r="H13" s="3"/>
      <c r="I13" s="3">
        <v>1</v>
      </c>
      <c r="J13" s="3">
        <v>0</v>
      </c>
      <c r="K13" s="3">
        <f t="shared" si="0"/>
        <v>0.5</v>
      </c>
      <c r="L13" s="3" t="s">
        <v>133</v>
      </c>
      <c r="M13" s="3">
        <v>10</v>
      </c>
      <c r="N13" s="3">
        <v>10</v>
      </c>
      <c r="O13" s="3">
        <v>8</v>
      </c>
      <c r="P13" s="3">
        <v>10</v>
      </c>
      <c r="Q13" s="3">
        <v>8</v>
      </c>
      <c r="R13" s="3">
        <v>10</v>
      </c>
      <c r="S13" s="3">
        <f t="shared" si="1"/>
        <v>9.1999999999999993</v>
      </c>
      <c r="T13" s="16">
        <f t="shared" si="3"/>
        <v>6.59</v>
      </c>
      <c r="U13" s="9" t="s">
        <v>136</v>
      </c>
      <c r="V13" s="18" t="s">
        <v>177</v>
      </c>
      <c r="W13" s="18" t="s">
        <v>164</v>
      </c>
    </row>
    <row r="14" spans="2:23" ht="62.25" customHeight="1" x14ac:dyDescent="0.25">
      <c r="B14" s="30"/>
      <c r="C14" s="30" t="s">
        <v>30</v>
      </c>
      <c r="D14" s="3" t="s">
        <v>24</v>
      </c>
      <c r="E14" s="3" t="s">
        <v>61</v>
      </c>
      <c r="F14" s="3" t="s">
        <v>70</v>
      </c>
      <c r="G14" s="3"/>
      <c r="H14" s="3"/>
      <c r="I14" s="3">
        <v>1</v>
      </c>
      <c r="J14" s="3">
        <v>1</v>
      </c>
      <c r="K14" s="3">
        <f t="shared" si="0"/>
        <v>1</v>
      </c>
      <c r="L14" s="3" t="s">
        <v>133</v>
      </c>
      <c r="M14" s="3">
        <v>10</v>
      </c>
      <c r="N14" s="3">
        <v>10</v>
      </c>
      <c r="O14" s="3">
        <v>10</v>
      </c>
      <c r="P14" s="3">
        <v>10</v>
      </c>
      <c r="Q14" s="9">
        <v>8</v>
      </c>
      <c r="R14" s="3">
        <v>10</v>
      </c>
      <c r="S14" s="3">
        <f t="shared" si="1"/>
        <v>9.6</v>
      </c>
      <c r="T14" s="14">
        <f t="shared" si="2"/>
        <v>7.02</v>
      </c>
      <c r="U14" s="9" t="s">
        <v>137</v>
      </c>
      <c r="V14" s="18" t="s">
        <v>169</v>
      </c>
      <c r="W14" s="18" t="s">
        <v>170</v>
      </c>
    </row>
    <row r="15" spans="2:23" s="1" customFormat="1" ht="92.25" customHeight="1" x14ac:dyDescent="0.25">
      <c r="B15" s="30"/>
      <c r="C15" s="30"/>
      <c r="D15" s="3" t="s">
        <v>32</v>
      </c>
      <c r="E15" s="3" t="s">
        <v>60</v>
      </c>
      <c r="F15" s="3" t="s">
        <v>70</v>
      </c>
      <c r="G15" s="3"/>
      <c r="H15" s="3"/>
      <c r="I15" s="3">
        <v>1</v>
      </c>
      <c r="J15" s="3">
        <v>1</v>
      </c>
      <c r="K15" s="3">
        <f t="shared" si="0"/>
        <v>1</v>
      </c>
      <c r="L15" s="3" t="s">
        <v>133</v>
      </c>
      <c r="M15" s="3">
        <v>10</v>
      </c>
      <c r="N15" s="3">
        <v>4</v>
      </c>
      <c r="O15" s="3">
        <v>10</v>
      </c>
      <c r="P15" s="3">
        <v>8</v>
      </c>
      <c r="Q15" s="9">
        <v>6</v>
      </c>
      <c r="R15" s="3">
        <v>5</v>
      </c>
      <c r="S15" s="3">
        <f t="shared" si="1"/>
        <v>6.6</v>
      </c>
      <c r="T15" s="16">
        <f t="shared" si="2"/>
        <v>4.919999999999999</v>
      </c>
      <c r="U15" s="9" t="s">
        <v>136</v>
      </c>
      <c r="V15" s="18" t="s">
        <v>162</v>
      </c>
      <c r="W15" s="18" t="s">
        <v>163</v>
      </c>
    </row>
    <row r="16" spans="2:23" ht="80.25" customHeight="1" x14ac:dyDescent="0.25">
      <c r="B16" s="30"/>
      <c r="C16" s="30" t="s">
        <v>31</v>
      </c>
      <c r="D16" s="3" t="s">
        <v>32</v>
      </c>
      <c r="E16" s="3" t="s">
        <v>55</v>
      </c>
      <c r="F16" s="3" t="s">
        <v>70</v>
      </c>
      <c r="G16" s="3"/>
      <c r="H16" s="3"/>
      <c r="I16" s="3">
        <v>1</v>
      </c>
      <c r="J16" s="3">
        <v>1</v>
      </c>
      <c r="K16" s="3">
        <f t="shared" si="0"/>
        <v>1</v>
      </c>
      <c r="L16" s="3" t="s">
        <v>133</v>
      </c>
      <c r="M16" s="3">
        <v>10</v>
      </c>
      <c r="N16" s="3">
        <v>8</v>
      </c>
      <c r="O16" s="3">
        <v>10</v>
      </c>
      <c r="P16" s="3">
        <v>8</v>
      </c>
      <c r="Q16" s="3">
        <v>6</v>
      </c>
      <c r="R16" s="3">
        <v>5</v>
      </c>
      <c r="S16" s="3">
        <f t="shared" si="1"/>
        <v>7.4</v>
      </c>
      <c r="T16" s="16">
        <f t="shared" si="2"/>
        <v>5.4799999999999995</v>
      </c>
      <c r="U16" s="9" t="s">
        <v>136</v>
      </c>
      <c r="V16" s="18" t="s">
        <v>162</v>
      </c>
      <c r="W16" s="18" t="s">
        <v>163</v>
      </c>
    </row>
    <row r="17" spans="1:23" ht="28.5" customHeight="1" x14ac:dyDescent="0.25">
      <c r="B17" s="30"/>
      <c r="C17" s="30"/>
      <c r="D17" s="3" t="s">
        <v>26</v>
      </c>
      <c r="E17" s="3" t="s">
        <v>62</v>
      </c>
      <c r="F17" s="3" t="s">
        <v>70</v>
      </c>
      <c r="G17" s="3"/>
      <c r="H17" s="3"/>
      <c r="I17" s="3">
        <v>1</v>
      </c>
      <c r="J17" s="3">
        <v>0</v>
      </c>
      <c r="K17" s="3">
        <f t="shared" si="0"/>
        <v>0.5</v>
      </c>
      <c r="L17" s="3" t="s">
        <v>134</v>
      </c>
      <c r="M17" s="3">
        <v>10</v>
      </c>
      <c r="N17" s="3">
        <v>10</v>
      </c>
      <c r="O17" s="3">
        <v>10</v>
      </c>
      <c r="P17" s="3">
        <v>10</v>
      </c>
      <c r="Q17" s="3">
        <v>4</v>
      </c>
      <c r="R17" s="3">
        <v>10</v>
      </c>
      <c r="S17" s="3">
        <f t="shared" si="1"/>
        <v>8.8000000000000007</v>
      </c>
      <c r="T17" s="16">
        <f t="shared" si="2"/>
        <v>6.3100000000000005</v>
      </c>
      <c r="U17" s="9" t="s">
        <v>136</v>
      </c>
      <c r="V17" s="18" t="s">
        <v>152</v>
      </c>
      <c r="W17" s="18" t="s">
        <v>176</v>
      </c>
    </row>
    <row r="18" spans="1:23" ht="96" customHeight="1" x14ac:dyDescent="0.25">
      <c r="B18" s="30" t="s">
        <v>33</v>
      </c>
      <c r="C18" s="30" t="s">
        <v>65</v>
      </c>
      <c r="D18" s="3" t="s">
        <v>181</v>
      </c>
      <c r="E18" s="3" t="s">
        <v>57</v>
      </c>
      <c r="F18" s="3" t="s">
        <v>70</v>
      </c>
      <c r="G18" s="3"/>
      <c r="H18" s="3"/>
      <c r="I18" s="3">
        <v>1</v>
      </c>
      <c r="J18" s="3">
        <v>0</v>
      </c>
      <c r="K18" s="3">
        <f t="shared" si="0"/>
        <v>0.5</v>
      </c>
      <c r="L18" s="3" t="s">
        <v>133</v>
      </c>
      <c r="M18" s="3">
        <v>10</v>
      </c>
      <c r="N18" s="3">
        <v>10</v>
      </c>
      <c r="O18" s="3">
        <v>2</v>
      </c>
      <c r="P18" s="3">
        <v>10</v>
      </c>
      <c r="Q18" s="3">
        <v>10</v>
      </c>
      <c r="R18" s="3">
        <v>10</v>
      </c>
      <c r="S18" s="3">
        <f t="shared" si="1"/>
        <v>8.4</v>
      </c>
      <c r="T18" s="16">
        <f t="shared" si="2"/>
        <v>6.03</v>
      </c>
      <c r="U18" s="9" t="s">
        <v>136</v>
      </c>
      <c r="V18" s="18" t="s">
        <v>174</v>
      </c>
      <c r="W18" s="18" t="s">
        <v>175</v>
      </c>
    </row>
    <row r="19" spans="1:23" ht="96" customHeight="1" x14ac:dyDescent="0.25">
      <c r="B19" s="30"/>
      <c r="C19" s="30"/>
      <c r="D19" s="9" t="s">
        <v>35</v>
      </c>
      <c r="E19" s="9" t="s">
        <v>58</v>
      </c>
      <c r="F19" s="3" t="s">
        <v>70</v>
      </c>
      <c r="G19" s="3"/>
      <c r="H19" s="3"/>
      <c r="I19" s="3">
        <v>1</v>
      </c>
      <c r="J19" s="3">
        <v>0</v>
      </c>
      <c r="K19" s="3">
        <f t="shared" si="0"/>
        <v>0.5</v>
      </c>
      <c r="L19" s="3" t="s">
        <v>133</v>
      </c>
      <c r="M19" s="3">
        <v>10</v>
      </c>
      <c r="N19" s="3">
        <v>10</v>
      </c>
      <c r="O19" s="3">
        <v>10</v>
      </c>
      <c r="P19" s="3">
        <v>10</v>
      </c>
      <c r="Q19" s="3">
        <v>8</v>
      </c>
      <c r="R19" s="3">
        <v>10</v>
      </c>
      <c r="S19" s="3">
        <f t="shared" si="1"/>
        <v>9.6</v>
      </c>
      <c r="T19" s="16">
        <f t="shared" si="2"/>
        <v>6.87</v>
      </c>
      <c r="U19" s="9" t="s">
        <v>136</v>
      </c>
      <c r="V19" s="18" t="s">
        <v>174</v>
      </c>
      <c r="W19" s="18" t="s">
        <v>175</v>
      </c>
    </row>
    <row r="20" spans="1:23" s="1" customFormat="1" ht="95.25" customHeight="1" x14ac:dyDescent="0.25">
      <c r="B20" s="30"/>
      <c r="C20" s="30"/>
      <c r="D20" s="3" t="s">
        <v>48</v>
      </c>
      <c r="E20" s="3" t="s">
        <v>55</v>
      </c>
      <c r="F20" s="3"/>
      <c r="G20" s="3" t="s">
        <v>70</v>
      </c>
      <c r="H20" s="3"/>
      <c r="I20" s="3">
        <v>1</v>
      </c>
      <c r="J20" s="3">
        <v>0.5</v>
      </c>
      <c r="K20" s="3">
        <f t="shared" si="0"/>
        <v>0.75</v>
      </c>
      <c r="L20" s="3" t="s">
        <v>133</v>
      </c>
      <c r="M20" s="3">
        <v>5</v>
      </c>
      <c r="N20" s="3">
        <v>10</v>
      </c>
      <c r="O20" s="3">
        <v>6</v>
      </c>
      <c r="P20" s="3">
        <v>10</v>
      </c>
      <c r="Q20" s="3">
        <v>8</v>
      </c>
      <c r="R20" s="3">
        <v>10</v>
      </c>
      <c r="S20" s="3">
        <f t="shared" si="1"/>
        <v>4.4000000000000004</v>
      </c>
      <c r="T20" s="15">
        <f t="shared" si="2"/>
        <v>3.3050000000000002</v>
      </c>
      <c r="U20" s="9" t="s">
        <v>135</v>
      </c>
      <c r="V20" s="18" t="s">
        <v>174</v>
      </c>
      <c r="W20" s="18" t="s">
        <v>175</v>
      </c>
    </row>
    <row r="21" spans="1:23" s="1" customFormat="1" ht="78.75" customHeight="1" x14ac:dyDescent="0.25">
      <c r="B21" s="30"/>
      <c r="C21" s="30"/>
      <c r="D21" s="3" t="s">
        <v>182</v>
      </c>
      <c r="E21" s="3" t="s">
        <v>55</v>
      </c>
      <c r="F21" s="3"/>
      <c r="G21" s="3" t="s">
        <v>70</v>
      </c>
      <c r="H21" s="3"/>
      <c r="I21" s="3">
        <v>1</v>
      </c>
      <c r="J21" s="3">
        <v>0</v>
      </c>
      <c r="K21" s="3">
        <f t="shared" si="0"/>
        <v>0.5</v>
      </c>
      <c r="L21" s="3" t="s">
        <v>133</v>
      </c>
      <c r="M21" s="3">
        <v>10</v>
      </c>
      <c r="N21" s="3">
        <v>8</v>
      </c>
      <c r="O21" s="3">
        <v>6</v>
      </c>
      <c r="P21" s="3">
        <v>10</v>
      </c>
      <c r="Q21" s="3">
        <v>8</v>
      </c>
      <c r="R21" s="3">
        <v>5</v>
      </c>
      <c r="S21" s="3">
        <f t="shared" si="1"/>
        <v>7.4</v>
      </c>
      <c r="T21" s="16">
        <f t="shared" si="2"/>
        <v>5.33</v>
      </c>
      <c r="U21" s="9" t="s">
        <v>136</v>
      </c>
      <c r="V21" s="18" t="s">
        <v>174</v>
      </c>
      <c r="W21" s="18" t="s">
        <v>175</v>
      </c>
    </row>
    <row r="22" spans="1:23" ht="45" customHeight="1" x14ac:dyDescent="0.25">
      <c r="B22" s="30"/>
      <c r="C22" s="30"/>
      <c r="D22" s="3" t="s">
        <v>34</v>
      </c>
      <c r="E22" s="3" t="s">
        <v>62</v>
      </c>
      <c r="F22" s="3" t="s">
        <v>70</v>
      </c>
      <c r="G22" s="3"/>
      <c r="H22" s="3"/>
      <c r="I22" s="3">
        <v>1</v>
      </c>
      <c r="J22" s="3">
        <v>0</v>
      </c>
      <c r="K22" s="3">
        <f t="shared" si="0"/>
        <v>0.5</v>
      </c>
      <c r="L22" s="3" t="s">
        <v>134</v>
      </c>
      <c r="M22" s="3">
        <v>10</v>
      </c>
      <c r="N22" s="3">
        <v>10</v>
      </c>
      <c r="O22" s="3">
        <v>10</v>
      </c>
      <c r="P22" s="3">
        <v>10</v>
      </c>
      <c r="Q22" s="3">
        <v>4</v>
      </c>
      <c r="R22" s="3">
        <v>10</v>
      </c>
      <c r="S22" s="3">
        <f t="shared" si="1"/>
        <v>8.8000000000000007</v>
      </c>
      <c r="T22" s="16">
        <f t="shared" si="2"/>
        <v>6.3100000000000005</v>
      </c>
      <c r="U22" s="9" t="s">
        <v>136</v>
      </c>
      <c r="V22" s="27" t="s">
        <v>153</v>
      </c>
      <c r="W22" s="27" t="s">
        <v>154</v>
      </c>
    </row>
    <row r="23" spans="1:23" s="1" customFormat="1" ht="60" customHeight="1" x14ac:dyDescent="0.25">
      <c r="B23" s="30"/>
      <c r="C23" s="7" t="s">
        <v>46</v>
      </c>
      <c r="D23" s="3" t="s">
        <v>47</v>
      </c>
      <c r="E23" s="3" t="s">
        <v>61</v>
      </c>
      <c r="F23" s="3" t="s">
        <v>70</v>
      </c>
      <c r="G23" s="3"/>
      <c r="H23" s="3"/>
      <c r="I23" s="3">
        <v>1</v>
      </c>
      <c r="J23" s="3">
        <v>1</v>
      </c>
      <c r="K23" s="3">
        <f t="shared" si="0"/>
        <v>1</v>
      </c>
      <c r="L23" s="3" t="s">
        <v>133</v>
      </c>
      <c r="M23" s="3">
        <v>10</v>
      </c>
      <c r="N23" s="3">
        <v>10</v>
      </c>
      <c r="O23" s="3">
        <v>4</v>
      </c>
      <c r="P23" s="3">
        <v>4</v>
      </c>
      <c r="Q23" s="3">
        <v>4</v>
      </c>
      <c r="R23" s="3">
        <v>10</v>
      </c>
      <c r="S23" s="3">
        <f t="shared" si="1"/>
        <v>6.4</v>
      </c>
      <c r="T23" s="16">
        <f t="shared" si="2"/>
        <v>4.7799999999999994</v>
      </c>
      <c r="U23" s="9" t="s">
        <v>136</v>
      </c>
      <c r="V23" s="18" t="s">
        <v>169</v>
      </c>
      <c r="W23" s="18" t="s">
        <v>170</v>
      </c>
    </row>
    <row r="24" spans="1:23" ht="81.75" customHeight="1" x14ac:dyDescent="0.25">
      <c r="B24" s="30" t="s">
        <v>36</v>
      </c>
      <c r="C24" s="3" t="s">
        <v>42</v>
      </c>
      <c r="D24" s="3" t="s">
        <v>41</v>
      </c>
      <c r="E24" s="3" t="s">
        <v>55</v>
      </c>
      <c r="F24" s="3" t="s">
        <v>70</v>
      </c>
      <c r="G24" s="3"/>
      <c r="H24" s="3"/>
      <c r="I24" s="3">
        <v>1</v>
      </c>
      <c r="J24" s="3">
        <v>1</v>
      </c>
      <c r="K24" s="3">
        <f t="shared" si="0"/>
        <v>1</v>
      </c>
      <c r="L24" s="3" t="s">
        <v>133</v>
      </c>
      <c r="M24" s="3">
        <v>10</v>
      </c>
      <c r="N24" s="3">
        <v>6</v>
      </c>
      <c r="O24" s="3">
        <v>2</v>
      </c>
      <c r="P24" s="3">
        <v>4</v>
      </c>
      <c r="Q24" s="3">
        <v>2</v>
      </c>
      <c r="R24" s="3">
        <v>5</v>
      </c>
      <c r="S24" s="3">
        <f t="shared" si="1"/>
        <v>3.8</v>
      </c>
      <c r="T24" s="15">
        <f t="shared" si="2"/>
        <v>2.9599999999999995</v>
      </c>
      <c r="U24" s="9" t="s">
        <v>135</v>
      </c>
      <c r="V24" s="18" t="s">
        <v>162</v>
      </c>
      <c r="W24" s="18" t="s">
        <v>163</v>
      </c>
    </row>
    <row r="25" spans="1:23" ht="76.5" customHeight="1" x14ac:dyDescent="0.25">
      <c r="B25" s="30"/>
      <c r="C25" s="31" t="s">
        <v>67</v>
      </c>
      <c r="D25" s="3" t="s">
        <v>183</v>
      </c>
      <c r="E25" s="3" t="s">
        <v>55</v>
      </c>
      <c r="F25" s="3"/>
      <c r="G25" s="3" t="s">
        <v>70</v>
      </c>
      <c r="H25" s="3"/>
      <c r="I25" s="3">
        <v>1</v>
      </c>
      <c r="J25" s="3">
        <v>1</v>
      </c>
      <c r="K25" s="3">
        <f t="shared" si="0"/>
        <v>1</v>
      </c>
      <c r="L25" s="3" t="s">
        <v>133</v>
      </c>
      <c r="M25" s="3">
        <v>7.5</v>
      </c>
      <c r="N25" s="3">
        <v>8</v>
      </c>
      <c r="O25" s="3">
        <v>6</v>
      </c>
      <c r="P25" s="3">
        <v>6</v>
      </c>
      <c r="Q25" s="3">
        <v>8</v>
      </c>
      <c r="R25" s="3">
        <v>10</v>
      </c>
      <c r="S25" s="3">
        <f t="shared" si="1"/>
        <v>5.6999999999999993</v>
      </c>
      <c r="T25" s="16">
        <f>((0.3*K25)+(0.7*S25))</f>
        <v>4.2899999999999991</v>
      </c>
      <c r="U25" s="9" t="s">
        <v>136</v>
      </c>
      <c r="V25" s="18" t="s">
        <v>173</v>
      </c>
      <c r="W25" s="18" t="s">
        <v>170</v>
      </c>
    </row>
    <row r="26" spans="1:23" ht="60" x14ac:dyDescent="0.25">
      <c r="B26" s="30"/>
      <c r="C26" s="32"/>
      <c r="D26" s="3" t="s">
        <v>71</v>
      </c>
      <c r="E26" s="3" t="s">
        <v>68</v>
      </c>
      <c r="F26" s="3"/>
      <c r="G26" s="3" t="s">
        <v>70</v>
      </c>
      <c r="H26" s="3"/>
      <c r="I26" s="3">
        <v>1</v>
      </c>
      <c r="J26" s="3">
        <v>0</v>
      </c>
      <c r="K26" s="3">
        <f t="shared" si="0"/>
        <v>0.5</v>
      </c>
      <c r="L26" s="3" t="s">
        <v>134</v>
      </c>
      <c r="M26" s="3">
        <v>10</v>
      </c>
      <c r="N26" s="3">
        <v>2</v>
      </c>
      <c r="O26" s="3">
        <v>10</v>
      </c>
      <c r="P26" s="3">
        <v>2</v>
      </c>
      <c r="Q26" s="3">
        <v>2</v>
      </c>
      <c r="R26" s="3">
        <v>5</v>
      </c>
      <c r="S26" s="3">
        <f t="shared" si="1"/>
        <v>4.2</v>
      </c>
      <c r="T26" s="15">
        <f t="shared" si="2"/>
        <v>3.09</v>
      </c>
      <c r="U26" s="9" t="s">
        <v>135</v>
      </c>
      <c r="V26" s="18" t="s">
        <v>151</v>
      </c>
      <c r="W26" s="18" t="s">
        <v>172</v>
      </c>
    </row>
    <row r="27" spans="1:23" ht="65.25" customHeight="1" x14ac:dyDescent="0.25">
      <c r="B27" s="30"/>
      <c r="C27" s="3" t="s">
        <v>40</v>
      </c>
      <c r="D27" s="3" t="s">
        <v>41</v>
      </c>
      <c r="E27" s="3" t="s">
        <v>55</v>
      </c>
      <c r="F27" s="3" t="s">
        <v>70</v>
      </c>
      <c r="G27" s="3"/>
      <c r="H27" s="3"/>
      <c r="I27" s="3">
        <v>1</v>
      </c>
      <c r="J27" s="3">
        <v>1</v>
      </c>
      <c r="K27" s="3">
        <f t="shared" si="0"/>
        <v>1</v>
      </c>
      <c r="L27" s="3" t="s">
        <v>133</v>
      </c>
      <c r="M27" s="3">
        <v>10</v>
      </c>
      <c r="N27" s="3">
        <v>6</v>
      </c>
      <c r="O27" s="3">
        <v>6</v>
      </c>
      <c r="P27" s="3">
        <v>8</v>
      </c>
      <c r="Q27" s="3">
        <v>6</v>
      </c>
      <c r="R27" s="3">
        <v>5</v>
      </c>
      <c r="S27" s="3">
        <f t="shared" si="1"/>
        <v>6.2</v>
      </c>
      <c r="T27" s="16">
        <f t="shared" si="2"/>
        <v>4.6399999999999997</v>
      </c>
      <c r="U27" s="9" t="s">
        <v>136</v>
      </c>
      <c r="V27" s="18" t="s">
        <v>162</v>
      </c>
      <c r="W27" s="18" t="s">
        <v>163</v>
      </c>
    </row>
    <row r="28" spans="1:23" ht="71.25" customHeight="1" x14ac:dyDescent="0.25">
      <c r="B28" s="30"/>
      <c r="C28" s="33" t="s">
        <v>37</v>
      </c>
      <c r="D28" s="3" t="s">
        <v>66</v>
      </c>
      <c r="E28" s="3" t="s">
        <v>59</v>
      </c>
      <c r="F28" s="3" t="s">
        <v>70</v>
      </c>
      <c r="G28" s="3"/>
      <c r="H28" s="3"/>
      <c r="I28" s="3">
        <v>1</v>
      </c>
      <c r="J28" s="3">
        <v>0</v>
      </c>
      <c r="K28" s="3">
        <f t="shared" si="0"/>
        <v>0.5</v>
      </c>
      <c r="L28" s="3" t="s">
        <v>133</v>
      </c>
      <c r="M28" s="3">
        <v>10</v>
      </c>
      <c r="N28" s="3">
        <v>10</v>
      </c>
      <c r="O28" s="3">
        <v>10</v>
      </c>
      <c r="P28" s="3">
        <v>10</v>
      </c>
      <c r="Q28" s="3">
        <v>6</v>
      </c>
      <c r="R28" s="3">
        <v>10</v>
      </c>
      <c r="S28" s="3">
        <f t="shared" si="1"/>
        <v>9.1999999999999993</v>
      </c>
      <c r="T28" s="16">
        <f t="shared" si="2"/>
        <v>6.59</v>
      </c>
      <c r="U28" s="9" t="s">
        <v>136</v>
      </c>
      <c r="V28" s="18" t="s">
        <v>157</v>
      </c>
      <c r="W28" s="18" t="s">
        <v>164</v>
      </c>
    </row>
    <row r="29" spans="1:23" ht="51" customHeight="1" x14ac:dyDescent="0.25">
      <c r="A29" s="10"/>
      <c r="B29" s="30"/>
      <c r="C29" s="34"/>
      <c r="D29" s="3" t="s">
        <v>38</v>
      </c>
      <c r="E29" s="3" t="s">
        <v>184</v>
      </c>
      <c r="F29" s="3" t="s">
        <v>70</v>
      </c>
      <c r="G29" s="3"/>
      <c r="H29" s="3"/>
      <c r="I29" s="3">
        <v>1</v>
      </c>
      <c r="J29" s="3">
        <v>0</v>
      </c>
      <c r="K29" s="3">
        <f t="shared" si="0"/>
        <v>0.5</v>
      </c>
      <c r="L29" s="3" t="s">
        <v>133</v>
      </c>
      <c r="M29" s="3">
        <v>10</v>
      </c>
      <c r="N29" s="3">
        <v>2</v>
      </c>
      <c r="O29" s="3">
        <v>10</v>
      </c>
      <c r="P29" s="3">
        <v>6</v>
      </c>
      <c r="Q29" s="3">
        <v>6</v>
      </c>
      <c r="R29" s="3">
        <v>10</v>
      </c>
      <c r="S29" s="3">
        <f t="shared" si="1"/>
        <v>6.8</v>
      </c>
      <c r="T29" s="16">
        <f t="shared" si="2"/>
        <v>4.91</v>
      </c>
      <c r="U29" s="9" t="s">
        <v>136</v>
      </c>
      <c r="V29" s="18" t="s">
        <v>165</v>
      </c>
      <c r="W29" s="18" t="s">
        <v>170</v>
      </c>
    </row>
    <row r="30" spans="1:23" s="1" customFormat="1" ht="78.75" customHeight="1" x14ac:dyDescent="0.25">
      <c r="A30" s="10"/>
      <c r="B30" s="30"/>
      <c r="C30" s="35"/>
      <c r="D30" s="3" t="s">
        <v>39</v>
      </c>
      <c r="E30" s="3" t="s">
        <v>55</v>
      </c>
      <c r="F30" s="3"/>
      <c r="G30" s="3" t="s">
        <v>70</v>
      </c>
      <c r="H30" s="3"/>
      <c r="I30" s="3">
        <v>1</v>
      </c>
      <c r="J30" s="3">
        <v>1</v>
      </c>
      <c r="K30" s="3">
        <f t="shared" si="0"/>
        <v>1</v>
      </c>
      <c r="L30" s="3" t="s">
        <v>133</v>
      </c>
      <c r="M30" s="3">
        <v>10</v>
      </c>
      <c r="N30" s="3">
        <v>10</v>
      </c>
      <c r="O30" s="3">
        <v>10</v>
      </c>
      <c r="P30" s="3">
        <v>10</v>
      </c>
      <c r="Q30" s="3">
        <v>6</v>
      </c>
      <c r="R30" s="3">
        <v>10</v>
      </c>
      <c r="S30" s="3">
        <f t="shared" si="1"/>
        <v>9.1999999999999993</v>
      </c>
      <c r="T30" s="16">
        <f t="shared" si="2"/>
        <v>6.7399999999999993</v>
      </c>
      <c r="U30" s="9" t="s">
        <v>136</v>
      </c>
      <c r="V30" s="18" t="s">
        <v>167</v>
      </c>
      <c r="W30" s="18" t="s">
        <v>171</v>
      </c>
    </row>
    <row r="31" spans="1:23" s="1" customFormat="1" ht="34.5" customHeight="1" x14ac:dyDescent="0.25">
      <c r="B31" s="30"/>
      <c r="C31" s="30" t="s">
        <v>49</v>
      </c>
      <c r="D31" s="3" t="s">
        <v>24</v>
      </c>
      <c r="E31" s="3" t="s">
        <v>184</v>
      </c>
      <c r="F31" s="3" t="s">
        <v>70</v>
      </c>
      <c r="G31" s="3"/>
      <c r="H31" s="3"/>
      <c r="I31" s="3">
        <v>1</v>
      </c>
      <c r="J31" s="3">
        <v>1</v>
      </c>
      <c r="K31" s="3">
        <f t="shared" si="0"/>
        <v>1</v>
      </c>
      <c r="L31" s="3" t="s">
        <v>133</v>
      </c>
      <c r="M31" s="3">
        <v>10</v>
      </c>
      <c r="N31" s="3">
        <v>10</v>
      </c>
      <c r="O31" s="3">
        <v>10</v>
      </c>
      <c r="P31" s="3">
        <v>10</v>
      </c>
      <c r="Q31" s="9">
        <v>8</v>
      </c>
      <c r="R31" s="3">
        <v>10</v>
      </c>
      <c r="S31" s="3">
        <f t="shared" si="1"/>
        <v>9.6</v>
      </c>
      <c r="T31" s="14">
        <f t="shared" si="2"/>
        <v>7.02</v>
      </c>
      <c r="U31" s="9" t="s">
        <v>137</v>
      </c>
      <c r="V31" s="18" t="s">
        <v>169</v>
      </c>
      <c r="W31" s="18" t="s">
        <v>170</v>
      </c>
    </row>
    <row r="32" spans="1:23" s="1" customFormat="1" ht="76.5" customHeight="1" x14ac:dyDescent="0.25">
      <c r="B32" s="30"/>
      <c r="C32" s="30"/>
      <c r="D32" s="3" t="s">
        <v>138</v>
      </c>
      <c r="E32" s="3" t="s">
        <v>55</v>
      </c>
      <c r="F32" s="3"/>
      <c r="G32" s="3" t="s">
        <v>70</v>
      </c>
      <c r="H32" s="3"/>
      <c r="I32" s="3">
        <v>1</v>
      </c>
      <c r="J32" s="3">
        <v>1</v>
      </c>
      <c r="K32" s="3">
        <f t="shared" si="0"/>
        <v>1</v>
      </c>
      <c r="L32" s="3" t="s">
        <v>133</v>
      </c>
      <c r="M32" s="3">
        <v>7.5</v>
      </c>
      <c r="N32" s="3">
        <v>10</v>
      </c>
      <c r="O32" s="3">
        <v>10</v>
      </c>
      <c r="P32" s="3">
        <v>8</v>
      </c>
      <c r="Q32" s="3">
        <v>8</v>
      </c>
      <c r="R32" s="3">
        <v>10</v>
      </c>
      <c r="S32" s="3">
        <f t="shared" si="1"/>
        <v>6.8999999999999995</v>
      </c>
      <c r="T32" s="16">
        <f t="shared" si="2"/>
        <v>5.129999999999999</v>
      </c>
      <c r="U32" s="9" t="s">
        <v>136</v>
      </c>
      <c r="V32" s="18" t="s">
        <v>167</v>
      </c>
      <c r="W32" s="18" t="s">
        <v>168</v>
      </c>
    </row>
    <row r="33" spans="2:23" ht="60.75" customHeight="1" x14ac:dyDescent="0.25">
      <c r="B33" s="30" t="s">
        <v>43</v>
      </c>
      <c r="C33" s="31" t="s">
        <v>44</v>
      </c>
      <c r="D33" s="3" t="s">
        <v>29</v>
      </c>
      <c r="E33" s="3" t="s">
        <v>61</v>
      </c>
      <c r="F33" s="3" t="s">
        <v>70</v>
      </c>
      <c r="G33" s="3"/>
      <c r="H33" s="3"/>
      <c r="I33" s="3">
        <v>1</v>
      </c>
      <c r="J33" s="3">
        <v>1</v>
      </c>
      <c r="K33" s="3">
        <f t="shared" si="0"/>
        <v>1</v>
      </c>
      <c r="L33" s="3" t="s">
        <v>133</v>
      </c>
      <c r="M33" s="3">
        <v>10</v>
      </c>
      <c r="N33" s="3">
        <v>4</v>
      </c>
      <c r="O33" s="3">
        <v>10</v>
      </c>
      <c r="P33" s="3">
        <v>8</v>
      </c>
      <c r="Q33" s="3">
        <v>8</v>
      </c>
      <c r="R33" s="3">
        <v>10</v>
      </c>
      <c r="S33" s="3">
        <f t="shared" si="1"/>
        <v>8</v>
      </c>
      <c r="T33" s="16">
        <f t="shared" si="2"/>
        <v>5.8999999999999995</v>
      </c>
      <c r="U33" s="9" t="s">
        <v>136</v>
      </c>
      <c r="V33" s="27" t="s">
        <v>165</v>
      </c>
      <c r="W33" s="18" t="s">
        <v>149</v>
      </c>
    </row>
    <row r="34" spans="2:23" s="1" customFormat="1" ht="47.25" customHeight="1" x14ac:dyDescent="0.25">
      <c r="B34" s="30"/>
      <c r="C34" s="32"/>
      <c r="D34" s="3" t="s">
        <v>54</v>
      </c>
      <c r="E34" s="3" t="s">
        <v>59</v>
      </c>
      <c r="F34" s="3" t="s">
        <v>70</v>
      </c>
      <c r="G34" s="3"/>
      <c r="H34" s="3"/>
      <c r="I34" s="3">
        <v>1</v>
      </c>
      <c r="J34" s="3">
        <v>0</v>
      </c>
      <c r="K34" s="3">
        <f t="shared" si="0"/>
        <v>0.5</v>
      </c>
      <c r="L34" s="3" t="s">
        <v>133</v>
      </c>
      <c r="M34" s="3">
        <v>10</v>
      </c>
      <c r="N34" s="3">
        <v>6</v>
      </c>
      <c r="O34" s="3">
        <v>8</v>
      </c>
      <c r="P34" s="3">
        <v>8</v>
      </c>
      <c r="Q34" s="3">
        <v>8</v>
      </c>
      <c r="R34" s="3">
        <v>5</v>
      </c>
      <c r="S34" s="3">
        <f t="shared" si="1"/>
        <v>7</v>
      </c>
      <c r="T34" s="16">
        <f t="shared" si="2"/>
        <v>5.05</v>
      </c>
      <c r="U34" s="9" t="s">
        <v>136</v>
      </c>
      <c r="V34" s="18" t="s">
        <v>165</v>
      </c>
      <c r="W34" s="18" t="s">
        <v>166</v>
      </c>
    </row>
    <row r="35" spans="2:23" ht="65.25" customHeight="1" x14ac:dyDescent="0.25">
      <c r="B35" s="30"/>
      <c r="C35" s="30" t="s">
        <v>45</v>
      </c>
      <c r="D35" s="3" t="s">
        <v>66</v>
      </c>
      <c r="E35" s="3" t="s">
        <v>59</v>
      </c>
      <c r="F35" s="3" t="s">
        <v>70</v>
      </c>
      <c r="G35" s="3"/>
      <c r="H35" s="3"/>
      <c r="I35" s="3">
        <v>1</v>
      </c>
      <c r="J35" s="3">
        <v>0</v>
      </c>
      <c r="K35" s="3">
        <f t="shared" si="0"/>
        <v>0.5</v>
      </c>
      <c r="L35" s="3" t="s">
        <v>133</v>
      </c>
      <c r="M35" s="3">
        <v>10</v>
      </c>
      <c r="N35" s="3">
        <v>10</v>
      </c>
      <c r="O35" s="3">
        <v>10</v>
      </c>
      <c r="P35" s="3">
        <v>10</v>
      </c>
      <c r="Q35" s="3">
        <v>8</v>
      </c>
      <c r="R35" s="3">
        <v>5</v>
      </c>
      <c r="S35" s="3">
        <f t="shared" si="1"/>
        <v>8.6</v>
      </c>
      <c r="T35" s="16">
        <f t="shared" si="2"/>
        <v>6.17</v>
      </c>
      <c r="U35" s="9" t="s">
        <v>136</v>
      </c>
      <c r="V35" s="18" t="s">
        <v>157</v>
      </c>
      <c r="W35" s="18" t="s">
        <v>164</v>
      </c>
    </row>
    <row r="36" spans="2:23" ht="66" customHeight="1" x14ac:dyDescent="0.25">
      <c r="B36" s="30"/>
      <c r="C36" s="30"/>
      <c r="D36" s="3" t="s">
        <v>32</v>
      </c>
      <c r="E36" s="3" t="s">
        <v>69</v>
      </c>
      <c r="F36" s="3" t="s">
        <v>70</v>
      </c>
      <c r="G36" s="3"/>
      <c r="H36" s="3"/>
      <c r="I36" s="3">
        <v>1</v>
      </c>
      <c r="J36" s="3">
        <v>1</v>
      </c>
      <c r="K36" s="3">
        <f t="shared" si="0"/>
        <v>1</v>
      </c>
      <c r="L36" s="3" t="s">
        <v>133</v>
      </c>
      <c r="M36" s="3">
        <v>10</v>
      </c>
      <c r="N36" s="3">
        <v>6</v>
      </c>
      <c r="O36" s="3">
        <v>8</v>
      </c>
      <c r="P36" s="3">
        <v>8</v>
      </c>
      <c r="Q36" s="3">
        <v>6</v>
      </c>
      <c r="R36" s="3">
        <v>10</v>
      </c>
      <c r="S36" s="3">
        <f t="shared" si="1"/>
        <v>7.6</v>
      </c>
      <c r="T36" s="16">
        <f t="shared" si="2"/>
        <v>5.6199999999999992</v>
      </c>
      <c r="U36" s="9" t="s">
        <v>136</v>
      </c>
      <c r="V36" s="18" t="s">
        <v>162</v>
      </c>
      <c r="W36" s="18" t="s">
        <v>163</v>
      </c>
    </row>
    <row r="37" spans="2:23" ht="67.5" customHeight="1" x14ac:dyDescent="0.25">
      <c r="B37" s="30" t="s">
        <v>50</v>
      </c>
      <c r="C37" s="3" t="s">
        <v>51</v>
      </c>
      <c r="D37" s="3" t="s">
        <v>139</v>
      </c>
      <c r="E37" s="3" t="s">
        <v>69</v>
      </c>
      <c r="F37" s="3"/>
      <c r="G37" s="3"/>
      <c r="H37" s="3" t="s">
        <v>70</v>
      </c>
      <c r="I37" s="3">
        <v>0</v>
      </c>
      <c r="J37" s="3">
        <v>0</v>
      </c>
      <c r="K37" s="3">
        <f t="shared" si="0"/>
        <v>0</v>
      </c>
      <c r="L37" s="3" t="s">
        <v>133</v>
      </c>
      <c r="M37" s="3">
        <v>2</v>
      </c>
      <c r="N37" s="3">
        <v>10</v>
      </c>
      <c r="O37" s="3">
        <v>2</v>
      </c>
      <c r="P37" s="3">
        <v>4</v>
      </c>
      <c r="Q37" s="3">
        <v>4</v>
      </c>
      <c r="R37" s="3">
        <v>5</v>
      </c>
      <c r="S37" s="3">
        <f t="shared" si="1"/>
        <v>1</v>
      </c>
      <c r="T37" s="15">
        <f t="shared" si="2"/>
        <v>0.7</v>
      </c>
      <c r="U37" s="9" t="s">
        <v>135</v>
      </c>
      <c r="V37" s="22" t="s">
        <v>160</v>
      </c>
      <c r="W37" s="22" t="s">
        <v>161</v>
      </c>
    </row>
    <row r="38" spans="2:23" ht="49.5" customHeight="1" x14ac:dyDescent="0.25">
      <c r="B38" s="30"/>
      <c r="C38" s="3" t="s">
        <v>185</v>
      </c>
      <c r="D38" s="3" t="s">
        <v>39</v>
      </c>
      <c r="E38" s="3" t="s">
        <v>69</v>
      </c>
      <c r="F38" s="3"/>
      <c r="G38" s="3"/>
      <c r="H38" s="3" t="s">
        <v>70</v>
      </c>
      <c r="I38" s="3">
        <v>1</v>
      </c>
      <c r="J38" s="3">
        <v>0</v>
      </c>
      <c r="K38" s="3">
        <f t="shared" si="0"/>
        <v>0.5</v>
      </c>
      <c r="L38" s="3" t="s">
        <v>133</v>
      </c>
      <c r="M38" s="3">
        <v>2</v>
      </c>
      <c r="N38" s="3">
        <v>10</v>
      </c>
      <c r="O38" s="3">
        <v>2</v>
      </c>
      <c r="P38" s="3">
        <v>4</v>
      </c>
      <c r="Q38" s="3">
        <v>4</v>
      </c>
      <c r="R38" s="3">
        <v>5</v>
      </c>
      <c r="S38" s="3">
        <f t="shared" si="1"/>
        <v>1</v>
      </c>
      <c r="T38" s="15">
        <f t="shared" si="2"/>
        <v>0.85</v>
      </c>
      <c r="U38" s="9" t="s">
        <v>135</v>
      </c>
      <c r="V38" s="22" t="s">
        <v>160</v>
      </c>
      <c r="W38" s="22" t="s">
        <v>161</v>
      </c>
    </row>
    <row r="39" spans="2:23" ht="45" customHeight="1" x14ac:dyDescent="0.25">
      <c r="B39" s="30" t="s">
        <v>140</v>
      </c>
      <c r="C39" s="30" t="s">
        <v>142</v>
      </c>
      <c r="D39" s="9" t="s">
        <v>141</v>
      </c>
      <c r="E39" s="17" t="s">
        <v>69</v>
      </c>
      <c r="F39" s="11"/>
      <c r="G39" s="11"/>
      <c r="H39" s="17" t="s">
        <v>70</v>
      </c>
      <c r="I39" s="17">
        <v>1</v>
      </c>
      <c r="J39" s="17">
        <v>0</v>
      </c>
      <c r="K39" s="17">
        <f t="shared" ref="K39" si="4">(I39*0.5)+(J39*0.5)</f>
        <v>0.5</v>
      </c>
      <c r="L39" s="17" t="s">
        <v>133</v>
      </c>
      <c r="M39" s="17">
        <v>10</v>
      </c>
      <c r="N39" s="17">
        <v>10</v>
      </c>
      <c r="O39" s="17">
        <v>10</v>
      </c>
      <c r="P39" s="17">
        <v>10</v>
      </c>
      <c r="Q39" s="17">
        <v>8</v>
      </c>
      <c r="R39" s="17">
        <v>5</v>
      </c>
      <c r="S39" s="17">
        <f t="shared" ref="S39" si="5">((M39/10)*((N39+O39+P39+Q39+R39)/5))</f>
        <v>8.6</v>
      </c>
      <c r="T39" s="16">
        <f t="shared" ref="T39" si="6">((0.3*K39)+(0.7*S39))</f>
        <v>6.17</v>
      </c>
      <c r="U39" s="9" t="s">
        <v>136</v>
      </c>
      <c r="V39" s="22" t="s">
        <v>159</v>
      </c>
      <c r="W39" s="27" t="s">
        <v>158</v>
      </c>
    </row>
    <row r="40" spans="2:23" ht="60" x14ac:dyDescent="0.25">
      <c r="B40" s="30"/>
      <c r="C40" s="30"/>
      <c r="D40" s="17" t="s">
        <v>145</v>
      </c>
      <c r="E40" s="17" t="s">
        <v>69</v>
      </c>
      <c r="F40" s="11"/>
      <c r="G40" s="11"/>
      <c r="H40" s="17" t="s">
        <v>70</v>
      </c>
      <c r="I40" s="17">
        <v>1</v>
      </c>
      <c r="J40" s="17">
        <v>1</v>
      </c>
      <c r="K40" s="17">
        <f t="shared" ref="K40" si="7">(I40*0.5)+(J40*0.5)</f>
        <v>1</v>
      </c>
      <c r="L40" s="17" t="s">
        <v>133</v>
      </c>
      <c r="M40" s="17">
        <v>10</v>
      </c>
      <c r="N40" s="17">
        <v>6</v>
      </c>
      <c r="O40" s="17">
        <v>8</v>
      </c>
      <c r="P40" s="17">
        <v>8</v>
      </c>
      <c r="Q40" s="17">
        <v>6</v>
      </c>
      <c r="R40" s="17">
        <v>10</v>
      </c>
      <c r="S40" s="17">
        <f t="shared" ref="S40" si="8">((M40/10)*((N40+O40+P40+Q40+R40)/5))</f>
        <v>7.6</v>
      </c>
      <c r="T40" s="16">
        <f t="shared" ref="T40" si="9">((0.3*K40)+(0.7*S40))</f>
        <v>5.6199999999999992</v>
      </c>
      <c r="U40" s="9" t="s">
        <v>136</v>
      </c>
      <c r="V40" s="27" t="s">
        <v>157</v>
      </c>
      <c r="W40" s="27" t="s">
        <v>158</v>
      </c>
    </row>
    <row r="41" spans="2:23" ht="90" x14ac:dyDescent="0.25">
      <c r="B41" s="30"/>
      <c r="C41" s="20" t="s">
        <v>143</v>
      </c>
      <c r="D41" s="17" t="s">
        <v>141</v>
      </c>
      <c r="E41" s="17" t="s">
        <v>55</v>
      </c>
      <c r="F41" s="11"/>
      <c r="G41" s="11"/>
      <c r="H41" s="17" t="s">
        <v>70</v>
      </c>
      <c r="I41" s="17">
        <v>1</v>
      </c>
      <c r="J41" s="17">
        <v>1</v>
      </c>
      <c r="K41" s="17">
        <f t="shared" ref="K41:K42" si="10">(I41*0.5)+(J41*0.5)</f>
        <v>1</v>
      </c>
      <c r="L41" s="17" t="s">
        <v>133</v>
      </c>
      <c r="M41" s="17">
        <v>7.5</v>
      </c>
      <c r="N41" s="17">
        <v>10</v>
      </c>
      <c r="O41" s="17">
        <v>10</v>
      </c>
      <c r="P41" s="17">
        <v>8</v>
      </c>
      <c r="Q41" s="17">
        <v>8</v>
      </c>
      <c r="R41" s="17">
        <v>10</v>
      </c>
      <c r="S41" s="17">
        <f t="shared" ref="S41:S42" si="11">((M41/10)*((N41+O41+P41+Q41+R41)/5))</f>
        <v>6.8999999999999995</v>
      </c>
      <c r="T41" s="16">
        <f t="shared" ref="T41:T42" si="12">((0.3*K41)+(0.7*S41))</f>
        <v>5.129999999999999</v>
      </c>
      <c r="U41" s="9" t="s">
        <v>136</v>
      </c>
      <c r="V41" s="18" t="s">
        <v>156</v>
      </c>
      <c r="W41" s="18" t="s">
        <v>155</v>
      </c>
    </row>
    <row r="42" spans="2:23" ht="90" x14ac:dyDescent="0.25">
      <c r="B42" s="30"/>
      <c r="C42" s="17" t="s">
        <v>144</v>
      </c>
      <c r="D42" s="17" t="s">
        <v>141</v>
      </c>
      <c r="E42" s="17" t="s">
        <v>55</v>
      </c>
      <c r="F42" s="17"/>
      <c r="G42" s="17"/>
      <c r="H42" s="17" t="s">
        <v>70</v>
      </c>
      <c r="I42" s="17">
        <v>1</v>
      </c>
      <c r="J42" s="17">
        <v>1</v>
      </c>
      <c r="K42" s="17">
        <f t="shared" si="10"/>
        <v>1</v>
      </c>
      <c r="L42" s="17" t="s">
        <v>133</v>
      </c>
      <c r="M42" s="17">
        <v>7.5</v>
      </c>
      <c r="N42" s="17">
        <v>10</v>
      </c>
      <c r="O42" s="17">
        <v>8</v>
      </c>
      <c r="P42" s="17">
        <v>10</v>
      </c>
      <c r="Q42" s="9">
        <v>10</v>
      </c>
      <c r="R42" s="17">
        <v>10</v>
      </c>
      <c r="S42" s="17">
        <f t="shared" si="11"/>
        <v>7.1999999999999993</v>
      </c>
      <c r="T42" s="16">
        <f t="shared" si="12"/>
        <v>5.339999999999999</v>
      </c>
      <c r="U42" s="9" t="s">
        <v>136</v>
      </c>
      <c r="V42" s="27" t="s">
        <v>156</v>
      </c>
      <c r="W42" s="18" t="s">
        <v>155</v>
      </c>
    </row>
    <row r="43" spans="2:23" x14ac:dyDescent="0.25">
      <c r="C43" s="4"/>
      <c r="D43" s="4"/>
      <c r="E43" s="4"/>
    </row>
    <row r="44" spans="2:23" x14ac:dyDescent="0.25">
      <c r="C44" s="5"/>
      <c r="D44" s="4"/>
      <c r="E44" s="4"/>
    </row>
    <row r="45" spans="2:23" x14ac:dyDescent="0.25">
      <c r="C45" s="5"/>
      <c r="D45" s="4"/>
      <c r="E45" s="4"/>
    </row>
  </sheetData>
  <autoFilter ref="F5:U38"/>
  <mergeCells count="31">
    <mergeCell ref="B39:B42"/>
    <mergeCell ref="C39:C40"/>
    <mergeCell ref="L3:U3"/>
    <mergeCell ref="I3:K4"/>
    <mergeCell ref="L4:S4"/>
    <mergeCell ref="T4:U4"/>
    <mergeCell ref="B3:B5"/>
    <mergeCell ref="C3:C5"/>
    <mergeCell ref="D3:D5"/>
    <mergeCell ref="E3:E5"/>
    <mergeCell ref="F3:H4"/>
    <mergeCell ref="C6:C7"/>
    <mergeCell ref="B6:B11"/>
    <mergeCell ref="C8:C11"/>
    <mergeCell ref="C12:C13"/>
    <mergeCell ref="B37:B38"/>
    <mergeCell ref="V3:V5"/>
    <mergeCell ref="W3:W5"/>
    <mergeCell ref="B2:W2"/>
    <mergeCell ref="B33:B36"/>
    <mergeCell ref="C35:C36"/>
    <mergeCell ref="C33:C34"/>
    <mergeCell ref="C28:C30"/>
    <mergeCell ref="B12:B17"/>
    <mergeCell ref="C14:C15"/>
    <mergeCell ref="C16:C17"/>
    <mergeCell ref="C25:C26"/>
    <mergeCell ref="C18:C22"/>
    <mergeCell ref="B18:B23"/>
    <mergeCell ref="B24:B32"/>
    <mergeCell ref="C31:C32"/>
  </mergeCells>
  <pageMargins left="0.7" right="0.7" top="0.75" bottom="0.75" header="0.3" footer="0.3"/>
  <pageSetup orientation="portrait" horizontalDpi="4294967294" vertic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>
      <selection activeCell="G8" sqref="G8"/>
    </sheetView>
  </sheetViews>
  <sheetFormatPr baseColWidth="10" defaultRowHeight="15" x14ac:dyDescent="0.25"/>
  <cols>
    <col min="1" max="1" width="29.5703125" customWidth="1"/>
    <col min="2" max="2" width="22" customWidth="1"/>
    <col min="3" max="3" width="15.42578125" customWidth="1"/>
    <col min="7" max="7" width="73.140625" customWidth="1"/>
  </cols>
  <sheetData>
    <row r="1" spans="1:7" x14ac:dyDescent="0.25">
      <c r="A1" t="s">
        <v>74</v>
      </c>
    </row>
    <row r="4" spans="1:7" x14ac:dyDescent="0.25">
      <c r="A4" s="40" t="s">
        <v>4</v>
      </c>
      <c r="B4" s="40"/>
      <c r="C4" s="40"/>
    </row>
    <row r="5" spans="1:7" x14ac:dyDescent="0.25">
      <c r="A5" s="12" t="s">
        <v>75</v>
      </c>
      <c r="B5" s="12" t="s">
        <v>76</v>
      </c>
      <c r="C5" s="12" t="s">
        <v>77</v>
      </c>
    </row>
    <row r="6" spans="1:7" ht="30" customHeight="1" x14ac:dyDescent="0.25">
      <c r="A6" s="30" t="s">
        <v>78</v>
      </c>
      <c r="B6" s="6" t="s">
        <v>11</v>
      </c>
      <c r="C6" s="6">
        <v>1</v>
      </c>
    </row>
    <row r="7" spans="1:7" x14ac:dyDescent="0.25">
      <c r="A7" s="30"/>
      <c r="B7" s="6" t="s">
        <v>79</v>
      </c>
      <c r="C7" s="6">
        <v>0</v>
      </c>
    </row>
    <row r="8" spans="1:7" ht="68.25" customHeight="1" x14ac:dyDescent="0.25">
      <c r="A8" s="30" t="s">
        <v>80</v>
      </c>
      <c r="B8" s="6" t="s">
        <v>81</v>
      </c>
      <c r="C8" s="6">
        <v>1</v>
      </c>
      <c r="G8" s="25" t="s">
        <v>150</v>
      </c>
    </row>
    <row r="9" spans="1:7" ht="75" x14ac:dyDescent="0.25">
      <c r="A9" s="30"/>
      <c r="B9" s="6" t="s">
        <v>82</v>
      </c>
      <c r="C9" s="6">
        <v>0.5</v>
      </c>
      <c r="G9" s="24"/>
    </row>
    <row r="10" spans="1:7" x14ac:dyDescent="0.25">
      <c r="A10" s="30"/>
      <c r="B10" s="6" t="s">
        <v>83</v>
      </c>
      <c r="C10" s="6">
        <v>0</v>
      </c>
      <c r="G10" s="26"/>
    </row>
    <row r="11" spans="1:7" x14ac:dyDescent="0.25">
      <c r="G11" s="26"/>
    </row>
    <row r="12" spans="1:7" x14ac:dyDescent="0.25">
      <c r="F12" s="26"/>
      <c r="G12" s="26"/>
    </row>
    <row r="13" spans="1:7" x14ac:dyDescent="0.25">
      <c r="G13" s="26"/>
    </row>
    <row r="20" spans="1:4" x14ac:dyDescent="0.25">
      <c r="A20" s="40" t="s">
        <v>127</v>
      </c>
      <c r="B20" s="40"/>
      <c r="C20" s="40"/>
      <c r="D20" s="40"/>
    </row>
    <row r="21" spans="1:4" x14ac:dyDescent="0.25">
      <c r="A21" s="13" t="s">
        <v>84</v>
      </c>
      <c r="B21" s="41" t="s">
        <v>85</v>
      </c>
      <c r="C21" s="41"/>
      <c r="D21" s="13" t="s">
        <v>77</v>
      </c>
    </row>
    <row r="22" spans="1:4" x14ac:dyDescent="0.25">
      <c r="A22" s="41" t="s">
        <v>86</v>
      </c>
      <c r="B22" s="38" t="s">
        <v>87</v>
      </c>
      <c r="C22" s="38"/>
      <c r="D22" s="19" t="s">
        <v>97</v>
      </c>
    </row>
    <row r="23" spans="1:4" x14ac:dyDescent="0.25">
      <c r="A23" s="42"/>
      <c r="B23" s="38" t="s">
        <v>88</v>
      </c>
      <c r="C23" s="38"/>
      <c r="D23" s="19" t="s">
        <v>98</v>
      </c>
    </row>
    <row r="24" spans="1:4" x14ac:dyDescent="0.25">
      <c r="A24" s="39" t="s">
        <v>126</v>
      </c>
      <c r="B24" s="11" t="s">
        <v>89</v>
      </c>
      <c r="C24" s="11" t="s">
        <v>93</v>
      </c>
      <c r="D24" s="19">
        <v>10</v>
      </c>
    </row>
    <row r="25" spans="1:4" x14ac:dyDescent="0.25">
      <c r="A25" s="39"/>
      <c r="B25" s="11" t="s">
        <v>90</v>
      </c>
      <c r="C25" s="11" t="s">
        <v>94</v>
      </c>
      <c r="D25" s="19">
        <v>7.5</v>
      </c>
    </row>
    <row r="26" spans="1:4" ht="20.25" customHeight="1" x14ac:dyDescent="0.25">
      <c r="A26" s="39"/>
      <c r="B26" s="11" t="s">
        <v>91</v>
      </c>
      <c r="C26" s="11" t="s">
        <v>95</v>
      </c>
      <c r="D26" s="23">
        <v>5</v>
      </c>
    </row>
    <row r="27" spans="1:4" ht="24" customHeight="1" x14ac:dyDescent="0.25">
      <c r="A27" s="39"/>
      <c r="B27" s="11" t="s">
        <v>92</v>
      </c>
      <c r="C27" s="11" t="s">
        <v>96</v>
      </c>
      <c r="D27" s="23">
        <v>2</v>
      </c>
    </row>
    <row r="28" spans="1:4" x14ac:dyDescent="0.25">
      <c r="A28" s="39" t="s">
        <v>125</v>
      </c>
      <c r="B28" s="38" t="s">
        <v>99</v>
      </c>
      <c r="C28" s="38"/>
      <c r="D28" s="23">
        <v>10</v>
      </c>
    </row>
    <row r="29" spans="1:4" x14ac:dyDescent="0.25">
      <c r="A29" s="39"/>
      <c r="B29" s="38" t="s">
        <v>100</v>
      </c>
      <c r="C29" s="38"/>
      <c r="D29" s="23">
        <v>8</v>
      </c>
    </row>
    <row r="30" spans="1:4" x14ac:dyDescent="0.25">
      <c r="A30" s="39"/>
      <c r="B30" s="38" t="s">
        <v>101</v>
      </c>
      <c r="C30" s="38"/>
      <c r="D30" s="23">
        <v>6</v>
      </c>
    </row>
    <row r="31" spans="1:4" x14ac:dyDescent="0.25">
      <c r="A31" s="39"/>
      <c r="B31" s="38" t="s">
        <v>102</v>
      </c>
      <c r="C31" s="38"/>
      <c r="D31" s="23">
        <v>4</v>
      </c>
    </row>
    <row r="32" spans="1:4" x14ac:dyDescent="0.25">
      <c r="A32" s="39"/>
      <c r="B32" s="38" t="s">
        <v>103</v>
      </c>
      <c r="C32" s="38"/>
      <c r="D32" s="23">
        <v>2</v>
      </c>
    </row>
    <row r="33" spans="1:4" x14ac:dyDescent="0.25">
      <c r="A33" s="39" t="s">
        <v>124</v>
      </c>
      <c r="B33" s="38" t="s">
        <v>104</v>
      </c>
      <c r="C33" s="38"/>
      <c r="D33" s="23">
        <v>10</v>
      </c>
    </row>
    <row r="34" spans="1:4" x14ac:dyDescent="0.25">
      <c r="A34" s="39"/>
      <c r="B34" s="38" t="s">
        <v>105</v>
      </c>
      <c r="C34" s="38"/>
      <c r="D34" s="23">
        <v>8</v>
      </c>
    </row>
    <row r="35" spans="1:4" x14ac:dyDescent="0.25">
      <c r="A35" s="39"/>
      <c r="B35" s="38" t="s">
        <v>106</v>
      </c>
      <c r="C35" s="38"/>
      <c r="D35" s="23">
        <v>6</v>
      </c>
    </row>
    <row r="36" spans="1:4" x14ac:dyDescent="0.25">
      <c r="A36" s="39"/>
      <c r="B36" s="38" t="s">
        <v>107</v>
      </c>
      <c r="C36" s="38"/>
      <c r="D36" s="23">
        <v>4</v>
      </c>
    </row>
    <row r="37" spans="1:4" ht="16.5" customHeight="1" x14ac:dyDescent="0.25">
      <c r="A37" s="39"/>
      <c r="B37" s="38" t="s">
        <v>108</v>
      </c>
      <c r="C37" s="38"/>
      <c r="D37" s="23">
        <v>2</v>
      </c>
    </row>
    <row r="38" spans="1:4" x14ac:dyDescent="0.25">
      <c r="A38" s="39" t="s">
        <v>123</v>
      </c>
      <c r="B38" s="38" t="s">
        <v>109</v>
      </c>
      <c r="C38" s="38"/>
      <c r="D38" s="23">
        <v>10</v>
      </c>
    </row>
    <row r="39" spans="1:4" x14ac:dyDescent="0.25">
      <c r="A39" s="39"/>
      <c r="B39" s="38" t="s">
        <v>110</v>
      </c>
      <c r="C39" s="38"/>
      <c r="D39" s="23">
        <v>8</v>
      </c>
    </row>
    <row r="40" spans="1:4" x14ac:dyDescent="0.25">
      <c r="A40" s="39"/>
      <c r="B40" s="38" t="s">
        <v>111</v>
      </c>
      <c r="C40" s="38"/>
      <c r="D40" s="23">
        <v>6</v>
      </c>
    </row>
    <row r="41" spans="1:4" x14ac:dyDescent="0.25">
      <c r="A41" s="39"/>
      <c r="B41" s="38" t="s">
        <v>112</v>
      </c>
      <c r="C41" s="38"/>
      <c r="D41" s="23">
        <v>4</v>
      </c>
    </row>
    <row r="42" spans="1:4" x14ac:dyDescent="0.25">
      <c r="A42" s="39"/>
      <c r="B42" s="38" t="s">
        <v>113</v>
      </c>
      <c r="C42" s="38"/>
      <c r="D42" s="23">
        <v>2</v>
      </c>
    </row>
    <row r="43" spans="1:4" x14ac:dyDescent="0.25">
      <c r="A43" s="30" t="s">
        <v>122</v>
      </c>
      <c r="B43" s="38" t="s">
        <v>114</v>
      </c>
      <c r="C43" s="38"/>
      <c r="D43" s="23">
        <v>10</v>
      </c>
    </row>
    <row r="44" spans="1:4" x14ac:dyDescent="0.25">
      <c r="A44" s="30"/>
      <c r="B44" s="38" t="s">
        <v>115</v>
      </c>
      <c r="C44" s="38"/>
      <c r="D44" s="23">
        <v>8</v>
      </c>
    </row>
    <row r="45" spans="1:4" x14ac:dyDescent="0.25">
      <c r="A45" s="30"/>
      <c r="B45" s="38" t="s">
        <v>116</v>
      </c>
      <c r="C45" s="38"/>
      <c r="D45" s="23">
        <v>6</v>
      </c>
    </row>
    <row r="46" spans="1:4" x14ac:dyDescent="0.25">
      <c r="A46" s="30"/>
      <c r="B46" s="38" t="s">
        <v>117</v>
      </c>
      <c r="C46" s="38"/>
      <c r="D46" s="23">
        <v>4</v>
      </c>
    </row>
    <row r="47" spans="1:4" x14ac:dyDescent="0.25">
      <c r="A47" s="30"/>
      <c r="B47" s="38" t="s">
        <v>118</v>
      </c>
      <c r="C47" s="38"/>
      <c r="D47" s="23">
        <v>2</v>
      </c>
    </row>
    <row r="48" spans="1:4" ht="45" customHeight="1" x14ac:dyDescent="0.25">
      <c r="A48" s="39" t="s">
        <v>121</v>
      </c>
      <c r="B48" s="38" t="s">
        <v>119</v>
      </c>
      <c r="C48" s="38"/>
      <c r="D48" s="23">
        <v>10</v>
      </c>
    </row>
    <row r="49" spans="1:4" ht="33.75" customHeight="1" x14ac:dyDescent="0.25">
      <c r="A49" s="39"/>
      <c r="B49" s="38" t="s">
        <v>120</v>
      </c>
      <c r="C49" s="38"/>
      <c r="D49" s="23">
        <v>5</v>
      </c>
    </row>
    <row r="54" spans="1:4" x14ac:dyDescent="0.25">
      <c r="A54" s="37" t="s">
        <v>7</v>
      </c>
      <c r="B54" s="37"/>
    </row>
    <row r="55" spans="1:4" x14ac:dyDescent="0.25">
      <c r="A55" s="12" t="s">
        <v>128</v>
      </c>
      <c r="B55" s="12" t="s">
        <v>77</v>
      </c>
    </row>
    <row r="56" spans="1:4" x14ac:dyDescent="0.25">
      <c r="A56" s="15" t="s">
        <v>107</v>
      </c>
      <c r="B56" s="6" t="s">
        <v>130</v>
      </c>
    </row>
    <row r="57" spans="1:4" ht="30" x14ac:dyDescent="0.25">
      <c r="A57" s="16" t="s">
        <v>129</v>
      </c>
      <c r="B57" s="6" t="s">
        <v>131</v>
      </c>
    </row>
    <row r="58" spans="1:4" x14ac:dyDescent="0.25">
      <c r="A58" s="14" t="s">
        <v>105</v>
      </c>
      <c r="B58" s="6" t="s">
        <v>132</v>
      </c>
    </row>
  </sheetData>
  <mergeCells count="37">
    <mergeCell ref="A6:A7"/>
    <mergeCell ref="A4:C4"/>
    <mergeCell ref="B21:C21"/>
    <mergeCell ref="B22:C22"/>
    <mergeCell ref="A20:D20"/>
    <mergeCell ref="A22:A23"/>
    <mergeCell ref="B23:C23"/>
    <mergeCell ref="B34:C34"/>
    <mergeCell ref="B35:C35"/>
    <mergeCell ref="B32:C32"/>
    <mergeCell ref="B31:C31"/>
    <mergeCell ref="A8:A10"/>
    <mergeCell ref="B42:C42"/>
    <mergeCell ref="A24:A27"/>
    <mergeCell ref="A38:A42"/>
    <mergeCell ref="B43:C43"/>
    <mergeCell ref="B39:C39"/>
    <mergeCell ref="B38:C38"/>
    <mergeCell ref="A33:A37"/>
    <mergeCell ref="B33:C33"/>
    <mergeCell ref="B37:C37"/>
    <mergeCell ref="B40:C40"/>
    <mergeCell ref="B41:C41"/>
    <mergeCell ref="B30:C30"/>
    <mergeCell ref="B29:C29"/>
    <mergeCell ref="B36:C36"/>
    <mergeCell ref="B28:C28"/>
    <mergeCell ref="A28:A32"/>
    <mergeCell ref="A54:B54"/>
    <mergeCell ref="B45:C45"/>
    <mergeCell ref="B46:C46"/>
    <mergeCell ref="B47:C47"/>
    <mergeCell ref="A43:A47"/>
    <mergeCell ref="B48:C48"/>
    <mergeCell ref="B49:C49"/>
    <mergeCell ref="A48:A49"/>
    <mergeCell ref="B44:C44"/>
  </mergeCells>
  <pageMargins left="0.7" right="0.7" top="0.75" bottom="0.75" header="0.3" footer="0.3"/>
  <pageSetup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</vt:lpstr>
      <vt:lpstr>Calificación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Constanza Ramirez Aldana</dc:creator>
  <cp:lastModifiedBy>Conny</cp:lastModifiedBy>
  <dcterms:created xsi:type="dcterms:W3CDTF">2017-09-04T15:55:08Z</dcterms:created>
  <dcterms:modified xsi:type="dcterms:W3CDTF">2018-02-07T00:10:39Z</dcterms:modified>
</cp:coreProperties>
</file>