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ocumentos Angie\Informacion trabajo de grado\"/>
    </mc:Choice>
  </mc:AlternateContent>
  <bookViews>
    <workbookView xWindow="0" yWindow="0" windowWidth="20490" windowHeight="7755"/>
  </bookViews>
  <sheets>
    <sheet name="Índice " sheetId="5" r:id="rId1"/>
    <sheet name="Aspectos e Impactos Ambientales" sheetId="1" r:id="rId2"/>
    <sheet name="Cuadro de Stakeholders" sheetId="2" r:id="rId3"/>
    <sheet name="Priozacióncriteriosstakeholders" sheetId="3" r:id="rId4"/>
    <sheet name="DOFA" sheetId="4" r:id="rId5"/>
    <sheet name="DOFA Cruzada" sheetId="6" r:id="rId6"/>
    <sheet name="Priorizaciónestrategiascriterio" sheetId="7" r:id="rId7"/>
  </sheets>
  <definedNames>
    <definedName name="_xlnm._FilterDatabase" localSheetId="1" hidden="1">'Aspectos e Impactos Ambientales'!$A$4:$R$4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1" i="7" l="1"/>
  <c r="S50" i="7"/>
  <c r="S49" i="7"/>
  <c r="S48" i="7"/>
  <c r="S47" i="7"/>
  <c r="S46" i="7"/>
  <c r="S45" i="7"/>
  <c r="S44" i="7"/>
  <c r="S43" i="7"/>
  <c r="S42" i="7"/>
  <c r="S40" i="7"/>
  <c r="S39" i="7"/>
  <c r="S38" i="7"/>
  <c r="S37" i="7"/>
  <c r="S36" i="7"/>
  <c r="S35" i="7"/>
  <c r="S34" i="7"/>
  <c r="S33" i="7"/>
  <c r="S32" i="7"/>
  <c r="S31" i="7"/>
  <c r="S30" i="7"/>
  <c r="S28" i="7"/>
  <c r="S27" i="7"/>
  <c r="S26" i="7"/>
  <c r="S25" i="7"/>
  <c r="S24" i="7"/>
  <c r="S23" i="7"/>
  <c r="S22" i="7"/>
  <c r="S21" i="7"/>
  <c r="S20" i="7"/>
  <c r="S19" i="7"/>
  <c r="S17" i="7"/>
  <c r="S16" i="7"/>
  <c r="S15" i="7"/>
  <c r="S14" i="7"/>
  <c r="S13" i="7"/>
  <c r="S12" i="7"/>
  <c r="S11" i="7"/>
  <c r="S10" i="7"/>
  <c r="S9" i="7"/>
  <c r="S8" i="7"/>
  <c r="S7" i="7"/>
  <c r="Z10" i="3" l="1"/>
  <c r="V10" i="3"/>
  <c r="R10" i="3"/>
  <c r="N10" i="3"/>
  <c r="J10" i="3"/>
  <c r="F10" i="3"/>
  <c r="Z9" i="3"/>
  <c r="V9" i="3"/>
  <c r="R9" i="3"/>
  <c r="N9" i="3"/>
  <c r="J9" i="3"/>
  <c r="F9" i="3"/>
  <c r="Z8" i="3"/>
  <c r="V8" i="3"/>
  <c r="R8" i="3"/>
  <c r="N8" i="3"/>
  <c r="J8" i="3"/>
  <c r="F8" i="3"/>
  <c r="Z7" i="3"/>
  <c r="V7" i="3"/>
  <c r="R7" i="3"/>
  <c r="N7" i="3"/>
  <c r="J7" i="3"/>
  <c r="F7" i="3"/>
  <c r="Z6" i="3"/>
  <c r="V6" i="3"/>
  <c r="R6" i="3"/>
  <c r="N6" i="3"/>
  <c r="J6" i="3"/>
  <c r="F6" i="3"/>
  <c r="Z5" i="3"/>
  <c r="V5" i="3"/>
  <c r="R5" i="3"/>
  <c r="N5" i="3"/>
  <c r="J5" i="3"/>
  <c r="F5" i="3"/>
  <c r="Q104" i="1" l="1"/>
  <c r="Q105" i="1"/>
  <c r="Q106" i="1"/>
  <c r="Q107" i="1"/>
  <c r="Q108" i="1"/>
  <c r="Q98" i="1"/>
  <c r="Q97" i="1"/>
  <c r="R98" i="1"/>
  <c r="Q99" i="1"/>
  <c r="Q90" i="1"/>
  <c r="Q84" i="1"/>
  <c r="R84" i="1"/>
  <c r="R104" i="1"/>
  <c r="R105" i="1"/>
  <c r="R106" i="1"/>
  <c r="R107" i="1"/>
  <c r="R108" i="1"/>
  <c r="R97" i="1"/>
  <c r="R99" i="1"/>
  <c r="R100" i="1"/>
  <c r="R94" i="1"/>
  <c r="R95" i="1"/>
  <c r="Q94" i="1"/>
  <c r="R90" i="1"/>
  <c r="R91" i="1"/>
  <c r="Q91" i="1"/>
  <c r="Q80" i="1"/>
  <c r="R80" i="1" s="1"/>
  <c r="Q76" i="1"/>
  <c r="R76" i="1" s="1"/>
  <c r="Q27" i="1" l="1"/>
  <c r="R27" i="1" s="1"/>
  <c r="Q10" i="1"/>
  <c r="R10" i="1" s="1"/>
  <c r="Q23" i="1" l="1"/>
  <c r="R23" i="1" s="1"/>
  <c r="Q38" i="1" l="1"/>
  <c r="R38" i="1" s="1"/>
  <c r="Q39" i="1"/>
  <c r="R39" i="1" s="1"/>
  <c r="Q40" i="1"/>
  <c r="R40" i="1" s="1"/>
  <c r="Q22" i="1"/>
  <c r="R22" i="1" s="1"/>
  <c r="Q62" i="1" l="1"/>
  <c r="R62" i="1" s="1"/>
  <c r="Q63" i="1"/>
  <c r="R63" i="1" s="1"/>
  <c r="Q64" i="1"/>
  <c r="R64" i="1" s="1"/>
  <c r="Q59" i="1" l="1"/>
  <c r="R59" i="1" s="1"/>
  <c r="Q60" i="1"/>
  <c r="R60" i="1" s="1"/>
  <c r="Q61" i="1"/>
  <c r="R61" i="1" s="1"/>
  <c r="Q65" i="1"/>
  <c r="R65" i="1" s="1"/>
  <c r="Q66" i="1"/>
  <c r="R66" i="1" s="1"/>
  <c r="Q67" i="1"/>
  <c r="R67" i="1" s="1"/>
  <c r="Q68" i="1"/>
  <c r="R68" i="1" s="1"/>
  <c r="Q69" i="1"/>
  <c r="Q70" i="1"/>
  <c r="Q71" i="1"/>
  <c r="Q49" i="1" l="1"/>
  <c r="R49" i="1" s="1"/>
  <c r="Q50" i="1"/>
  <c r="R50" i="1" s="1"/>
  <c r="Q51" i="1"/>
  <c r="R51" i="1" s="1"/>
  <c r="Q81" i="1"/>
  <c r="R81" i="1" s="1"/>
  <c r="Q82" i="1"/>
  <c r="R82" i="1" s="1"/>
  <c r="Q83" i="1"/>
  <c r="R83" i="1" s="1"/>
  <c r="Q85" i="1"/>
  <c r="R85" i="1" s="1"/>
  <c r="Q86" i="1"/>
  <c r="R86" i="1" s="1"/>
  <c r="Q87" i="1"/>
  <c r="R87" i="1" s="1"/>
  <c r="Q88" i="1"/>
  <c r="R88" i="1" s="1"/>
  <c r="Q89" i="1"/>
  <c r="R89" i="1" s="1"/>
  <c r="Q92" i="1"/>
  <c r="R92" i="1" s="1"/>
  <c r="Q93" i="1"/>
  <c r="R93" i="1" s="1"/>
  <c r="Q95" i="1"/>
  <c r="Q96" i="1"/>
  <c r="R96" i="1" s="1"/>
  <c r="Q100" i="1"/>
  <c r="Q101" i="1"/>
  <c r="R101" i="1" s="1"/>
  <c r="Q102" i="1"/>
  <c r="R102" i="1" s="1"/>
  <c r="Q103" i="1"/>
  <c r="R103" i="1" s="1"/>
  <c r="R69" i="1"/>
  <c r="R70" i="1"/>
  <c r="R71" i="1"/>
  <c r="Q72" i="1"/>
  <c r="R72" i="1" s="1"/>
  <c r="Q73" i="1"/>
  <c r="R73" i="1" s="1"/>
  <c r="Q74" i="1"/>
  <c r="R74" i="1" s="1"/>
  <c r="Q75" i="1"/>
  <c r="R75" i="1" s="1"/>
  <c r="Q77" i="1"/>
  <c r="R77" i="1" s="1"/>
  <c r="Q78" i="1"/>
  <c r="R78" i="1" s="1"/>
  <c r="Q79" i="1"/>
  <c r="R79" i="1" s="1"/>
  <c r="Q58" i="1" l="1"/>
  <c r="R58" i="1" s="1"/>
  <c r="Q57" i="1"/>
  <c r="R57" i="1" s="1"/>
  <c r="Q56" i="1"/>
  <c r="R56" i="1" s="1"/>
  <c r="Q55" i="1"/>
  <c r="R55" i="1" s="1"/>
  <c r="Q54" i="1"/>
  <c r="R54" i="1" s="1"/>
  <c r="Q53" i="1"/>
  <c r="R53" i="1" s="1"/>
  <c r="Q52" i="1"/>
  <c r="R52" i="1" s="1"/>
  <c r="Q45" i="1" l="1"/>
  <c r="R45" i="1" s="1"/>
  <c r="Q46" i="1"/>
  <c r="R46" i="1" s="1"/>
  <c r="Q47" i="1"/>
  <c r="R47" i="1" s="1"/>
  <c r="Q42" i="1"/>
  <c r="R42" i="1" s="1"/>
  <c r="Q43" i="1"/>
  <c r="R43" i="1" s="1"/>
  <c r="Q44" i="1"/>
  <c r="R44" i="1" s="1"/>
  <c r="Q41" i="1"/>
  <c r="R41" i="1" s="1"/>
  <c r="Q32" i="1"/>
  <c r="R32" i="1" s="1"/>
  <c r="Q25" i="1"/>
  <c r="R25" i="1" s="1"/>
  <c r="Q20" i="1"/>
  <c r="R20" i="1" s="1"/>
  <c r="Q16" i="1"/>
  <c r="R16" i="1" s="1"/>
  <c r="Q12" i="1"/>
  <c r="R12" i="1" s="1"/>
  <c r="Q6" i="1"/>
  <c r="R6" i="1" s="1"/>
  <c r="Q34" i="1"/>
  <c r="R34" i="1" s="1"/>
  <c r="Q35" i="1"/>
  <c r="R35" i="1" s="1"/>
  <c r="Q31" i="1" l="1"/>
  <c r="R31" i="1" s="1"/>
  <c r="Q28" i="1"/>
  <c r="R28" i="1" s="1"/>
  <c r="Q29" i="1"/>
  <c r="R29" i="1" s="1"/>
  <c r="Q30" i="1"/>
  <c r="R30" i="1" s="1"/>
  <c r="Q24" i="1"/>
  <c r="R24" i="1" s="1"/>
  <c r="Q19" i="1"/>
  <c r="R19" i="1" s="1"/>
  <c r="Q18" i="1"/>
  <c r="R18" i="1" s="1"/>
  <c r="Q15" i="1"/>
  <c r="R15" i="1" s="1"/>
  <c r="Q11" i="1"/>
  <c r="R11" i="1" s="1"/>
  <c r="Q13" i="1"/>
  <c r="R13" i="1" s="1"/>
  <c r="Q7" i="1" l="1"/>
  <c r="R7" i="1" s="1"/>
  <c r="Q8" i="1"/>
  <c r="R8" i="1" s="1"/>
  <c r="Q9" i="1"/>
  <c r="R9" i="1" s="1"/>
  <c r="Q14" i="1"/>
  <c r="R14" i="1" s="1"/>
  <c r="Q17" i="1"/>
  <c r="R17" i="1" s="1"/>
  <c r="Q21" i="1"/>
  <c r="R21" i="1" s="1"/>
  <c r="Q26" i="1"/>
  <c r="R26" i="1" s="1"/>
  <c r="Q33" i="1"/>
  <c r="R33" i="1" s="1"/>
  <c r="Q36" i="1"/>
  <c r="R36" i="1" s="1"/>
  <c r="Q37" i="1"/>
  <c r="R37" i="1" s="1"/>
  <c r="Q48" i="1"/>
  <c r="R48" i="1" s="1"/>
  <c r="Q5" i="1"/>
  <c r="R5" i="1" s="1"/>
</calcChain>
</file>

<file path=xl/comments1.xml><?xml version="1.0" encoding="utf-8"?>
<comments xmlns="http://schemas.openxmlformats.org/spreadsheetml/2006/main">
  <authors>
    <author>nchaparro</author>
  </authors>
  <commentList>
    <comment ref="G4" authorId="0" shapeId="0">
      <text>
        <r>
          <rPr>
            <b/>
            <sz val="8"/>
            <color indexed="81"/>
            <rFont val="Tahoma"/>
            <family val="2"/>
          </rPr>
          <t>Área de influencia  del impacto en relación con el entorno de la actividad.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4" authorId="0" shapeId="0">
      <text>
        <r>
          <rPr>
            <b/>
            <sz val="8"/>
            <color indexed="81"/>
            <rFont val="Tahoma"/>
            <family val="2"/>
          </rPr>
          <t>Tiempo supuesto de permanencia del impacto desde su aparición.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4" authorId="0" shapeId="0">
      <text>
        <r>
          <rPr>
            <b/>
            <sz val="8"/>
            <color indexed="81"/>
            <rFont val="Tahoma"/>
            <family val="2"/>
          </rPr>
          <t>Reforzamiento de dos o más impactos.</t>
        </r>
      </text>
    </comment>
    <comment ref="J4" authorId="0" shapeId="0">
      <text>
        <r>
          <rPr>
            <b/>
            <sz val="8"/>
            <color indexed="81"/>
            <rFont val="Tahoma"/>
            <family val="2"/>
          </rPr>
          <t>Forma de manifestación del impacto.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4" authorId="0" shapeId="0">
      <text>
        <r>
          <rPr>
            <b/>
            <sz val="8"/>
            <color indexed="81"/>
            <rFont val="Tahoma"/>
            <family val="2"/>
          </rPr>
          <t>Posibilidad de reconstrucción del recurso afectado como consecuencia del impacto.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4" authorId="0" shapeId="0">
      <text>
        <r>
          <rPr>
            <b/>
            <sz val="8"/>
            <color indexed="81"/>
            <rFont val="Tahoma"/>
            <family val="2"/>
          </rPr>
          <t>Grado de destrucción del recurso.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M4" authorId="0" shapeId="0">
      <text>
        <r>
          <rPr>
            <b/>
            <sz val="8"/>
            <color indexed="81"/>
            <rFont val="Tahoma"/>
            <family val="2"/>
          </rPr>
          <t>Tiempo que transcurre desde la actividad hasta la aparición del impacto.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0" shapeId="0">
      <text>
        <r>
          <rPr>
            <b/>
            <sz val="8"/>
            <color indexed="81"/>
            <rFont val="Tahoma"/>
            <family val="2"/>
          </rPr>
          <t>Posibilidad de retorno del recurso por medios naturales a las condiciones que tenia antes de la actividad.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O4" authorId="0" shapeId="0">
      <text>
        <r>
          <rPr>
            <b/>
            <sz val="8"/>
            <color indexed="81"/>
            <rFont val="Tahoma"/>
            <family val="2"/>
          </rPr>
          <t>Incremento de la manifestación del impacto.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" authorId="0" shapeId="0">
      <text>
        <r>
          <rPr>
            <b/>
            <sz val="8"/>
            <color indexed="81"/>
            <rFont val="Tahoma"/>
            <family val="2"/>
          </rPr>
          <t>Regularidad  de manifestación del impacto.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<sst xmlns="http://schemas.openxmlformats.org/spreadsheetml/2006/main" count="922" uniqueCount="543">
  <si>
    <t>SECTOR MECANICO AUTOMOTRIZ BARRIO 7 DE AGOSTO EN BOGOTÁ</t>
  </si>
  <si>
    <t xml:space="preserve"> Matriz de Identificación y Valoración de Aspectos e  Impactos  Ambientales.
Metodología Indice de Calificación Ambiental</t>
  </si>
  <si>
    <t>1</t>
  </si>
  <si>
    <t>2</t>
  </si>
  <si>
    <t>3</t>
  </si>
  <si>
    <t>4</t>
  </si>
  <si>
    <t>5</t>
  </si>
  <si>
    <t xml:space="preserve">Etapa </t>
  </si>
  <si>
    <t xml:space="preserve">Actividad </t>
  </si>
  <si>
    <t>Aspecto Ambiental</t>
  </si>
  <si>
    <t xml:space="preserve">Componente </t>
  </si>
  <si>
    <t xml:space="preserve">Impacto </t>
  </si>
  <si>
    <t xml:space="preserve">Recepción del vehiculo </t>
  </si>
  <si>
    <t xml:space="preserve">Atención al cliente </t>
  </si>
  <si>
    <t xml:space="preserve">Consumo de energía electrica </t>
  </si>
  <si>
    <t xml:space="preserve">Aire </t>
  </si>
  <si>
    <t>Generación de emisiones indirectas por GEI, y posterior incremento de enfermedades respiratorias en la población.</t>
  </si>
  <si>
    <t>Social</t>
  </si>
  <si>
    <t>Incremento del consumo de energías no renovables, y crisis energetica global.</t>
  </si>
  <si>
    <t>Consumo de agua por saneamiento básico</t>
  </si>
  <si>
    <t>Agotamiento del recurso hidrico y problematicas por la asignación del mismo, afectación de la salud pública.</t>
  </si>
  <si>
    <t>Suelo</t>
  </si>
  <si>
    <t xml:space="preserve">Revisión inicial del vehiculo </t>
  </si>
  <si>
    <t>Realización del presupuesto para el diagnóstico, reparación y tiempo del servicio</t>
  </si>
  <si>
    <t xml:space="preserve">Evaluación y diagnóstico inicial del vehiculo </t>
  </si>
  <si>
    <t xml:space="preserve">Reparación del vehiculo </t>
  </si>
  <si>
    <t>Engrase</t>
  </si>
  <si>
    <t xml:space="preserve">Sincronización </t>
  </si>
  <si>
    <t xml:space="preserve">Sincronización electrónica </t>
  </si>
  <si>
    <t xml:space="preserve">Lavado de partes </t>
  </si>
  <si>
    <t>Cambio del liquido refrigerante</t>
  </si>
  <si>
    <t>Limpieza, revisión y ajustado del carburador</t>
  </si>
  <si>
    <t>Alineación</t>
  </si>
  <si>
    <t>Balanceo</t>
  </si>
  <si>
    <t xml:space="preserve">Reemplazo y revisión de fluidos </t>
  </si>
  <si>
    <t>Mantenimiento y carga de aire acondicionado</t>
  </si>
  <si>
    <t>Naturaleza</t>
  </si>
  <si>
    <t>Extensión</t>
  </si>
  <si>
    <t>Persistencia</t>
  </si>
  <si>
    <t>Sinergia</t>
  </si>
  <si>
    <t>Efecto</t>
  </si>
  <si>
    <t>Recuperabilidad</t>
  </si>
  <si>
    <t>Intensidad</t>
  </si>
  <si>
    <t>Momento</t>
  </si>
  <si>
    <t>Reversibilidad</t>
  </si>
  <si>
    <t>Acumulación</t>
  </si>
  <si>
    <t>Periodicidad</t>
  </si>
  <si>
    <t>IMPORTANCIA</t>
  </si>
  <si>
    <t>CLASIFICACIÓN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</si>
  <si>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</si>
  <si>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</si>
  <si>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</si>
  <si>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</si>
  <si>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</si>
  <si>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</si>
  <si>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</si>
  <si>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</si>
  <si>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</si>
  <si>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</si>
  <si>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</si>
  <si>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</si>
  <si>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</si>
  <si>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Elaboración del dictamen con la descripción del sistema o parte afectada</t>
  </si>
  <si>
    <t>-</t>
  </si>
  <si>
    <t>Generación de vertimientos de aguas residuales domesticas afectando las caracteristicas fisico quimicas y biológicas del suelo por las materias orgánicas e inorgánicas, y microorganismos patógenos que se encuentran en el agua.</t>
  </si>
  <si>
    <t xml:space="preserve">Uso del suelo </t>
  </si>
  <si>
    <t xml:space="preserve">Suelo </t>
  </si>
  <si>
    <t>Cambios en el uso del suelo para la construcción de infraestructura de talleres mecanicos y vivienda.</t>
  </si>
  <si>
    <t>Cambios en el uso del suelo para la construcción de infraestructura de talleres mecanicos</t>
  </si>
  <si>
    <t xml:space="preserve">Agua </t>
  </si>
  <si>
    <t xml:space="preserve">Social </t>
  </si>
  <si>
    <t>Degradación del suelo y afectación paisajistica</t>
  </si>
  <si>
    <t xml:space="preserve">Contaminación del recurso hidrico </t>
  </si>
  <si>
    <t xml:space="preserve">Afectación a la salud de la población residente y flotante </t>
  </si>
  <si>
    <t xml:space="preserve">Cambio de frenos </t>
  </si>
  <si>
    <t>Generación de residuos peligrosos (liquidos y sólidos)</t>
  </si>
  <si>
    <t xml:space="preserve">Degradación del suelo y cambios en las caracteristicas fisico quimicas del mismo </t>
  </si>
  <si>
    <t xml:space="preserve">Verificación del funcionamiento </t>
  </si>
  <si>
    <t xml:space="preserve">Entrega del vehiculo </t>
  </si>
  <si>
    <t xml:space="preserve">Revisión del sistema reparado </t>
  </si>
  <si>
    <t xml:space="preserve">Cambio de Bateria </t>
  </si>
  <si>
    <t>Cambio de Neumaticos</t>
  </si>
  <si>
    <t>Contaminación del recurso suelo</t>
  </si>
  <si>
    <t>Generación de residuos sólidos (chatarra) de dificil descomposición</t>
  </si>
  <si>
    <t>Generación de residuos peligrosos (aceites usados)</t>
  </si>
  <si>
    <t xml:space="preserve">Incremento del consumo de energías no renovables, crisis energetica global. </t>
  </si>
  <si>
    <t>Contaminación Visual</t>
  </si>
  <si>
    <t>Generación de vertimientos</t>
  </si>
  <si>
    <t xml:space="preserve">Consumo de agua   </t>
  </si>
  <si>
    <t xml:space="preserve">Falta de disponibilidad inmediata del recurso hidrico para las poblaciones </t>
  </si>
  <si>
    <t>Desperdicio indiscriminado del recurso agua, disminuyendo la disponibilidad del recurso hidrico</t>
  </si>
  <si>
    <t>Contaminación de arroyos, ríos y oceanos dado el arrastre de limpiadores o solventes por acciones de la lluvia</t>
  </si>
  <si>
    <t xml:space="preserve">Contaminación del recurso suelo por derrames de agua con solventes y limpiadores </t>
  </si>
  <si>
    <t xml:space="preserve">Vertimientos a la red de alcantarillado publico, generando cambios en las caracteristicas fisico quimicas del recurso hidrico </t>
  </si>
  <si>
    <t xml:space="preserve">Contaminación del suelo por el incremento en la cantidad de residuos peligrosos generados </t>
  </si>
  <si>
    <t xml:space="preserve">Afectación a la salud de las personas que entran en contacto con los aceites usados </t>
  </si>
  <si>
    <t xml:space="preserve">Derrames de Aceite usado para el motor </t>
  </si>
  <si>
    <t xml:space="preserve">Infiltraciones hacia las capas del suelo cambiando sus caracteristicas fisico quimicas y biológicas </t>
  </si>
  <si>
    <t xml:space="preserve">Vertimiento a la red de alcantarillado público, contaminando el recurso hidrico y cambiando sus caracteristicas fisico quimicas y biológicas </t>
  </si>
  <si>
    <t xml:space="preserve">Consumo de agua para la limpieza de las instalaciones </t>
  </si>
  <si>
    <t xml:space="preserve">Contaminación del recurso hidrico por vertimientos de aguas sucias </t>
  </si>
  <si>
    <t>Incendio y/o explosión</t>
  </si>
  <si>
    <t xml:space="preserve">Disminución del oxigeno presente en el aire, generación de gases efecto invernadero a la atmosfera </t>
  </si>
  <si>
    <t xml:space="preserve">Consumo de energía eléctrica y generación de ruido </t>
  </si>
  <si>
    <t xml:space="preserve">Emisión indirecta de  GEI, y aumento de la temperatura del aire. 
</t>
  </si>
  <si>
    <t xml:space="preserve">Cambio en el uso del suelo </t>
  </si>
  <si>
    <t xml:space="preserve">Degradación del suelo y cambios en las caracteristicas fisico químicas del mismo </t>
  </si>
  <si>
    <t>Consumo de energìa electrica</t>
  </si>
  <si>
    <t xml:space="preserve">Emisión indirecta de gases de combustión, aerosoles, efluentes líquidos, entre otros que conllevan al aumento de la temperatura del aire. 
</t>
  </si>
  <si>
    <t>Generación de plomo como residuo</t>
  </si>
  <si>
    <t>Biodiversidad</t>
  </si>
  <si>
    <t xml:space="preserve">Efectos en la salud de los animales domesticos por envenenamiento por Plomo </t>
  </si>
  <si>
    <t>Emisión de particulas de Plomo, que elevan la concentración de la sustancia tóxica en el aire</t>
  </si>
  <si>
    <t xml:space="preserve">Acumulación de Plomo en el organismo de las personas afectando  principalmente  el sistema nervioso central y periférico, el cerebro, los riñones y la sangre.  </t>
  </si>
  <si>
    <t xml:space="preserve">Cambio de correa de distribución </t>
  </si>
  <si>
    <t>Generación residuos (cadenas piezas usadas)</t>
  </si>
  <si>
    <t xml:space="preserve">La inadecuada disposición de las cadenas de distribución y herramientas usadas, llevadas al relleno sanitario o a botaderos ilegales sin previo tratamiento, genera la contaminaciòn del suelo por metales y sustancias tóxicas; </t>
  </si>
  <si>
    <t>Sin un punto de disposicòn fijo de las piezas y herramientas usadas son desechadas en el espacio público, ocasionando degradaciòn paisajistica</t>
  </si>
  <si>
    <t>Contaminación del recurso hidrico por procesos de lixiviación, ya sea por el alcantarrillado o cuerpo de agua cercanos al relleno sanitario</t>
  </si>
  <si>
    <t xml:space="preserve">Los diferentes fluidos usados que son removidos del vehículo con desechados en el sistema de alcantarillado sin previo tratamiento contaminando el recurso hìdrico </t>
  </si>
  <si>
    <t xml:space="preserve">De manea indirecta, los fluidos se dispersan de manera incontrolable causando problemas en la salud de la población aledaña. La mayoria de estas sustancias tienen naturaleza  carcinogénica.  </t>
  </si>
  <si>
    <t xml:space="preserve">Los compuestos de los fluidos se pueden mantener de forma establece en los suelos y plantas. La afectación depende del material del piso del establecimiento </t>
  </si>
  <si>
    <t>Consumo de energía eléctrica</t>
  </si>
  <si>
    <t xml:space="preserve">El gas refrigerante a exposiciones largas puede generar infecciones de pulmón con sintomas peligrosos, </t>
  </si>
  <si>
    <t xml:space="preserve">Reparación general de los motores </t>
  </si>
  <si>
    <t xml:space="preserve">Generación de vertimientos </t>
  </si>
  <si>
    <t xml:space="preserve">Por el empleo de gasolina o thinner para la limpieza son vertidos al sistema de alcantarillado, contaminando el recurso hiídrico </t>
  </si>
  <si>
    <t>Emisiones de monóxido de carbono, hidrocarburos y óxidos de nitrógeno al encender el vehículo</t>
  </si>
  <si>
    <t>Aire</t>
  </si>
  <si>
    <t>Disminución de la calidad del aire por la emisión de las sustancias tóxicas</t>
  </si>
  <si>
    <t xml:space="preserve">Afectación a la salud de la población residente y flotante especialmente por enfermedades respiratorias </t>
  </si>
  <si>
    <t xml:space="preserve">Salida del vehículo del establecimiento </t>
  </si>
  <si>
    <t>Disminución de la calidad del aire por la presencia de las sustancias tóxicas</t>
  </si>
  <si>
    <t xml:space="preserve">Afectación a la salud de las personas que entran en contacto con residuos del refrigerante </t>
  </si>
  <si>
    <t xml:space="preserve">Generación de residuos </t>
  </si>
  <si>
    <t>Contaminación del suelo por el incremento en la cantidad de residuos generados (Chatarra)</t>
  </si>
  <si>
    <t xml:space="preserve">Alteración del paisaje y/o urbanismo </t>
  </si>
  <si>
    <t xml:space="preserve">Contaminación visual </t>
  </si>
  <si>
    <t>Aumento de residuos peligrosos por disponer</t>
  </si>
  <si>
    <t xml:space="preserve">Generación de emisiones atmosfericas por incineración </t>
  </si>
  <si>
    <t xml:space="preserve">Contaminación atmosferica </t>
  </si>
  <si>
    <t xml:space="preserve">Consumo del recurso hidrico </t>
  </si>
  <si>
    <t>Agotamiento de Recursos Naturales.</t>
  </si>
  <si>
    <t xml:space="preserve">Derrames de insumos </t>
  </si>
  <si>
    <t>Contaminación del suelo con productos quimicos y otras sutancias (limpiadores)</t>
  </si>
  <si>
    <t>Contaminación por deposición de particulas de plomo.</t>
  </si>
  <si>
    <t xml:space="preserve">Afectación a la salud pública por quemaduras e intoxicaciones </t>
  </si>
  <si>
    <t xml:space="preserve">Paisaje </t>
  </si>
  <si>
    <t>Generación de residuos peligrosos</t>
  </si>
  <si>
    <t xml:space="preserve">Generación de emisiones atmosfericas    </t>
  </si>
  <si>
    <t>Contaminación del aire por combustión del motor del vehiculo.</t>
  </si>
  <si>
    <t xml:space="preserve">Generación de residuos liquidos y sólidos  peligrosos </t>
  </si>
  <si>
    <t xml:space="preserve">Cambio del filtro de aceite </t>
  </si>
  <si>
    <t>Generación de resiudos especiales</t>
  </si>
  <si>
    <t>Contaminación del suelo por plomo. Aumento de residuos especiales por disponer</t>
  </si>
  <si>
    <t>Contaminación visual</t>
  </si>
  <si>
    <t>Invasión del espacio público</t>
  </si>
  <si>
    <t>Generación residuos sólidos convencionales (Papel, Cartón)</t>
  </si>
  <si>
    <t>Aumento de residuos a ser dispuestos</t>
  </si>
  <si>
    <t xml:space="preserve">Diagnóstico inicial del funcionamiento general del vehiculo </t>
  </si>
  <si>
    <t xml:space="preserve">Degradación del paisaje urbano, principalmente por la inadecuada disposición de residuos sólidos </t>
  </si>
  <si>
    <t xml:space="preserve">Generación de olores </t>
  </si>
  <si>
    <t xml:space="preserve">Los materiales empleados se caracterizan por tener olores fuertes que se dispersan fácilmente </t>
  </si>
  <si>
    <t xml:space="preserve">La inadecuada disposición de piezas gastadas  y herramientas usadas, llevadas al relleno sanitario o a botaderos ilegales sin previo tratamiento, genera la contaminaciòn del suelo por metales y sustancias tóxicas; Adicionalmente se disponen los empaques de plástico y cartón. </t>
  </si>
  <si>
    <t xml:space="preserve">Sin un punto de disposicòn fijo de las piezas, herramientas usadas y empaques  son desechados en el espacio público, ocasionando afectación en la salud de la población </t>
  </si>
  <si>
    <t xml:space="preserve">Emisión indirecta de gases de combustión, aerosoles, efluentes líquidos, entre otros que conllevan al aumento de la temperatura del aire.  
</t>
  </si>
  <si>
    <t>Degradación del paisaje que se genera contaminación visual derivada de los residuos de Plomo</t>
  </si>
  <si>
    <t xml:space="preserve">Contaminación visual derivada de la inadecuada disposición de los residuos sólidos </t>
  </si>
  <si>
    <t>Generación de residuos sólidos (piezas del motor  usadas con abundante aceite y empaques)</t>
  </si>
  <si>
    <t xml:space="preserve">La inadecuada disposición de las cadenas de distribución y herramientas usadas, y empaques  llevados al relleno sanitario o a botaderos ilegales sin previo tratamiento, genera la contaminaciòn del suelo por metales y sustancias tóxicas; </t>
  </si>
  <si>
    <t>Degradación del paisaje generada por la contaminació visual</t>
  </si>
  <si>
    <t>Generación de residuos  (piezas gastadas y empaque)</t>
  </si>
  <si>
    <t xml:space="preserve">Generación de líquidos residuales como aceites y refrigerantes, etc, con sus repectivos envases </t>
  </si>
  <si>
    <t xml:space="preserve">Los materiales empleados se caracterizan por tener olores fuertes que se dispersan fácilmente generando olores  </t>
  </si>
  <si>
    <t xml:space="preserve">Deterioro de la capa de ozono a causa de los gases refrigerantes 
Emisiones de gases fluorados y dióxido de carbono. 
Aumento de la tempertura    
</t>
  </si>
  <si>
    <t xml:space="preserve">Generación de emisiones de gases </t>
  </si>
  <si>
    <t xml:space="preserve">Reparación del circuito de alimentación </t>
  </si>
  <si>
    <t xml:space="preserve">Generación de resiudos sólidos </t>
  </si>
  <si>
    <t xml:space="preserve">La inadecuada disposición de mangueras y filtros usados, llevadas al relleno sanitario o a botaderos ilegales sin previo tratamiento, genera la contaminaciòn del suelo por metales y sustancias tóxicas; Adicionalmente se disponen los empaques de plástico y cartón. </t>
  </si>
  <si>
    <t>Sin un punto de disposicòn fijo de las piezas y herramientas usadas son desechadas en el espacio público, ocasionando afectación en la salud de la población aledaña</t>
  </si>
  <si>
    <t xml:space="preserve">Mantenimiento y limpieza de equipos </t>
  </si>
  <si>
    <t xml:space="preserve">Limpieza de los equipos </t>
  </si>
  <si>
    <t>Cambio de las piezas dañadas</t>
  </si>
  <si>
    <t>Generación de residuos (materiales)</t>
  </si>
  <si>
    <t xml:space="preserve">Generación de piezas usadas como residuos </t>
  </si>
  <si>
    <t>Disposición inadecuada de los residuos de aceite y materiales que quedan en los equipos</t>
  </si>
  <si>
    <t xml:space="preserve">Contaminación hìdrica . Vertimientos a la red de alcantarillado publico, generando cambios en las caracteristicas fisico quimicas del recurso hidrico </t>
  </si>
  <si>
    <t xml:space="preserve">Revisión y mantenimiento de suspensión y amortiguadores </t>
  </si>
  <si>
    <t>ENTORNO</t>
  </si>
  <si>
    <t>STAKEHOLDER</t>
  </si>
  <si>
    <t>DESCRIPCIÓN</t>
  </si>
  <si>
    <t>INTERESES</t>
  </si>
  <si>
    <t>¿Qué espera el stakeholder del sector?</t>
  </si>
  <si>
    <t>¿Qué espera el sector del stakeholder?</t>
  </si>
  <si>
    <t>General</t>
  </si>
  <si>
    <t>Sociedad</t>
  </si>
  <si>
    <t xml:space="preserve">Hace referencia a los principales temas socioculturales y tendencias sociales del grupo de interés. </t>
  </si>
  <si>
    <t xml:space="preserve">_ Mejoramiento continuo de sus procesos con el fin de minimizar la generación de impactos sociales, económicos y ambientales en el ecosistema urbano                    - Mejoramiento de la salud pública, seguridad y protección                                       - Conservación del medio ambiente                                          - Cumplimiento de las obligaciones legales y requerimientos sociales </t>
  </si>
  <si>
    <t xml:space="preserve">- Aceptación de las actividades económicas y la prestación de servicios                                                - Disminución de quejas y reclamos por parte de la sociedad           </t>
  </si>
  <si>
    <t xml:space="preserve">Económica </t>
  </si>
  <si>
    <t>Aquellas entidades financieras, y factores que relacionan el desarrollo económico, tipos de interés, disponibilidad de créditos, tasas de inflación, cambios y balanza comercial.</t>
  </si>
  <si>
    <t xml:space="preserve">- La prestación de servicios financieros generen liquidez, solvencia y rentabilidad de los establecimientos del sector                                                    - Rentabilidad  mediante la ejecución de sus servicios financieros                             </t>
  </si>
  <si>
    <t>-Cumplimiento de las condiciones acordadas con los establecimientos del sector frente a los pagos y tiempos</t>
  </si>
  <si>
    <t>- Generación y fortalecimiento de la vida crediticia frente a las entidades financieras</t>
  </si>
  <si>
    <t>- Realizar inversiones adecuadas con los servicios proporcionados por las entidades financieras</t>
  </si>
  <si>
    <t xml:space="preserve">-Garantizar la transparencia frente a las tasas de interés y cobranza hacia los establecimientos </t>
  </si>
  <si>
    <t>Tecnológica</t>
  </si>
  <si>
    <t>Son las instituciones enmarcadas en el desarrollo tecnológico, expertos de innovación, universidades y compañías de investigación.</t>
  </si>
  <si>
    <t>- Implementar los desarrollos investigativos y de mejoramiento de los procesos estructurados, contribuyendo al crecimiento sostenible del sector</t>
  </si>
  <si>
    <t xml:space="preserve">- Generación de aportes investigativos, de capacitación y conocimientos para el mejoramiento de su cadena de valor                                    </t>
  </si>
  <si>
    <t>Político Legal</t>
  </si>
  <si>
    <t xml:space="preserve">Las entidades gubernamentales como instituciones que disponen y hacen cumplir las leyes, rigiendo las actividades del sector mecánico automotriz, mediante criterios de control y vigilancia. </t>
  </si>
  <si>
    <t>- Cumplimiento con la ley</t>
  </si>
  <si>
    <t>- Cumplimiento con el trabajo</t>
  </si>
  <si>
    <t>- Cumplimiento con la competencia</t>
  </si>
  <si>
    <t>- Exactitud en los datos</t>
  </si>
  <si>
    <t>- Implicación en políticas públicas</t>
  </si>
  <si>
    <t>- Cumplimiento de la actividad de vigilancia y control                                          - Inversión adecuada del dinero recaudado por parte de las autoridades                                             - Garantizar el acompañamiento y asesoramiento en trámites jurídicos y ambientales                                          - Formulación de medidas preventivas para minimizar las sanciones</t>
  </si>
  <si>
    <t>Medios de Comunicación</t>
  </si>
  <si>
    <t>Es aquel medio que forma una imagen, opinión o perspectiva del sector mecánico automotriz frente a la sociedad en general.</t>
  </si>
  <si>
    <t xml:space="preserve">- Proporcionar información verídica a los medios y comunidad en general                                </t>
  </si>
  <si>
    <t>- Permitir la divulgación de la información relacionada con el sector que involucre los intereses de la sociedad</t>
  </si>
  <si>
    <t>- Veracidad en la información comunicada a la sociedad</t>
  </si>
  <si>
    <t xml:space="preserve">- Evitar la promulgación de perspectivas negativas frente al desarrollo de la actividad económica del sector </t>
  </si>
  <si>
    <t>Especifico</t>
  </si>
  <si>
    <t xml:space="preserve">Propietarios </t>
  </si>
  <si>
    <t>Persona natural o jurídica que cuenta con los derechos de propiedad y titularidad sobre algún establecimiento del sector mecánico automotriz.</t>
  </si>
  <si>
    <t>- Entorno competitivo                  - Rentabilidad económica               -Oportunidades de negocio                                             -Articulación gremial                                       -Fomentar la capacitación para el aumento de la prestación de servicios</t>
  </si>
  <si>
    <t xml:space="preserve">- Consolidación del mercado                                             - Cumplimiento de los requerimientos normativos y legales                                                                                     - Difusión de prácticas y estándares </t>
  </si>
  <si>
    <t xml:space="preserve">Trabajadores </t>
  </si>
  <si>
    <t>Son los empleados que llevan a cabo la prestación del servicio dentro de los establecimientos del sector mecánico automotriz.</t>
  </si>
  <si>
    <t xml:space="preserve">- Remuneraciones por la prestación del servicio                                  - Generación de empleo estable y de calidad                                 - Protección de la salud y seguridad de los trabajadores y sus familias                           - Formación continua. fortalecimiento de capacidades                                 - Programas de ayuda a los trabajadores                                  - Equidad en el trabajo y disminución de la discriminación                                   </t>
  </si>
  <si>
    <t>- Cumplimiento de las funciones dentro del establecimiento mecánico                                         - Innovación en los modelos de trabajo                             - Apropiación y sentido de pertenencia frente a la prestación del servicio                    - Garantizar la satisfacción de las necesidades del cliente</t>
  </si>
  <si>
    <t>Clientes</t>
  </si>
  <si>
    <t>Persona u organización que demanda la prestación del servicio ofertada por los establecimientos del sector mecánico automotriz.</t>
  </si>
  <si>
    <t xml:space="preserve">- Cumplimiento y satisfacción de su necesidad frente a la prestación del servicio                       - Cumplimiento de las expectativas generadas por parte del sector                      - Garantía de máxima calidad de los productos y servicios ofertados por el sector                                                 - Establecimiento de medios de comunicación efectiva                                              - Ampliación de sus responsabilidades más allá de los limites básicos empresariales, de tipo social, comunitario y ambiental.                                        - Adopción de comportamientos éticos que incorporen valores morales dentro de su actividad económica                                       </t>
  </si>
  <si>
    <t xml:space="preserve">- Satisfacción con el servicio recibido                            - Remuneración acorde a la prestación del servicio                                       -Creación de un vínculo de confianza para futuras prestaciones del servicio                                         </t>
  </si>
  <si>
    <t>Proveedores</t>
  </si>
  <si>
    <t>Son personas u organizaciones que proveen o abastecen a los establecimientos del sector mecánico automotriz con bienes o servicios para el cumplimiento de su actividad.</t>
  </si>
  <si>
    <t xml:space="preserve">- Creación de relaciones estables y duraderas entre proveedor, establecimiento                              - Remuneración conforme a lo pactado                          - Satisfacción por parte del sector o establecimiento con su prestación de bienes o servicios                            </t>
  </si>
  <si>
    <t xml:space="preserve">- Cumplimiento de las condiciones pactadas inicialmente: tiempos, calidad y cantidad                                  - Garantía de la calidad de los productos y servicios ofertados                                        - Expectativas de innovación frente a los productos y servicios </t>
  </si>
  <si>
    <t>Competidores</t>
  </si>
  <si>
    <t>Hace referencia a un grupo de organizaciones que compiten directamente entre sí para conseguir más ventas en el mercado, pueden ser existentes, potenciales e indirectos.</t>
  </si>
  <si>
    <t xml:space="preserve">- Eliminación de criterios de competencia desleal                                   - Consolidación de gremios y/o asociaciones </t>
  </si>
  <si>
    <t xml:space="preserve">_ Minimizar los impactos sociales, económicos y ambientales por la incorporación de nuevos establecimientos dentro del sector                              - Integración y adaptación a las condiciones del mercado establecidas </t>
  </si>
  <si>
    <t>Comunidades Locales</t>
  </si>
  <si>
    <t>Conjunto de población que habita en el barrio 7 de agosto, junto con los establecimientos del sector mecánico automotriz.</t>
  </si>
  <si>
    <t xml:space="preserve">_ Seguridad en la ejecución de sus actividades                                  - Generación de oportunidades de empleo.                        - Contribuciones y beneficios económicos y de desarrollo                                  - Inversiones sociales y donaciones                                 - Disminución de los impactos en la salud y ambientales                                     - Mejoramiento de la salud pública, seguridad y protección                                       - Conservación del medio ambiente                                          - Cumplimiento de las obligaciones legales y  sociales </t>
  </si>
  <si>
    <t>Agencias y Administradores Estatales</t>
  </si>
  <si>
    <t xml:space="preserve">Son aquellas instituciones que ejercen control y vigilancia directa sobre los establecimientos a nivel tributario, ambiental, de salud ocupacional, entre otros. </t>
  </si>
  <si>
    <t xml:space="preserve">- Cumplimiento de las obligaciones legales y requerimientos sociales                         - Generación de estándares de mejoramiento empresarial como certificaciones y reconocimientos voluntarios                                          - Disminución de intereses particulares con afectaciones generales </t>
  </si>
  <si>
    <t>Grupos Activistas</t>
  </si>
  <si>
    <t xml:space="preserve">Se trata de una serie de colectivos particulares que defienden sus intereses ya sean ambientales, ecológicos, sociales, entre otros. </t>
  </si>
  <si>
    <t xml:space="preserve">-Evitar la vulneración de los derechos de la sociedad: Derecho a un medio ambiente sano                          - Distribución equitativa y reflejo de los beneficios generados por el aprovechamiento de los recursos naturales                           - Cooperación conjunta para la minimización de impactos </t>
  </si>
  <si>
    <t>- Trabajo en conjunto que permitan minimizar las falencias que tiene el sector frente a las exigencias de los grupos activistas                                 - Creación de propuestas de valor que permitan mejorar las condiciones económicas, sociales y ambientales del sector</t>
  </si>
  <si>
    <t xml:space="preserve">CUADRO DE STAKEHOLDERS DEL SECTOR MECÁNICO AUTOMOTRIZ </t>
  </si>
  <si>
    <t xml:space="preserve">PRIORIZACIÓN DE LOS CRITERIOS BIOÉTICOS FRENTE A LOS INTERESES DE LOS STAKEHOLDERS </t>
  </si>
  <si>
    <t>GRUPOS DE INTERES/ STAKEHOLDERS</t>
  </si>
  <si>
    <t xml:space="preserve">INTERESES </t>
  </si>
  <si>
    <t xml:space="preserve">CRITERIOS BIOÉTICOS </t>
  </si>
  <si>
    <t xml:space="preserve">EQUILIBRIO </t>
  </si>
  <si>
    <t xml:space="preserve">CALIDAD DE VIDA </t>
  </si>
  <si>
    <t xml:space="preserve">SOLIDARIDAD </t>
  </si>
  <si>
    <t xml:space="preserve">SOSTENIBILIDAD </t>
  </si>
  <si>
    <t>RESPONSABILIDAD</t>
  </si>
  <si>
    <t>UTILIDAD</t>
  </si>
  <si>
    <t>Uso sostenible de los recursos</t>
  </si>
  <si>
    <t>Capacidad de carga</t>
  </si>
  <si>
    <t xml:space="preserve">Estabilidad </t>
  </si>
  <si>
    <t>Valor</t>
  </si>
  <si>
    <t>Salud pública</t>
  </si>
  <si>
    <t xml:space="preserve">Equidad social </t>
  </si>
  <si>
    <t xml:space="preserve">Políticas gubernamentales </t>
  </si>
  <si>
    <t xml:space="preserve">Compromiso </t>
  </si>
  <si>
    <t xml:space="preserve">Prevención </t>
  </si>
  <si>
    <t>Colectividad</t>
  </si>
  <si>
    <t xml:space="preserve">Desarrollo humano </t>
  </si>
  <si>
    <t xml:space="preserve">Mejoramiento ambiental </t>
  </si>
  <si>
    <t>Rentabilidad económica</t>
  </si>
  <si>
    <t>Intrageneracional</t>
  </si>
  <si>
    <t>Intergeneracional</t>
  </si>
  <si>
    <t>Actitud moral</t>
  </si>
  <si>
    <t>Bien para la mayoria</t>
  </si>
  <si>
    <t>Maximización del placer y minimización del dolor</t>
  </si>
  <si>
    <t xml:space="preserve">Justicia distributiva </t>
  </si>
  <si>
    <t xml:space="preserve">PROPIETARIOS </t>
  </si>
  <si>
    <t>_Rentabilidad económica
-Oportunidades de negocio
-Articulación gremial
- Fomentar la capacitación para el aumento de la prestación de servicios y mejoramiento del desempeño empresarial</t>
  </si>
  <si>
    <t xml:space="preserve">TRABAJADORES </t>
  </si>
  <si>
    <t xml:space="preserve">_ Remuneraciones por la prestación del servicio                                                                                         
 - Generación de empleo estable y de calidad                              
 - Protección de la salud y seguridad de los trabajadores y sus familias                                                         - Formación continua. fortalecimiento de capacidades                                                                               </t>
  </si>
  <si>
    <t>CLIENTES</t>
  </si>
  <si>
    <t xml:space="preserve">_Cumplimiento y satisfacción de su necesidad frente a la prestación del servicio                                  
 - Cumplimiento de las expectativas generadas por parte del sector                                                                  - Garantía de máxima calidad de los productos y servicios ofertados por el sector  
- Ampliación de sus responsabilidades más allá de los limites básicos empresariales, de tipo social, comunitario y ambiental.
- Adopción de comportamientos éticos que incorporen valores morales dentro de su actividad económica                                       .                                            </t>
  </si>
  <si>
    <t>COMPETIDORES</t>
  </si>
  <si>
    <t>_ Eliminación de criterios de competencia desleal                                                                                             -Consolidación de gremios y/o asociaciones</t>
  </si>
  <si>
    <t>COMUNIDADES LOCALES</t>
  </si>
  <si>
    <t>_ Seguridad en la ejecución de sus actividades                                                                              
  - Generación de oportunidades de empleo            
- Contribuciones y beneficios económicos y de desarrollo                                                                                      - Inversiones sociales y donaciones                                
 - Disminución de los impactos en la salud y ambientales                                                                                     - Mejoramiento de la salud pública, seguridad y protección                                                                                   - Conservación del medio ambiente</t>
  </si>
  <si>
    <t>AGENCIAS Y ADMINISTRADORES ESTATALES</t>
  </si>
  <si>
    <t xml:space="preserve">_ Cumplimiento de las obligaciones legales y requerimientos sociales                                                      - Generación de estándares de mejoramiento empresarial como certificaciones y reconocimientos voluntarios                                              
 - Disminución de intereses particulares con afectaciones generales </t>
  </si>
  <si>
    <t>MATRIZ DOFA</t>
  </si>
  <si>
    <t xml:space="preserve">FORTALEZAS </t>
  </si>
  <si>
    <t>DEBILIDADES</t>
  </si>
  <si>
    <t>Crecimiento del parque automotor en Bogotá permite una demanda constante y homogenea en el sector</t>
  </si>
  <si>
    <t>Incertidumbre frente a la recuperación de la inversión para el mejoramiento del desempeño ambiental</t>
  </si>
  <si>
    <t>Interes por parte de las autoridades distritales en proporcionar medidas de cooperación para la formulación de propuestas de desarrollo económico y ambiental</t>
  </si>
  <si>
    <t>Falta de capacitación constante al recurso humano</t>
  </si>
  <si>
    <t>Existencia de un Plan de Desarrollo Distrital "Bogotá Humana" enfocado a criterios ambientales y de sostenibilidad que propician la formulación y desarrollo de propuestas de gestión ambiental</t>
  </si>
  <si>
    <t>Insuficiencia de recursos económicos para invertir en capital de trabajo, nuevas tecnologías, maquinaria y equipo</t>
  </si>
  <si>
    <t>Participación de la comunidad en general en proyectos que permitan mejorar sus condiciones de vida</t>
  </si>
  <si>
    <t xml:space="preserve">Falta de apropiación de los objetivos del sector a nivel económico y ambiental por parte del recurso humano </t>
  </si>
  <si>
    <t xml:space="preserve">Fomento de incentivos económicos y no económicos para la internalización de costos ambientales, disminuyendo los niveles de contaminación producidos </t>
  </si>
  <si>
    <t>Falta de certificaciones de ISO 9001, ISO 14001</t>
  </si>
  <si>
    <t>Valor agregado en la prestación del servicio por involucrar términos de sostenibilidad</t>
  </si>
  <si>
    <t>Capacidad ociosa de infrastructura, maquinaria y equipo</t>
  </si>
  <si>
    <t>Preferencia de los clientes hacia el sector mecánico automotriz del barrio 7 de Agosto en comparación con los concesionarios por la diferencia de precios, obteniendo los mismos resultados</t>
  </si>
  <si>
    <t xml:space="preserve">Escaso desarrollo tecnológico local </t>
  </si>
  <si>
    <t xml:space="preserve">Disponibilidad de mano de obra calificada y no calificada </t>
  </si>
  <si>
    <t xml:space="preserve">Priorización de intereses individuales en el sector, convirtiendose en una barrera para la colectividad y asociatividad </t>
  </si>
  <si>
    <t>Expansión de la prestación del servicio a nivel regional, por cumplimiento de estandares de calidad</t>
  </si>
  <si>
    <t xml:space="preserve">Estructura administrativa deficiente, el empresario es competente en el area técnica, pero en la mayoria de los casos no sabe como gestionar una organización </t>
  </si>
  <si>
    <t xml:space="preserve">OPORTUNIDADES </t>
  </si>
  <si>
    <t>AMENAZAS</t>
  </si>
  <si>
    <t>Incremento de la competencia con politicas de precio agresiva, infraestructura mejorada y mayor participación en el mercado</t>
  </si>
  <si>
    <t>Comportamiento de los precios de las materias primas (repuestos)</t>
  </si>
  <si>
    <t xml:space="preserve">Desconocimiento de la legislación ambiental rigente por parte de todos los actores del sector </t>
  </si>
  <si>
    <t>Informalidad en la prestación de servicios los cuales captan clientes potenciales en el sector</t>
  </si>
  <si>
    <t>Ausencia de proveedores con criterios de calidad y sostenibilidad</t>
  </si>
  <si>
    <t>Altos precios no permiten la reconversión tecnológica</t>
  </si>
  <si>
    <t>La subfacturación, contrabando, corrupción y evasión de impuestos existente en el sector favorecen o perjudican a particulares</t>
  </si>
  <si>
    <t xml:space="preserve">Impedimentos para la obtención de creditos o financiamiento para mejorar condiciones ambientales del sector: infraestructura, maquinaria y equipo, entre otros. </t>
  </si>
  <si>
    <t>Sustitución de productos en el mercado internacional y nacional, fomento de carros electricos.</t>
  </si>
  <si>
    <t>MATRIZ DOFA CRUZADA</t>
  </si>
  <si>
    <t>F1</t>
  </si>
  <si>
    <t>Flexibilidad y adaptación a las necesidades del cliente frente al servicio solicitado</t>
  </si>
  <si>
    <t>D1</t>
  </si>
  <si>
    <t>F2</t>
  </si>
  <si>
    <t>Cumplimiento del trabajo pactado con el cliente en condiciones, requerimientos tecnicos y temporales</t>
  </si>
  <si>
    <t>D2</t>
  </si>
  <si>
    <t>F3</t>
  </si>
  <si>
    <t>Conocimiento técnico, empirico y experiencia laboral por parte del recurso humano para la prestación del servicio</t>
  </si>
  <si>
    <t>D3</t>
  </si>
  <si>
    <t>F4</t>
  </si>
  <si>
    <t xml:space="preserve">Vinculación de carácter familiar, lo que favorece la motivación en la comunidad local </t>
  </si>
  <si>
    <t>D4</t>
  </si>
  <si>
    <t>F5</t>
  </si>
  <si>
    <t xml:space="preserve">Costos económicos locales de consumo de energía electrica </t>
  </si>
  <si>
    <t>D5</t>
  </si>
  <si>
    <t>F6</t>
  </si>
  <si>
    <t>Voluntad de mejoramiento del desempeño empresarial del sector incluyento la dimensión social y ambiental</t>
  </si>
  <si>
    <t>D6</t>
  </si>
  <si>
    <t>F7</t>
  </si>
  <si>
    <t>Empresas con larga trayectoria en el mercado mecánico automotriz en Bogotá</t>
  </si>
  <si>
    <t>D7</t>
  </si>
  <si>
    <t>F8</t>
  </si>
  <si>
    <t>El sector oferta un portafolio de servicios amplio al público</t>
  </si>
  <si>
    <t>D8</t>
  </si>
  <si>
    <t>F9</t>
  </si>
  <si>
    <t xml:space="preserve">Precios de venta favorables a comparación de la competencia </t>
  </si>
  <si>
    <t>D9</t>
  </si>
  <si>
    <t>ESTRATEGIAS OFENSIVAS (FO)</t>
  </si>
  <si>
    <t>ESTRATEGIAS DE REORIENTACIÓN (DO)</t>
  </si>
  <si>
    <t>O1</t>
  </si>
  <si>
    <t>E1</t>
  </si>
  <si>
    <t>F1-F2-O1</t>
  </si>
  <si>
    <t>Desarrollo de ventajas en marketing, generando constantemente nuevas ideas que mantengan la satisfacción del cliente frente a su necesidad.</t>
  </si>
  <si>
    <t>E12</t>
  </si>
  <si>
    <t>D2-D2-O1</t>
  </si>
  <si>
    <t>Generar reestructuraciones administrativas y capacitación constante a los propietarios de las orgaizaciones del sector, para que estos mejoren las condiciones comerciales y operativas atendiendo acertadamente el crecimiento de la demanda.</t>
  </si>
  <si>
    <t>O2</t>
  </si>
  <si>
    <t>E2</t>
  </si>
  <si>
    <t>F3-F6-O2</t>
  </si>
  <si>
    <t xml:space="preserve">Promoción de politícas gubernamentales dirigidas a mejorar el desempeño ambiental en el sector mecánico automotriz del barrio 7 de Agosto 
</t>
  </si>
  <si>
    <t>E13</t>
  </si>
  <si>
    <t>D1-D3-D9-O2</t>
  </si>
  <si>
    <t>Generar oportunidades de negocio innovadores que mejoren la competitividad de cada organización del sector , involucrando prácticas de inversión de bajo costo  para migrar paulatinamente a inversiones más sofisticadas para el mejoramiento del desempeño ambiental y la restructuración administrativa.http://blog.centrarse.org/?p=179</t>
  </si>
  <si>
    <t>E3</t>
  </si>
  <si>
    <t>Realizar publicidad intensiva en conjunto con las Autoridades Distritales que permitan evidenciar los cambios estrategicos y ambientales de las organizaciones del sector, obteniendo un mejor posicionamiento en el mercado frente a la competencia.</t>
  </si>
  <si>
    <t>O3</t>
  </si>
  <si>
    <t>E4</t>
  </si>
  <si>
    <t>O3
F6</t>
  </si>
  <si>
    <t xml:space="preserve">Acompañamiento del gobierno distrital a nivel técnico para la toma de decisiones en la inversión de capital enfocado a mejorar el desempeño ambiental del sector </t>
  </si>
  <si>
    <t>E14</t>
  </si>
  <si>
    <t>D3-D6-O3</t>
  </si>
  <si>
    <t>Buscar mecanismos que puedan contribuir a la financiación de proyectos ambientales desarrollados en las organizaciones del sector, los cuales mejorarán sus condiciones económicas y sociales.</t>
  </si>
  <si>
    <t>O4</t>
  </si>
  <si>
    <t>E5</t>
  </si>
  <si>
    <t>F6-O4</t>
  </si>
  <si>
    <t>Formular iniciativas que permitan involucrar los intereses de la comunidad en el desarrollo de la actividad económica del sector mecánico automotriz del barrio 7 de Agosto, con el fin de proteger sus derechos y mejorar sus condiciones sociales.</t>
  </si>
  <si>
    <t>E15</t>
  </si>
  <si>
    <t>D2-D4-D8-O4</t>
  </si>
  <si>
    <t>Estimular la educación ambiental dentro de las organizaciones, familias del personal y comunidad en general del barrio 7 de Agosto co el fin de crear una conciencia ambiental que permita mejorar sus condiciones de vida.</t>
  </si>
  <si>
    <t>O5</t>
  </si>
  <si>
    <t>E6</t>
  </si>
  <si>
    <t>F5-O5</t>
  </si>
  <si>
    <t>Desarrollar medidas de eficiencia energética en conjunto con el sector educativo, las cuales permitirán la disminución de costes dando soluciones ecoeficientes a las problematicas ambientales de la ciudad y generarán mayores indices de rentabilidad en el sector.</t>
  </si>
  <si>
    <t>E16</t>
  </si>
  <si>
    <t>D1-O5</t>
  </si>
  <si>
    <t>Aprovechar los incentivos ambientales que existen en la legislación colombiana con el fin de promover la creación de más incentivos fiscales o exoneración de impuestos dentro de cada orgaización, lo que les brindara beneficios económicos a mediano y largo plazo.</t>
  </si>
  <si>
    <t>O6</t>
  </si>
  <si>
    <t>E7</t>
  </si>
  <si>
    <t>F3
F6
O6</t>
  </si>
  <si>
    <t xml:space="preserve">Certificación del servicio de un sello ambiental,que evidencia ante la comunidad el compromiso del sector por mejorar su desempeño ambiental.
</t>
  </si>
  <si>
    <t>E17</t>
  </si>
  <si>
    <t>D1-D5-O6</t>
  </si>
  <si>
    <t>Involucrar al consumidor en la lucha contra la contaminación y el cambio climático, concientizandolos acerca de los impactos que generan sus decisiones de consumo.</t>
  </si>
  <si>
    <t>E8</t>
  </si>
  <si>
    <t>Formulación de una politica de Resposbilidad Social Corporativa.</t>
  </si>
  <si>
    <t>O7</t>
  </si>
  <si>
    <t>E9</t>
  </si>
  <si>
    <t>F7-F8-F9-O7</t>
  </si>
  <si>
    <t>Mejorar la lealtad y nivel de recompra de los clientes en el sector mecánico automotriz del barrio 7 de agosto, a traves de la diferenciación frente a los competidores y otorgamiento de beneficios a los clientes fidelizados.</t>
  </si>
  <si>
    <t>E18</t>
  </si>
  <si>
    <t>D4-O7</t>
  </si>
  <si>
    <t>Formar y mantener una buena imagen del sector a traves de la involucración de criterios de calidad, sociales y ambientales frente a los clientes con el fin de fidelizarlos a la prestación de servicios ofertados en el barrio 7 de Agosto.</t>
  </si>
  <si>
    <t>O8</t>
  </si>
  <si>
    <t>E10</t>
  </si>
  <si>
    <t>F3-F4-O8</t>
  </si>
  <si>
    <t>Fomentar la vinculación de carácter familiar en las organizaciones, lo cual permite el mejoramiento de las condiciones económicas de la comunidad residente y el fortalecimiento del sector, capacitandolos periodicamente para mantener y mejorar los estandares de calidad frente a la prestación del servicio.</t>
  </si>
  <si>
    <t>E19</t>
  </si>
  <si>
    <t>D9
D2O8</t>
  </si>
  <si>
    <t>E20</t>
  </si>
  <si>
    <t>Reestructuración organizacional , que determine los responsables de las funciones administrativas y operativas</t>
  </si>
  <si>
    <t>O9</t>
  </si>
  <si>
    <t>E11</t>
  </si>
  <si>
    <t>F3
O9</t>
  </si>
  <si>
    <t xml:space="preserve">Creación de canales de distribución de los servicios que permitan acceder a consumidores regionales. </t>
  </si>
  <si>
    <t>E21</t>
  </si>
  <si>
    <t>D7-O9</t>
  </si>
  <si>
    <t>Fortalecer el mercado existente y abrir nuevos mercados que permitan la expansión de las organizaciones del sector, formulando politicas de reducción de costes por compras masivas y fomentando el desarrollo tecnológico paulatino.</t>
  </si>
  <si>
    <t>ESTRATEGIAS DEFENSIVAS (FA)</t>
  </si>
  <si>
    <t>ESTRATEGIAS DE SUPERVIVENCIA (DO)</t>
  </si>
  <si>
    <t>A1</t>
  </si>
  <si>
    <t>E22</t>
  </si>
  <si>
    <t>F4
A1</t>
  </si>
  <si>
    <t>Realizar un estudio de mercado, que busque ampliar la oferta de los servicios.</t>
  </si>
  <si>
    <t>E33</t>
  </si>
  <si>
    <t>D8-A1- A2</t>
  </si>
  <si>
    <t>Fortalecimiento del sector para hacer frente a politicas adversas y consolidar acuerdos estrategicos entre los diferentes comerciantes del sector que permitan mantener estables los precios ofrecidos al mercado (respuestos y prestación de servicios).</t>
  </si>
  <si>
    <t>A2</t>
  </si>
  <si>
    <t>E23</t>
  </si>
  <si>
    <t>F9
A2</t>
  </si>
  <si>
    <t xml:space="preserve">Hacer contratos macro con los proveedores, que conlleven a que la compra al por mayor, reduzca el precio de las materias primas. 
</t>
  </si>
  <si>
    <t>E34</t>
  </si>
  <si>
    <t>Involucrar el sector educativo para la realización de estudios permanentes del comportamiento de los precios de la materia prima para tomar decisiones de aprovisionamiento de inventarios.</t>
  </si>
  <si>
    <t>E24</t>
  </si>
  <si>
    <t xml:space="preserve">Evaluar el precio de proveedores nacionales e internacionales, que permitan determinar la necesidad de importar los respuestos. </t>
  </si>
  <si>
    <t>A3</t>
  </si>
  <si>
    <t>E25</t>
  </si>
  <si>
    <t>F6
A3</t>
  </si>
  <si>
    <t xml:space="preserve">Conformación de un grupo de trabajo integrral conformado por: Un grupo asesor en el área ambiental, representantes de los empresarios y funcionarios estatales que faciliten en colectivo fortalecer el enfoque ambiental del sector. </t>
  </si>
  <si>
    <t>E35</t>
  </si>
  <si>
    <t>D2-D4-A3</t>
  </si>
  <si>
    <t>Fomentar la capacitación de los actores en temáticas medio ambientales por parte de la Secretaria Distrital de Ambiente y la Alcaldia Local.</t>
  </si>
  <si>
    <t>E36</t>
  </si>
  <si>
    <t>D1-D5- A3</t>
  </si>
  <si>
    <t>Involucrar al sector educativo con el fin de formular los requisitos de las normas técnicas ISO 9001 e ISO 14001 con el fin de buscar la certificación a mediano plazo.</t>
  </si>
  <si>
    <t>A4</t>
  </si>
  <si>
    <t>E26</t>
  </si>
  <si>
    <t>F7
A4</t>
  </si>
  <si>
    <t>Reforzar los conocimientos financieros, por medio de capacitación  para que los propietarios de los establecimientos tengan menos dificultades al hacer registros contables; manejo de inventarios; organización de la actividad productiva, y evaluación del rendimiento de su negocio son algunos de ellas.</t>
  </si>
  <si>
    <t>E37</t>
  </si>
  <si>
    <t>D2- D8-A4- A7</t>
  </si>
  <si>
    <t xml:space="preserve">Apoyar las actividades de formalización de empresas por parte de las autoridades gubernamentales y promover el emprendimiento de las personas en el sector conforme a los requerimientos legales. </t>
  </si>
  <si>
    <t>A5</t>
  </si>
  <si>
    <t>Pocos de proveedores con criterios de calidad y sostenibilidad</t>
  </si>
  <si>
    <t>E27</t>
  </si>
  <si>
    <t>F3
A5</t>
  </si>
  <si>
    <t xml:space="preserve">Búsqueda de proveedores nacionales e internacionales de las materias primas e insumos, que permita identificar el más favorable respecto a la calidad y precio.  </t>
  </si>
  <si>
    <t>E38</t>
  </si>
  <si>
    <t>D7-D9-A5</t>
  </si>
  <si>
    <t xml:space="preserve">Realizar una evaluación previa de proveedores en los cuales se involucren criterios de selección como: Precio, calidad, formas de pago, entrega, servicios post venta, localización experiencia, tamaño, entre otros. </t>
  </si>
  <si>
    <t>A6</t>
  </si>
  <si>
    <t>E28</t>
  </si>
  <si>
    <t>F7
A6</t>
  </si>
  <si>
    <t>Buscar financiamiento en fondos que promuevan la inversión en tecnología más limpia, que tengan pago de intereses bajos.</t>
  </si>
  <si>
    <t>E39</t>
  </si>
  <si>
    <t>D3-D6-D7-A6</t>
  </si>
  <si>
    <t>Conseguir patrocinios y/o financiamientos de entidades gubernamentales que permitan la capacitación del personal en temas administrativos y técnicos, e inversión en capital de trabajo, nuevas tecnologías, maquinaria y equipo .</t>
  </si>
  <si>
    <t>A7</t>
  </si>
  <si>
    <t>E29</t>
  </si>
  <si>
    <t>F6
A7</t>
  </si>
  <si>
    <t>E40</t>
  </si>
  <si>
    <t>Promover los eventos realizados por la Administración Distrital  dirigidos a los comerciantes con el fin de disminuir la tasa de informalidad en el barrio 7 de Agosto, incentivando la aurregulación y corresponsabilidad entre comerciantes y residentes. http://www.bogota.gov.co/article/ivc-comprometido-con-los-comerciantes-del-7-de-agosto</t>
  </si>
  <si>
    <t>E30</t>
  </si>
  <si>
    <t>Generación de conciencia tributaria que informe a los empresarios sobre los efectos positivos por el pago de los impuestos y las consecuencias que produce la ausencia de los pagos.</t>
  </si>
  <si>
    <t>A8</t>
  </si>
  <si>
    <t xml:space="preserve">Impedimentos para la obtención de creditos o financiamiento para mejorar condiciones ambientales del sector: infraestructura, maquinaria y equipo, entre otros  </t>
  </si>
  <si>
    <t>E31</t>
  </si>
  <si>
    <t>F7
A8</t>
  </si>
  <si>
    <t>Realizar una evaluación de alternativas de financiamiento, que incluya las organizaciones vinculadas a las Naciones Unidas</t>
  </si>
  <si>
    <t>E41</t>
  </si>
  <si>
    <t>D3-A6- A8</t>
  </si>
  <si>
    <t>A9</t>
  </si>
  <si>
    <t>Sustitución de productos en el mercado internacional y nacional, fomento de carros electricos</t>
  </si>
  <si>
    <t>E32</t>
  </si>
  <si>
    <t>F1
A9</t>
  </si>
  <si>
    <t>Estudio de la posible ampliación del portafolio de servicios, dirigido a los vehículos eléctricos</t>
  </si>
  <si>
    <t>E42</t>
  </si>
  <si>
    <t>D2-A9</t>
  </si>
  <si>
    <t>Buscar la capacitación por parte de las autoridades gubernamentales como el Ministerio de Transporte con el fin de actualizar a los actores sobre el ingreso de carros electricos en el mercado nacional.</t>
  </si>
  <si>
    <t>Aprovechar la disponibilidad de mano de obra a nivel local y distrital, capacitandola adecuadamente y fomentando la generación de empleo formal.</t>
  </si>
  <si>
    <t>Incremento del control a cargo de las autoridades estatales como las instituciones aduaneras.</t>
  </si>
  <si>
    <t>PRIORIZACIÓN DE ESTRATEGIAS FRENTE A LOS CRITERIOS BIOÉTICOS</t>
  </si>
  <si>
    <t xml:space="preserve">No. </t>
  </si>
  <si>
    <t xml:space="preserve">ESTRATEGIAS </t>
  </si>
  <si>
    <t>I. ESTRATEGIAS OFENSIVAS</t>
  </si>
  <si>
    <t xml:space="preserve">Promoción de polítícas gubernamentales dirigidas a mejorar el desempeño ambiental en el sector mecánico automotriz del barrio 7 de Agosto </t>
  </si>
  <si>
    <t>Realizar publicidad intensiva en conjunto con las Autoridades Distritales que permitan evidenciar los cambios estratégicos y ambientales de las organizaciones del sector, obteniendo un mejor posicionamiento en el mercado frente a la competencia.</t>
  </si>
  <si>
    <t>Desarrollar medidas de eficiencia energética en conjunto con el sector educativo, las cuales permitirán la disminución de costes dando soluciones ecoeficientes a las problemáticas ambientales de la ciudad y generarán mayores índices de rentabilidad en el sector.</t>
  </si>
  <si>
    <t>Certificación del servicio de un sello ambiental,que evidencia ante la comunidad el compromiso del sector por mejorar su desempeño ambiental.</t>
  </si>
  <si>
    <t>Formulación de una política de Responsabilidad Social Corporativa</t>
  </si>
  <si>
    <t>Fomentar la vinculación de carácter familiar en las organizaciones, lo cual permite el mejoramiento de las condiciones económicas de la comunidad residente y el fortalecimiento del sector, capacitandolos periodicamente para mantener y mejorar los estándares de calidad frente a la prestación del servicio.</t>
  </si>
  <si>
    <t>II. ESTRETEGIAS DE REORIENTACIÓN</t>
  </si>
  <si>
    <t>Generar reestructuraciones administrativas y capacitación constante a los propietarios de las organizaciones del sector, para que estos mejoren las condiciones comerciales y operativas atendiendo acertadamente el crecimiento de la demanda.</t>
  </si>
  <si>
    <t>Estimular la educación ambiental dentro de las organizaciones, familias del personal y comunidad en general del barrio 7 de Agosto con el fin de crear una conciencia ambiental que permita mejorar sus condiciones de vida.</t>
  </si>
  <si>
    <t>Aprovechar los incentivos ambientales que existen en la legislación colombiana, con el fin de promover la creación de más incentivos fiscales o exoneración de impuestos dentro de cada organización, lo que les brindara beneficios económicos a mediano y largo plazo.</t>
  </si>
  <si>
    <t>Involucrar al consumidor en la lucha contra la contaminación y el cambio climático, concientizándolos acerca de los impactos que generan sus decisiones de consumo.</t>
  </si>
  <si>
    <t>Formar y mantener una buena imagen del sector a través de la inclusión de criterios de calidad, sociales y ambientales frente a los clientes con el fin de fidelizarlos a la prestación de servicios ofertados en el barrio 7 de Agosto.</t>
  </si>
  <si>
    <t>Fortalecer el mercado existente y abrir nuevos mercados que permitan la expansión de las organizaciones del sector, formulando políticas de reducción de costos por compras masivas y fomentando el desarrollo tecnológico paulatino.</t>
  </si>
  <si>
    <t xml:space="preserve">III. ESTRATEGIAS DEFENSIVAS </t>
  </si>
  <si>
    <t xml:space="preserve">Hacer contratos macro con los proveedores, que conlleven a que la compra al por mayor, reduzca el precio de las materias primas. </t>
  </si>
  <si>
    <t xml:space="preserve">Evaluar el precio de proveedores nacionales e internacionales, que permitan determinar la necesidad de importar los repuestos. </t>
  </si>
  <si>
    <t>Desarrollar programas prevención, mitigación, corrección y compensación frente a los impactos ambientales generados por la actividad económica.</t>
  </si>
  <si>
    <t>Generación de conciencia tributaria que informe a los empresarios sobre los efectos positivos por el pago de los impuestos y las consecuencias que produce la ausencia de los pagos</t>
  </si>
  <si>
    <t xml:space="preserve">IV. ESTRATEGIAS DE SUPERVIVENCIA </t>
  </si>
  <si>
    <t>Fortalecimiento del sector para hacer frente a políticas adversas y consolidar acuerdos estratégicos entre los diferentes comerciantes del sector que permitan mantener estables los precios ofrecidos al mercado (repuestos y prestación de servicios).</t>
  </si>
  <si>
    <t>Fomentar la capacitación de los actores en temáticas medio ambientales por parte de la Secretaria Distrital de Ambiente y la Alcaldía Local.</t>
  </si>
  <si>
    <t xml:space="preserve">Promover los eventos realizados por la Administración Distrital  dirigidos a los comerciantes con el fin de disminuir la tasa de informalidad en el barrio 7 de Agosto, incentivando la autorregulación y corresponsabilidad entre comerciantes y residentes. </t>
  </si>
  <si>
    <t>Buscar la capacitación por parte de las autoridades gubernamentales como el Ministerio de Transporte con el fin de actualizar a los actores sobre el ingreso de carros eléctricos en el mercado nacional.</t>
  </si>
  <si>
    <t xml:space="preserve">ÍNDICE </t>
  </si>
  <si>
    <t>HOJA 2</t>
  </si>
  <si>
    <t>HOJA 1</t>
  </si>
  <si>
    <t>HOJA 3</t>
  </si>
  <si>
    <t>HOJA 4</t>
  </si>
  <si>
    <t>HOJA 5</t>
  </si>
  <si>
    <t>HOJA 6</t>
  </si>
  <si>
    <t>HOJA</t>
  </si>
  <si>
    <t xml:space="preserve">CUADRO O MATRIZ </t>
  </si>
  <si>
    <t>Aspectos e Impactos Ambientales</t>
  </si>
  <si>
    <t>Cuadro de Stakeholders</t>
  </si>
  <si>
    <t>Priozacióncriteriosstakeholders</t>
  </si>
  <si>
    <t>DOFA</t>
  </si>
  <si>
    <t>DOFA Cruzada</t>
  </si>
  <si>
    <t>Priorizaciónestrategiascriterio</t>
  </si>
  <si>
    <t>PROPUESTA METODOLÓGICA DE GESTIÓN AMBIENTAL CON CRITERIOS BIOÉTICOS PARA EL SECTOR MECÁNICO AUTOMOTRIZ DEL BARRIO 7 DE AGOSTO DE BOGOTÁ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</si>
</sst>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theme="0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20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textRotation="90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justify" vertical="center" wrapText="1"/>
    </xf>
    <xf numFmtId="0" fontId="9" fillId="0" borderId="23" xfId="0" applyFont="1" applyBorder="1" applyAlignment="1">
      <alignment horizontal="justify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4" xfId="0" applyFont="1" applyBorder="1" applyAlignment="1">
      <alignment horizontal="justify" vertical="center" wrapText="1"/>
    </xf>
    <xf numFmtId="0" fontId="9" fillId="0" borderId="26" xfId="0" applyFont="1" applyBorder="1" applyAlignment="1">
      <alignment horizontal="justify" vertical="center" wrapText="1"/>
    </xf>
    <xf numFmtId="0" fontId="9" fillId="0" borderId="21" xfId="0" applyFont="1" applyBorder="1" applyAlignment="1">
      <alignment horizontal="justify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justify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left" vertical="center" wrapText="1"/>
    </xf>
    <xf numFmtId="0" fontId="8" fillId="3" borderId="21" xfId="0" applyFont="1" applyFill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1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2" fillId="0" borderId="1" xfId="0" applyFont="1" applyBorder="1" applyAlignment="1">
      <alignment wrapText="1"/>
    </xf>
    <xf numFmtId="0" fontId="12" fillId="0" borderId="0" xfId="0" applyFont="1" applyAlignment="1">
      <alignment wrapText="1"/>
    </xf>
    <xf numFmtId="0" fontId="16" fillId="3" borderId="17" xfId="0" applyFont="1" applyFill="1" applyBorder="1" applyAlignment="1">
      <alignment horizontal="center"/>
    </xf>
    <xf numFmtId="0" fontId="16" fillId="3" borderId="27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3" borderId="29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textRotation="90" wrapText="1"/>
    </xf>
    <xf numFmtId="0" fontId="4" fillId="3" borderId="1" xfId="0" applyFont="1" applyFill="1" applyBorder="1" applyAlignment="1" applyProtection="1">
      <alignment horizontal="center" vertical="center" wrapText="1"/>
    </xf>
    <xf numFmtId="0" fontId="21" fillId="3" borderId="7" xfId="0" applyFont="1" applyFill="1" applyBorder="1" applyAlignment="1">
      <alignment horizontal="center" vertical="center"/>
    </xf>
    <xf numFmtId="0" fontId="21" fillId="3" borderId="8" xfId="0" applyFont="1" applyFill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18" fillId="5" borderId="32" xfId="0" applyFont="1" applyFill="1" applyBorder="1" applyAlignment="1">
      <alignment horizontal="center" vertical="center"/>
    </xf>
    <xf numFmtId="0" fontId="18" fillId="4" borderId="32" xfId="0" applyFont="1" applyFill="1" applyBorder="1" applyAlignment="1">
      <alignment horizontal="center" vertical="center"/>
    </xf>
    <xf numFmtId="0" fontId="22" fillId="0" borderId="33" xfId="0" applyFont="1" applyBorder="1" applyAlignment="1">
      <alignment vertical="center" wrapText="1"/>
    </xf>
    <xf numFmtId="0" fontId="22" fillId="0" borderId="34" xfId="0" applyFont="1" applyBorder="1" applyAlignment="1">
      <alignment vertical="center" wrapText="1"/>
    </xf>
    <xf numFmtId="0" fontId="18" fillId="6" borderId="32" xfId="0" applyFont="1" applyFill="1" applyBorder="1" applyAlignment="1">
      <alignment horizontal="center" vertical="center" wrapText="1"/>
    </xf>
    <xf numFmtId="0" fontId="18" fillId="7" borderId="32" xfId="0" applyFont="1" applyFill="1" applyBorder="1" applyAlignment="1">
      <alignment horizontal="center" vertical="center"/>
    </xf>
    <xf numFmtId="0" fontId="15" fillId="3" borderId="30" xfId="0" applyFont="1" applyFill="1" applyBorder="1" applyAlignment="1">
      <alignment horizontal="center" vertical="center"/>
    </xf>
    <xf numFmtId="0" fontId="15" fillId="3" borderId="3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wrapText="1"/>
    </xf>
    <xf numFmtId="0" fontId="22" fillId="0" borderId="29" xfId="0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2" fillId="0" borderId="2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0" fillId="3" borderId="1" xfId="0" applyFont="1" applyFill="1" applyBorder="1" applyAlignment="1">
      <alignment horizontal="center" wrapText="1"/>
    </xf>
    <xf numFmtId="0" fontId="10" fillId="3" borderId="28" xfId="0" applyFont="1" applyFill="1" applyBorder="1" applyAlignment="1">
      <alignment horizontal="center" wrapText="1"/>
    </xf>
    <xf numFmtId="0" fontId="10" fillId="3" borderId="11" xfId="0" applyFont="1" applyFill="1" applyBorder="1" applyAlignment="1">
      <alignment horizontal="center" wrapText="1"/>
    </xf>
    <xf numFmtId="0" fontId="10" fillId="3" borderId="29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/>
    </xf>
    <xf numFmtId="0" fontId="22" fillId="3" borderId="0" xfId="0" applyFont="1" applyFill="1"/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22" fillId="2" borderId="0" xfId="0" applyFont="1" applyFill="1"/>
    <xf numFmtId="0" fontId="10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quotePrefix="1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18" fillId="3" borderId="35" xfId="0" applyFont="1" applyFill="1" applyBorder="1" applyAlignment="1">
      <alignment horizontal="center" vertical="center"/>
    </xf>
    <xf numFmtId="0" fontId="18" fillId="3" borderId="36" xfId="0" applyFont="1" applyFill="1" applyBorder="1" applyAlignment="1">
      <alignment horizontal="center" vertical="center"/>
    </xf>
    <xf numFmtId="0" fontId="18" fillId="3" borderId="37" xfId="0" applyFont="1" applyFill="1" applyBorder="1" applyAlignment="1">
      <alignment horizontal="center" vertical="center"/>
    </xf>
    <xf numFmtId="0" fontId="18" fillId="3" borderId="6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3" borderId="38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38" xfId="0" applyFont="1" applyBorder="1" applyAlignment="1">
      <alignment horizontal="center"/>
    </xf>
    <xf numFmtId="0" fontId="25" fillId="0" borderId="1" xfId="1" applyFont="1" applyBorder="1" applyAlignment="1">
      <alignment horizontal="center"/>
    </xf>
    <xf numFmtId="0" fontId="25" fillId="0" borderId="38" xfId="1" applyFont="1" applyBorder="1" applyAlignment="1">
      <alignment horizontal="center"/>
    </xf>
    <xf numFmtId="0" fontId="25" fillId="0" borderId="28" xfId="1" applyFont="1" applyBorder="1" applyAlignment="1">
      <alignment horizontal="center"/>
    </xf>
    <xf numFmtId="0" fontId="25" fillId="0" borderId="11" xfId="1" applyFont="1" applyBorder="1" applyAlignment="1">
      <alignment horizontal="center"/>
    </xf>
    <xf numFmtId="0" fontId="25" fillId="0" borderId="12" xfId="1" applyFont="1" applyBorder="1" applyAlignment="1">
      <alignment horizontal="center"/>
    </xf>
    <xf numFmtId="0" fontId="25" fillId="0" borderId="40" xfId="1" applyFont="1" applyBorder="1" applyAlignment="1">
      <alignment horizontal="center"/>
    </xf>
    <xf numFmtId="0" fontId="25" fillId="0" borderId="41" xfId="1" applyFont="1" applyBorder="1" applyAlignment="1">
      <alignment horizontal="center"/>
    </xf>
    <xf numFmtId="0" fontId="25" fillId="0" borderId="42" xfId="1" applyFont="1" applyBorder="1" applyAlignment="1">
      <alignment horizontal="center"/>
    </xf>
    <xf numFmtId="0" fontId="10" fillId="3" borderId="25" xfId="0" applyFont="1" applyFill="1" applyBorder="1" applyAlignment="1">
      <alignment horizontal="center" wrapText="1"/>
    </xf>
    <xf numFmtId="0" fontId="10" fillId="3" borderId="20" xfId="0" applyFont="1" applyFill="1" applyBorder="1" applyAlignment="1">
      <alignment horizontal="center" wrapText="1"/>
    </xf>
    <xf numFmtId="0" fontId="10" fillId="3" borderId="19" xfId="0" applyFont="1" applyFill="1" applyBorder="1" applyAlignment="1">
      <alignment horizontal="center" wrapText="1"/>
    </xf>
    <xf numFmtId="0" fontId="25" fillId="0" borderId="0" xfId="1" applyFont="1" applyBorder="1" applyAlignment="1">
      <alignment horizontal="center"/>
    </xf>
    <xf numFmtId="0" fontId="25" fillId="0" borderId="23" xfId="1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/>
        </patternFill>
      </fill>
    </dxf>
    <dxf>
      <fill>
        <patternFill>
          <bgColor rgb="FFFF0000"/>
        </patternFill>
      </fill>
    </dxf>
    <dxf>
      <fill>
        <patternFill>
          <bgColor rgb="FFF2750E"/>
        </patternFill>
      </fill>
    </dxf>
  </dxfs>
  <tableStyles count="0" defaultTableStyle="TableStyleMedium2" defaultPivotStyle="PivotStyleLight16"/>
  <colors>
    <mruColors>
      <color rgb="FFF275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11"/>
  <sheetViews>
    <sheetView tabSelected="1" workbookViewId="0">
      <selection activeCell="E15" sqref="E15"/>
    </sheetView>
  </sheetViews>
  <sheetFormatPr baseColWidth="10" defaultRowHeight="15" x14ac:dyDescent="0.25"/>
  <cols>
    <col min="6" max="6" width="23.7109375" customWidth="1"/>
  </cols>
  <sheetData>
    <row r="1" spans="3:6" ht="15.75" thickBot="1" x14ac:dyDescent="0.3"/>
    <row r="2" spans="3:6" ht="61.5" customHeight="1" thickBot="1" x14ac:dyDescent="0.3">
      <c r="C2" s="196" t="s">
        <v>542</v>
      </c>
      <c r="D2" s="197"/>
      <c r="E2" s="197"/>
      <c r="F2" s="198"/>
    </row>
    <row r="3" spans="3:6" x14ac:dyDescent="0.25">
      <c r="C3" s="179" t="s">
        <v>527</v>
      </c>
      <c r="D3" s="180"/>
      <c r="E3" s="180"/>
      <c r="F3" s="181"/>
    </row>
    <row r="4" spans="3:6" x14ac:dyDescent="0.25">
      <c r="C4" s="182"/>
      <c r="D4" s="183"/>
      <c r="E4" s="183"/>
      <c r="F4" s="184"/>
    </row>
    <row r="5" spans="3:6" ht="15.75" x14ac:dyDescent="0.25">
      <c r="C5" s="185" t="s">
        <v>534</v>
      </c>
      <c r="D5" s="186" t="s">
        <v>535</v>
      </c>
      <c r="E5" s="186"/>
      <c r="F5" s="187"/>
    </row>
    <row r="6" spans="3:6" x14ac:dyDescent="0.25">
      <c r="C6" s="177" t="s">
        <v>529</v>
      </c>
      <c r="D6" s="188" t="s">
        <v>536</v>
      </c>
      <c r="E6" s="188"/>
      <c r="F6" s="189"/>
    </row>
    <row r="7" spans="3:6" x14ac:dyDescent="0.25">
      <c r="C7" s="177" t="s">
        <v>528</v>
      </c>
      <c r="D7" s="188" t="s">
        <v>537</v>
      </c>
      <c r="E7" s="188"/>
      <c r="F7" s="189"/>
    </row>
    <row r="8" spans="3:6" x14ac:dyDescent="0.25">
      <c r="C8" s="177" t="s">
        <v>530</v>
      </c>
      <c r="D8" s="190" t="s">
        <v>538</v>
      </c>
      <c r="E8" s="191"/>
      <c r="F8" s="192"/>
    </row>
    <row r="9" spans="3:6" x14ac:dyDescent="0.25">
      <c r="C9" s="177" t="s">
        <v>531</v>
      </c>
      <c r="D9" s="190" t="s">
        <v>539</v>
      </c>
      <c r="E9" s="191"/>
      <c r="F9" s="192"/>
    </row>
    <row r="10" spans="3:6" x14ac:dyDescent="0.25">
      <c r="C10" s="177" t="s">
        <v>532</v>
      </c>
      <c r="D10" s="199" t="s">
        <v>540</v>
      </c>
      <c r="E10" s="199"/>
      <c r="F10" s="200"/>
    </row>
    <row r="11" spans="3:6" ht="15.75" thickBot="1" x14ac:dyDescent="0.3">
      <c r="C11" s="178" t="s">
        <v>533</v>
      </c>
      <c r="D11" s="193" t="s">
        <v>541</v>
      </c>
      <c r="E11" s="194"/>
      <c r="F11" s="195"/>
    </row>
  </sheetData>
  <mergeCells count="9">
    <mergeCell ref="D10:F10"/>
    <mergeCell ref="D11:F11"/>
    <mergeCell ref="C2:F2"/>
    <mergeCell ref="C3:F4"/>
    <mergeCell ref="D6:F6"/>
    <mergeCell ref="D7:F7"/>
    <mergeCell ref="D5:F5"/>
    <mergeCell ref="D8:F8"/>
    <mergeCell ref="D9:F9"/>
  </mergeCells>
  <hyperlinks>
    <hyperlink ref="D6:F6" location="'Aspectos e Impactos Ambientales'!A1" display="Aspectos e Impactos Ambientales"/>
    <hyperlink ref="D7:F7" location="'Cuadro de Stakeholders'!A1" display="Cuadro de Stakeholders"/>
    <hyperlink ref="D8:F8" location="Priozacióncriteriosstakeholders!A1" display="Priozacióncriteriosstakeholders"/>
    <hyperlink ref="D9:F9" location="DOFA!A1" display="DOFA"/>
    <hyperlink ref="D10:F10" location="'DOFA Cruzada'!A1" display="DOFA Cruzada"/>
    <hyperlink ref="D11:F11" location="Priorizaciónestrategiascriterio!A1" display="Priorizaciónestrategiascriterio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08"/>
  <sheetViews>
    <sheetView zoomScale="53" zoomScaleNormal="53" workbookViewId="0">
      <selection activeCell="C3" sqref="C3"/>
    </sheetView>
  </sheetViews>
  <sheetFormatPr baseColWidth="10" defaultRowHeight="15.75" x14ac:dyDescent="0.25"/>
  <cols>
    <col min="1" max="1" width="28.7109375" style="1" customWidth="1"/>
    <col min="2" max="2" width="22.7109375" style="1" customWidth="1"/>
    <col min="3" max="3" width="36.5703125" style="1" bestFit="1" customWidth="1"/>
    <col min="4" max="4" width="14.7109375" style="20" customWidth="1"/>
    <col min="5" max="5" width="45.5703125" style="21" bestFit="1" customWidth="1"/>
    <col min="6" max="6" width="11.42578125" style="2"/>
    <col min="7" max="16" width="11.42578125" style="1"/>
    <col min="17" max="17" width="13.7109375" style="1" bestFit="1" customWidth="1"/>
    <col min="18" max="18" width="14.28515625" style="1" bestFit="1" customWidth="1"/>
    <col min="19" max="19" width="11.42578125" style="1"/>
  </cols>
  <sheetData>
    <row r="1" spans="1:19" ht="20.25" x14ac:dyDescent="0.25">
      <c r="A1" s="127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9"/>
    </row>
    <row r="2" spans="1:19" ht="60.75" customHeight="1" x14ac:dyDescent="0.25">
      <c r="A2" s="118" t="s">
        <v>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20"/>
    </row>
    <row r="3" spans="1:19" x14ac:dyDescent="0.25">
      <c r="A3" s="121" t="s">
        <v>2</v>
      </c>
      <c r="B3" s="122" t="s">
        <v>3</v>
      </c>
      <c r="C3" s="122" t="s">
        <v>4</v>
      </c>
      <c r="D3" s="122" t="s">
        <v>5</v>
      </c>
      <c r="E3" s="123" t="s">
        <v>6</v>
      </c>
      <c r="F3" s="123" t="s">
        <v>49</v>
      </c>
      <c r="G3" s="123" t="s">
        <v>50</v>
      </c>
      <c r="H3" s="123" t="s">
        <v>51</v>
      </c>
      <c r="I3" s="123" t="s">
        <v>52</v>
      </c>
      <c r="J3" s="123" t="s">
        <v>53</v>
      </c>
      <c r="K3" s="123" t="s">
        <v>54</v>
      </c>
      <c r="L3" s="123" t="s">
        <v>55</v>
      </c>
      <c r="M3" s="123" t="s">
        <v>56</v>
      </c>
      <c r="N3" s="123" t="s">
        <v>57</v>
      </c>
      <c r="O3" s="123" t="s">
        <v>58</v>
      </c>
      <c r="P3" s="123" t="s">
        <v>59</v>
      </c>
      <c r="Q3" s="123" t="s">
        <v>60</v>
      </c>
      <c r="R3" s="123" t="s">
        <v>61</v>
      </c>
    </row>
    <row r="4" spans="1:19" ht="61.5" x14ac:dyDescent="0.25">
      <c r="A4" s="124" t="s">
        <v>7</v>
      </c>
      <c r="B4" s="124" t="s">
        <v>8</v>
      </c>
      <c r="C4" s="124" t="s">
        <v>9</v>
      </c>
      <c r="D4" s="124" t="s">
        <v>10</v>
      </c>
      <c r="E4" s="124" t="s">
        <v>11</v>
      </c>
      <c r="F4" s="125" t="s">
        <v>36</v>
      </c>
      <c r="G4" s="125" t="s">
        <v>37</v>
      </c>
      <c r="H4" s="125" t="s">
        <v>38</v>
      </c>
      <c r="I4" s="125" t="s">
        <v>39</v>
      </c>
      <c r="J4" s="125" t="s">
        <v>40</v>
      </c>
      <c r="K4" s="125" t="s">
        <v>41</v>
      </c>
      <c r="L4" s="125" t="s">
        <v>42</v>
      </c>
      <c r="M4" s="125" t="s">
        <v>43</v>
      </c>
      <c r="N4" s="125" t="s">
        <v>44</v>
      </c>
      <c r="O4" s="125" t="s">
        <v>45</v>
      </c>
      <c r="P4" s="125" t="s">
        <v>46</v>
      </c>
      <c r="Q4" s="126" t="s">
        <v>47</v>
      </c>
      <c r="R4" s="126" t="s">
        <v>48</v>
      </c>
      <c r="S4" s="18"/>
    </row>
    <row r="5" spans="1:19" ht="108.75" customHeight="1" x14ac:dyDescent="0.25">
      <c r="A5" s="52" t="s">
        <v>12</v>
      </c>
      <c r="B5" s="53" t="s">
        <v>13</v>
      </c>
      <c r="C5" s="52" t="s">
        <v>14</v>
      </c>
      <c r="D5" s="17" t="s">
        <v>15</v>
      </c>
      <c r="E5" s="17" t="s">
        <v>16</v>
      </c>
      <c r="F5" s="3" t="s">
        <v>63</v>
      </c>
      <c r="G5" s="3">
        <v>1</v>
      </c>
      <c r="H5" s="3">
        <v>2</v>
      </c>
      <c r="I5" s="3">
        <v>2</v>
      </c>
      <c r="J5" s="3">
        <v>1</v>
      </c>
      <c r="K5" s="3">
        <v>2</v>
      </c>
      <c r="L5" s="3">
        <v>1</v>
      </c>
      <c r="M5" s="3">
        <v>4</v>
      </c>
      <c r="N5" s="3">
        <v>1</v>
      </c>
      <c r="O5" s="3">
        <v>1</v>
      </c>
      <c r="P5" s="3">
        <v>1</v>
      </c>
      <c r="Q5" s="3">
        <f>(3*L5+2*G5+I5+J5+K5+M5+N5+O5+P5+H5)</f>
        <v>19</v>
      </c>
      <c r="R5" s="3" t="str">
        <f>(IF(Q5&lt;25,"Baja",IF(Q5&lt;50,"Media",IF(Q5&lt;75,"Alta","Muy Alta"))))</f>
        <v>Baja</v>
      </c>
    </row>
    <row r="6" spans="1:19" x14ac:dyDescent="0.25">
      <c r="A6" s="52"/>
      <c r="B6" s="54"/>
      <c r="C6" s="52"/>
      <c r="D6" s="19" t="s">
        <v>147</v>
      </c>
      <c r="E6" s="17" t="s">
        <v>86</v>
      </c>
      <c r="F6" s="3" t="s">
        <v>63</v>
      </c>
      <c r="G6" s="3">
        <v>1</v>
      </c>
      <c r="H6" s="3">
        <v>2</v>
      </c>
      <c r="I6" s="3">
        <v>2</v>
      </c>
      <c r="J6" s="3">
        <v>1</v>
      </c>
      <c r="K6" s="3">
        <v>2</v>
      </c>
      <c r="L6" s="3">
        <v>2</v>
      </c>
      <c r="M6" s="3">
        <v>2</v>
      </c>
      <c r="N6" s="3">
        <v>1</v>
      </c>
      <c r="O6" s="3">
        <v>4</v>
      </c>
      <c r="P6" s="3">
        <v>1</v>
      </c>
      <c r="Q6" s="3">
        <f>(3*L6+2*G6+I6+J6+K6+M6+N6+O6+P6+H6)</f>
        <v>23</v>
      </c>
      <c r="R6" s="3" t="str">
        <f>(IF(Q6&lt;25,"Baja",IF(Q6&lt;50,"Media",IF(Q6&lt;75,"Alta","Muy Alta"))))</f>
        <v>Baja</v>
      </c>
    </row>
    <row r="7" spans="1:19" ht="66" customHeight="1" x14ac:dyDescent="0.25">
      <c r="A7" s="52"/>
      <c r="B7" s="54"/>
      <c r="C7" s="52"/>
      <c r="D7" s="17" t="s">
        <v>17</v>
      </c>
      <c r="E7" s="12" t="s">
        <v>85</v>
      </c>
      <c r="F7" s="3" t="s">
        <v>63</v>
      </c>
      <c r="G7" s="3">
        <v>1</v>
      </c>
      <c r="H7" s="3">
        <v>2</v>
      </c>
      <c r="I7" s="3">
        <v>2</v>
      </c>
      <c r="J7" s="3">
        <v>1</v>
      </c>
      <c r="K7" s="3">
        <v>1</v>
      </c>
      <c r="L7" s="3">
        <v>1</v>
      </c>
      <c r="M7" s="3">
        <v>1</v>
      </c>
      <c r="N7" s="3">
        <v>2</v>
      </c>
      <c r="O7" s="3">
        <v>1</v>
      </c>
      <c r="P7" s="3">
        <v>2</v>
      </c>
      <c r="Q7" s="3">
        <f t="shared" ref="Q7:Q87" si="0">(3*L7+2*G7+I7+J7+K7+M7+N7+O7+P7+H7)</f>
        <v>17</v>
      </c>
      <c r="R7" s="3" t="str">
        <f t="shared" ref="R7:R68" si="1">(IF(Q7&lt;25,"Baja",IF(Q7&lt;50,"Media",IF(Q7&lt;75,"Alta","Muy Alta"))))</f>
        <v>Baja</v>
      </c>
    </row>
    <row r="8" spans="1:19" ht="47.25" x14ac:dyDescent="0.25">
      <c r="A8" s="52"/>
      <c r="B8" s="54"/>
      <c r="C8" s="52" t="s">
        <v>19</v>
      </c>
      <c r="D8" s="17" t="s">
        <v>17</v>
      </c>
      <c r="E8" s="17" t="s">
        <v>20</v>
      </c>
      <c r="F8" s="3" t="s">
        <v>63</v>
      </c>
      <c r="G8" s="3">
        <v>2</v>
      </c>
      <c r="H8" s="3">
        <v>2</v>
      </c>
      <c r="I8" s="3">
        <v>4</v>
      </c>
      <c r="J8" s="3">
        <v>1</v>
      </c>
      <c r="K8" s="3">
        <v>2</v>
      </c>
      <c r="L8" s="3">
        <v>2</v>
      </c>
      <c r="M8" s="3">
        <v>1</v>
      </c>
      <c r="N8" s="3">
        <v>1</v>
      </c>
      <c r="O8" s="3">
        <v>4</v>
      </c>
      <c r="P8" s="3">
        <v>2</v>
      </c>
      <c r="Q8" s="3">
        <f t="shared" si="0"/>
        <v>27</v>
      </c>
      <c r="R8" s="3" t="str">
        <f t="shared" si="1"/>
        <v>Media</v>
      </c>
    </row>
    <row r="9" spans="1:19" ht="173.25" customHeight="1" x14ac:dyDescent="0.25">
      <c r="A9" s="52"/>
      <c r="B9" s="54"/>
      <c r="C9" s="52"/>
      <c r="D9" s="15" t="s">
        <v>21</v>
      </c>
      <c r="E9" s="17" t="s">
        <v>64</v>
      </c>
      <c r="F9" s="3" t="s">
        <v>63</v>
      </c>
      <c r="G9" s="3">
        <v>2</v>
      </c>
      <c r="H9" s="3">
        <v>2</v>
      </c>
      <c r="I9" s="3">
        <v>4</v>
      </c>
      <c r="J9" s="3">
        <v>1</v>
      </c>
      <c r="K9" s="3">
        <v>2</v>
      </c>
      <c r="L9" s="3">
        <v>1</v>
      </c>
      <c r="M9" s="3">
        <v>2</v>
      </c>
      <c r="N9" s="3">
        <v>2</v>
      </c>
      <c r="O9" s="3">
        <v>4</v>
      </c>
      <c r="P9" s="3">
        <v>2</v>
      </c>
      <c r="Q9" s="3">
        <f t="shared" si="0"/>
        <v>26</v>
      </c>
      <c r="R9" s="3" t="str">
        <f t="shared" si="1"/>
        <v>Media</v>
      </c>
    </row>
    <row r="10" spans="1:19" ht="173.25" customHeight="1" x14ac:dyDescent="0.25">
      <c r="A10" s="52"/>
      <c r="B10" s="55"/>
      <c r="C10" s="29" t="s">
        <v>157</v>
      </c>
      <c r="D10" s="30" t="s">
        <v>21</v>
      </c>
      <c r="E10" s="29" t="s">
        <v>158</v>
      </c>
      <c r="F10" s="30" t="s">
        <v>63</v>
      </c>
      <c r="G10" s="30">
        <v>1</v>
      </c>
      <c r="H10" s="30">
        <v>2</v>
      </c>
      <c r="I10" s="30">
        <v>2</v>
      </c>
      <c r="J10" s="30">
        <v>1</v>
      </c>
      <c r="K10" s="30">
        <v>2</v>
      </c>
      <c r="L10" s="30">
        <v>1</v>
      </c>
      <c r="M10" s="30">
        <v>4</v>
      </c>
      <c r="N10" s="30">
        <v>1</v>
      </c>
      <c r="O10" s="30">
        <v>1</v>
      </c>
      <c r="P10" s="30">
        <v>1</v>
      </c>
      <c r="Q10" s="30">
        <f t="shared" si="0"/>
        <v>19</v>
      </c>
      <c r="R10" s="30" t="str">
        <f t="shared" si="1"/>
        <v>Baja</v>
      </c>
    </row>
    <row r="11" spans="1:19" ht="173.25" customHeight="1" x14ac:dyDescent="0.25">
      <c r="A11" s="52"/>
      <c r="B11" s="53" t="s">
        <v>22</v>
      </c>
      <c r="C11" s="52" t="s">
        <v>14</v>
      </c>
      <c r="D11" s="17" t="s">
        <v>15</v>
      </c>
      <c r="E11" s="17" t="s">
        <v>16</v>
      </c>
      <c r="F11" s="3" t="s">
        <v>63</v>
      </c>
      <c r="G11" s="3">
        <v>1</v>
      </c>
      <c r="H11" s="3">
        <v>2</v>
      </c>
      <c r="I11" s="3">
        <v>2</v>
      </c>
      <c r="J11" s="3">
        <v>1</v>
      </c>
      <c r="K11" s="3">
        <v>2</v>
      </c>
      <c r="L11" s="3">
        <v>1</v>
      </c>
      <c r="M11" s="3">
        <v>4</v>
      </c>
      <c r="N11" s="3">
        <v>1</v>
      </c>
      <c r="O11" s="3">
        <v>1</v>
      </c>
      <c r="P11" s="3">
        <v>1</v>
      </c>
      <c r="Q11" s="3">
        <f t="shared" si="0"/>
        <v>19</v>
      </c>
      <c r="R11" s="3" t="str">
        <f t="shared" si="1"/>
        <v>Baja</v>
      </c>
    </row>
    <row r="12" spans="1:19" ht="173.25" customHeight="1" x14ac:dyDescent="0.25">
      <c r="A12" s="52"/>
      <c r="B12" s="54"/>
      <c r="C12" s="52"/>
      <c r="D12" s="52" t="s">
        <v>17</v>
      </c>
      <c r="E12" s="17" t="s">
        <v>86</v>
      </c>
      <c r="F12" s="3" t="s">
        <v>63</v>
      </c>
      <c r="G12" s="3">
        <v>1</v>
      </c>
      <c r="H12" s="3">
        <v>2</v>
      </c>
      <c r="I12" s="3">
        <v>2</v>
      </c>
      <c r="J12" s="3">
        <v>1</v>
      </c>
      <c r="K12" s="3">
        <v>2</v>
      </c>
      <c r="L12" s="3">
        <v>2</v>
      </c>
      <c r="M12" s="3">
        <v>2</v>
      </c>
      <c r="N12" s="3">
        <v>1</v>
      </c>
      <c r="O12" s="3">
        <v>4</v>
      </c>
      <c r="P12" s="3">
        <v>1</v>
      </c>
      <c r="Q12" s="3">
        <f t="shared" si="0"/>
        <v>23</v>
      </c>
      <c r="R12" s="3" t="str">
        <f t="shared" si="1"/>
        <v>Baja</v>
      </c>
    </row>
    <row r="13" spans="1:19" ht="173.25" customHeight="1" x14ac:dyDescent="0.25">
      <c r="A13" s="52"/>
      <c r="B13" s="54"/>
      <c r="C13" s="52"/>
      <c r="D13" s="52"/>
      <c r="E13" s="12" t="s">
        <v>18</v>
      </c>
      <c r="F13" s="3" t="s">
        <v>63</v>
      </c>
      <c r="G13" s="3">
        <v>1</v>
      </c>
      <c r="H13" s="3">
        <v>2</v>
      </c>
      <c r="I13" s="3">
        <v>2</v>
      </c>
      <c r="J13" s="3">
        <v>1</v>
      </c>
      <c r="K13" s="3">
        <v>1</v>
      </c>
      <c r="L13" s="3">
        <v>1</v>
      </c>
      <c r="M13" s="3">
        <v>1</v>
      </c>
      <c r="N13" s="3">
        <v>2</v>
      </c>
      <c r="O13" s="3">
        <v>1</v>
      </c>
      <c r="P13" s="3">
        <v>2</v>
      </c>
      <c r="Q13" s="3">
        <f t="shared" si="0"/>
        <v>17</v>
      </c>
      <c r="R13" s="3" t="str">
        <f t="shared" si="1"/>
        <v>Baja</v>
      </c>
    </row>
    <row r="14" spans="1:19" s="2" customFormat="1" ht="99" customHeight="1" x14ac:dyDescent="0.25">
      <c r="A14" s="52"/>
      <c r="B14" s="54"/>
      <c r="C14" s="3" t="s">
        <v>65</v>
      </c>
      <c r="D14" s="17" t="s">
        <v>66</v>
      </c>
      <c r="E14" s="17" t="s">
        <v>67</v>
      </c>
      <c r="F14" s="3" t="s">
        <v>63</v>
      </c>
      <c r="G14" s="3">
        <v>1</v>
      </c>
      <c r="H14" s="3">
        <v>4</v>
      </c>
      <c r="I14" s="3">
        <v>1</v>
      </c>
      <c r="J14" s="3">
        <v>4</v>
      </c>
      <c r="K14" s="3">
        <v>1</v>
      </c>
      <c r="L14" s="3">
        <v>2</v>
      </c>
      <c r="M14" s="3">
        <v>4</v>
      </c>
      <c r="N14" s="3">
        <v>1</v>
      </c>
      <c r="O14" s="3">
        <v>1</v>
      </c>
      <c r="P14" s="3">
        <v>2</v>
      </c>
      <c r="Q14" s="3">
        <f t="shared" si="0"/>
        <v>26</v>
      </c>
      <c r="R14" s="3" t="str">
        <f t="shared" si="1"/>
        <v>Media</v>
      </c>
    </row>
    <row r="15" spans="1:19" s="2" customFormat="1" ht="122.25" customHeight="1" x14ac:dyDescent="0.25">
      <c r="A15" s="52"/>
      <c r="B15" s="52" t="s">
        <v>23</v>
      </c>
      <c r="C15" s="52" t="s">
        <v>14</v>
      </c>
      <c r="D15" s="17" t="s">
        <v>15</v>
      </c>
      <c r="E15" s="17" t="s">
        <v>16</v>
      </c>
      <c r="F15" s="3" t="s">
        <v>63</v>
      </c>
      <c r="G15" s="3">
        <v>1</v>
      </c>
      <c r="H15" s="3">
        <v>2</v>
      </c>
      <c r="I15" s="3">
        <v>2</v>
      </c>
      <c r="J15" s="3">
        <v>1</v>
      </c>
      <c r="K15" s="3">
        <v>2</v>
      </c>
      <c r="L15" s="3">
        <v>1</v>
      </c>
      <c r="M15" s="3">
        <v>4</v>
      </c>
      <c r="N15" s="3">
        <v>1</v>
      </c>
      <c r="O15" s="3">
        <v>1</v>
      </c>
      <c r="P15" s="3">
        <v>1</v>
      </c>
      <c r="Q15" s="3">
        <f t="shared" si="0"/>
        <v>19</v>
      </c>
      <c r="R15" s="3" t="str">
        <f t="shared" si="1"/>
        <v>Baja</v>
      </c>
    </row>
    <row r="16" spans="1:19" s="2" customFormat="1" ht="91.5" customHeight="1" x14ac:dyDescent="0.25">
      <c r="A16" s="52"/>
      <c r="B16" s="52"/>
      <c r="C16" s="52"/>
      <c r="D16" s="19" t="s">
        <v>147</v>
      </c>
      <c r="E16" s="17" t="s">
        <v>86</v>
      </c>
      <c r="F16" s="3" t="s">
        <v>63</v>
      </c>
      <c r="G16" s="3">
        <v>1</v>
      </c>
      <c r="H16" s="3">
        <v>2</v>
      </c>
      <c r="I16" s="3">
        <v>2</v>
      </c>
      <c r="J16" s="3">
        <v>1</v>
      </c>
      <c r="K16" s="3">
        <v>2</v>
      </c>
      <c r="L16" s="3">
        <v>2</v>
      </c>
      <c r="M16" s="3">
        <v>2</v>
      </c>
      <c r="N16" s="3">
        <v>1</v>
      </c>
      <c r="O16" s="3">
        <v>4</v>
      </c>
      <c r="P16" s="3">
        <v>1</v>
      </c>
      <c r="Q16" s="3">
        <f t="shared" si="0"/>
        <v>23</v>
      </c>
      <c r="R16" s="3" t="str">
        <f t="shared" si="1"/>
        <v>Baja</v>
      </c>
    </row>
    <row r="17" spans="1:18" ht="31.5" x14ac:dyDescent="0.25">
      <c r="A17" s="52"/>
      <c r="B17" s="52"/>
      <c r="C17" s="52"/>
      <c r="D17" s="17" t="s">
        <v>17</v>
      </c>
      <c r="E17" s="12" t="s">
        <v>18</v>
      </c>
      <c r="F17" s="3" t="s">
        <v>63</v>
      </c>
      <c r="G17" s="3">
        <v>1</v>
      </c>
      <c r="H17" s="3">
        <v>2</v>
      </c>
      <c r="I17" s="3">
        <v>2</v>
      </c>
      <c r="J17" s="3">
        <v>1</v>
      </c>
      <c r="K17" s="3">
        <v>1</v>
      </c>
      <c r="L17" s="3">
        <v>1</v>
      </c>
      <c r="M17" s="3">
        <v>1</v>
      </c>
      <c r="N17" s="3">
        <v>2</v>
      </c>
      <c r="O17" s="3">
        <v>1</v>
      </c>
      <c r="P17" s="3">
        <v>2</v>
      </c>
      <c r="Q17" s="3">
        <f t="shared" si="0"/>
        <v>17</v>
      </c>
      <c r="R17" s="3" t="str">
        <f t="shared" si="1"/>
        <v>Baja</v>
      </c>
    </row>
    <row r="18" spans="1:18" ht="31.5" customHeight="1" x14ac:dyDescent="0.25">
      <c r="A18" s="53" t="s">
        <v>159</v>
      </c>
      <c r="B18" s="53" t="s">
        <v>24</v>
      </c>
      <c r="C18" s="4" t="s">
        <v>65</v>
      </c>
      <c r="D18" s="17" t="s">
        <v>66</v>
      </c>
      <c r="E18" s="17" t="s">
        <v>68</v>
      </c>
      <c r="F18" s="3" t="s">
        <v>63</v>
      </c>
      <c r="G18" s="3">
        <v>1</v>
      </c>
      <c r="H18" s="3">
        <v>4</v>
      </c>
      <c r="I18" s="3">
        <v>1</v>
      </c>
      <c r="J18" s="3">
        <v>4</v>
      </c>
      <c r="K18" s="3">
        <v>1</v>
      </c>
      <c r="L18" s="3">
        <v>2</v>
      </c>
      <c r="M18" s="3">
        <v>4</v>
      </c>
      <c r="N18" s="3">
        <v>1</v>
      </c>
      <c r="O18" s="3">
        <v>1</v>
      </c>
      <c r="P18" s="3">
        <v>2</v>
      </c>
      <c r="Q18" s="3">
        <f t="shared" si="0"/>
        <v>26</v>
      </c>
      <c r="R18" s="3" t="str">
        <f t="shared" si="1"/>
        <v>Media</v>
      </c>
    </row>
    <row r="19" spans="1:18" ht="113.25" customHeight="1" x14ac:dyDescent="0.25">
      <c r="A19" s="54"/>
      <c r="B19" s="54"/>
      <c r="C19" s="52" t="s">
        <v>14</v>
      </c>
      <c r="D19" s="17" t="s">
        <v>15</v>
      </c>
      <c r="E19" s="17" t="s">
        <v>16</v>
      </c>
      <c r="F19" s="3" t="s">
        <v>63</v>
      </c>
      <c r="G19" s="3">
        <v>1</v>
      </c>
      <c r="H19" s="3">
        <v>2</v>
      </c>
      <c r="I19" s="3">
        <v>2</v>
      </c>
      <c r="J19" s="3">
        <v>1</v>
      </c>
      <c r="K19" s="3">
        <v>2</v>
      </c>
      <c r="L19" s="3">
        <v>1</v>
      </c>
      <c r="M19" s="3">
        <v>4</v>
      </c>
      <c r="N19" s="3">
        <v>1</v>
      </c>
      <c r="O19" s="3">
        <v>1</v>
      </c>
      <c r="P19" s="3">
        <v>1</v>
      </c>
      <c r="Q19" s="3">
        <f t="shared" si="0"/>
        <v>19</v>
      </c>
      <c r="R19" s="3" t="str">
        <f t="shared" si="1"/>
        <v>Baja</v>
      </c>
    </row>
    <row r="20" spans="1:18" ht="96" customHeight="1" x14ac:dyDescent="0.25">
      <c r="A20" s="54"/>
      <c r="B20" s="54"/>
      <c r="C20" s="52"/>
      <c r="D20" s="17" t="s">
        <v>147</v>
      </c>
      <c r="E20" s="17" t="s">
        <v>86</v>
      </c>
      <c r="F20" s="3" t="s">
        <v>63</v>
      </c>
      <c r="G20" s="3">
        <v>1</v>
      </c>
      <c r="H20" s="3">
        <v>2</v>
      </c>
      <c r="I20" s="3">
        <v>2</v>
      </c>
      <c r="J20" s="3">
        <v>1</v>
      </c>
      <c r="K20" s="3">
        <v>2</v>
      </c>
      <c r="L20" s="3">
        <v>2</v>
      </c>
      <c r="M20" s="3">
        <v>2</v>
      </c>
      <c r="N20" s="3">
        <v>1</v>
      </c>
      <c r="O20" s="3">
        <v>4</v>
      </c>
      <c r="P20" s="3">
        <v>1</v>
      </c>
      <c r="Q20" s="3">
        <f t="shared" si="0"/>
        <v>23</v>
      </c>
      <c r="R20" s="3" t="str">
        <f t="shared" si="1"/>
        <v>Baja</v>
      </c>
    </row>
    <row r="21" spans="1:18" ht="75" customHeight="1" x14ac:dyDescent="0.25">
      <c r="A21" s="54"/>
      <c r="B21" s="54"/>
      <c r="C21" s="52"/>
      <c r="D21" s="17" t="s">
        <v>70</v>
      </c>
      <c r="E21" s="12" t="s">
        <v>18</v>
      </c>
      <c r="F21" s="3" t="s">
        <v>63</v>
      </c>
      <c r="G21" s="3">
        <v>1</v>
      </c>
      <c r="H21" s="3">
        <v>2</v>
      </c>
      <c r="I21" s="3">
        <v>2</v>
      </c>
      <c r="J21" s="3">
        <v>1</v>
      </c>
      <c r="K21" s="3">
        <v>1</v>
      </c>
      <c r="L21" s="3">
        <v>1</v>
      </c>
      <c r="M21" s="3">
        <v>1</v>
      </c>
      <c r="N21" s="3">
        <v>2</v>
      </c>
      <c r="O21" s="3">
        <v>1</v>
      </c>
      <c r="P21" s="3">
        <v>2</v>
      </c>
      <c r="Q21" s="3">
        <f t="shared" si="0"/>
        <v>17</v>
      </c>
      <c r="R21" s="3" t="str">
        <f t="shared" si="1"/>
        <v>Baja</v>
      </c>
    </row>
    <row r="22" spans="1:18" ht="75" customHeight="1" x14ac:dyDescent="0.25">
      <c r="A22" s="54"/>
      <c r="B22" s="54"/>
      <c r="C22" s="22" t="s">
        <v>149</v>
      </c>
      <c r="D22" s="22" t="s">
        <v>128</v>
      </c>
      <c r="E22" s="23" t="s">
        <v>150</v>
      </c>
      <c r="F22" s="24" t="s">
        <v>63</v>
      </c>
      <c r="G22" s="24">
        <v>1</v>
      </c>
      <c r="H22" s="24">
        <v>2</v>
      </c>
      <c r="I22" s="24">
        <v>2</v>
      </c>
      <c r="J22" s="24">
        <v>1</v>
      </c>
      <c r="K22" s="24">
        <v>2</v>
      </c>
      <c r="L22" s="24">
        <v>2</v>
      </c>
      <c r="M22" s="24">
        <v>2</v>
      </c>
      <c r="N22" s="24">
        <v>1</v>
      </c>
      <c r="O22" s="24">
        <v>4</v>
      </c>
      <c r="P22" s="24">
        <v>1</v>
      </c>
      <c r="Q22" s="24">
        <f t="shared" si="0"/>
        <v>23</v>
      </c>
      <c r="R22" s="24" t="str">
        <f t="shared" si="1"/>
        <v>Baja</v>
      </c>
    </row>
    <row r="23" spans="1:18" ht="75" customHeight="1" x14ac:dyDescent="0.25">
      <c r="A23" s="54"/>
      <c r="B23" s="55"/>
      <c r="C23" s="26" t="s">
        <v>156</v>
      </c>
      <c r="D23" s="26" t="s">
        <v>147</v>
      </c>
      <c r="E23" s="27" t="s">
        <v>155</v>
      </c>
      <c r="F23" s="28" t="s">
        <v>63</v>
      </c>
      <c r="G23" s="28">
        <v>4</v>
      </c>
      <c r="H23" s="28">
        <v>2</v>
      </c>
      <c r="I23" s="28">
        <v>2</v>
      </c>
      <c r="J23" s="28">
        <v>1</v>
      </c>
      <c r="K23" s="28">
        <v>2</v>
      </c>
      <c r="L23" s="28">
        <v>4</v>
      </c>
      <c r="M23" s="28">
        <v>2</v>
      </c>
      <c r="N23" s="28">
        <v>1</v>
      </c>
      <c r="O23" s="28">
        <v>4</v>
      </c>
      <c r="P23" s="28">
        <v>2</v>
      </c>
      <c r="Q23" s="28">
        <f t="shared" si="0"/>
        <v>36</v>
      </c>
      <c r="R23" s="28" t="str">
        <f t="shared" si="1"/>
        <v>Media</v>
      </c>
    </row>
    <row r="24" spans="1:18" ht="117" customHeight="1" x14ac:dyDescent="0.25">
      <c r="A24" s="54"/>
      <c r="B24" s="53" t="s">
        <v>62</v>
      </c>
      <c r="C24" s="52" t="s">
        <v>14</v>
      </c>
      <c r="D24" s="17" t="s">
        <v>15</v>
      </c>
      <c r="E24" s="17" t="s">
        <v>16</v>
      </c>
      <c r="F24" s="3" t="s">
        <v>63</v>
      </c>
      <c r="G24" s="3">
        <v>1</v>
      </c>
      <c r="H24" s="3">
        <v>2</v>
      </c>
      <c r="I24" s="3">
        <v>2</v>
      </c>
      <c r="J24" s="3">
        <v>1</v>
      </c>
      <c r="K24" s="3">
        <v>2</v>
      </c>
      <c r="L24" s="3">
        <v>1</v>
      </c>
      <c r="M24" s="3">
        <v>4</v>
      </c>
      <c r="N24" s="3">
        <v>1</v>
      </c>
      <c r="O24" s="3">
        <v>1</v>
      </c>
      <c r="P24" s="3">
        <v>1</v>
      </c>
      <c r="Q24" s="3">
        <f t="shared" si="0"/>
        <v>19</v>
      </c>
      <c r="R24" s="3" t="str">
        <f t="shared" si="1"/>
        <v>Baja</v>
      </c>
    </row>
    <row r="25" spans="1:18" ht="98.25" customHeight="1" x14ac:dyDescent="0.25">
      <c r="A25" s="54"/>
      <c r="B25" s="54"/>
      <c r="C25" s="52"/>
      <c r="D25" s="20" t="s">
        <v>147</v>
      </c>
      <c r="E25" s="17" t="s">
        <v>86</v>
      </c>
      <c r="F25" s="3" t="s">
        <v>63</v>
      </c>
      <c r="G25" s="3">
        <v>1</v>
      </c>
      <c r="H25" s="3">
        <v>2</v>
      </c>
      <c r="I25" s="3">
        <v>2</v>
      </c>
      <c r="J25" s="3">
        <v>1</v>
      </c>
      <c r="K25" s="3">
        <v>2</v>
      </c>
      <c r="L25" s="3">
        <v>2</v>
      </c>
      <c r="M25" s="3">
        <v>2</v>
      </c>
      <c r="N25" s="3">
        <v>1</v>
      </c>
      <c r="O25" s="3">
        <v>4</v>
      </c>
      <c r="P25" s="3">
        <v>1</v>
      </c>
      <c r="Q25" s="3">
        <f t="shared" si="0"/>
        <v>23</v>
      </c>
      <c r="R25" s="3" t="str">
        <f t="shared" si="1"/>
        <v>Baja</v>
      </c>
    </row>
    <row r="26" spans="1:18" ht="64.5" customHeight="1" x14ac:dyDescent="0.25">
      <c r="A26" s="54"/>
      <c r="B26" s="54"/>
      <c r="C26" s="52"/>
      <c r="D26" s="17" t="s">
        <v>17</v>
      </c>
      <c r="E26" s="12" t="s">
        <v>18</v>
      </c>
      <c r="F26" s="3" t="s">
        <v>63</v>
      </c>
      <c r="G26" s="3">
        <v>1</v>
      </c>
      <c r="H26" s="3">
        <v>2</v>
      </c>
      <c r="I26" s="3">
        <v>2</v>
      </c>
      <c r="J26" s="3">
        <v>1</v>
      </c>
      <c r="K26" s="3">
        <v>1</v>
      </c>
      <c r="L26" s="3">
        <v>1</v>
      </c>
      <c r="M26" s="3">
        <v>1</v>
      </c>
      <c r="N26" s="3">
        <v>2</v>
      </c>
      <c r="O26" s="3">
        <v>1</v>
      </c>
      <c r="P26" s="3">
        <v>2</v>
      </c>
      <c r="Q26" s="3">
        <f t="shared" si="0"/>
        <v>17</v>
      </c>
      <c r="R26" s="3" t="str">
        <f t="shared" si="1"/>
        <v>Baja</v>
      </c>
    </row>
    <row r="27" spans="1:18" ht="64.5" customHeight="1" x14ac:dyDescent="0.25">
      <c r="A27" s="55"/>
      <c r="B27" s="55"/>
      <c r="C27" s="29" t="s">
        <v>157</v>
      </c>
      <c r="D27" s="30" t="s">
        <v>21</v>
      </c>
      <c r="E27" s="29" t="s">
        <v>158</v>
      </c>
      <c r="F27" s="30" t="s">
        <v>63</v>
      </c>
      <c r="G27" s="30">
        <v>1</v>
      </c>
      <c r="H27" s="30">
        <v>2</v>
      </c>
      <c r="I27" s="30">
        <v>2</v>
      </c>
      <c r="J27" s="30">
        <v>1</v>
      </c>
      <c r="K27" s="30">
        <v>2</v>
      </c>
      <c r="L27" s="30">
        <v>1</v>
      </c>
      <c r="M27" s="30">
        <v>4</v>
      </c>
      <c r="N27" s="30">
        <v>1</v>
      </c>
      <c r="O27" s="30">
        <v>1</v>
      </c>
      <c r="P27" s="30">
        <v>1</v>
      </c>
      <c r="Q27" s="30">
        <f t="shared" si="0"/>
        <v>19</v>
      </c>
      <c r="R27" s="30" t="str">
        <f t="shared" si="1"/>
        <v>Baja</v>
      </c>
    </row>
    <row r="28" spans="1:18" x14ac:dyDescent="0.25">
      <c r="A28" s="57" t="s">
        <v>25</v>
      </c>
      <c r="B28" s="52" t="s">
        <v>26</v>
      </c>
      <c r="C28" s="52" t="s">
        <v>84</v>
      </c>
      <c r="D28" s="17" t="s">
        <v>66</v>
      </c>
      <c r="E28" s="12" t="s">
        <v>71</v>
      </c>
      <c r="F28" s="3" t="s">
        <v>63</v>
      </c>
      <c r="G28" s="3">
        <v>4</v>
      </c>
      <c r="H28" s="3">
        <v>2</v>
      </c>
      <c r="I28" s="3">
        <v>4</v>
      </c>
      <c r="J28" s="3">
        <v>4</v>
      </c>
      <c r="K28" s="3">
        <v>4</v>
      </c>
      <c r="L28" s="3">
        <v>8</v>
      </c>
      <c r="M28" s="3">
        <v>4</v>
      </c>
      <c r="N28" s="3">
        <v>1</v>
      </c>
      <c r="O28" s="3">
        <v>4</v>
      </c>
      <c r="P28" s="3">
        <v>2</v>
      </c>
      <c r="Q28" s="3">
        <f t="shared" si="0"/>
        <v>57</v>
      </c>
      <c r="R28" s="3" t="str">
        <f t="shared" si="1"/>
        <v>Alta</v>
      </c>
    </row>
    <row r="29" spans="1:18" x14ac:dyDescent="0.25">
      <c r="A29" s="58"/>
      <c r="B29" s="52"/>
      <c r="C29" s="52"/>
      <c r="D29" s="17" t="s">
        <v>69</v>
      </c>
      <c r="E29" s="12" t="s">
        <v>72</v>
      </c>
      <c r="F29" s="3" t="s">
        <v>63</v>
      </c>
      <c r="G29" s="3">
        <v>4</v>
      </c>
      <c r="H29" s="3">
        <v>2</v>
      </c>
      <c r="I29" s="3">
        <v>2</v>
      </c>
      <c r="J29" s="3">
        <v>4</v>
      </c>
      <c r="K29" s="3">
        <v>4</v>
      </c>
      <c r="L29" s="3">
        <v>8</v>
      </c>
      <c r="M29" s="3">
        <v>4</v>
      </c>
      <c r="N29" s="3">
        <v>2</v>
      </c>
      <c r="O29" s="3">
        <v>4</v>
      </c>
      <c r="P29" s="3">
        <v>1</v>
      </c>
      <c r="Q29" s="3">
        <f t="shared" si="0"/>
        <v>55</v>
      </c>
      <c r="R29" s="3" t="str">
        <f t="shared" si="1"/>
        <v>Alta</v>
      </c>
    </row>
    <row r="30" spans="1:18" ht="47.25" customHeight="1" x14ac:dyDescent="0.25">
      <c r="A30" s="58"/>
      <c r="B30" s="52"/>
      <c r="C30" s="52"/>
      <c r="D30" s="17" t="s">
        <v>70</v>
      </c>
      <c r="E30" s="12" t="s">
        <v>73</v>
      </c>
      <c r="F30" s="3" t="s">
        <v>63</v>
      </c>
      <c r="G30" s="3">
        <v>4</v>
      </c>
      <c r="H30" s="3">
        <v>2</v>
      </c>
      <c r="I30" s="3">
        <v>2</v>
      </c>
      <c r="J30" s="3">
        <v>1</v>
      </c>
      <c r="K30" s="3">
        <v>2</v>
      </c>
      <c r="L30" s="3">
        <v>4</v>
      </c>
      <c r="M30" s="3">
        <v>2</v>
      </c>
      <c r="N30" s="3">
        <v>1</v>
      </c>
      <c r="O30" s="3">
        <v>4</v>
      </c>
      <c r="P30" s="3">
        <v>2</v>
      </c>
      <c r="Q30" s="3">
        <f t="shared" si="0"/>
        <v>36</v>
      </c>
      <c r="R30" s="3" t="str">
        <f t="shared" si="1"/>
        <v>Media</v>
      </c>
    </row>
    <row r="31" spans="1:18" ht="118.5" customHeight="1" x14ac:dyDescent="0.25">
      <c r="A31" s="58"/>
      <c r="B31" s="52"/>
      <c r="C31" s="52" t="s">
        <v>14</v>
      </c>
      <c r="D31" s="17" t="s">
        <v>15</v>
      </c>
      <c r="E31" s="17" t="s">
        <v>16</v>
      </c>
      <c r="F31" s="3" t="s">
        <v>63</v>
      </c>
      <c r="G31" s="3">
        <v>1</v>
      </c>
      <c r="H31" s="3">
        <v>1</v>
      </c>
      <c r="I31" s="3">
        <v>1</v>
      </c>
      <c r="J31" s="3">
        <v>1</v>
      </c>
      <c r="K31" s="3">
        <v>1</v>
      </c>
      <c r="L31" s="3">
        <v>1</v>
      </c>
      <c r="M31" s="3">
        <v>1</v>
      </c>
      <c r="N31" s="3">
        <v>1</v>
      </c>
      <c r="O31" s="3">
        <v>1</v>
      </c>
      <c r="P31" s="3">
        <v>2</v>
      </c>
      <c r="Q31" s="3">
        <f t="shared" si="0"/>
        <v>14</v>
      </c>
      <c r="R31" s="3" t="str">
        <f t="shared" si="1"/>
        <v>Baja</v>
      </c>
    </row>
    <row r="32" spans="1:18" ht="60" customHeight="1" x14ac:dyDescent="0.25">
      <c r="A32" s="58"/>
      <c r="B32" s="52"/>
      <c r="C32" s="52"/>
      <c r="D32" s="17" t="s">
        <v>147</v>
      </c>
      <c r="E32" s="17" t="s">
        <v>86</v>
      </c>
      <c r="F32" s="3" t="s">
        <v>63</v>
      </c>
      <c r="G32" s="3">
        <v>1</v>
      </c>
      <c r="H32" s="3">
        <v>2</v>
      </c>
      <c r="I32" s="3">
        <v>2</v>
      </c>
      <c r="J32" s="3">
        <v>1</v>
      </c>
      <c r="K32" s="3">
        <v>2</v>
      </c>
      <c r="L32" s="3">
        <v>2</v>
      </c>
      <c r="M32" s="3">
        <v>2</v>
      </c>
      <c r="N32" s="3">
        <v>1</v>
      </c>
      <c r="O32" s="3">
        <v>4</v>
      </c>
      <c r="P32" s="3">
        <v>1</v>
      </c>
      <c r="Q32" s="3">
        <f t="shared" si="0"/>
        <v>23</v>
      </c>
      <c r="R32" s="3" t="str">
        <f t="shared" si="1"/>
        <v>Baja</v>
      </c>
    </row>
    <row r="33" spans="1:18" ht="69" customHeight="1" x14ac:dyDescent="0.25">
      <c r="A33" s="58"/>
      <c r="B33" s="52"/>
      <c r="C33" s="52"/>
      <c r="D33" s="17" t="s">
        <v>17</v>
      </c>
      <c r="E33" s="12" t="s">
        <v>18</v>
      </c>
      <c r="F33" s="3" t="s">
        <v>63</v>
      </c>
      <c r="G33" s="3">
        <v>1</v>
      </c>
      <c r="H33" s="3">
        <v>1</v>
      </c>
      <c r="I33" s="3">
        <v>1</v>
      </c>
      <c r="J33" s="3">
        <v>1</v>
      </c>
      <c r="K33" s="3">
        <v>1</v>
      </c>
      <c r="L33" s="3">
        <v>1</v>
      </c>
      <c r="M33" s="3">
        <v>1</v>
      </c>
      <c r="N33" s="3">
        <v>1</v>
      </c>
      <c r="O33" s="3">
        <v>1</v>
      </c>
      <c r="P33" s="3">
        <v>1</v>
      </c>
      <c r="Q33" s="3">
        <f t="shared" si="0"/>
        <v>13</v>
      </c>
      <c r="R33" s="3" t="str">
        <f t="shared" si="1"/>
        <v>Baja</v>
      </c>
    </row>
    <row r="34" spans="1:18" ht="71.25" customHeight="1" x14ac:dyDescent="0.25">
      <c r="A34" s="58"/>
      <c r="B34" s="52" t="s">
        <v>74</v>
      </c>
      <c r="C34" s="52" t="s">
        <v>75</v>
      </c>
      <c r="D34" s="17" t="s">
        <v>66</v>
      </c>
      <c r="E34" s="12" t="s">
        <v>76</v>
      </c>
      <c r="F34" s="3" t="s">
        <v>63</v>
      </c>
      <c r="G34" s="3">
        <v>2</v>
      </c>
      <c r="H34" s="3">
        <v>2</v>
      </c>
      <c r="I34" s="3">
        <v>4</v>
      </c>
      <c r="J34" s="3">
        <v>4</v>
      </c>
      <c r="K34" s="3">
        <v>8</v>
      </c>
      <c r="L34" s="3">
        <v>12</v>
      </c>
      <c r="M34" s="3">
        <v>4</v>
      </c>
      <c r="N34" s="3">
        <v>2</v>
      </c>
      <c r="O34" s="3">
        <v>4</v>
      </c>
      <c r="P34" s="3">
        <v>2</v>
      </c>
      <c r="Q34" s="3">
        <f t="shared" si="0"/>
        <v>70</v>
      </c>
      <c r="R34" s="3" t="str">
        <f t="shared" si="1"/>
        <v>Alta</v>
      </c>
    </row>
    <row r="35" spans="1:18" x14ac:dyDescent="0.25">
      <c r="A35" s="58"/>
      <c r="B35" s="52"/>
      <c r="C35" s="52"/>
      <c r="D35" s="17" t="s">
        <v>69</v>
      </c>
      <c r="E35" s="12" t="s">
        <v>72</v>
      </c>
      <c r="F35" s="3" t="s">
        <v>63</v>
      </c>
      <c r="G35" s="3">
        <v>4</v>
      </c>
      <c r="H35" s="3">
        <v>2</v>
      </c>
      <c r="I35" s="3">
        <v>4</v>
      </c>
      <c r="J35" s="3">
        <v>4</v>
      </c>
      <c r="K35" s="3">
        <v>4</v>
      </c>
      <c r="L35" s="3">
        <v>8</v>
      </c>
      <c r="M35" s="3">
        <v>4</v>
      </c>
      <c r="N35" s="3">
        <v>2</v>
      </c>
      <c r="O35" s="3">
        <v>4</v>
      </c>
      <c r="P35" s="3">
        <v>2</v>
      </c>
      <c r="Q35" s="3">
        <f t="shared" si="0"/>
        <v>58</v>
      </c>
      <c r="R35" s="3" t="str">
        <f t="shared" si="1"/>
        <v>Alta</v>
      </c>
    </row>
    <row r="36" spans="1:18" ht="54" customHeight="1" x14ac:dyDescent="0.25">
      <c r="A36" s="58"/>
      <c r="B36" s="52"/>
      <c r="C36" s="52"/>
      <c r="D36" s="17" t="s">
        <v>70</v>
      </c>
      <c r="E36" s="12" t="s">
        <v>73</v>
      </c>
      <c r="F36" s="3" t="s">
        <v>63</v>
      </c>
      <c r="G36" s="3">
        <v>2</v>
      </c>
      <c r="H36" s="3">
        <v>2</v>
      </c>
      <c r="I36" s="3">
        <v>4</v>
      </c>
      <c r="J36" s="3">
        <v>4</v>
      </c>
      <c r="K36" s="3">
        <v>2</v>
      </c>
      <c r="L36" s="3">
        <v>2</v>
      </c>
      <c r="M36" s="3">
        <v>4</v>
      </c>
      <c r="N36" s="3">
        <v>2</v>
      </c>
      <c r="O36" s="3">
        <v>4</v>
      </c>
      <c r="P36" s="3">
        <v>1</v>
      </c>
      <c r="Q36" s="3">
        <f t="shared" si="0"/>
        <v>33</v>
      </c>
      <c r="R36" s="3" t="str">
        <f t="shared" si="1"/>
        <v>Media</v>
      </c>
    </row>
    <row r="37" spans="1:18" ht="31.5" x14ac:dyDescent="0.25">
      <c r="A37" s="58"/>
      <c r="B37" s="53" t="s">
        <v>27</v>
      </c>
      <c r="C37" s="4" t="s">
        <v>83</v>
      </c>
      <c r="D37" s="17" t="s">
        <v>21</v>
      </c>
      <c r="E37" s="17" t="s">
        <v>82</v>
      </c>
      <c r="F37" s="3" t="s">
        <v>63</v>
      </c>
      <c r="G37" s="3">
        <v>2</v>
      </c>
      <c r="H37" s="3">
        <v>1</v>
      </c>
      <c r="I37" s="3">
        <v>4</v>
      </c>
      <c r="J37" s="3">
        <v>4</v>
      </c>
      <c r="K37" s="3">
        <v>2</v>
      </c>
      <c r="L37" s="3">
        <v>4</v>
      </c>
      <c r="M37" s="3">
        <v>4</v>
      </c>
      <c r="N37" s="3">
        <v>2</v>
      </c>
      <c r="O37" s="3">
        <v>4</v>
      </c>
      <c r="P37" s="3">
        <v>2</v>
      </c>
      <c r="Q37" s="3">
        <f t="shared" si="0"/>
        <v>39</v>
      </c>
      <c r="R37" s="3" t="str">
        <f t="shared" si="1"/>
        <v>Media</v>
      </c>
    </row>
    <row r="38" spans="1:18" ht="31.5" x14ac:dyDescent="0.25">
      <c r="A38" s="58"/>
      <c r="B38" s="54"/>
      <c r="C38" s="52" t="s">
        <v>75</v>
      </c>
      <c r="D38" s="22" t="s">
        <v>66</v>
      </c>
      <c r="E38" s="23" t="s">
        <v>76</v>
      </c>
      <c r="F38" s="24" t="s">
        <v>63</v>
      </c>
      <c r="G38" s="24">
        <v>2</v>
      </c>
      <c r="H38" s="24">
        <v>2</v>
      </c>
      <c r="I38" s="24">
        <v>4</v>
      </c>
      <c r="J38" s="24">
        <v>4</v>
      </c>
      <c r="K38" s="24">
        <v>8</v>
      </c>
      <c r="L38" s="24">
        <v>12</v>
      </c>
      <c r="M38" s="24">
        <v>4</v>
      </c>
      <c r="N38" s="24">
        <v>2</v>
      </c>
      <c r="O38" s="24">
        <v>4</v>
      </c>
      <c r="P38" s="24">
        <v>2</v>
      </c>
      <c r="Q38" s="24">
        <f t="shared" si="0"/>
        <v>70</v>
      </c>
      <c r="R38" s="24" t="str">
        <f t="shared" si="1"/>
        <v>Alta</v>
      </c>
    </row>
    <row r="39" spans="1:18" x14ac:dyDescent="0.25">
      <c r="A39" s="58"/>
      <c r="B39" s="54"/>
      <c r="C39" s="52"/>
      <c r="D39" s="22" t="s">
        <v>69</v>
      </c>
      <c r="E39" s="23" t="s">
        <v>72</v>
      </c>
      <c r="F39" s="24" t="s">
        <v>63</v>
      </c>
      <c r="G39" s="24">
        <v>4</v>
      </c>
      <c r="H39" s="24">
        <v>2</v>
      </c>
      <c r="I39" s="24">
        <v>4</v>
      </c>
      <c r="J39" s="24">
        <v>4</v>
      </c>
      <c r="K39" s="24">
        <v>4</v>
      </c>
      <c r="L39" s="24">
        <v>8</v>
      </c>
      <c r="M39" s="24">
        <v>4</v>
      </c>
      <c r="N39" s="24">
        <v>2</v>
      </c>
      <c r="O39" s="24">
        <v>4</v>
      </c>
      <c r="P39" s="24">
        <v>2</v>
      </c>
      <c r="Q39" s="24">
        <f t="shared" si="0"/>
        <v>58</v>
      </c>
      <c r="R39" s="24" t="str">
        <f t="shared" si="1"/>
        <v>Alta</v>
      </c>
    </row>
    <row r="40" spans="1:18" ht="31.5" x14ac:dyDescent="0.25">
      <c r="A40" s="58"/>
      <c r="B40" s="55"/>
      <c r="C40" s="52"/>
      <c r="D40" s="22" t="s">
        <v>70</v>
      </c>
      <c r="E40" s="23" t="s">
        <v>73</v>
      </c>
      <c r="F40" s="24" t="s">
        <v>63</v>
      </c>
      <c r="G40" s="24">
        <v>2</v>
      </c>
      <c r="H40" s="24">
        <v>2</v>
      </c>
      <c r="I40" s="24">
        <v>4</v>
      </c>
      <c r="J40" s="24">
        <v>4</v>
      </c>
      <c r="K40" s="24">
        <v>2</v>
      </c>
      <c r="L40" s="24">
        <v>2</v>
      </c>
      <c r="M40" s="24">
        <v>4</v>
      </c>
      <c r="N40" s="24">
        <v>2</v>
      </c>
      <c r="O40" s="24">
        <v>4</v>
      </c>
      <c r="P40" s="24">
        <v>1</v>
      </c>
      <c r="Q40" s="24">
        <f t="shared" si="0"/>
        <v>33</v>
      </c>
      <c r="R40" s="24" t="str">
        <f t="shared" si="1"/>
        <v>Media</v>
      </c>
    </row>
    <row r="41" spans="1:18" ht="31.5" x14ac:dyDescent="0.25">
      <c r="A41" s="58"/>
      <c r="B41" s="52" t="s">
        <v>28</v>
      </c>
      <c r="C41" s="4" t="s">
        <v>83</v>
      </c>
      <c r="D41" s="17" t="s">
        <v>21</v>
      </c>
      <c r="E41" s="17" t="s">
        <v>82</v>
      </c>
      <c r="F41" s="3" t="s">
        <v>63</v>
      </c>
      <c r="G41" s="3">
        <v>2</v>
      </c>
      <c r="H41" s="3">
        <v>1</v>
      </c>
      <c r="I41" s="3">
        <v>4</v>
      </c>
      <c r="J41" s="3">
        <v>4</v>
      </c>
      <c r="K41" s="3">
        <v>2</v>
      </c>
      <c r="L41" s="3">
        <v>4</v>
      </c>
      <c r="M41" s="3">
        <v>4</v>
      </c>
      <c r="N41" s="3">
        <v>2</v>
      </c>
      <c r="O41" s="3">
        <v>4</v>
      </c>
      <c r="P41" s="3">
        <v>2</v>
      </c>
      <c r="Q41" s="3">
        <f t="shared" si="0"/>
        <v>39</v>
      </c>
      <c r="R41" s="3" t="str">
        <f t="shared" si="1"/>
        <v>Media</v>
      </c>
    </row>
    <row r="42" spans="1:18" ht="125.25" customHeight="1" x14ac:dyDescent="0.25">
      <c r="A42" s="58"/>
      <c r="B42" s="52"/>
      <c r="C42" s="52" t="s">
        <v>14</v>
      </c>
      <c r="D42" s="17" t="s">
        <v>15</v>
      </c>
      <c r="E42" s="17" t="s">
        <v>16</v>
      </c>
      <c r="F42" s="3" t="s">
        <v>63</v>
      </c>
      <c r="G42" s="3">
        <v>1</v>
      </c>
      <c r="H42" s="3">
        <v>1</v>
      </c>
      <c r="I42" s="3">
        <v>1</v>
      </c>
      <c r="J42" s="3">
        <v>1</v>
      </c>
      <c r="K42" s="3">
        <v>1</v>
      </c>
      <c r="L42" s="3">
        <v>1</v>
      </c>
      <c r="M42" s="3">
        <v>1</v>
      </c>
      <c r="N42" s="3">
        <v>1</v>
      </c>
      <c r="O42" s="3">
        <v>1</v>
      </c>
      <c r="P42" s="3">
        <v>2</v>
      </c>
      <c r="Q42" s="3">
        <f t="shared" si="0"/>
        <v>14</v>
      </c>
      <c r="R42" s="3" t="str">
        <f t="shared" si="1"/>
        <v>Baja</v>
      </c>
    </row>
    <row r="43" spans="1:18" x14ac:dyDescent="0.25">
      <c r="A43" s="58"/>
      <c r="B43" s="52"/>
      <c r="C43" s="52"/>
      <c r="D43" s="17" t="s">
        <v>147</v>
      </c>
      <c r="E43" s="17" t="s">
        <v>86</v>
      </c>
      <c r="F43" s="3" t="s">
        <v>63</v>
      </c>
      <c r="G43" s="3">
        <v>1</v>
      </c>
      <c r="H43" s="3">
        <v>2</v>
      </c>
      <c r="I43" s="3">
        <v>2</v>
      </c>
      <c r="J43" s="3">
        <v>1</v>
      </c>
      <c r="K43" s="3">
        <v>2</v>
      </c>
      <c r="L43" s="3">
        <v>2</v>
      </c>
      <c r="M43" s="3">
        <v>2</v>
      </c>
      <c r="N43" s="3">
        <v>1</v>
      </c>
      <c r="O43" s="3">
        <v>4</v>
      </c>
      <c r="P43" s="3">
        <v>1</v>
      </c>
      <c r="Q43" s="3">
        <f t="shared" si="0"/>
        <v>23</v>
      </c>
      <c r="R43" s="3" t="str">
        <f t="shared" si="1"/>
        <v>Baja</v>
      </c>
    </row>
    <row r="44" spans="1:18" ht="31.5" x14ac:dyDescent="0.25">
      <c r="A44" s="58"/>
      <c r="B44" s="52"/>
      <c r="C44" s="52"/>
      <c r="D44" s="17" t="s">
        <v>17</v>
      </c>
      <c r="E44" s="12" t="s">
        <v>18</v>
      </c>
      <c r="F44" s="3" t="s">
        <v>63</v>
      </c>
      <c r="G44" s="3">
        <v>1</v>
      </c>
      <c r="H44" s="3">
        <v>1</v>
      </c>
      <c r="I44" s="3">
        <v>1</v>
      </c>
      <c r="J44" s="3">
        <v>1</v>
      </c>
      <c r="K44" s="3">
        <v>1</v>
      </c>
      <c r="L44" s="3">
        <v>1</v>
      </c>
      <c r="M44" s="3">
        <v>1</v>
      </c>
      <c r="N44" s="3">
        <v>1</v>
      </c>
      <c r="O44" s="3">
        <v>1</v>
      </c>
      <c r="P44" s="3">
        <v>1</v>
      </c>
      <c r="Q44" s="3">
        <f t="shared" si="0"/>
        <v>13</v>
      </c>
      <c r="R44" s="3" t="str">
        <f t="shared" si="1"/>
        <v>Baja</v>
      </c>
    </row>
    <row r="45" spans="1:18" ht="48.75" customHeight="1" x14ac:dyDescent="0.25">
      <c r="A45" s="58"/>
      <c r="B45" s="52" t="s">
        <v>29</v>
      </c>
      <c r="C45" s="52" t="s">
        <v>88</v>
      </c>
      <c r="D45" s="17" t="s">
        <v>69</v>
      </c>
      <c r="E45" s="12" t="s">
        <v>90</v>
      </c>
      <c r="F45" s="3" t="s">
        <v>63</v>
      </c>
      <c r="G45" s="3">
        <v>8</v>
      </c>
      <c r="H45" s="3">
        <v>1</v>
      </c>
      <c r="I45" s="3">
        <v>4</v>
      </c>
      <c r="J45" s="3">
        <v>4</v>
      </c>
      <c r="K45" s="3">
        <v>4</v>
      </c>
      <c r="L45" s="3">
        <v>12</v>
      </c>
      <c r="M45" s="3">
        <v>4</v>
      </c>
      <c r="N45" s="3">
        <v>2</v>
      </c>
      <c r="O45" s="3">
        <v>4</v>
      </c>
      <c r="P45" s="3">
        <v>2</v>
      </c>
      <c r="Q45" s="3">
        <f t="shared" si="0"/>
        <v>77</v>
      </c>
      <c r="R45" s="3" t="str">
        <f t="shared" si="1"/>
        <v>Muy Alta</v>
      </c>
    </row>
    <row r="46" spans="1:18" ht="45.75" customHeight="1" x14ac:dyDescent="0.25">
      <c r="A46" s="58"/>
      <c r="B46" s="52"/>
      <c r="C46" s="52"/>
      <c r="D46" s="15" t="s">
        <v>70</v>
      </c>
      <c r="E46" s="17" t="s">
        <v>89</v>
      </c>
      <c r="F46" s="3" t="s">
        <v>63</v>
      </c>
      <c r="G46" s="3">
        <v>8</v>
      </c>
      <c r="H46" s="3">
        <v>2</v>
      </c>
      <c r="I46" s="3">
        <v>4</v>
      </c>
      <c r="J46" s="3">
        <v>4</v>
      </c>
      <c r="K46" s="3">
        <v>4</v>
      </c>
      <c r="L46" s="3">
        <v>12</v>
      </c>
      <c r="M46" s="3">
        <v>2</v>
      </c>
      <c r="N46" s="3">
        <v>2</v>
      </c>
      <c r="O46" s="3">
        <v>4</v>
      </c>
      <c r="P46" s="3">
        <v>2</v>
      </c>
      <c r="Q46" s="3">
        <f t="shared" si="0"/>
        <v>76</v>
      </c>
      <c r="R46" s="3" t="str">
        <f t="shared" si="1"/>
        <v>Muy Alta</v>
      </c>
    </row>
    <row r="47" spans="1:18" ht="61.5" customHeight="1" x14ac:dyDescent="0.25">
      <c r="A47" s="58"/>
      <c r="B47" s="52"/>
      <c r="C47" s="52" t="s">
        <v>87</v>
      </c>
      <c r="D47" s="17" t="s">
        <v>69</v>
      </c>
      <c r="E47" s="12" t="s">
        <v>91</v>
      </c>
      <c r="F47" s="3" t="s">
        <v>63</v>
      </c>
      <c r="G47" s="3">
        <v>8</v>
      </c>
      <c r="H47" s="3">
        <v>4</v>
      </c>
      <c r="I47" s="3">
        <v>4</v>
      </c>
      <c r="J47" s="3">
        <v>4</v>
      </c>
      <c r="K47" s="3">
        <v>4</v>
      </c>
      <c r="L47" s="3">
        <v>12</v>
      </c>
      <c r="M47" s="3">
        <v>2</v>
      </c>
      <c r="N47" s="3">
        <v>4</v>
      </c>
      <c r="O47" s="3">
        <v>4</v>
      </c>
      <c r="P47" s="3">
        <v>2</v>
      </c>
      <c r="Q47" s="3">
        <f t="shared" si="0"/>
        <v>80</v>
      </c>
      <c r="R47" s="3" t="str">
        <f t="shared" si="1"/>
        <v>Muy Alta</v>
      </c>
    </row>
    <row r="48" spans="1:18" ht="57.75" customHeight="1" x14ac:dyDescent="0.25">
      <c r="A48" s="58"/>
      <c r="B48" s="52"/>
      <c r="C48" s="52"/>
      <c r="D48" s="17" t="s">
        <v>66</v>
      </c>
      <c r="E48" s="17" t="s">
        <v>92</v>
      </c>
      <c r="F48" s="3" t="s">
        <v>63</v>
      </c>
      <c r="G48" s="3">
        <v>2</v>
      </c>
      <c r="H48" s="3">
        <v>2</v>
      </c>
      <c r="I48" s="3">
        <v>4</v>
      </c>
      <c r="J48" s="3">
        <v>4</v>
      </c>
      <c r="K48" s="3">
        <v>4</v>
      </c>
      <c r="L48" s="3">
        <v>4</v>
      </c>
      <c r="M48" s="3">
        <v>2</v>
      </c>
      <c r="N48" s="3">
        <v>2</v>
      </c>
      <c r="O48" s="3">
        <v>4</v>
      </c>
      <c r="P48" s="3">
        <v>2</v>
      </c>
      <c r="Q48" s="3">
        <f t="shared" si="0"/>
        <v>40</v>
      </c>
      <c r="R48" s="3" t="str">
        <f t="shared" si="1"/>
        <v>Media</v>
      </c>
    </row>
    <row r="49" spans="1:18" ht="54" customHeight="1" x14ac:dyDescent="0.25">
      <c r="A49" s="58"/>
      <c r="B49" s="52" t="s">
        <v>30</v>
      </c>
      <c r="C49" s="52" t="s">
        <v>151</v>
      </c>
      <c r="D49" s="14" t="s">
        <v>69</v>
      </c>
      <c r="E49" s="14" t="s">
        <v>93</v>
      </c>
      <c r="F49" s="6" t="s">
        <v>63</v>
      </c>
      <c r="G49" s="6">
        <v>8</v>
      </c>
      <c r="H49" s="6">
        <v>4</v>
      </c>
      <c r="I49" s="6">
        <v>4</v>
      </c>
      <c r="J49" s="6">
        <v>4</v>
      </c>
      <c r="K49" s="6">
        <v>8</v>
      </c>
      <c r="L49" s="6">
        <v>4</v>
      </c>
      <c r="M49" s="6">
        <v>4</v>
      </c>
      <c r="N49" s="6">
        <v>4</v>
      </c>
      <c r="O49" s="6">
        <v>4</v>
      </c>
      <c r="P49" s="6">
        <v>2</v>
      </c>
      <c r="Q49" s="3">
        <f t="shared" si="0"/>
        <v>62</v>
      </c>
      <c r="R49" s="3" t="str">
        <f t="shared" si="1"/>
        <v>Alta</v>
      </c>
    </row>
    <row r="50" spans="1:18" ht="31.5" x14ac:dyDescent="0.25">
      <c r="A50" s="58"/>
      <c r="B50" s="52"/>
      <c r="C50" s="52"/>
      <c r="D50" s="14" t="s">
        <v>66</v>
      </c>
      <c r="E50" s="14" t="s">
        <v>94</v>
      </c>
      <c r="F50" s="6" t="s">
        <v>63</v>
      </c>
      <c r="G50" s="6">
        <v>2</v>
      </c>
      <c r="H50" s="6">
        <v>2</v>
      </c>
      <c r="I50" s="6">
        <v>4</v>
      </c>
      <c r="J50" s="6">
        <v>4</v>
      </c>
      <c r="K50" s="6">
        <v>4</v>
      </c>
      <c r="L50" s="6">
        <v>12</v>
      </c>
      <c r="M50" s="6">
        <v>4</v>
      </c>
      <c r="N50" s="6">
        <v>2</v>
      </c>
      <c r="O50" s="6">
        <v>4</v>
      </c>
      <c r="P50" s="6">
        <v>2</v>
      </c>
      <c r="Q50" s="3">
        <f t="shared" si="0"/>
        <v>66</v>
      </c>
      <c r="R50" s="3" t="str">
        <f t="shared" si="1"/>
        <v>Alta</v>
      </c>
    </row>
    <row r="51" spans="1:18" ht="45" customHeight="1" x14ac:dyDescent="0.25">
      <c r="A51" s="58"/>
      <c r="B51" s="52"/>
      <c r="C51" s="52"/>
      <c r="D51" s="14" t="s">
        <v>70</v>
      </c>
      <c r="E51" s="14" t="s">
        <v>133</v>
      </c>
      <c r="F51" s="6" t="s">
        <v>63</v>
      </c>
      <c r="G51" s="6">
        <v>8</v>
      </c>
      <c r="H51" s="6">
        <v>2</v>
      </c>
      <c r="I51" s="6">
        <v>4</v>
      </c>
      <c r="J51" s="6">
        <v>4</v>
      </c>
      <c r="K51" s="6">
        <v>4</v>
      </c>
      <c r="L51" s="6">
        <v>8</v>
      </c>
      <c r="M51" s="6">
        <v>2</v>
      </c>
      <c r="N51" s="6">
        <v>2</v>
      </c>
      <c r="O51" s="6">
        <v>4</v>
      </c>
      <c r="P51" s="6">
        <v>2</v>
      </c>
      <c r="Q51" s="3">
        <f t="shared" si="0"/>
        <v>64</v>
      </c>
      <c r="R51" s="3" t="str">
        <f t="shared" si="1"/>
        <v>Alta</v>
      </c>
    </row>
    <row r="52" spans="1:18" ht="47.25" x14ac:dyDescent="0.25">
      <c r="A52" s="58"/>
      <c r="B52" s="47" t="s">
        <v>152</v>
      </c>
      <c r="C52" s="47" t="s">
        <v>75</v>
      </c>
      <c r="D52" s="14" t="s">
        <v>69</v>
      </c>
      <c r="E52" s="14" t="s">
        <v>93</v>
      </c>
      <c r="F52" s="6" t="s">
        <v>63</v>
      </c>
      <c r="G52" s="6">
        <v>8</v>
      </c>
      <c r="H52" s="6">
        <v>4</v>
      </c>
      <c r="I52" s="6">
        <v>4</v>
      </c>
      <c r="J52" s="6">
        <v>4</v>
      </c>
      <c r="K52" s="6">
        <v>8</v>
      </c>
      <c r="L52" s="6">
        <v>4</v>
      </c>
      <c r="M52" s="6">
        <v>4</v>
      </c>
      <c r="N52" s="6">
        <v>4</v>
      </c>
      <c r="O52" s="6">
        <v>4</v>
      </c>
      <c r="P52" s="6">
        <v>2</v>
      </c>
      <c r="Q52" s="6">
        <f t="shared" si="0"/>
        <v>62</v>
      </c>
      <c r="R52" s="6" t="str">
        <f t="shared" si="1"/>
        <v>Alta</v>
      </c>
    </row>
    <row r="53" spans="1:18" ht="33" customHeight="1" x14ac:dyDescent="0.25">
      <c r="A53" s="58"/>
      <c r="B53" s="47"/>
      <c r="C53" s="47"/>
      <c r="D53" s="14" t="s">
        <v>66</v>
      </c>
      <c r="E53" s="14" t="s">
        <v>94</v>
      </c>
      <c r="F53" s="6" t="s">
        <v>63</v>
      </c>
      <c r="G53" s="6">
        <v>2</v>
      </c>
      <c r="H53" s="6">
        <v>2</v>
      </c>
      <c r="I53" s="6">
        <v>4</v>
      </c>
      <c r="J53" s="6">
        <v>4</v>
      </c>
      <c r="K53" s="6">
        <v>4</v>
      </c>
      <c r="L53" s="6">
        <v>12</v>
      </c>
      <c r="M53" s="6">
        <v>4</v>
      </c>
      <c r="N53" s="6">
        <v>2</v>
      </c>
      <c r="O53" s="6">
        <v>4</v>
      </c>
      <c r="P53" s="6">
        <v>2</v>
      </c>
      <c r="Q53" s="6">
        <f t="shared" si="0"/>
        <v>66</v>
      </c>
      <c r="R53" s="6" t="str">
        <f t="shared" si="1"/>
        <v>Alta</v>
      </c>
    </row>
    <row r="54" spans="1:18" ht="31.5" x14ac:dyDescent="0.25">
      <c r="A54" s="58"/>
      <c r="B54" s="47"/>
      <c r="C54" s="47"/>
      <c r="D54" s="14" t="s">
        <v>70</v>
      </c>
      <c r="E54" s="14" t="s">
        <v>95</v>
      </c>
      <c r="F54" s="6" t="s">
        <v>63</v>
      </c>
      <c r="G54" s="6">
        <v>8</v>
      </c>
      <c r="H54" s="6">
        <v>2</v>
      </c>
      <c r="I54" s="6">
        <v>4</v>
      </c>
      <c r="J54" s="6">
        <v>4</v>
      </c>
      <c r="K54" s="6">
        <v>4</v>
      </c>
      <c r="L54" s="6">
        <v>8</v>
      </c>
      <c r="M54" s="6">
        <v>2</v>
      </c>
      <c r="N54" s="6">
        <v>2</v>
      </c>
      <c r="O54" s="6">
        <v>4</v>
      </c>
      <c r="P54" s="6">
        <v>2</v>
      </c>
      <c r="Q54" s="6">
        <f t="shared" si="0"/>
        <v>64</v>
      </c>
      <c r="R54" s="6" t="str">
        <f t="shared" si="1"/>
        <v>Alta</v>
      </c>
    </row>
    <row r="55" spans="1:18" ht="50.25" customHeight="1" x14ac:dyDescent="0.25">
      <c r="A55" s="58"/>
      <c r="B55" s="47"/>
      <c r="C55" s="47" t="s">
        <v>96</v>
      </c>
      <c r="D55" s="14" t="s">
        <v>66</v>
      </c>
      <c r="E55" s="14" t="s">
        <v>97</v>
      </c>
      <c r="F55" s="6" t="s">
        <v>63</v>
      </c>
      <c r="G55" s="6">
        <v>2</v>
      </c>
      <c r="H55" s="6">
        <v>4</v>
      </c>
      <c r="I55" s="6">
        <v>4</v>
      </c>
      <c r="J55" s="6">
        <v>4</v>
      </c>
      <c r="K55" s="6">
        <v>4</v>
      </c>
      <c r="L55" s="6">
        <v>8</v>
      </c>
      <c r="M55" s="6">
        <v>2</v>
      </c>
      <c r="N55" s="6">
        <v>2</v>
      </c>
      <c r="O55" s="6">
        <v>4</v>
      </c>
      <c r="P55" s="6">
        <v>2</v>
      </c>
      <c r="Q55" s="6">
        <f t="shared" si="0"/>
        <v>54</v>
      </c>
      <c r="R55" s="6" t="str">
        <f t="shared" si="1"/>
        <v>Alta</v>
      </c>
    </row>
    <row r="56" spans="1:18" ht="47.25" x14ac:dyDescent="0.25">
      <c r="A56" s="58"/>
      <c r="B56" s="47"/>
      <c r="C56" s="47"/>
      <c r="D56" s="14" t="s">
        <v>69</v>
      </c>
      <c r="E56" s="14" t="s">
        <v>98</v>
      </c>
      <c r="F56" s="6" t="s">
        <v>63</v>
      </c>
      <c r="G56" s="6">
        <v>8</v>
      </c>
      <c r="H56" s="6">
        <v>4</v>
      </c>
      <c r="I56" s="6">
        <v>4</v>
      </c>
      <c r="J56" s="6">
        <v>4</v>
      </c>
      <c r="K56" s="6">
        <v>8</v>
      </c>
      <c r="L56" s="6">
        <v>4</v>
      </c>
      <c r="M56" s="6">
        <v>4</v>
      </c>
      <c r="N56" s="6">
        <v>4</v>
      </c>
      <c r="O56" s="6">
        <v>4</v>
      </c>
      <c r="P56" s="6">
        <v>2</v>
      </c>
      <c r="Q56" s="6">
        <f t="shared" si="0"/>
        <v>62</v>
      </c>
      <c r="R56" s="6" t="str">
        <f t="shared" si="1"/>
        <v>Alta</v>
      </c>
    </row>
    <row r="57" spans="1:18" ht="31.5" x14ac:dyDescent="0.25">
      <c r="A57" s="58"/>
      <c r="B57" s="47"/>
      <c r="C57" s="5" t="s">
        <v>99</v>
      </c>
      <c r="D57" s="14" t="s">
        <v>69</v>
      </c>
      <c r="E57" s="14" t="s">
        <v>100</v>
      </c>
      <c r="F57" s="6" t="s">
        <v>63</v>
      </c>
      <c r="G57" s="6">
        <v>8</v>
      </c>
      <c r="H57" s="6">
        <v>4</v>
      </c>
      <c r="I57" s="6">
        <v>4</v>
      </c>
      <c r="J57" s="6">
        <v>4</v>
      </c>
      <c r="K57" s="6">
        <v>4</v>
      </c>
      <c r="L57" s="6">
        <v>8</v>
      </c>
      <c r="M57" s="6">
        <v>4</v>
      </c>
      <c r="N57" s="6">
        <v>4</v>
      </c>
      <c r="O57" s="6">
        <v>4</v>
      </c>
      <c r="P57" s="6">
        <v>2</v>
      </c>
      <c r="Q57" s="6">
        <f t="shared" si="0"/>
        <v>70</v>
      </c>
      <c r="R57" s="6" t="str">
        <f t="shared" si="1"/>
        <v>Alta</v>
      </c>
    </row>
    <row r="58" spans="1:18" ht="47.25" x14ac:dyDescent="0.25">
      <c r="A58" s="58"/>
      <c r="B58" s="47"/>
      <c r="C58" s="5" t="s">
        <v>101</v>
      </c>
      <c r="D58" s="14" t="s">
        <v>15</v>
      </c>
      <c r="E58" s="14" t="s">
        <v>102</v>
      </c>
      <c r="F58" s="6" t="s">
        <v>63</v>
      </c>
      <c r="G58" s="6">
        <v>8</v>
      </c>
      <c r="H58" s="6">
        <v>2</v>
      </c>
      <c r="I58" s="6">
        <v>4</v>
      </c>
      <c r="J58" s="6">
        <v>4</v>
      </c>
      <c r="K58" s="6">
        <v>4</v>
      </c>
      <c r="L58" s="6">
        <v>1</v>
      </c>
      <c r="M58" s="6">
        <v>2</v>
      </c>
      <c r="N58" s="6">
        <v>2</v>
      </c>
      <c r="O58" s="6">
        <v>1</v>
      </c>
      <c r="P58" s="6">
        <v>1</v>
      </c>
      <c r="Q58" s="6">
        <f t="shared" si="0"/>
        <v>39</v>
      </c>
      <c r="R58" s="6" t="str">
        <f t="shared" si="1"/>
        <v>Media</v>
      </c>
    </row>
    <row r="59" spans="1:18" x14ac:dyDescent="0.25">
      <c r="A59" s="58"/>
      <c r="B59" s="56" t="s">
        <v>81</v>
      </c>
      <c r="C59" s="4" t="s">
        <v>134</v>
      </c>
      <c r="D59" s="14" t="s">
        <v>66</v>
      </c>
      <c r="E59" s="7" t="s">
        <v>138</v>
      </c>
      <c r="F59" s="6" t="s">
        <v>63</v>
      </c>
      <c r="G59" s="6">
        <v>4</v>
      </c>
      <c r="H59" s="6">
        <v>2</v>
      </c>
      <c r="I59" s="6">
        <v>4</v>
      </c>
      <c r="J59" s="6">
        <v>4</v>
      </c>
      <c r="K59" s="6">
        <v>4</v>
      </c>
      <c r="L59" s="6">
        <v>8</v>
      </c>
      <c r="M59" s="6">
        <v>4</v>
      </c>
      <c r="N59" s="6">
        <v>2</v>
      </c>
      <c r="O59" s="6">
        <v>4</v>
      </c>
      <c r="P59" s="6">
        <v>2</v>
      </c>
      <c r="Q59" s="6">
        <f t="shared" si="0"/>
        <v>58</v>
      </c>
      <c r="R59" s="6" t="str">
        <f t="shared" si="1"/>
        <v>Alta</v>
      </c>
    </row>
    <row r="60" spans="1:18" ht="46.5" customHeight="1" x14ac:dyDescent="0.25">
      <c r="A60" s="58"/>
      <c r="B60" s="56"/>
      <c r="C60" s="10" t="s">
        <v>136</v>
      </c>
      <c r="D60" s="17" t="s">
        <v>147</v>
      </c>
      <c r="E60" s="17" t="s">
        <v>137</v>
      </c>
      <c r="F60" s="6" t="s">
        <v>63</v>
      </c>
      <c r="G60" s="3">
        <v>4</v>
      </c>
      <c r="H60" s="3">
        <v>4</v>
      </c>
      <c r="I60" s="3">
        <v>4</v>
      </c>
      <c r="J60" s="3">
        <v>4</v>
      </c>
      <c r="K60" s="3">
        <v>4</v>
      </c>
      <c r="L60" s="3">
        <v>4</v>
      </c>
      <c r="M60" s="3">
        <v>4</v>
      </c>
      <c r="N60" s="3">
        <v>1</v>
      </c>
      <c r="O60" s="3">
        <v>4</v>
      </c>
      <c r="P60" s="3">
        <v>2</v>
      </c>
      <c r="Q60" s="6">
        <f t="shared" si="0"/>
        <v>47</v>
      </c>
      <c r="R60" s="6" t="str">
        <f t="shared" si="1"/>
        <v>Media</v>
      </c>
    </row>
    <row r="61" spans="1:18" ht="69.75" customHeight="1" x14ac:dyDescent="0.25">
      <c r="A61" s="58"/>
      <c r="B61" s="56"/>
      <c r="C61" s="25" t="s">
        <v>139</v>
      </c>
      <c r="D61" s="17" t="s">
        <v>15</v>
      </c>
      <c r="E61" s="17" t="s">
        <v>140</v>
      </c>
      <c r="F61" s="6" t="s">
        <v>63</v>
      </c>
      <c r="G61" s="6">
        <v>8</v>
      </c>
      <c r="H61" s="6">
        <v>2</v>
      </c>
      <c r="I61" s="6">
        <v>4</v>
      </c>
      <c r="J61" s="6">
        <v>4</v>
      </c>
      <c r="K61" s="6">
        <v>4</v>
      </c>
      <c r="L61" s="6">
        <v>1</v>
      </c>
      <c r="M61" s="6">
        <v>2</v>
      </c>
      <c r="N61" s="6">
        <v>2</v>
      </c>
      <c r="O61" s="6">
        <v>1</v>
      </c>
      <c r="P61" s="6">
        <v>1</v>
      </c>
      <c r="Q61" s="6">
        <f t="shared" si="0"/>
        <v>39</v>
      </c>
      <c r="R61" s="6" t="str">
        <f t="shared" si="1"/>
        <v>Media</v>
      </c>
    </row>
    <row r="62" spans="1:18" ht="46.5" customHeight="1" x14ac:dyDescent="0.25">
      <c r="A62" s="58"/>
      <c r="B62" s="60" t="s">
        <v>80</v>
      </c>
      <c r="C62" s="53" t="s">
        <v>153</v>
      </c>
      <c r="D62" s="17" t="s">
        <v>69</v>
      </c>
      <c r="E62" s="17" t="s">
        <v>145</v>
      </c>
      <c r="F62" s="11" t="s">
        <v>63</v>
      </c>
      <c r="G62" s="11">
        <v>2</v>
      </c>
      <c r="H62" s="11">
        <v>2</v>
      </c>
      <c r="I62" s="11">
        <v>4</v>
      </c>
      <c r="J62" s="11">
        <v>4</v>
      </c>
      <c r="K62" s="11">
        <v>4</v>
      </c>
      <c r="L62" s="11">
        <v>12</v>
      </c>
      <c r="M62" s="11">
        <v>4</v>
      </c>
      <c r="N62" s="11">
        <v>2</v>
      </c>
      <c r="O62" s="11">
        <v>4</v>
      </c>
      <c r="P62" s="11">
        <v>2</v>
      </c>
      <c r="Q62" s="11">
        <f t="shared" si="0"/>
        <v>66</v>
      </c>
      <c r="R62" s="11" t="str">
        <f t="shared" si="1"/>
        <v>Alta</v>
      </c>
    </row>
    <row r="63" spans="1:18" ht="46.5" customHeight="1" x14ac:dyDescent="0.25">
      <c r="A63" s="58"/>
      <c r="B63" s="61"/>
      <c r="C63" s="54"/>
      <c r="D63" s="17" t="s">
        <v>66</v>
      </c>
      <c r="E63" s="17" t="s">
        <v>154</v>
      </c>
      <c r="F63" s="11" t="s">
        <v>63</v>
      </c>
      <c r="G63" s="6">
        <v>2</v>
      </c>
      <c r="H63" s="6">
        <v>2</v>
      </c>
      <c r="I63" s="6">
        <v>4</v>
      </c>
      <c r="J63" s="6">
        <v>4</v>
      </c>
      <c r="K63" s="6">
        <v>4</v>
      </c>
      <c r="L63" s="6">
        <v>12</v>
      </c>
      <c r="M63" s="6">
        <v>4</v>
      </c>
      <c r="N63" s="6">
        <v>2</v>
      </c>
      <c r="O63" s="6">
        <v>4</v>
      </c>
      <c r="P63" s="6">
        <v>2</v>
      </c>
      <c r="Q63" s="11">
        <f t="shared" si="0"/>
        <v>66</v>
      </c>
      <c r="R63" s="11" t="str">
        <f t="shared" si="1"/>
        <v>Alta</v>
      </c>
    </row>
    <row r="64" spans="1:18" ht="46.5" customHeight="1" x14ac:dyDescent="0.25">
      <c r="A64" s="58"/>
      <c r="B64" s="61"/>
      <c r="C64" s="54"/>
      <c r="D64" s="17" t="s">
        <v>147</v>
      </c>
      <c r="E64" s="17" t="s">
        <v>137</v>
      </c>
      <c r="F64" s="11" t="s">
        <v>63</v>
      </c>
      <c r="G64" s="9">
        <v>4</v>
      </c>
      <c r="H64" s="9">
        <v>4</v>
      </c>
      <c r="I64" s="9">
        <v>4</v>
      </c>
      <c r="J64" s="9">
        <v>4</v>
      </c>
      <c r="K64" s="9">
        <v>4</v>
      </c>
      <c r="L64" s="9">
        <v>4</v>
      </c>
      <c r="M64" s="9">
        <v>4</v>
      </c>
      <c r="N64" s="9">
        <v>1</v>
      </c>
      <c r="O64" s="9">
        <v>4</v>
      </c>
      <c r="P64" s="9">
        <v>2</v>
      </c>
      <c r="Q64" s="11">
        <f t="shared" si="0"/>
        <v>47</v>
      </c>
      <c r="R64" s="11" t="str">
        <f t="shared" si="1"/>
        <v>Media</v>
      </c>
    </row>
    <row r="65" spans="1:18" ht="31.5" x14ac:dyDescent="0.25">
      <c r="A65" s="58"/>
      <c r="B65" s="62"/>
      <c r="C65" s="55"/>
      <c r="D65" s="16" t="s">
        <v>70</v>
      </c>
      <c r="E65" s="17" t="s">
        <v>146</v>
      </c>
      <c r="F65" s="6" t="s">
        <v>63</v>
      </c>
      <c r="G65" s="6">
        <v>8</v>
      </c>
      <c r="H65" s="6">
        <v>2</v>
      </c>
      <c r="I65" s="6">
        <v>4</v>
      </c>
      <c r="J65" s="6">
        <v>4</v>
      </c>
      <c r="K65" s="6">
        <v>4</v>
      </c>
      <c r="L65" s="6">
        <v>8</v>
      </c>
      <c r="M65" s="6">
        <v>2</v>
      </c>
      <c r="N65" s="6">
        <v>2</v>
      </c>
      <c r="O65" s="6">
        <v>4</v>
      </c>
      <c r="P65" s="6">
        <v>2</v>
      </c>
      <c r="Q65" s="6">
        <f t="shared" si="0"/>
        <v>64</v>
      </c>
      <c r="R65" s="6" t="str">
        <f t="shared" si="1"/>
        <v>Alta</v>
      </c>
    </row>
    <row r="66" spans="1:18" ht="54" customHeight="1" x14ac:dyDescent="0.25">
      <c r="A66" s="58"/>
      <c r="B66" s="53" t="s">
        <v>31</v>
      </c>
      <c r="C66" s="4" t="s">
        <v>141</v>
      </c>
      <c r="D66" s="17" t="s">
        <v>69</v>
      </c>
      <c r="E66" s="7" t="s">
        <v>142</v>
      </c>
      <c r="F66" s="6" t="s">
        <v>63</v>
      </c>
      <c r="G66" s="3">
        <v>8</v>
      </c>
      <c r="H66" s="3">
        <v>1</v>
      </c>
      <c r="I66" s="3">
        <v>4</v>
      </c>
      <c r="J66" s="3">
        <v>4</v>
      </c>
      <c r="K66" s="3">
        <v>4</v>
      </c>
      <c r="L66" s="3">
        <v>12</v>
      </c>
      <c r="M66" s="3">
        <v>4</v>
      </c>
      <c r="N66" s="3">
        <v>2</v>
      </c>
      <c r="O66" s="3">
        <v>4</v>
      </c>
      <c r="P66" s="3">
        <v>2</v>
      </c>
      <c r="Q66" s="6">
        <f t="shared" si="0"/>
        <v>77</v>
      </c>
      <c r="R66" s="6" t="str">
        <f t="shared" si="1"/>
        <v>Muy Alta</v>
      </c>
    </row>
    <row r="67" spans="1:18" ht="54" customHeight="1" x14ac:dyDescent="0.25">
      <c r="A67" s="58"/>
      <c r="B67" s="54"/>
      <c r="C67" s="4" t="s">
        <v>143</v>
      </c>
      <c r="D67" s="17" t="s">
        <v>66</v>
      </c>
      <c r="E67" s="7" t="s">
        <v>144</v>
      </c>
      <c r="F67" s="6" t="s">
        <v>63</v>
      </c>
      <c r="G67" s="3">
        <v>2</v>
      </c>
      <c r="H67" s="3">
        <v>2</v>
      </c>
      <c r="I67" s="3">
        <v>4</v>
      </c>
      <c r="J67" s="3">
        <v>4</v>
      </c>
      <c r="K67" s="3">
        <v>4</v>
      </c>
      <c r="L67" s="3">
        <v>4</v>
      </c>
      <c r="M67" s="3">
        <v>2</v>
      </c>
      <c r="N67" s="3">
        <v>2</v>
      </c>
      <c r="O67" s="3">
        <v>4</v>
      </c>
      <c r="P67" s="3">
        <v>2</v>
      </c>
      <c r="Q67" s="6">
        <f t="shared" si="0"/>
        <v>40</v>
      </c>
      <c r="R67" s="6" t="str">
        <f t="shared" si="1"/>
        <v>Media</v>
      </c>
    </row>
    <row r="68" spans="1:18" ht="54" customHeight="1" x14ac:dyDescent="0.25">
      <c r="A68" s="58"/>
      <c r="B68" s="55"/>
      <c r="C68" s="4" t="s">
        <v>148</v>
      </c>
      <c r="D68" s="17" t="s">
        <v>66</v>
      </c>
      <c r="E68" s="17" t="s">
        <v>135</v>
      </c>
      <c r="F68" s="6" t="s">
        <v>63</v>
      </c>
      <c r="G68" s="3">
        <v>2</v>
      </c>
      <c r="H68" s="3">
        <v>1</v>
      </c>
      <c r="I68" s="3">
        <v>4</v>
      </c>
      <c r="J68" s="3">
        <v>4</v>
      </c>
      <c r="K68" s="3">
        <v>2</v>
      </c>
      <c r="L68" s="3">
        <v>4</v>
      </c>
      <c r="M68" s="3">
        <v>4</v>
      </c>
      <c r="N68" s="3">
        <v>2</v>
      </c>
      <c r="O68" s="3">
        <v>4</v>
      </c>
      <c r="P68" s="3">
        <v>2</v>
      </c>
      <c r="Q68" s="6">
        <f t="shared" si="0"/>
        <v>39</v>
      </c>
      <c r="R68" s="6" t="str">
        <f t="shared" si="1"/>
        <v>Media</v>
      </c>
    </row>
    <row r="69" spans="1:18" ht="47.25" x14ac:dyDescent="0.25">
      <c r="A69" s="58"/>
      <c r="B69" s="47" t="s">
        <v>32</v>
      </c>
      <c r="C69" s="47" t="s">
        <v>103</v>
      </c>
      <c r="D69" s="14" t="s">
        <v>15</v>
      </c>
      <c r="E69" s="14" t="s">
        <v>104</v>
      </c>
      <c r="F69" s="6" t="s">
        <v>63</v>
      </c>
      <c r="G69" s="6">
        <v>2</v>
      </c>
      <c r="H69" s="6">
        <v>2</v>
      </c>
      <c r="I69" s="6">
        <v>2</v>
      </c>
      <c r="J69" s="6">
        <v>1</v>
      </c>
      <c r="K69" s="6">
        <v>2</v>
      </c>
      <c r="L69" s="6">
        <v>2</v>
      </c>
      <c r="M69" s="6">
        <v>2</v>
      </c>
      <c r="N69" s="6">
        <v>2</v>
      </c>
      <c r="O69" s="6">
        <v>4</v>
      </c>
      <c r="P69" s="6">
        <v>1</v>
      </c>
      <c r="Q69" s="6">
        <f t="shared" si="0"/>
        <v>26</v>
      </c>
      <c r="R69" s="3" t="str">
        <f t="shared" ref="R69:R108" si="2">(IF(Q69&lt;25,"Baja",IF(Q69&lt;50,"Media",IF(Q69&lt;75,"Alta","Muy Alta"))))</f>
        <v>Media</v>
      </c>
    </row>
    <row r="70" spans="1:18" ht="31.5" x14ac:dyDescent="0.25">
      <c r="A70" s="58"/>
      <c r="B70" s="47"/>
      <c r="C70" s="47"/>
      <c r="D70" s="14" t="s">
        <v>70</v>
      </c>
      <c r="E70" s="8" t="s">
        <v>73</v>
      </c>
      <c r="F70" s="6" t="s">
        <v>63</v>
      </c>
      <c r="G70" s="6">
        <v>2</v>
      </c>
      <c r="H70" s="6">
        <v>2</v>
      </c>
      <c r="I70" s="6">
        <v>2</v>
      </c>
      <c r="J70" s="6">
        <v>4</v>
      </c>
      <c r="K70" s="6">
        <v>4</v>
      </c>
      <c r="L70" s="6">
        <v>2</v>
      </c>
      <c r="M70" s="6">
        <v>2</v>
      </c>
      <c r="N70" s="6">
        <v>1</v>
      </c>
      <c r="O70" s="6">
        <v>4</v>
      </c>
      <c r="P70" s="6">
        <v>1</v>
      </c>
      <c r="Q70" s="6">
        <f t="shared" si="0"/>
        <v>30</v>
      </c>
      <c r="R70" s="3" t="str">
        <f t="shared" si="2"/>
        <v>Media</v>
      </c>
    </row>
    <row r="71" spans="1:18" ht="31.5" x14ac:dyDescent="0.25">
      <c r="A71" s="58"/>
      <c r="B71" s="47"/>
      <c r="C71" s="5" t="s">
        <v>105</v>
      </c>
      <c r="D71" s="14" t="s">
        <v>66</v>
      </c>
      <c r="E71" s="8" t="s">
        <v>106</v>
      </c>
      <c r="F71" s="6" t="s">
        <v>63</v>
      </c>
      <c r="G71" s="6">
        <v>1</v>
      </c>
      <c r="H71" s="6">
        <v>2</v>
      </c>
      <c r="I71" s="6">
        <v>2</v>
      </c>
      <c r="J71" s="6">
        <v>4</v>
      </c>
      <c r="K71" s="6">
        <v>4</v>
      </c>
      <c r="L71" s="6">
        <v>2</v>
      </c>
      <c r="M71" s="6">
        <v>4</v>
      </c>
      <c r="N71" s="6">
        <v>4</v>
      </c>
      <c r="O71" s="6">
        <v>4</v>
      </c>
      <c r="P71" s="6">
        <v>1</v>
      </c>
      <c r="Q71" s="6">
        <f t="shared" si="0"/>
        <v>33</v>
      </c>
      <c r="R71" s="3" t="str">
        <f t="shared" si="2"/>
        <v>Media</v>
      </c>
    </row>
    <row r="72" spans="1:18" ht="74.25" customHeight="1" x14ac:dyDescent="0.25">
      <c r="A72" s="58"/>
      <c r="B72" s="47" t="s">
        <v>33</v>
      </c>
      <c r="C72" s="47" t="s">
        <v>107</v>
      </c>
      <c r="D72" s="14" t="s">
        <v>15</v>
      </c>
      <c r="E72" s="14" t="s">
        <v>165</v>
      </c>
      <c r="F72" s="6" t="s">
        <v>63</v>
      </c>
      <c r="G72" s="6">
        <v>2</v>
      </c>
      <c r="H72" s="6">
        <v>2</v>
      </c>
      <c r="I72" s="6">
        <v>2</v>
      </c>
      <c r="J72" s="6">
        <v>1</v>
      </c>
      <c r="K72" s="6">
        <v>2</v>
      </c>
      <c r="L72" s="6">
        <v>2</v>
      </c>
      <c r="M72" s="6">
        <v>2</v>
      </c>
      <c r="N72" s="6">
        <v>2</v>
      </c>
      <c r="O72" s="6">
        <v>4</v>
      </c>
      <c r="P72" s="6">
        <v>1</v>
      </c>
      <c r="Q72" s="3">
        <f t="shared" si="0"/>
        <v>26</v>
      </c>
      <c r="R72" s="3" t="str">
        <f t="shared" si="2"/>
        <v>Media</v>
      </c>
    </row>
    <row r="73" spans="1:18" ht="31.5" x14ac:dyDescent="0.25">
      <c r="A73" s="58"/>
      <c r="B73" s="47"/>
      <c r="C73" s="47"/>
      <c r="D73" s="14" t="s">
        <v>70</v>
      </c>
      <c r="E73" s="8" t="s">
        <v>73</v>
      </c>
      <c r="F73" s="6" t="s">
        <v>63</v>
      </c>
      <c r="G73" s="6">
        <v>2</v>
      </c>
      <c r="H73" s="6">
        <v>2</v>
      </c>
      <c r="I73" s="6">
        <v>2</v>
      </c>
      <c r="J73" s="6">
        <v>4</v>
      </c>
      <c r="K73" s="6">
        <v>4</v>
      </c>
      <c r="L73" s="6">
        <v>2</v>
      </c>
      <c r="M73" s="6">
        <v>2</v>
      </c>
      <c r="N73" s="6">
        <v>1</v>
      </c>
      <c r="O73" s="6">
        <v>4</v>
      </c>
      <c r="P73" s="6">
        <v>1</v>
      </c>
      <c r="Q73" s="3">
        <f t="shared" si="0"/>
        <v>30</v>
      </c>
      <c r="R73" s="3" t="str">
        <f t="shared" si="2"/>
        <v>Media</v>
      </c>
    </row>
    <row r="74" spans="1:18" ht="31.5" x14ac:dyDescent="0.25">
      <c r="A74" s="58"/>
      <c r="B74" s="47"/>
      <c r="C74" s="47" t="s">
        <v>109</v>
      </c>
      <c r="D74" s="14" t="s">
        <v>110</v>
      </c>
      <c r="E74" s="8" t="s">
        <v>111</v>
      </c>
      <c r="F74" s="6" t="s">
        <v>63</v>
      </c>
      <c r="G74" s="6">
        <v>1</v>
      </c>
      <c r="H74" s="6">
        <v>4</v>
      </c>
      <c r="I74" s="6">
        <v>2</v>
      </c>
      <c r="J74" s="6">
        <v>4</v>
      </c>
      <c r="K74" s="6">
        <v>2</v>
      </c>
      <c r="L74" s="6">
        <v>2</v>
      </c>
      <c r="M74" s="6">
        <v>2</v>
      </c>
      <c r="N74" s="6">
        <v>2</v>
      </c>
      <c r="O74" s="6">
        <v>4</v>
      </c>
      <c r="P74" s="6">
        <v>1</v>
      </c>
      <c r="Q74" s="3">
        <f t="shared" si="0"/>
        <v>29</v>
      </c>
      <c r="R74" s="3" t="str">
        <f t="shared" si="2"/>
        <v>Media</v>
      </c>
    </row>
    <row r="75" spans="1:18" ht="31.5" x14ac:dyDescent="0.25">
      <c r="A75" s="58"/>
      <c r="B75" s="47"/>
      <c r="C75" s="47"/>
      <c r="D75" s="14" t="s">
        <v>15</v>
      </c>
      <c r="E75" s="8" t="s">
        <v>112</v>
      </c>
      <c r="F75" s="6" t="s">
        <v>63</v>
      </c>
      <c r="G75" s="6">
        <v>2</v>
      </c>
      <c r="H75" s="6">
        <v>2</v>
      </c>
      <c r="I75" s="6">
        <v>4</v>
      </c>
      <c r="J75" s="6">
        <v>4</v>
      </c>
      <c r="K75" s="6">
        <v>4</v>
      </c>
      <c r="L75" s="6">
        <v>2</v>
      </c>
      <c r="M75" s="6">
        <v>4</v>
      </c>
      <c r="N75" s="6">
        <v>2</v>
      </c>
      <c r="O75" s="6">
        <v>4</v>
      </c>
      <c r="P75" s="6">
        <v>4</v>
      </c>
      <c r="Q75" s="3">
        <f t="shared" si="0"/>
        <v>38</v>
      </c>
      <c r="R75" s="3" t="str">
        <f t="shared" si="2"/>
        <v>Media</v>
      </c>
    </row>
    <row r="76" spans="1:18" ht="54" customHeight="1" x14ac:dyDescent="0.25">
      <c r="A76" s="58"/>
      <c r="B76" s="47"/>
      <c r="C76" s="47"/>
      <c r="D76" s="32" t="s">
        <v>147</v>
      </c>
      <c r="E76" s="8" t="s">
        <v>166</v>
      </c>
      <c r="F76" s="33" t="s">
        <v>63</v>
      </c>
      <c r="G76" s="33">
        <v>2</v>
      </c>
      <c r="H76" s="33">
        <v>2</v>
      </c>
      <c r="I76" s="33">
        <v>2</v>
      </c>
      <c r="J76" s="33">
        <v>4</v>
      </c>
      <c r="K76" s="33">
        <v>2</v>
      </c>
      <c r="L76" s="33">
        <v>4</v>
      </c>
      <c r="M76" s="33">
        <v>2</v>
      </c>
      <c r="N76" s="33">
        <v>2</v>
      </c>
      <c r="O76" s="33">
        <v>4</v>
      </c>
      <c r="P76" s="33">
        <v>4</v>
      </c>
      <c r="Q76" s="34">
        <f t="shared" si="0"/>
        <v>38</v>
      </c>
      <c r="R76" s="34" t="str">
        <f t="shared" si="2"/>
        <v>Media</v>
      </c>
    </row>
    <row r="77" spans="1:18" ht="63" x14ac:dyDescent="0.25">
      <c r="A77" s="58"/>
      <c r="B77" s="47"/>
      <c r="C77" s="47"/>
      <c r="D77" s="14" t="s">
        <v>70</v>
      </c>
      <c r="E77" s="14" t="s">
        <v>113</v>
      </c>
      <c r="F77" s="6" t="s">
        <v>63</v>
      </c>
      <c r="G77" s="6">
        <v>4</v>
      </c>
      <c r="H77" s="6">
        <v>4</v>
      </c>
      <c r="I77" s="6">
        <v>4</v>
      </c>
      <c r="J77" s="6">
        <v>4</v>
      </c>
      <c r="K77" s="6">
        <v>4</v>
      </c>
      <c r="L77" s="6">
        <v>4</v>
      </c>
      <c r="M77" s="6">
        <v>2</v>
      </c>
      <c r="N77" s="6">
        <v>4</v>
      </c>
      <c r="O77" s="6">
        <v>4</v>
      </c>
      <c r="P77" s="6">
        <v>1</v>
      </c>
      <c r="Q77" s="3">
        <f t="shared" si="0"/>
        <v>47</v>
      </c>
      <c r="R77" s="3" t="str">
        <f t="shared" si="2"/>
        <v>Media</v>
      </c>
    </row>
    <row r="78" spans="1:18" ht="78.75" x14ac:dyDescent="0.25">
      <c r="A78" s="58"/>
      <c r="B78" s="47" t="s">
        <v>114</v>
      </c>
      <c r="C78" s="47" t="s">
        <v>115</v>
      </c>
      <c r="D78" s="14" t="s">
        <v>66</v>
      </c>
      <c r="E78" s="14" t="s">
        <v>116</v>
      </c>
      <c r="F78" s="6" t="s">
        <v>63</v>
      </c>
      <c r="G78" s="6">
        <v>8</v>
      </c>
      <c r="H78" s="6">
        <v>2</v>
      </c>
      <c r="I78" s="6">
        <v>2</v>
      </c>
      <c r="J78" s="6">
        <v>1</v>
      </c>
      <c r="K78" s="6">
        <v>4</v>
      </c>
      <c r="L78" s="6">
        <v>4</v>
      </c>
      <c r="M78" s="6">
        <v>4</v>
      </c>
      <c r="N78" s="6">
        <v>4</v>
      </c>
      <c r="O78" s="6">
        <v>4</v>
      </c>
      <c r="P78" s="6">
        <v>1</v>
      </c>
      <c r="Q78" s="3">
        <f t="shared" si="0"/>
        <v>50</v>
      </c>
      <c r="R78" s="3" t="str">
        <f t="shared" si="2"/>
        <v>Alta</v>
      </c>
    </row>
    <row r="79" spans="1:18" ht="61.5" customHeight="1" x14ac:dyDescent="0.25">
      <c r="A79" s="58"/>
      <c r="B79" s="47"/>
      <c r="C79" s="47"/>
      <c r="D79" s="14" t="s">
        <v>70</v>
      </c>
      <c r="E79" s="14" t="s">
        <v>164</v>
      </c>
      <c r="F79" s="6" t="s">
        <v>63</v>
      </c>
      <c r="G79" s="6">
        <v>2</v>
      </c>
      <c r="H79" s="6">
        <v>2</v>
      </c>
      <c r="I79" s="6">
        <v>4</v>
      </c>
      <c r="J79" s="6">
        <v>1</v>
      </c>
      <c r="K79" s="6">
        <v>4</v>
      </c>
      <c r="L79" s="6">
        <v>2</v>
      </c>
      <c r="M79" s="6">
        <v>4</v>
      </c>
      <c r="N79" s="6">
        <v>2</v>
      </c>
      <c r="O79" s="6">
        <v>4</v>
      </c>
      <c r="P79" s="6">
        <v>1</v>
      </c>
      <c r="Q79" s="3">
        <f t="shared" si="0"/>
        <v>32</v>
      </c>
      <c r="R79" s="3" t="str">
        <f t="shared" si="2"/>
        <v>Media</v>
      </c>
    </row>
    <row r="80" spans="1:18" ht="61.5" customHeight="1" x14ac:dyDescent="0.25">
      <c r="A80" s="58"/>
      <c r="B80" s="47"/>
      <c r="C80" s="47"/>
      <c r="D80" s="32" t="s">
        <v>147</v>
      </c>
      <c r="E80" s="32" t="s">
        <v>167</v>
      </c>
      <c r="F80" s="33" t="s">
        <v>63</v>
      </c>
      <c r="G80" s="33">
        <v>2</v>
      </c>
      <c r="H80" s="33">
        <v>4</v>
      </c>
      <c r="I80" s="33">
        <v>4</v>
      </c>
      <c r="J80" s="33">
        <v>4</v>
      </c>
      <c r="K80" s="33">
        <v>2</v>
      </c>
      <c r="L80" s="33">
        <v>8</v>
      </c>
      <c r="M80" s="33">
        <v>4</v>
      </c>
      <c r="N80" s="33">
        <v>2</v>
      </c>
      <c r="O80" s="33">
        <v>4</v>
      </c>
      <c r="P80" s="33">
        <v>2</v>
      </c>
      <c r="Q80" s="34">
        <f t="shared" si="0"/>
        <v>54</v>
      </c>
      <c r="R80" s="34" t="str">
        <f t="shared" si="2"/>
        <v>Alta</v>
      </c>
    </row>
    <row r="81" spans="1:29" ht="66.75" customHeight="1" x14ac:dyDescent="0.25">
      <c r="A81" s="58"/>
      <c r="B81" s="47"/>
      <c r="C81" s="47"/>
      <c r="D81" s="14" t="s">
        <v>69</v>
      </c>
      <c r="E81" s="14" t="s">
        <v>118</v>
      </c>
      <c r="F81" s="6" t="s">
        <v>63</v>
      </c>
      <c r="G81" s="6">
        <v>8</v>
      </c>
      <c r="H81" s="6">
        <v>2</v>
      </c>
      <c r="I81" s="6">
        <v>4</v>
      </c>
      <c r="J81" s="6">
        <v>1</v>
      </c>
      <c r="K81" s="6">
        <v>4</v>
      </c>
      <c r="L81" s="6">
        <v>4</v>
      </c>
      <c r="M81" s="6">
        <v>4</v>
      </c>
      <c r="N81" s="6">
        <v>2</v>
      </c>
      <c r="O81" s="6">
        <v>4</v>
      </c>
      <c r="P81" s="6">
        <v>1</v>
      </c>
      <c r="Q81" s="3">
        <f t="shared" si="0"/>
        <v>50</v>
      </c>
      <c r="R81" s="3" t="str">
        <f t="shared" si="2"/>
        <v>Alta</v>
      </c>
    </row>
    <row r="82" spans="1:29" ht="63" x14ac:dyDescent="0.25">
      <c r="A82" s="58"/>
      <c r="B82" s="47" t="s">
        <v>34</v>
      </c>
      <c r="C82" s="47" t="s">
        <v>172</v>
      </c>
      <c r="D82" s="14" t="s">
        <v>69</v>
      </c>
      <c r="E82" s="14" t="s">
        <v>119</v>
      </c>
      <c r="F82" s="6" t="s">
        <v>63</v>
      </c>
      <c r="G82" s="6">
        <v>8</v>
      </c>
      <c r="H82" s="6">
        <v>2</v>
      </c>
      <c r="I82" s="6">
        <v>4</v>
      </c>
      <c r="J82" s="6">
        <v>4</v>
      </c>
      <c r="K82" s="6">
        <v>4</v>
      </c>
      <c r="L82" s="6">
        <v>4</v>
      </c>
      <c r="M82" s="6">
        <v>4</v>
      </c>
      <c r="N82" s="6">
        <v>2</v>
      </c>
      <c r="O82" s="6">
        <v>4</v>
      </c>
      <c r="P82" s="6">
        <v>2</v>
      </c>
      <c r="Q82" s="3">
        <f t="shared" si="0"/>
        <v>54</v>
      </c>
      <c r="R82" s="3" t="str">
        <f t="shared" si="2"/>
        <v>Alta</v>
      </c>
    </row>
    <row r="83" spans="1:29" ht="72" customHeight="1" x14ac:dyDescent="0.25">
      <c r="A83" s="58"/>
      <c r="B83" s="47"/>
      <c r="C83" s="47"/>
      <c r="D83" s="14" t="s">
        <v>70</v>
      </c>
      <c r="E83" s="14" t="s">
        <v>120</v>
      </c>
      <c r="F83" s="6" t="s">
        <v>63</v>
      </c>
      <c r="G83" s="6">
        <v>4</v>
      </c>
      <c r="H83" s="6">
        <v>2</v>
      </c>
      <c r="I83" s="6">
        <v>2</v>
      </c>
      <c r="J83" s="6">
        <v>1</v>
      </c>
      <c r="K83" s="6">
        <v>2</v>
      </c>
      <c r="L83" s="6">
        <v>2</v>
      </c>
      <c r="M83" s="6">
        <v>2</v>
      </c>
      <c r="N83" s="6">
        <v>2</v>
      </c>
      <c r="O83" s="6">
        <v>4</v>
      </c>
      <c r="P83" s="6">
        <v>1</v>
      </c>
      <c r="Q83" s="3">
        <f t="shared" si="0"/>
        <v>30</v>
      </c>
      <c r="R83" s="3" t="str">
        <f t="shared" si="2"/>
        <v>Media</v>
      </c>
    </row>
    <row r="84" spans="1:29" ht="72" customHeight="1" x14ac:dyDescent="0.25">
      <c r="A84" s="58"/>
      <c r="B84" s="47"/>
      <c r="C84" s="47"/>
      <c r="D84" s="32" t="s">
        <v>128</v>
      </c>
      <c r="E84" s="32" t="s">
        <v>173</v>
      </c>
      <c r="F84" s="33" t="s">
        <v>63</v>
      </c>
      <c r="G84" s="33">
        <v>1</v>
      </c>
      <c r="H84" s="33">
        <v>1</v>
      </c>
      <c r="I84" s="33">
        <v>2</v>
      </c>
      <c r="J84" s="33">
        <v>4</v>
      </c>
      <c r="K84" s="33">
        <v>4</v>
      </c>
      <c r="L84" s="33">
        <v>2</v>
      </c>
      <c r="M84" s="33">
        <v>4</v>
      </c>
      <c r="N84" s="33">
        <v>1</v>
      </c>
      <c r="O84" s="33">
        <v>1</v>
      </c>
      <c r="P84" s="33">
        <v>1</v>
      </c>
      <c r="Q84" s="34">
        <f t="shared" si="0"/>
        <v>26</v>
      </c>
      <c r="R84" s="34" t="str">
        <f t="shared" si="2"/>
        <v>Media</v>
      </c>
    </row>
    <row r="85" spans="1:29" ht="63" x14ac:dyDescent="0.25">
      <c r="A85" s="58"/>
      <c r="B85" s="47"/>
      <c r="C85" s="47"/>
      <c r="D85" s="14" t="s">
        <v>66</v>
      </c>
      <c r="E85" s="14" t="s">
        <v>121</v>
      </c>
      <c r="F85" s="6" t="s">
        <v>63</v>
      </c>
      <c r="G85" s="6">
        <v>1</v>
      </c>
      <c r="H85" s="6">
        <v>1</v>
      </c>
      <c r="I85" s="6">
        <v>1</v>
      </c>
      <c r="J85" s="6">
        <v>1</v>
      </c>
      <c r="K85" s="6">
        <v>2</v>
      </c>
      <c r="L85" s="6">
        <v>1</v>
      </c>
      <c r="M85" s="6">
        <v>1</v>
      </c>
      <c r="N85" s="6">
        <v>1</v>
      </c>
      <c r="O85" s="6">
        <v>1</v>
      </c>
      <c r="P85" s="6">
        <v>1</v>
      </c>
      <c r="Q85" s="3">
        <f t="shared" si="0"/>
        <v>14</v>
      </c>
      <c r="R85" s="3" t="str">
        <f t="shared" si="2"/>
        <v>Baja</v>
      </c>
    </row>
    <row r="86" spans="1:29" ht="63" x14ac:dyDescent="0.25">
      <c r="A86" s="58"/>
      <c r="B86" s="47"/>
      <c r="C86" s="5" t="s">
        <v>122</v>
      </c>
      <c r="D86" s="14" t="s">
        <v>15</v>
      </c>
      <c r="E86" s="14" t="s">
        <v>108</v>
      </c>
      <c r="F86" s="6" t="s">
        <v>63</v>
      </c>
      <c r="G86" s="6">
        <v>2</v>
      </c>
      <c r="H86" s="6">
        <v>2</v>
      </c>
      <c r="I86" s="6">
        <v>2</v>
      </c>
      <c r="J86" s="6">
        <v>1</v>
      </c>
      <c r="K86" s="6">
        <v>2</v>
      </c>
      <c r="L86" s="6">
        <v>2</v>
      </c>
      <c r="M86" s="6">
        <v>2</v>
      </c>
      <c r="N86" s="6">
        <v>2</v>
      </c>
      <c r="O86" s="6">
        <v>4</v>
      </c>
      <c r="P86" s="6">
        <v>1</v>
      </c>
      <c r="Q86" s="3">
        <f t="shared" si="0"/>
        <v>26</v>
      </c>
      <c r="R86" s="3" t="str">
        <f t="shared" si="2"/>
        <v>Media</v>
      </c>
    </row>
    <row r="87" spans="1:29" ht="47.25" x14ac:dyDescent="0.25">
      <c r="A87" s="58"/>
      <c r="B87" s="47" t="s">
        <v>35</v>
      </c>
      <c r="C87" s="47" t="s">
        <v>175</v>
      </c>
      <c r="D87" s="14" t="s">
        <v>17</v>
      </c>
      <c r="E87" s="14" t="s">
        <v>123</v>
      </c>
      <c r="F87" s="6" t="s">
        <v>63</v>
      </c>
      <c r="G87" s="6">
        <v>2</v>
      </c>
      <c r="H87" s="6">
        <v>2</v>
      </c>
      <c r="I87" s="6">
        <v>4</v>
      </c>
      <c r="J87" s="6">
        <v>4</v>
      </c>
      <c r="K87" s="6">
        <v>4</v>
      </c>
      <c r="L87" s="6">
        <v>2</v>
      </c>
      <c r="M87" s="6">
        <v>2</v>
      </c>
      <c r="N87" s="6">
        <v>2</v>
      </c>
      <c r="O87" s="6">
        <v>4</v>
      </c>
      <c r="P87" s="6">
        <v>1</v>
      </c>
      <c r="Q87" s="3">
        <f t="shared" si="0"/>
        <v>33</v>
      </c>
      <c r="R87" s="3" t="str">
        <f t="shared" si="2"/>
        <v>Media</v>
      </c>
    </row>
    <row r="88" spans="1:29" ht="94.5" x14ac:dyDescent="0.25">
      <c r="A88" s="58"/>
      <c r="B88" s="47"/>
      <c r="C88" s="47"/>
      <c r="D88" s="14" t="s">
        <v>15</v>
      </c>
      <c r="E88" s="14" t="s">
        <v>174</v>
      </c>
      <c r="F88" s="6" t="s">
        <v>63</v>
      </c>
      <c r="G88" s="6">
        <v>4</v>
      </c>
      <c r="H88" s="6">
        <v>2</v>
      </c>
      <c r="I88" s="6">
        <v>4</v>
      </c>
      <c r="J88" s="6">
        <v>4</v>
      </c>
      <c r="K88" s="6">
        <v>4</v>
      </c>
      <c r="L88" s="6">
        <v>4</v>
      </c>
      <c r="M88" s="6">
        <v>4</v>
      </c>
      <c r="N88" s="6">
        <v>2</v>
      </c>
      <c r="O88" s="6">
        <v>4</v>
      </c>
      <c r="P88" s="6">
        <v>1</v>
      </c>
      <c r="Q88" s="3">
        <f t="shared" ref="Q88:Q108" si="3">(3*L88+2*G88+I88+J88+K88+M88+N88+O88+P88+H88)</f>
        <v>45</v>
      </c>
      <c r="R88" s="3" t="str">
        <f t="shared" si="2"/>
        <v>Media</v>
      </c>
    </row>
    <row r="89" spans="1:29" ht="66.75" customHeight="1" x14ac:dyDescent="0.25">
      <c r="A89" s="58"/>
      <c r="B89" s="47" t="s">
        <v>124</v>
      </c>
      <c r="C89" s="5" t="s">
        <v>125</v>
      </c>
      <c r="D89" s="14" t="s">
        <v>69</v>
      </c>
      <c r="E89" s="14" t="s">
        <v>126</v>
      </c>
      <c r="F89" s="6" t="s">
        <v>63</v>
      </c>
      <c r="G89" s="6">
        <v>8</v>
      </c>
      <c r="H89" s="6">
        <v>2</v>
      </c>
      <c r="I89" s="6">
        <v>2</v>
      </c>
      <c r="J89" s="6">
        <v>4</v>
      </c>
      <c r="K89" s="6">
        <v>4</v>
      </c>
      <c r="L89" s="6">
        <v>2</v>
      </c>
      <c r="M89" s="6">
        <v>4</v>
      </c>
      <c r="N89" s="6">
        <v>2</v>
      </c>
      <c r="O89" s="6">
        <v>4</v>
      </c>
      <c r="P89" s="6">
        <v>2</v>
      </c>
      <c r="Q89" s="3">
        <f t="shared" si="3"/>
        <v>46</v>
      </c>
      <c r="R89" s="3" t="str">
        <f t="shared" si="2"/>
        <v>Media</v>
      </c>
    </row>
    <row r="90" spans="1:29" ht="66.75" customHeight="1" x14ac:dyDescent="0.25">
      <c r="A90" s="58"/>
      <c r="B90" s="47"/>
      <c r="C90" s="32" t="s">
        <v>161</v>
      </c>
      <c r="D90" s="32" t="s">
        <v>128</v>
      </c>
      <c r="E90" s="32" t="s">
        <v>162</v>
      </c>
      <c r="F90" s="33" t="s">
        <v>63</v>
      </c>
      <c r="G90" s="33">
        <v>1</v>
      </c>
      <c r="H90" s="33">
        <v>1</v>
      </c>
      <c r="I90" s="33">
        <v>2</v>
      </c>
      <c r="J90" s="33">
        <v>4</v>
      </c>
      <c r="K90" s="33">
        <v>4</v>
      </c>
      <c r="L90" s="33">
        <v>2</v>
      </c>
      <c r="M90" s="33">
        <v>4</v>
      </c>
      <c r="N90" s="33">
        <v>1</v>
      </c>
      <c r="O90" s="33">
        <v>1</v>
      </c>
      <c r="P90" s="33">
        <v>1</v>
      </c>
      <c r="Q90" s="34">
        <f t="shared" si="3"/>
        <v>26</v>
      </c>
      <c r="R90" s="34" t="str">
        <f t="shared" si="2"/>
        <v>Media</v>
      </c>
    </row>
    <row r="91" spans="1:29" ht="66.75" customHeight="1" x14ac:dyDescent="0.25">
      <c r="A91" s="58"/>
      <c r="B91" s="47"/>
      <c r="C91" s="48" t="s">
        <v>168</v>
      </c>
      <c r="D91" s="32" t="s">
        <v>147</v>
      </c>
      <c r="E91" s="32" t="s">
        <v>160</v>
      </c>
      <c r="F91" s="33" t="s">
        <v>63</v>
      </c>
      <c r="G91" s="33">
        <v>2</v>
      </c>
      <c r="H91" s="33">
        <v>4</v>
      </c>
      <c r="I91" s="33">
        <v>4</v>
      </c>
      <c r="J91" s="33">
        <v>4</v>
      </c>
      <c r="K91" s="33">
        <v>2</v>
      </c>
      <c r="L91" s="33">
        <v>8</v>
      </c>
      <c r="M91" s="33">
        <v>4</v>
      </c>
      <c r="N91" s="33">
        <v>2</v>
      </c>
      <c r="O91" s="33">
        <v>4</v>
      </c>
      <c r="P91" s="33">
        <v>2</v>
      </c>
      <c r="Q91" s="34">
        <f t="shared" ref="Q91" si="4">(3*L91+2*G91+I91+J91+K91+M91+N91+O91+P91+H91)</f>
        <v>54</v>
      </c>
      <c r="R91" s="34" t="str">
        <f t="shared" si="2"/>
        <v>Alta</v>
      </c>
    </row>
    <row r="92" spans="1:29" ht="97.5" customHeight="1" x14ac:dyDescent="0.25">
      <c r="A92" s="58"/>
      <c r="B92" s="47"/>
      <c r="C92" s="49"/>
      <c r="D92" s="14" t="s">
        <v>21</v>
      </c>
      <c r="E92" s="14" t="s">
        <v>169</v>
      </c>
      <c r="F92" s="6" t="s">
        <v>63</v>
      </c>
      <c r="G92" s="6">
        <v>8</v>
      </c>
      <c r="H92" s="6">
        <v>2</v>
      </c>
      <c r="I92" s="6">
        <v>2</v>
      </c>
      <c r="J92" s="6">
        <v>1</v>
      </c>
      <c r="K92" s="6">
        <v>4</v>
      </c>
      <c r="L92" s="6">
        <v>4</v>
      </c>
      <c r="M92" s="6">
        <v>4</v>
      </c>
      <c r="N92" s="6">
        <v>4</v>
      </c>
      <c r="O92" s="6">
        <v>4</v>
      </c>
      <c r="P92" s="6">
        <v>1</v>
      </c>
      <c r="Q92" s="3">
        <f t="shared" si="3"/>
        <v>50</v>
      </c>
      <c r="R92" s="3" t="str">
        <f t="shared" si="2"/>
        <v>Alta</v>
      </c>
    </row>
    <row r="93" spans="1:29" ht="111" customHeight="1" x14ac:dyDescent="0.25">
      <c r="A93" s="58"/>
      <c r="B93" s="47" t="s">
        <v>187</v>
      </c>
      <c r="C93" s="47" t="s">
        <v>171</v>
      </c>
      <c r="D93" s="14" t="s">
        <v>66</v>
      </c>
      <c r="E93" s="14" t="s">
        <v>163</v>
      </c>
      <c r="F93" s="6" t="s">
        <v>63</v>
      </c>
      <c r="G93" s="6">
        <v>8</v>
      </c>
      <c r="H93" s="6">
        <v>2</v>
      </c>
      <c r="I93" s="6">
        <v>2</v>
      </c>
      <c r="J93" s="6">
        <v>1</v>
      </c>
      <c r="K93" s="6">
        <v>4</v>
      </c>
      <c r="L93" s="6">
        <v>4</v>
      </c>
      <c r="M93" s="6">
        <v>4</v>
      </c>
      <c r="N93" s="6">
        <v>4</v>
      </c>
      <c r="O93" s="44">
        <v>4</v>
      </c>
      <c r="P93" s="44">
        <v>1</v>
      </c>
      <c r="Q93" s="39">
        <f t="shared" si="3"/>
        <v>50</v>
      </c>
      <c r="R93" s="39" t="str">
        <f t="shared" si="2"/>
        <v>Alta</v>
      </c>
    </row>
    <row r="94" spans="1:29" ht="69" customHeight="1" x14ac:dyDescent="0.25">
      <c r="A94" s="58"/>
      <c r="B94" s="47"/>
      <c r="C94" s="47"/>
      <c r="D94" s="32" t="s">
        <v>147</v>
      </c>
      <c r="E94" s="32" t="s">
        <v>170</v>
      </c>
      <c r="F94" s="33" t="s">
        <v>63</v>
      </c>
      <c r="G94" s="33">
        <v>2</v>
      </c>
      <c r="H94" s="33">
        <v>4</v>
      </c>
      <c r="I94" s="33">
        <v>4</v>
      </c>
      <c r="J94" s="33">
        <v>4</v>
      </c>
      <c r="K94" s="33">
        <v>2</v>
      </c>
      <c r="L94" s="33">
        <v>8</v>
      </c>
      <c r="M94" s="33">
        <v>4</v>
      </c>
      <c r="N94" s="33">
        <v>2</v>
      </c>
      <c r="O94" s="38">
        <v>4</v>
      </c>
      <c r="P94" s="38">
        <v>2</v>
      </c>
      <c r="Q94" s="34">
        <f t="shared" si="3"/>
        <v>54</v>
      </c>
      <c r="R94" s="34" t="str">
        <f t="shared" si="2"/>
        <v>Alta</v>
      </c>
      <c r="S94" s="41"/>
      <c r="T94" s="42"/>
      <c r="U94" s="42"/>
      <c r="V94" s="42"/>
      <c r="W94" s="42"/>
      <c r="X94" s="42"/>
      <c r="Y94" s="42"/>
      <c r="Z94" s="42"/>
      <c r="AA94" s="42"/>
      <c r="AB94" s="42"/>
      <c r="AC94" s="42"/>
    </row>
    <row r="95" spans="1:29" ht="72.75" customHeight="1" x14ac:dyDescent="0.25">
      <c r="A95" s="58"/>
      <c r="B95" s="47"/>
      <c r="C95" s="47"/>
      <c r="D95" s="14" t="s">
        <v>70</v>
      </c>
      <c r="E95" s="14" t="s">
        <v>117</v>
      </c>
      <c r="F95" s="6" t="s">
        <v>63</v>
      </c>
      <c r="G95" s="6">
        <v>2</v>
      </c>
      <c r="H95" s="6">
        <v>2</v>
      </c>
      <c r="I95" s="6">
        <v>4</v>
      </c>
      <c r="J95" s="6">
        <v>1</v>
      </c>
      <c r="K95" s="6">
        <v>4</v>
      </c>
      <c r="L95" s="6">
        <v>2</v>
      </c>
      <c r="M95" s="6">
        <v>4</v>
      </c>
      <c r="N95" s="6">
        <v>2</v>
      </c>
      <c r="O95" s="38">
        <v>4</v>
      </c>
      <c r="P95" s="38">
        <v>1</v>
      </c>
      <c r="Q95" s="34">
        <f t="shared" si="3"/>
        <v>32</v>
      </c>
      <c r="R95" s="34" t="str">
        <f t="shared" si="2"/>
        <v>Media</v>
      </c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0"/>
    </row>
    <row r="96" spans="1:29" ht="61.5" customHeight="1" x14ac:dyDescent="0.25">
      <c r="A96" s="58"/>
      <c r="B96" s="47"/>
      <c r="C96" s="47"/>
      <c r="D96" s="14" t="s">
        <v>69</v>
      </c>
      <c r="E96" s="14" t="s">
        <v>118</v>
      </c>
      <c r="F96" s="6" t="s">
        <v>63</v>
      </c>
      <c r="G96" s="6">
        <v>8</v>
      </c>
      <c r="H96" s="6">
        <v>2</v>
      </c>
      <c r="I96" s="6">
        <v>4</v>
      </c>
      <c r="J96" s="6">
        <v>1</v>
      </c>
      <c r="K96" s="6">
        <v>4</v>
      </c>
      <c r="L96" s="6">
        <v>4</v>
      </c>
      <c r="M96" s="6">
        <v>4</v>
      </c>
      <c r="N96" s="6">
        <v>2</v>
      </c>
      <c r="O96" s="38">
        <v>4</v>
      </c>
      <c r="P96" s="38">
        <v>1</v>
      </c>
      <c r="Q96" s="34">
        <f t="shared" si="3"/>
        <v>50</v>
      </c>
      <c r="R96" s="34" t="str">
        <f t="shared" si="2"/>
        <v>Alta</v>
      </c>
      <c r="S96" s="41"/>
      <c r="T96" s="42"/>
      <c r="U96" s="42"/>
      <c r="V96" s="42"/>
      <c r="W96" s="42"/>
      <c r="X96" s="42"/>
      <c r="Y96" s="42"/>
      <c r="Z96" s="42"/>
      <c r="AA96" s="42"/>
      <c r="AB96" s="42"/>
      <c r="AC96" s="42"/>
    </row>
    <row r="97" spans="1:18" ht="105.75" customHeight="1" x14ac:dyDescent="0.25">
      <c r="A97" s="58"/>
      <c r="B97" s="48" t="s">
        <v>176</v>
      </c>
      <c r="C97" s="48" t="s">
        <v>177</v>
      </c>
      <c r="D97" s="32" t="s">
        <v>66</v>
      </c>
      <c r="E97" s="32" t="s">
        <v>178</v>
      </c>
      <c r="F97" s="33" t="s">
        <v>63</v>
      </c>
      <c r="G97" s="33">
        <v>8</v>
      </c>
      <c r="H97" s="33">
        <v>2</v>
      </c>
      <c r="I97" s="33">
        <v>2</v>
      </c>
      <c r="J97" s="33">
        <v>1</v>
      </c>
      <c r="K97" s="33">
        <v>4</v>
      </c>
      <c r="L97" s="33">
        <v>4</v>
      </c>
      <c r="M97" s="33">
        <v>4</v>
      </c>
      <c r="N97" s="33">
        <v>4</v>
      </c>
      <c r="O97" s="38">
        <v>4</v>
      </c>
      <c r="P97" s="38">
        <v>1</v>
      </c>
      <c r="Q97" s="34">
        <f t="shared" si="3"/>
        <v>50</v>
      </c>
      <c r="R97" s="34" t="str">
        <f t="shared" si="2"/>
        <v>Alta</v>
      </c>
    </row>
    <row r="98" spans="1:18" ht="61.5" customHeight="1" x14ac:dyDescent="0.25">
      <c r="A98" s="58"/>
      <c r="B98" s="50"/>
      <c r="C98" s="50"/>
      <c r="D98" s="32" t="s">
        <v>147</v>
      </c>
      <c r="E98" s="32" t="s">
        <v>170</v>
      </c>
      <c r="F98" s="33" t="s">
        <v>63</v>
      </c>
      <c r="G98" s="33">
        <v>2</v>
      </c>
      <c r="H98" s="33">
        <v>4</v>
      </c>
      <c r="I98" s="33">
        <v>4</v>
      </c>
      <c r="J98" s="33">
        <v>4</v>
      </c>
      <c r="K98" s="33">
        <v>2</v>
      </c>
      <c r="L98" s="33">
        <v>8</v>
      </c>
      <c r="M98" s="33">
        <v>4</v>
      </c>
      <c r="N98" s="33">
        <v>2</v>
      </c>
      <c r="O98" s="33">
        <v>4</v>
      </c>
      <c r="P98" s="33">
        <v>2</v>
      </c>
      <c r="Q98" s="34">
        <f t="shared" si="3"/>
        <v>54</v>
      </c>
      <c r="R98" s="34" t="str">
        <f t="shared" si="2"/>
        <v>Alta</v>
      </c>
    </row>
    <row r="99" spans="1:18" ht="61.5" customHeight="1" x14ac:dyDescent="0.25">
      <c r="A99" s="59"/>
      <c r="B99" s="49"/>
      <c r="C99" s="49"/>
      <c r="D99" s="32" t="s">
        <v>70</v>
      </c>
      <c r="E99" s="32" t="s">
        <v>179</v>
      </c>
      <c r="F99" s="33" t="s">
        <v>63</v>
      </c>
      <c r="G99" s="33">
        <v>2</v>
      </c>
      <c r="H99" s="33">
        <v>2</v>
      </c>
      <c r="I99" s="33">
        <v>4</v>
      </c>
      <c r="J99" s="33">
        <v>1</v>
      </c>
      <c r="K99" s="33">
        <v>4</v>
      </c>
      <c r="L99" s="33">
        <v>2</v>
      </c>
      <c r="M99" s="33">
        <v>4</v>
      </c>
      <c r="N99" s="33">
        <v>2</v>
      </c>
      <c r="O99" s="33">
        <v>4</v>
      </c>
      <c r="P99" s="33">
        <v>1</v>
      </c>
      <c r="Q99" s="34">
        <f t="shared" si="3"/>
        <v>32</v>
      </c>
      <c r="R99" s="34" t="str">
        <f t="shared" si="2"/>
        <v>Media</v>
      </c>
    </row>
    <row r="100" spans="1:18" ht="31.5" x14ac:dyDescent="0.25">
      <c r="A100" s="47" t="s">
        <v>77</v>
      </c>
      <c r="B100" s="46" t="s">
        <v>79</v>
      </c>
      <c r="C100" s="47" t="s">
        <v>127</v>
      </c>
      <c r="D100" s="14" t="s">
        <v>128</v>
      </c>
      <c r="E100" s="13" t="s">
        <v>129</v>
      </c>
      <c r="F100" s="6" t="s">
        <v>63</v>
      </c>
      <c r="G100" s="6">
        <v>4</v>
      </c>
      <c r="H100" s="6">
        <v>2</v>
      </c>
      <c r="I100" s="6">
        <v>2</v>
      </c>
      <c r="J100" s="6">
        <v>4</v>
      </c>
      <c r="K100" s="6">
        <v>4</v>
      </c>
      <c r="L100" s="6">
        <v>4</v>
      </c>
      <c r="M100" s="6">
        <v>4</v>
      </c>
      <c r="N100" s="6">
        <v>2</v>
      </c>
      <c r="O100" s="6">
        <v>1</v>
      </c>
      <c r="P100" s="6">
        <v>2</v>
      </c>
      <c r="Q100" s="3">
        <f t="shared" si="3"/>
        <v>41</v>
      </c>
      <c r="R100" s="34" t="str">
        <f t="shared" si="2"/>
        <v>Media</v>
      </c>
    </row>
    <row r="101" spans="1:18" ht="47.25" x14ac:dyDescent="0.25">
      <c r="A101" s="47"/>
      <c r="B101" s="46"/>
      <c r="C101" s="47"/>
      <c r="D101" s="16" t="s">
        <v>70</v>
      </c>
      <c r="E101" s="14" t="s">
        <v>130</v>
      </c>
      <c r="F101" s="6" t="s">
        <v>63</v>
      </c>
      <c r="G101" s="6">
        <v>2</v>
      </c>
      <c r="H101" s="6">
        <v>2</v>
      </c>
      <c r="I101" s="6">
        <v>2</v>
      </c>
      <c r="J101" s="6">
        <v>4</v>
      </c>
      <c r="K101" s="6">
        <v>4</v>
      </c>
      <c r="L101" s="6">
        <v>2</v>
      </c>
      <c r="M101" s="6">
        <v>4</v>
      </c>
      <c r="N101" s="6">
        <v>2</v>
      </c>
      <c r="O101" s="6">
        <v>4</v>
      </c>
      <c r="P101" s="6">
        <v>2</v>
      </c>
      <c r="Q101" s="3">
        <f t="shared" si="3"/>
        <v>34</v>
      </c>
      <c r="R101" s="3" t="str">
        <f t="shared" si="2"/>
        <v>Media</v>
      </c>
    </row>
    <row r="102" spans="1:18" ht="31.5" x14ac:dyDescent="0.25">
      <c r="A102" s="51" t="s">
        <v>78</v>
      </c>
      <c r="B102" s="46" t="s">
        <v>131</v>
      </c>
      <c r="C102" s="47" t="s">
        <v>127</v>
      </c>
      <c r="D102" s="32" t="s">
        <v>128</v>
      </c>
      <c r="E102" s="31" t="s">
        <v>132</v>
      </c>
      <c r="F102" s="33" t="s">
        <v>63</v>
      </c>
      <c r="G102" s="33">
        <v>4</v>
      </c>
      <c r="H102" s="33">
        <v>2</v>
      </c>
      <c r="I102" s="33">
        <v>2</v>
      </c>
      <c r="J102" s="33">
        <v>4</v>
      </c>
      <c r="K102" s="33">
        <v>4</v>
      </c>
      <c r="L102" s="33">
        <v>4</v>
      </c>
      <c r="M102" s="33">
        <v>4</v>
      </c>
      <c r="N102" s="33">
        <v>2</v>
      </c>
      <c r="O102" s="33">
        <v>1</v>
      </c>
      <c r="P102" s="33">
        <v>2</v>
      </c>
      <c r="Q102" s="34">
        <f t="shared" si="3"/>
        <v>41</v>
      </c>
      <c r="R102" s="34" t="str">
        <f t="shared" si="2"/>
        <v>Media</v>
      </c>
    </row>
    <row r="103" spans="1:18" ht="47.25" x14ac:dyDescent="0.25">
      <c r="A103" s="51"/>
      <c r="B103" s="46"/>
      <c r="C103" s="47"/>
      <c r="D103" s="33" t="s">
        <v>70</v>
      </c>
      <c r="E103" s="32" t="s">
        <v>130</v>
      </c>
      <c r="F103" s="33" t="s">
        <v>63</v>
      </c>
      <c r="G103" s="33">
        <v>2</v>
      </c>
      <c r="H103" s="33">
        <v>2</v>
      </c>
      <c r="I103" s="33">
        <v>2</v>
      </c>
      <c r="J103" s="33">
        <v>4</v>
      </c>
      <c r="K103" s="33">
        <v>4</v>
      </c>
      <c r="L103" s="33">
        <v>2</v>
      </c>
      <c r="M103" s="33">
        <v>4</v>
      </c>
      <c r="N103" s="33">
        <v>2</v>
      </c>
      <c r="O103" s="33">
        <v>4</v>
      </c>
      <c r="P103" s="33">
        <v>2</v>
      </c>
      <c r="Q103" s="34">
        <f t="shared" si="3"/>
        <v>34</v>
      </c>
      <c r="R103" s="34" t="str">
        <f t="shared" si="2"/>
        <v>Media</v>
      </c>
    </row>
    <row r="104" spans="1:18" ht="84.75" customHeight="1" x14ac:dyDescent="0.25">
      <c r="A104" s="45" t="s">
        <v>180</v>
      </c>
      <c r="B104" s="45" t="s">
        <v>181</v>
      </c>
      <c r="C104" s="37" t="s">
        <v>125</v>
      </c>
      <c r="D104" s="35" t="s">
        <v>69</v>
      </c>
      <c r="E104" s="32" t="s">
        <v>186</v>
      </c>
      <c r="F104" s="35" t="s">
        <v>63</v>
      </c>
      <c r="G104" s="35">
        <v>4</v>
      </c>
      <c r="H104" s="35">
        <v>2</v>
      </c>
      <c r="I104" s="35">
        <v>2</v>
      </c>
      <c r="J104" s="35">
        <v>1</v>
      </c>
      <c r="K104" s="35">
        <v>2</v>
      </c>
      <c r="L104" s="35">
        <v>4</v>
      </c>
      <c r="M104" s="35">
        <v>4</v>
      </c>
      <c r="N104" s="35">
        <v>2</v>
      </c>
      <c r="O104" s="35">
        <v>4</v>
      </c>
      <c r="P104" s="35">
        <v>2</v>
      </c>
      <c r="Q104" s="34">
        <f t="shared" si="3"/>
        <v>39</v>
      </c>
      <c r="R104" s="34" t="str">
        <f t="shared" si="2"/>
        <v>Media</v>
      </c>
    </row>
    <row r="105" spans="1:18" ht="57" customHeight="1" x14ac:dyDescent="0.25">
      <c r="A105" s="45"/>
      <c r="B105" s="45"/>
      <c r="C105" s="37" t="s">
        <v>183</v>
      </c>
      <c r="D105" s="35" t="s">
        <v>66</v>
      </c>
      <c r="E105" s="32" t="s">
        <v>185</v>
      </c>
      <c r="F105" s="35" t="s">
        <v>63</v>
      </c>
      <c r="G105" s="35">
        <v>4</v>
      </c>
      <c r="H105" s="35">
        <v>2</v>
      </c>
      <c r="I105" s="35">
        <v>2</v>
      </c>
      <c r="J105" s="35">
        <v>4</v>
      </c>
      <c r="K105" s="35">
        <v>4</v>
      </c>
      <c r="L105" s="35">
        <v>1</v>
      </c>
      <c r="M105" s="35">
        <v>4</v>
      </c>
      <c r="N105" s="35">
        <v>1</v>
      </c>
      <c r="O105" s="35">
        <v>1</v>
      </c>
      <c r="P105" s="35">
        <v>2</v>
      </c>
      <c r="Q105" s="34">
        <f t="shared" si="3"/>
        <v>31</v>
      </c>
      <c r="R105" s="34" t="str">
        <f t="shared" si="2"/>
        <v>Media</v>
      </c>
    </row>
    <row r="106" spans="1:18" ht="107.25" customHeight="1" x14ac:dyDescent="0.25">
      <c r="A106" s="45"/>
      <c r="B106" s="45" t="s">
        <v>182</v>
      </c>
      <c r="C106" s="45" t="s">
        <v>184</v>
      </c>
      <c r="D106" s="35" t="s">
        <v>66</v>
      </c>
      <c r="E106" s="32" t="s">
        <v>163</v>
      </c>
      <c r="F106" s="35" t="s">
        <v>63</v>
      </c>
      <c r="G106" s="33">
        <v>8</v>
      </c>
      <c r="H106" s="33">
        <v>2</v>
      </c>
      <c r="I106" s="33">
        <v>2</v>
      </c>
      <c r="J106" s="33">
        <v>1</v>
      </c>
      <c r="K106" s="33">
        <v>4</v>
      </c>
      <c r="L106" s="33">
        <v>4</v>
      </c>
      <c r="M106" s="33">
        <v>4</v>
      </c>
      <c r="N106" s="33">
        <v>4</v>
      </c>
      <c r="O106" s="33">
        <v>4</v>
      </c>
      <c r="P106" s="33">
        <v>1</v>
      </c>
      <c r="Q106" s="34">
        <f t="shared" si="3"/>
        <v>50</v>
      </c>
      <c r="R106" s="34" t="str">
        <f t="shared" si="2"/>
        <v>Alta</v>
      </c>
    </row>
    <row r="107" spans="1:18" ht="31.5" x14ac:dyDescent="0.25">
      <c r="A107" s="45"/>
      <c r="B107" s="45"/>
      <c r="C107" s="45"/>
      <c r="D107" s="32" t="s">
        <v>147</v>
      </c>
      <c r="E107" s="32" t="s">
        <v>170</v>
      </c>
      <c r="F107" s="36" t="s">
        <v>63</v>
      </c>
      <c r="G107" s="33">
        <v>2</v>
      </c>
      <c r="H107" s="33">
        <v>2</v>
      </c>
      <c r="I107" s="33">
        <v>4</v>
      </c>
      <c r="J107" s="33">
        <v>1</v>
      </c>
      <c r="K107" s="33">
        <v>4</v>
      </c>
      <c r="L107" s="33">
        <v>2</v>
      </c>
      <c r="M107" s="33">
        <v>4</v>
      </c>
      <c r="N107" s="33">
        <v>2</v>
      </c>
      <c r="O107" s="33">
        <v>4</v>
      </c>
      <c r="P107" s="33">
        <v>1</v>
      </c>
      <c r="Q107" s="34">
        <f t="shared" si="3"/>
        <v>32</v>
      </c>
      <c r="R107" s="34" t="str">
        <f t="shared" si="2"/>
        <v>Media</v>
      </c>
    </row>
    <row r="108" spans="1:18" ht="63" x14ac:dyDescent="0.25">
      <c r="A108" s="45"/>
      <c r="B108" s="45"/>
      <c r="C108" s="45"/>
      <c r="D108" s="32" t="s">
        <v>70</v>
      </c>
      <c r="E108" s="32" t="s">
        <v>179</v>
      </c>
      <c r="F108" s="36" t="s">
        <v>63</v>
      </c>
      <c r="G108" s="33">
        <v>2</v>
      </c>
      <c r="H108" s="33">
        <v>2</v>
      </c>
      <c r="I108" s="33">
        <v>4</v>
      </c>
      <c r="J108" s="33">
        <v>1</v>
      </c>
      <c r="K108" s="33">
        <v>4</v>
      </c>
      <c r="L108" s="33">
        <v>2</v>
      </c>
      <c r="M108" s="33">
        <v>4</v>
      </c>
      <c r="N108" s="33">
        <v>2</v>
      </c>
      <c r="O108" s="33">
        <v>4</v>
      </c>
      <c r="P108" s="33">
        <v>1</v>
      </c>
      <c r="Q108" s="34">
        <f t="shared" si="3"/>
        <v>32</v>
      </c>
      <c r="R108" s="34" t="str">
        <f t="shared" si="2"/>
        <v>Media</v>
      </c>
    </row>
  </sheetData>
  <autoFilter ref="A4:R4"/>
  <mergeCells count="65">
    <mergeCell ref="B5:B10"/>
    <mergeCell ref="A18:A27"/>
    <mergeCell ref="B24:B27"/>
    <mergeCell ref="A1:R1"/>
    <mergeCell ref="A2:R2"/>
    <mergeCell ref="C5:C7"/>
    <mergeCell ref="C8:C9"/>
    <mergeCell ref="A5:A17"/>
    <mergeCell ref="A28:A99"/>
    <mergeCell ref="B45:B48"/>
    <mergeCell ref="C45:C46"/>
    <mergeCell ref="D12:D13"/>
    <mergeCell ref="C19:C21"/>
    <mergeCell ref="C24:C26"/>
    <mergeCell ref="B11:B14"/>
    <mergeCell ref="C11:C13"/>
    <mergeCell ref="C15:C17"/>
    <mergeCell ref="B15:B17"/>
    <mergeCell ref="B28:B33"/>
    <mergeCell ref="C28:C30"/>
    <mergeCell ref="C31:C33"/>
    <mergeCell ref="B18:B23"/>
    <mergeCell ref="B66:B68"/>
    <mergeCell ref="B62:B65"/>
    <mergeCell ref="C62:C65"/>
    <mergeCell ref="C47:C48"/>
    <mergeCell ref="B34:B36"/>
    <mergeCell ref="C34:C36"/>
    <mergeCell ref="B41:B44"/>
    <mergeCell ref="B37:B40"/>
    <mergeCell ref="C38:C40"/>
    <mergeCell ref="B59:B61"/>
    <mergeCell ref="C42:C44"/>
    <mergeCell ref="C52:C54"/>
    <mergeCell ref="C55:C56"/>
    <mergeCell ref="A100:A101"/>
    <mergeCell ref="A102:A103"/>
    <mergeCell ref="B49:B51"/>
    <mergeCell ref="C49:C51"/>
    <mergeCell ref="B69:B71"/>
    <mergeCell ref="C69:C70"/>
    <mergeCell ref="B72:B77"/>
    <mergeCell ref="C72:C73"/>
    <mergeCell ref="C74:C77"/>
    <mergeCell ref="B78:B81"/>
    <mergeCell ref="C78:C81"/>
    <mergeCell ref="B82:B86"/>
    <mergeCell ref="C82:C85"/>
    <mergeCell ref="B87:B88"/>
    <mergeCell ref="C87:C88"/>
    <mergeCell ref="B52:B58"/>
    <mergeCell ref="B89:B92"/>
    <mergeCell ref="B93:B96"/>
    <mergeCell ref="C93:C96"/>
    <mergeCell ref="B100:B101"/>
    <mergeCell ref="C100:C101"/>
    <mergeCell ref="C91:C92"/>
    <mergeCell ref="B97:B99"/>
    <mergeCell ref="C97:C99"/>
    <mergeCell ref="B104:B105"/>
    <mergeCell ref="C106:C108"/>
    <mergeCell ref="B106:B108"/>
    <mergeCell ref="A104:A108"/>
    <mergeCell ref="B102:B103"/>
    <mergeCell ref="C102:C103"/>
  </mergeCells>
  <conditionalFormatting sqref="R4:R1048576">
    <cfRule type="containsText" dxfId="11" priority="1" operator="containsText" text="Media">
      <formula>NOT(ISERROR(SEARCH("Media",R4)))</formula>
    </cfRule>
    <cfRule type="containsText" dxfId="10" priority="2" operator="containsText" text="Alta">
      <formula>NOT(ISERROR(SEARCH("Alta",R4)))</formula>
    </cfRule>
    <cfRule type="containsText" dxfId="9" priority="3" operator="containsText" text="Media">
      <formula>NOT(ISERROR(SEARCH("Media",R4)))</formula>
    </cfRule>
    <cfRule type="containsText" dxfId="8" priority="4" operator="containsText" text="Baja">
      <formula>NOT(ISERROR(SEARCH("Baja",R4)))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3"/>
  <sheetViews>
    <sheetView zoomScale="57" zoomScaleNormal="57" workbookViewId="0">
      <selection activeCell="I1" sqref="I1"/>
    </sheetView>
  </sheetViews>
  <sheetFormatPr baseColWidth="10" defaultRowHeight="15" x14ac:dyDescent="0.25"/>
  <cols>
    <col min="5" max="5" width="23.7109375" style="102" customWidth="1"/>
    <col min="6" max="7" width="47.28515625" customWidth="1"/>
    <col min="8" max="8" width="50.5703125" customWidth="1"/>
  </cols>
  <sheetData>
    <row r="1" spans="2:8" ht="23.25" thickBot="1" x14ac:dyDescent="0.35">
      <c r="B1" s="108" t="s">
        <v>255</v>
      </c>
      <c r="C1" s="108"/>
      <c r="D1" s="108"/>
      <c r="E1" s="108"/>
      <c r="F1" s="108"/>
      <c r="G1" s="108"/>
      <c r="H1" s="108"/>
    </row>
    <row r="2" spans="2:8" ht="15.75" thickBot="1" x14ac:dyDescent="0.3">
      <c r="B2" s="83" t="s">
        <v>188</v>
      </c>
      <c r="C2" s="84"/>
      <c r="D2" s="85"/>
      <c r="E2" s="96" t="s">
        <v>189</v>
      </c>
      <c r="F2" s="86" t="s">
        <v>190</v>
      </c>
      <c r="G2" s="87" t="s">
        <v>191</v>
      </c>
      <c r="H2" s="88"/>
    </row>
    <row r="3" spans="2:8" ht="15.75" thickBot="1" x14ac:dyDescent="0.3">
      <c r="B3" s="89"/>
      <c r="C3" s="90"/>
      <c r="D3" s="91"/>
      <c r="E3" s="97"/>
      <c r="F3" s="92"/>
      <c r="G3" s="93" t="s">
        <v>192</v>
      </c>
      <c r="H3" s="93" t="s">
        <v>193</v>
      </c>
    </row>
    <row r="4" spans="2:8" ht="120.75" thickBot="1" x14ac:dyDescent="0.3">
      <c r="B4" s="66" t="s">
        <v>194</v>
      </c>
      <c r="C4" s="67"/>
      <c r="D4" s="68"/>
      <c r="E4" s="98" t="s">
        <v>195</v>
      </c>
      <c r="F4" s="63" t="s">
        <v>196</v>
      </c>
      <c r="G4" s="63" t="s">
        <v>197</v>
      </c>
      <c r="H4" s="63" t="s">
        <v>198</v>
      </c>
    </row>
    <row r="5" spans="2:8" ht="75" x14ac:dyDescent="0.25">
      <c r="B5" s="65"/>
      <c r="C5" s="69"/>
      <c r="D5" s="70"/>
      <c r="E5" s="99" t="s">
        <v>199</v>
      </c>
      <c r="F5" s="74" t="s">
        <v>200</v>
      </c>
      <c r="G5" s="64" t="s">
        <v>201</v>
      </c>
      <c r="H5" s="64" t="s">
        <v>203</v>
      </c>
    </row>
    <row r="6" spans="2:8" ht="30" x14ac:dyDescent="0.25">
      <c r="B6" s="65"/>
      <c r="C6" s="69"/>
      <c r="D6" s="70"/>
      <c r="E6" s="100"/>
      <c r="F6" s="75"/>
      <c r="G6" s="94" t="s">
        <v>202</v>
      </c>
      <c r="H6" s="64" t="s">
        <v>204</v>
      </c>
    </row>
    <row r="7" spans="2:8" ht="30.75" thickBot="1" x14ac:dyDescent="0.3">
      <c r="B7" s="65"/>
      <c r="C7" s="69"/>
      <c r="D7" s="70"/>
      <c r="E7" s="101"/>
      <c r="F7" s="76"/>
      <c r="G7" s="95"/>
      <c r="H7" s="63" t="s">
        <v>205</v>
      </c>
    </row>
    <row r="8" spans="2:8" ht="45.75" thickBot="1" x14ac:dyDescent="0.3">
      <c r="B8" s="65"/>
      <c r="C8" s="69"/>
      <c r="D8" s="70"/>
      <c r="E8" s="98" t="s">
        <v>206</v>
      </c>
      <c r="F8" s="63" t="s">
        <v>207</v>
      </c>
      <c r="G8" s="63" t="s">
        <v>208</v>
      </c>
      <c r="H8" s="63" t="s">
        <v>209</v>
      </c>
    </row>
    <row r="9" spans="2:8" x14ac:dyDescent="0.25">
      <c r="B9" s="65"/>
      <c r="C9" s="69"/>
      <c r="D9" s="70"/>
      <c r="E9" s="99" t="s">
        <v>210</v>
      </c>
      <c r="F9" s="74" t="s">
        <v>211</v>
      </c>
      <c r="G9" s="64" t="s">
        <v>212</v>
      </c>
      <c r="H9" s="74" t="s">
        <v>217</v>
      </c>
    </row>
    <row r="10" spans="2:8" x14ac:dyDescent="0.25">
      <c r="B10" s="65"/>
      <c r="C10" s="69"/>
      <c r="D10" s="70"/>
      <c r="E10" s="100"/>
      <c r="F10" s="75"/>
      <c r="G10" s="64" t="s">
        <v>213</v>
      </c>
      <c r="H10" s="75"/>
    </row>
    <row r="11" spans="2:8" x14ac:dyDescent="0.25">
      <c r="B11" s="65"/>
      <c r="C11" s="69"/>
      <c r="D11" s="70"/>
      <c r="E11" s="100"/>
      <c r="F11" s="75"/>
      <c r="G11" s="64" t="s">
        <v>214</v>
      </c>
      <c r="H11" s="75"/>
    </row>
    <row r="12" spans="2:8" x14ac:dyDescent="0.25">
      <c r="B12" s="65"/>
      <c r="C12" s="69"/>
      <c r="D12" s="70"/>
      <c r="E12" s="100"/>
      <c r="F12" s="75"/>
      <c r="G12" s="64" t="s">
        <v>215</v>
      </c>
      <c r="H12" s="75"/>
    </row>
    <row r="13" spans="2:8" ht="27.75" customHeight="1" thickBot="1" x14ac:dyDescent="0.3">
      <c r="B13" s="65"/>
      <c r="C13" s="69"/>
      <c r="D13" s="70"/>
      <c r="E13" s="101"/>
      <c r="F13" s="76"/>
      <c r="G13" s="63" t="s">
        <v>216</v>
      </c>
      <c r="H13" s="76"/>
    </row>
    <row r="14" spans="2:8" ht="30" x14ac:dyDescent="0.25">
      <c r="B14" s="65"/>
      <c r="C14" s="69"/>
      <c r="D14" s="70"/>
      <c r="E14" s="99" t="s">
        <v>218</v>
      </c>
      <c r="F14" s="74" t="s">
        <v>219</v>
      </c>
      <c r="G14" s="64" t="s">
        <v>220</v>
      </c>
      <c r="H14" s="64" t="s">
        <v>222</v>
      </c>
    </row>
    <row r="15" spans="2:8" ht="45.75" thickBot="1" x14ac:dyDescent="0.3">
      <c r="B15" s="71"/>
      <c r="C15" s="72"/>
      <c r="D15" s="73"/>
      <c r="E15" s="101"/>
      <c r="F15" s="76"/>
      <c r="G15" s="63" t="s">
        <v>221</v>
      </c>
      <c r="H15" s="63" t="s">
        <v>223</v>
      </c>
    </row>
    <row r="16" spans="2:8" ht="75.75" thickBot="1" x14ac:dyDescent="0.3">
      <c r="B16" s="77" t="s">
        <v>224</v>
      </c>
      <c r="C16" s="78"/>
      <c r="D16" s="79"/>
      <c r="E16" s="98" t="s">
        <v>225</v>
      </c>
      <c r="F16" s="63" t="s">
        <v>226</v>
      </c>
      <c r="G16" s="63" t="s">
        <v>227</v>
      </c>
      <c r="H16" s="63" t="s">
        <v>228</v>
      </c>
    </row>
    <row r="17" spans="2:8" ht="135" customHeight="1" thickBot="1" x14ac:dyDescent="0.3">
      <c r="B17" s="77"/>
      <c r="C17" s="78"/>
      <c r="D17" s="79"/>
      <c r="E17" s="98" t="s">
        <v>229</v>
      </c>
      <c r="F17" s="63" t="s">
        <v>230</v>
      </c>
      <c r="G17" s="63" t="s">
        <v>231</v>
      </c>
      <c r="H17" s="63" t="s">
        <v>232</v>
      </c>
    </row>
    <row r="18" spans="2:8" ht="201.75" customHeight="1" thickBot="1" x14ac:dyDescent="0.3">
      <c r="B18" s="77"/>
      <c r="C18" s="78"/>
      <c r="D18" s="79"/>
      <c r="E18" s="98" t="s">
        <v>233</v>
      </c>
      <c r="F18" s="63" t="s">
        <v>234</v>
      </c>
      <c r="G18" s="63" t="s">
        <v>235</v>
      </c>
      <c r="H18" s="63" t="s">
        <v>236</v>
      </c>
    </row>
    <row r="19" spans="2:8" ht="89.25" customHeight="1" thickBot="1" x14ac:dyDescent="0.3">
      <c r="B19" s="77"/>
      <c r="C19" s="78"/>
      <c r="D19" s="79"/>
      <c r="E19" s="98" t="s">
        <v>237</v>
      </c>
      <c r="F19" s="63" t="s">
        <v>238</v>
      </c>
      <c r="G19" s="63" t="s">
        <v>239</v>
      </c>
      <c r="H19" s="63" t="s">
        <v>240</v>
      </c>
    </row>
    <row r="20" spans="2:8" ht="75.75" thickBot="1" x14ac:dyDescent="0.3">
      <c r="B20" s="77"/>
      <c r="C20" s="78"/>
      <c r="D20" s="79"/>
      <c r="E20" s="98" t="s">
        <v>241</v>
      </c>
      <c r="F20" s="63" t="s">
        <v>242</v>
      </c>
      <c r="G20" s="63" t="s">
        <v>243</v>
      </c>
      <c r="H20" s="63" t="s">
        <v>244</v>
      </c>
    </row>
    <row r="21" spans="2:8" ht="164.25" customHeight="1" thickBot="1" x14ac:dyDescent="0.3">
      <c r="B21" s="77"/>
      <c r="C21" s="78"/>
      <c r="D21" s="79"/>
      <c r="E21" s="98" t="s">
        <v>245</v>
      </c>
      <c r="F21" s="63" t="s">
        <v>246</v>
      </c>
      <c r="G21" s="63" t="s">
        <v>247</v>
      </c>
      <c r="H21" s="63" t="s">
        <v>198</v>
      </c>
    </row>
    <row r="22" spans="2:8" ht="108.75" customHeight="1" thickBot="1" x14ac:dyDescent="0.3">
      <c r="B22" s="77"/>
      <c r="C22" s="78"/>
      <c r="D22" s="79"/>
      <c r="E22" s="98" t="s">
        <v>248</v>
      </c>
      <c r="F22" s="63" t="s">
        <v>249</v>
      </c>
      <c r="G22" s="63" t="s">
        <v>250</v>
      </c>
      <c r="H22" s="63" t="s">
        <v>217</v>
      </c>
    </row>
    <row r="23" spans="2:8" ht="111.75" customHeight="1" thickBot="1" x14ac:dyDescent="0.3">
      <c r="B23" s="80"/>
      <c r="C23" s="81"/>
      <c r="D23" s="82"/>
      <c r="E23" s="98" t="s">
        <v>251</v>
      </c>
      <c r="F23" s="63" t="s">
        <v>252</v>
      </c>
      <c r="G23" s="63" t="s">
        <v>253</v>
      </c>
      <c r="H23" s="63" t="s">
        <v>254</v>
      </c>
    </row>
  </sheetData>
  <mergeCells count="15">
    <mergeCell ref="E14:E15"/>
    <mergeCell ref="F14:F15"/>
    <mergeCell ref="B16:D23"/>
    <mergeCell ref="B1:H1"/>
    <mergeCell ref="G6:G7"/>
    <mergeCell ref="B2:D3"/>
    <mergeCell ref="E2:E3"/>
    <mergeCell ref="F2:F3"/>
    <mergeCell ref="G2:H2"/>
    <mergeCell ref="B4:D15"/>
    <mergeCell ref="E5:E7"/>
    <mergeCell ref="F5:F7"/>
    <mergeCell ref="E9:E13"/>
    <mergeCell ref="F9:F13"/>
    <mergeCell ref="H9:H1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"/>
  <sheetViews>
    <sheetView zoomScale="64" zoomScaleNormal="64" workbookViewId="0">
      <selection activeCell="L7" sqref="L7"/>
    </sheetView>
  </sheetViews>
  <sheetFormatPr baseColWidth="10" defaultRowHeight="15" x14ac:dyDescent="0.25"/>
  <cols>
    <col min="1" max="1" width="20.7109375" customWidth="1"/>
    <col min="2" max="2" width="39.42578125" customWidth="1"/>
  </cols>
  <sheetData>
    <row r="1" spans="1:26" ht="22.5" x14ac:dyDescent="0.3">
      <c r="A1" s="109" t="s">
        <v>256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</row>
    <row r="2" spans="1:26" ht="25.5" x14ac:dyDescent="0.25">
      <c r="A2" s="110" t="s">
        <v>257</v>
      </c>
      <c r="B2" s="111" t="s">
        <v>258</v>
      </c>
      <c r="C2" s="112" t="s">
        <v>259</v>
      </c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4"/>
    </row>
    <row r="3" spans="1:26" x14ac:dyDescent="0.25">
      <c r="A3" s="110"/>
      <c r="B3" s="111"/>
      <c r="C3" s="115" t="s">
        <v>260</v>
      </c>
      <c r="D3" s="115"/>
      <c r="E3" s="115"/>
      <c r="F3" s="115"/>
      <c r="G3" s="115" t="s">
        <v>261</v>
      </c>
      <c r="H3" s="115"/>
      <c r="I3" s="115"/>
      <c r="J3" s="115"/>
      <c r="K3" s="115" t="s">
        <v>262</v>
      </c>
      <c r="L3" s="115"/>
      <c r="M3" s="115"/>
      <c r="N3" s="115"/>
      <c r="O3" s="115" t="s">
        <v>263</v>
      </c>
      <c r="P3" s="115"/>
      <c r="Q3" s="115"/>
      <c r="R3" s="115"/>
      <c r="S3" s="115" t="s">
        <v>264</v>
      </c>
      <c r="T3" s="115"/>
      <c r="U3" s="115"/>
      <c r="V3" s="115"/>
      <c r="W3" s="115" t="s">
        <v>265</v>
      </c>
      <c r="X3" s="115"/>
      <c r="Y3" s="115"/>
      <c r="Z3" s="115"/>
    </row>
    <row r="4" spans="1:26" ht="51" x14ac:dyDescent="0.25">
      <c r="A4" s="110"/>
      <c r="B4" s="111"/>
      <c r="C4" s="116" t="s">
        <v>266</v>
      </c>
      <c r="D4" s="116" t="s">
        <v>267</v>
      </c>
      <c r="E4" s="116" t="s">
        <v>268</v>
      </c>
      <c r="F4" s="116" t="s">
        <v>269</v>
      </c>
      <c r="G4" s="116" t="s">
        <v>270</v>
      </c>
      <c r="H4" s="116" t="s">
        <v>271</v>
      </c>
      <c r="I4" s="116" t="s">
        <v>272</v>
      </c>
      <c r="J4" s="116" t="s">
        <v>269</v>
      </c>
      <c r="K4" s="116" t="s">
        <v>273</v>
      </c>
      <c r="L4" s="116" t="s">
        <v>274</v>
      </c>
      <c r="M4" s="116" t="s">
        <v>275</v>
      </c>
      <c r="N4" s="116" t="s">
        <v>269</v>
      </c>
      <c r="O4" s="116" t="s">
        <v>276</v>
      </c>
      <c r="P4" s="116" t="s">
        <v>277</v>
      </c>
      <c r="Q4" s="116" t="s">
        <v>278</v>
      </c>
      <c r="R4" s="116" t="s">
        <v>269</v>
      </c>
      <c r="S4" s="116" t="s">
        <v>279</v>
      </c>
      <c r="T4" s="116" t="s">
        <v>280</v>
      </c>
      <c r="U4" s="116" t="s">
        <v>281</v>
      </c>
      <c r="V4" s="116" t="s">
        <v>269</v>
      </c>
      <c r="W4" s="116" t="s">
        <v>282</v>
      </c>
      <c r="X4" s="116" t="s">
        <v>283</v>
      </c>
      <c r="Y4" s="116" t="s">
        <v>284</v>
      </c>
      <c r="Z4" s="117" t="s">
        <v>269</v>
      </c>
    </row>
    <row r="5" spans="1:26" ht="77.25" x14ac:dyDescent="0.25">
      <c r="A5" s="104" t="s">
        <v>285</v>
      </c>
      <c r="B5" s="105" t="s">
        <v>286</v>
      </c>
      <c r="C5" s="103">
        <v>1</v>
      </c>
      <c r="D5" s="103">
        <v>0</v>
      </c>
      <c r="E5" s="103">
        <v>1</v>
      </c>
      <c r="F5" s="103">
        <f>SUM(C5:E5)</f>
        <v>2</v>
      </c>
      <c r="G5" s="103">
        <v>0</v>
      </c>
      <c r="H5" s="103">
        <v>0</v>
      </c>
      <c r="I5" s="103">
        <v>0</v>
      </c>
      <c r="J5" s="103">
        <f>SUM(G5:I5)</f>
        <v>0</v>
      </c>
      <c r="K5" s="103">
        <v>0</v>
      </c>
      <c r="L5" s="103">
        <v>1</v>
      </c>
      <c r="M5" s="103">
        <v>1</v>
      </c>
      <c r="N5" s="103">
        <f>SUM(K5:M5)</f>
        <v>2</v>
      </c>
      <c r="O5" s="103">
        <v>1</v>
      </c>
      <c r="P5" s="103">
        <v>1</v>
      </c>
      <c r="Q5" s="103">
        <v>1</v>
      </c>
      <c r="R5" s="103">
        <f>SUM(O5:Q5)</f>
        <v>3</v>
      </c>
      <c r="S5" s="103">
        <v>0</v>
      </c>
      <c r="T5" s="103">
        <v>0</v>
      </c>
      <c r="U5" s="103">
        <v>1</v>
      </c>
      <c r="V5" s="103">
        <f>SUM(S5:U5)</f>
        <v>1</v>
      </c>
      <c r="W5" s="103">
        <v>1</v>
      </c>
      <c r="X5" s="103">
        <v>1</v>
      </c>
      <c r="Y5" s="103">
        <v>1</v>
      </c>
      <c r="Z5" s="103">
        <f>SUM(W5:Y5)</f>
        <v>3</v>
      </c>
    </row>
    <row r="6" spans="1:26" ht="116.25" customHeight="1" x14ac:dyDescent="0.25">
      <c r="A6" s="104" t="s">
        <v>287</v>
      </c>
      <c r="B6" s="106" t="s">
        <v>288</v>
      </c>
      <c r="C6" s="103">
        <v>0</v>
      </c>
      <c r="D6" s="103">
        <v>0</v>
      </c>
      <c r="E6" s="103">
        <v>0</v>
      </c>
      <c r="F6" s="103">
        <f t="shared" ref="F6:F10" si="0">SUM(C6:E6)</f>
        <v>0</v>
      </c>
      <c r="G6" s="103">
        <v>1</v>
      </c>
      <c r="H6" s="103">
        <v>1</v>
      </c>
      <c r="I6" s="103">
        <v>1</v>
      </c>
      <c r="J6" s="103">
        <f t="shared" ref="J6:J10" si="1">SUM(G6:I6)</f>
        <v>3</v>
      </c>
      <c r="K6" s="103">
        <v>0</v>
      </c>
      <c r="L6" s="103">
        <v>0</v>
      </c>
      <c r="M6" s="103">
        <v>1</v>
      </c>
      <c r="N6" s="103">
        <f t="shared" ref="N6:N10" si="2">SUM(K6:M6)</f>
        <v>1</v>
      </c>
      <c r="O6" s="103">
        <v>1</v>
      </c>
      <c r="P6" s="103">
        <v>0</v>
      </c>
      <c r="Q6" s="103">
        <v>1</v>
      </c>
      <c r="R6" s="103">
        <f t="shared" ref="R6:R10" si="3">SUM(O6:Q6)</f>
        <v>2</v>
      </c>
      <c r="S6" s="103">
        <v>1</v>
      </c>
      <c r="T6" s="103">
        <v>1</v>
      </c>
      <c r="U6" s="103">
        <v>1</v>
      </c>
      <c r="V6" s="103">
        <f t="shared" ref="V6:V10" si="4">SUM(S6:U6)</f>
        <v>3</v>
      </c>
      <c r="W6" s="103">
        <v>1</v>
      </c>
      <c r="X6" s="103">
        <v>1</v>
      </c>
      <c r="Y6" s="103">
        <v>1</v>
      </c>
      <c r="Z6" s="103">
        <f t="shared" ref="Z6:Z10" si="5">SUM(W6:Y6)</f>
        <v>3</v>
      </c>
    </row>
    <row r="7" spans="1:26" ht="153.75" x14ac:dyDescent="0.25">
      <c r="A7" s="104" t="s">
        <v>289</v>
      </c>
      <c r="B7" s="107" t="s">
        <v>290</v>
      </c>
      <c r="C7" s="103">
        <v>1</v>
      </c>
      <c r="D7" s="103">
        <v>0</v>
      </c>
      <c r="E7" s="103">
        <v>1</v>
      </c>
      <c r="F7" s="103">
        <f t="shared" si="0"/>
        <v>2</v>
      </c>
      <c r="G7" s="103">
        <v>1</v>
      </c>
      <c r="H7" s="103">
        <v>1</v>
      </c>
      <c r="I7" s="103">
        <v>1</v>
      </c>
      <c r="J7" s="103">
        <f t="shared" si="1"/>
        <v>3</v>
      </c>
      <c r="K7" s="103">
        <v>0</v>
      </c>
      <c r="L7" s="103">
        <v>0</v>
      </c>
      <c r="M7" s="103">
        <v>0</v>
      </c>
      <c r="N7" s="103">
        <f t="shared" si="2"/>
        <v>0</v>
      </c>
      <c r="O7" s="103">
        <v>1</v>
      </c>
      <c r="P7" s="103">
        <v>1</v>
      </c>
      <c r="Q7" s="103">
        <v>1</v>
      </c>
      <c r="R7" s="103">
        <f t="shared" si="3"/>
        <v>3</v>
      </c>
      <c r="S7" s="103">
        <v>1</v>
      </c>
      <c r="T7" s="103">
        <v>1</v>
      </c>
      <c r="U7" s="103">
        <v>1</v>
      </c>
      <c r="V7" s="103">
        <f t="shared" si="4"/>
        <v>3</v>
      </c>
      <c r="W7" s="103">
        <v>1</v>
      </c>
      <c r="X7" s="103">
        <v>1</v>
      </c>
      <c r="Y7" s="103">
        <v>1</v>
      </c>
      <c r="Z7" s="103">
        <f t="shared" si="5"/>
        <v>3</v>
      </c>
    </row>
    <row r="8" spans="1:26" ht="64.5" customHeight="1" x14ac:dyDescent="0.25">
      <c r="A8" s="104" t="s">
        <v>291</v>
      </c>
      <c r="B8" s="106" t="s">
        <v>292</v>
      </c>
      <c r="C8" s="103">
        <v>0</v>
      </c>
      <c r="D8" s="103">
        <v>0</v>
      </c>
      <c r="E8" s="103">
        <v>0</v>
      </c>
      <c r="F8" s="103">
        <f t="shared" si="0"/>
        <v>0</v>
      </c>
      <c r="G8" s="103">
        <v>0</v>
      </c>
      <c r="H8" s="103">
        <v>0</v>
      </c>
      <c r="I8" s="103">
        <v>0</v>
      </c>
      <c r="J8" s="103">
        <f t="shared" si="1"/>
        <v>0</v>
      </c>
      <c r="K8" s="103">
        <v>0</v>
      </c>
      <c r="L8" s="103">
        <v>0</v>
      </c>
      <c r="M8" s="103">
        <v>1</v>
      </c>
      <c r="N8" s="103">
        <f t="shared" si="2"/>
        <v>1</v>
      </c>
      <c r="O8" s="103">
        <v>1</v>
      </c>
      <c r="P8" s="103">
        <v>0</v>
      </c>
      <c r="Q8" s="103">
        <v>1</v>
      </c>
      <c r="R8" s="103">
        <f t="shared" si="3"/>
        <v>2</v>
      </c>
      <c r="S8" s="103">
        <v>0</v>
      </c>
      <c r="T8" s="103">
        <v>0</v>
      </c>
      <c r="U8" s="103">
        <v>1</v>
      </c>
      <c r="V8" s="103">
        <f t="shared" si="4"/>
        <v>1</v>
      </c>
      <c r="W8" s="103">
        <v>1</v>
      </c>
      <c r="X8" s="103">
        <v>1</v>
      </c>
      <c r="Y8" s="103">
        <v>1</v>
      </c>
      <c r="Z8" s="103">
        <f t="shared" si="5"/>
        <v>3</v>
      </c>
    </row>
    <row r="9" spans="1:26" ht="157.5" customHeight="1" x14ac:dyDescent="0.25">
      <c r="A9" s="104" t="s">
        <v>293</v>
      </c>
      <c r="B9" s="106" t="s">
        <v>294</v>
      </c>
      <c r="C9" s="103">
        <v>1</v>
      </c>
      <c r="D9" s="103">
        <v>0</v>
      </c>
      <c r="E9" s="103">
        <v>1</v>
      </c>
      <c r="F9" s="103">
        <f t="shared" si="0"/>
        <v>2</v>
      </c>
      <c r="G9" s="103">
        <v>1</v>
      </c>
      <c r="H9" s="103">
        <v>1</v>
      </c>
      <c r="I9" s="103">
        <v>1</v>
      </c>
      <c r="J9" s="103">
        <f t="shared" si="1"/>
        <v>3</v>
      </c>
      <c r="K9" s="103">
        <v>1</v>
      </c>
      <c r="L9" s="103">
        <v>1</v>
      </c>
      <c r="M9" s="103">
        <v>0</v>
      </c>
      <c r="N9" s="103">
        <f t="shared" si="2"/>
        <v>2</v>
      </c>
      <c r="O9" s="103">
        <v>1</v>
      </c>
      <c r="P9" s="103">
        <v>1</v>
      </c>
      <c r="Q9" s="103">
        <v>0</v>
      </c>
      <c r="R9" s="103">
        <f t="shared" si="3"/>
        <v>2</v>
      </c>
      <c r="S9" s="103">
        <v>1</v>
      </c>
      <c r="T9" s="103">
        <v>1</v>
      </c>
      <c r="U9" s="103">
        <v>1</v>
      </c>
      <c r="V9" s="103">
        <f t="shared" si="4"/>
        <v>3</v>
      </c>
      <c r="W9" s="103">
        <v>1</v>
      </c>
      <c r="X9" s="103">
        <v>1</v>
      </c>
      <c r="Y9" s="103">
        <v>1</v>
      </c>
      <c r="Z9" s="103">
        <f t="shared" si="5"/>
        <v>3</v>
      </c>
    </row>
    <row r="10" spans="1:26" ht="110.25" customHeight="1" x14ac:dyDescent="0.25">
      <c r="A10" s="104" t="s">
        <v>295</v>
      </c>
      <c r="B10" s="106" t="s">
        <v>296</v>
      </c>
      <c r="C10" s="103">
        <v>1</v>
      </c>
      <c r="D10" s="103">
        <v>1</v>
      </c>
      <c r="E10" s="103">
        <v>1</v>
      </c>
      <c r="F10" s="103">
        <f t="shared" si="0"/>
        <v>3</v>
      </c>
      <c r="G10" s="103">
        <v>1</v>
      </c>
      <c r="H10" s="103">
        <v>1</v>
      </c>
      <c r="I10" s="103">
        <v>1</v>
      </c>
      <c r="J10" s="103">
        <f t="shared" si="1"/>
        <v>3</v>
      </c>
      <c r="K10" s="103">
        <v>1</v>
      </c>
      <c r="L10" s="103">
        <v>0</v>
      </c>
      <c r="M10" s="103">
        <v>1</v>
      </c>
      <c r="N10" s="103">
        <f t="shared" si="2"/>
        <v>2</v>
      </c>
      <c r="O10" s="103">
        <v>1</v>
      </c>
      <c r="P10" s="103">
        <v>1</v>
      </c>
      <c r="Q10" s="103">
        <v>1</v>
      </c>
      <c r="R10" s="103">
        <f t="shared" si="3"/>
        <v>3</v>
      </c>
      <c r="S10" s="103">
        <v>1</v>
      </c>
      <c r="T10" s="103">
        <v>1</v>
      </c>
      <c r="U10" s="103">
        <v>1</v>
      </c>
      <c r="V10" s="103">
        <f t="shared" si="4"/>
        <v>3</v>
      </c>
      <c r="W10" s="103">
        <v>1</v>
      </c>
      <c r="X10" s="103">
        <v>1</v>
      </c>
      <c r="Y10" s="103">
        <v>1</v>
      </c>
      <c r="Z10" s="103">
        <f t="shared" si="5"/>
        <v>3</v>
      </c>
    </row>
  </sheetData>
  <mergeCells count="10">
    <mergeCell ref="A1:Z1"/>
    <mergeCell ref="A2:A4"/>
    <mergeCell ref="B2:B4"/>
    <mergeCell ref="C2:Z2"/>
    <mergeCell ref="C3:F3"/>
    <mergeCell ref="G3:J3"/>
    <mergeCell ref="K3:N3"/>
    <mergeCell ref="O3:R3"/>
    <mergeCell ref="S3:V3"/>
    <mergeCell ref="W3:Z3"/>
  </mergeCells>
  <conditionalFormatting sqref="C5:Z10">
    <cfRule type="cellIs" dxfId="7" priority="1" operator="equal">
      <formula>3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2"/>
  <sheetViews>
    <sheetView workbookViewId="0">
      <selection activeCell="B2" sqref="B2:C2"/>
    </sheetView>
  </sheetViews>
  <sheetFormatPr baseColWidth="10" defaultRowHeight="15" x14ac:dyDescent="0.25"/>
  <cols>
    <col min="2" max="2" width="36.140625" customWidth="1"/>
    <col min="3" max="3" width="43.85546875" customWidth="1"/>
  </cols>
  <sheetData>
    <row r="1" spans="2:3" ht="15.75" thickBot="1" x14ac:dyDescent="0.3"/>
    <row r="2" spans="2:3" ht="21" thickBot="1" x14ac:dyDescent="0.3">
      <c r="B2" s="136" t="s">
        <v>297</v>
      </c>
      <c r="C2" s="137"/>
    </row>
    <row r="3" spans="2:3" ht="15.75" x14ac:dyDescent="0.25">
      <c r="B3" s="130" t="s">
        <v>298</v>
      </c>
      <c r="C3" s="131" t="s">
        <v>299</v>
      </c>
    </row>
    <row r="4" spans="2:3" ht="45" x14ac:dyDescent="0.25">
      <c r="B4" s="132" t="s">
        <v>300</v>
      </c>
      <c r="C4" s="132" t="s">
        <v>301</v>
      </c>
    </row>
    <row r="5" spans="2:3" ht="82.5" customHeight="1" x14ac:dyDescent="0.25">
      <c r="B5" s="132" t="s">
        <v>302</v>
      </c>
      <c r="C5" s="132" t="s">
        <v>303</v>
      </c>
    </row>
    <row r="6" spans="2:3" ht="75" x14ac:dyDescent="0.25">
      <c r="B6" s="132" t="s">
        <v>304</v>
      </c>
      <c r="C6" s="132" t="s">
        <v>305</v>
      </c>
    </row>
    <row r="7" spans="2:3" ht="52.5" customHeight="1" x14ac:dyDescent="0.25">
      <c r="B7" s="132" t="s">
        <v>306</v>
      </c>
      <c r="C7" s="132" t="s">
        <v>307</v>
      </c>
    </row>
    <row r="8" spans="2:3" ht="69.75" customHeight="1" x14ac:dyDescent="0.25">
      <c r="B8" s="132" t="s">
        <v>308</v>
      </c>
      <c r="C8" s="132" t="s">
        <v>309</v>
      </c>
    </row>
    <row r="9" spans="2:3" ht="45" x14ac:dyDescent="0.25">
      <c r="B9" s="132" t="s">
        <v>310</v>
      </c>
      <c r="C9" s="132" t="s">
        <v>311</v>
      </c>
    </row>
    <row r="10" spans="2:3" ht="90" x14ac:dyDescent="0.25">
      <c r="B10" s="132" t="s">
        <v>312</v>
      </c>
      <c r="C10" s="132" t="s">
        <v>313</v>
      </c>
    </row>
    <row r="11" spans="2:3" ht="45" x14ac:dyDescent="0.25">
      <c r="B11" s="132" t="s">
        <v>314</v>
      </c>
      <c r="C11" s="132" t="s">
        <v>315</v>
      </c>
    </row>
    <row r="12" spans="2:3" ht="60.75" thickBot="1" x14ac:dyDescent="0.3">
      <c r="B12" s="133" t="s">
        <v>316</v>
      </c>
      <c r="C12" s="133" t="s">
        <v>317</v>
      </c>
    </row>
    <row r="13" spans="2:3" ht="31.5" x14ac:dyDescent="0.25">
      <c r="B13" s="134" t="s">
        <v>318</v>
      </c>
      <c r="C13" s="135" t="s">
        <v>319</v>
      </c>
    </row>
    <row r="14" spans="2:3" ht="45" x14ac:dyDescent="0.25">
      <c r="B14" s="132" t="s">
        <v>300</v>
      </c>
      <c r="C14" s="132" t="s">
        <v>320</v>
      </c>
    </row>
    <row r="15" spans="2:3" ht="75" x14ac:dyDescent="0.25">
      <c r="B15" s="132" t="s">
        <v>302</v>
      </c>
      <c r="C15" s="132" t="s">
        <v>321</v>
      </c>
    </row>
    <row r="16" spans="2:3" ht="75" x14ac:dyDescent="0.25">
      <c r="B16" s="132" t="s">
        <v>304</v>
      </c>
      <c r="C16" s="132" t="s">
        <v>322</v>
      </c>
    </row>
    <row r="17" spans="2:3" ht="45" x14ac:dyDescent="0.25">
      <c r="B17" s="132" t="s">
        <v>306</v>
      </c>
      <c r="C17" s="132" t="s">
        <v>323</v>
      </c>
    </row>
    <row r="18" spans="2:3" ht="60" x14ac:dyDescent="0.25">
      <c r="B18" s="132" t="s">
        <v>308</v>
      </c>
      <c r="C18" s="132" t="s">
        <v>324</v>
      </c>
    </row>
    <row r="19" spans="2:3" ht="45" x14ac:dyDescent="0.25">
      <c r="B19" s="132" t="s">
        <v>310</v>
      </c>
      <c r="C19" s="132" t="s">
        <v>325</v>
      </c>
    </row>
    <row r="20" spans="2:3" ht="90" x14ac:dyDescent="0.25">
      <c r="B20" s="132" t="s">
        <v>312</v>
      </c>
      <c r="C20" s="132" t="s">
        <v>326</v>
      </c>
    </row>
    <row r="21" spans="2:3" ht="60" x14ac:dyDescent="0.25">
      <c r="B21" s="132" t="s">
        <v>314</v>
      </c>
      <c r="C21" s="132" t="s">
        <v>327</v>
      </c>
    </row>
    <row r="22" spans="2:3" ht="45.75" thickBot="1" x14ac:dyDescent="0.3">
      <c r="B22" s="133" t="s">
        <v>316</v>
      </c>
      <c r="C22" s="133" t="s">
        <v>328</v>
      </c>
    </row>
  </sheetData>
  <mergeCells count="1">
    <mergeCell ref="B2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8"/>
  <sheetViews>
    <sheetView zoomScale="71" zoomScaleNormal="71" workbookViewId="0">
      <selection activeCell="F1" sqref="F1"/>
    </sheetView>
  </sheetViews>
  <sheetFormatPr baseColWidth="10" defaultRowHeight="15" x14ac:dyDescent="0.25"/>
  <cols>
    <col min="2" max="2" width="11.42578125" style="2"/>
    <col min="3" max="3" width="48.85546875" style="153" customWidth="1"/>
    <col min="6" max="6" width="51.85546875" style="153" customWidth="1"/>
    <col min="9" max="9" width="38.42578125" style="153" customWidth="1"/>
  </cols>
  <sheetData>
    <row r="2" spans="2:9" x14ac:dyDescent="0.25">
      <c r="B2" s="160" t="s">
        <v>329</v>
      </c>
      <c r="C2" s="160"/>
      <c r="D2" s="157" t="s">
        <v>298</v>
      </c>
      <c r="E2" s="158"/>
      <c r="F2" s="159"/>
      <c r="G2" s="157" t="s">
        <v>299</v>
      </c>
      <c r="H2" s="158"/>
      <c r="I2" s="159"/>
    </row>
    <row r="3" spans="2:9" ht="45" x14ac:dyDescent="0.25">
      <c r="B3" s="160"/>
      <c r="C3" s="160"/>
      <c r="D3" s="139" t="s">
        <v>330</v>
      </c>
      <c r="E3" s="140"/>
      <c r="F3" s="146" t="s">
        <v>331</v>
      </c>
      <c r="G3" s="139" t="s">
        <v>332</v>
      </c>
      <c r="H3" s="140"/>
      <c r="I3" s="146" t="s">
        <v>301</v>
      </c>
    </row>
    <row r="4" spans="2:9" ht="30" x14ac:dyDescent="0.25">
      <c r="B4" s="160"/>
      <c r="C4" s="160"/>
      <c r="D4" s="139" t="s">
        <v>333</v>
      </c>
      <c r="E4" s="140"/>
      <c r="F4" s="146" t="s">
        <v>334</v>
      </c>
      <c r="G4" s="139" t="s">
        <v>335</v>
      </c>
      <c r="H4" s="140"/>
      <c r="I4" s="146" t="s">
        <v>303</v>
      </c>
    </row>
    <row r="5" spans="2:9" ht="45" x14ac:dyDescent="0.25">
      <c r="B5" s="160"/>
      <c r="C5" s="160"/>
      <c r="D5" s="139" t="s">
        <v>336</v>
      </c>
      <c r="E5" s="140"/>
      <c r="F5" s="146" t="s">
        <v>337</v>
      </c>
      <c r="G5" s="139" t="s">
        <v>338</v>
      </c>
      <c r="H5" s="140"/>
      <c r="I5" s="146" t="s">
        <v>305</v>
      </c>
    </row>
    <row r="6" spans="2:9" ht="45" x14ac:dyDescent="0.25">
      <c r="B6" s="160"/>
      <c r="C6" s="160"/>
      <c r="D6" s="139" t="s">
        <v>339</v>
      </c>
      <c r="E6" s="140"/>
      <c r="F6" s="146" t="s">
        <v>340</v>
      </c>
      <c r="G6" s="139" t="s">
        <v>341</v>
      </c>
      <c r="H6" s="140"/>
      <c r="I6" s="146" t="s">
        <v>307</v>
      </c>
    </row>
    <row r="7" spans="2:9" ht="30" x14ac:dyDescent="0.25">
      <c r="B7" s="160"/>
      <c r="C7" s="160"/>
      <c r="D7" s="139" t="s">
        <v>342</v>
      </c>
      <c r="E7" s="140"/>
      <c r="F7" s="146" t="s">
        <v>343</v>
      </c>
      <c r="G7" s="139" t="s">
        <v>344</v>
      </c>
      <c r="H7" s="140"/>
      <c r="I7" s="146" t="s">
        <v>309</v>
      </c>
    </row>
    <row r="8" spans="2:9" ht="30" x14ac:dyDescent="0.25">
      <c r="B8" s="160"/>
      <c r="C8" s="160"/>
      <c r="D8" s="139" t="s">
        <v>345</v>
      </c>
      <c r="E8" s="140"/>
      <c r="F8" s="146" t="s">
        <v>346</v>
      </c>
      <c r="G8" s="139" t="s">
        <v>347</v>
      </c>
      <c r="H8" s="140"/>
      <c r="I8" s="146" t="s">
        <v>311</v>
      </c>
    </row>
    <row r="9" spans="2:9" ht="30" x14ac:dyDescent="0.25">
      <c r="B9" s="160"/>
      <c r="C9" s="160"/>
      <c r="D9" s="139" t="s">
        <v>348</v>
      </c>
      <c r="E9" s="140"/>
      <c r="F9" s="146" t="s">
        <v>349</v>
      </c>
      <c r="G9" s="139" t="s">
        <v>350</v>
      </c>
      <c r="H9" s="140"/>
      <c r="I9" s="146" t="s">
        <v>313</v>
      </c>
    </row>
    <row r="10" spans="2:9" ht="45" x14ac:dyDescent="0.25">
      <c r="B10" s="160"/>
      <c r="C10" s="160"/>
      <c r="D10" s="139" t="s">
        <v>351</v>
      </c>
      <c r="E10" s="140"/>
      <c r="F10" s="146" t="s">
        <v>352</v>
      </c>
      <c r="G10" s="139" t="s">
        <v>353</v>
      </c>
      <c r="H10" s="140"/>
      <c r="I10" s="146" t="s">
        <v>315</v>
      </c>
    </row>
    <row r="11" spans="2:9" ht="60" x14ac:dyDescent="0.25">
      <c r="B11" s="160"/>
      <c r="C11" s="160"/>
      <c r="D11" s="139" t="s">
        <v>354</v>
      </c>
      <c r="E11" s="140"/>
      <c r="F11" s="146" t="s">
        <v>355</v>
      </c>
      <c r="G11" s="139" t="s">
        <v>356</v>
      </c>
      <c r="H11" s="140"/>
      <c r="I11" s="146" t="s">
        <v>317</v>
      </c>
    </row>
    <row r="12" spans="2:9" x14ac:dyDescent="0.25">
      <c r="B12" s="156" t="s">
        <v>318</v>
      </c>
      <c r="C12" s="156"/>
      <c r="D12" s="157" t="s">
        <v>357</v>
      </c>
      <c r="E12" s="158"/>
      <c r="F12" s="159"/>
      <c r="G12" s="157" t="s">
        <v>358</v>
      </c>
      <c r="H12" s="158"/>
      <c r="I12" s="159"/>
    </row>
    <row r="13" spans="2:9" ht="90" x14ac:dyDescent="0.25">
      <c r="B13" s="141" t="s">
        <v>359</v>
      </c>
      <c r="C13" s="146" t="s">
        <v>300</v>
      </c>
      <c r="D13" s="141" t="s">
        <v>360</v>
      </c>
      <c r="E13" s="141" t="s">
        <v>361</v>
      </c>
      <c r="F13" s="146" t="s">
        <v>362</v>
      </c>
      <c r="G13" s="141" t="s">
        <v>363</v>
      </c>
      <c r="H13" s="141" t="s">
        <v>364</v>
      </c>
      <c r="I13" s="152" t="s">
        <v>365</v>
      </c>
    </row>
    <row r="14" spans="2:9" ht="75" x14ac:dyDescent="0.25">
      <c r="B14" s="142" t="s">
        <v>366</v>
      </c>
      <c r="C14" s="143" t="s">
        <v>302</v>
      </c>
      <c r="D14" s="141" t="s">
        <v>367</v>
      </c>
      <c r="E14" s="141" t="s">
        <v>368</v>
      </c>
      <c r="F14" s="146" t="s">
        <v>369</v>
      </c>
      <c r="G14" s="142" t="s">
        <v>370</v>
      </c>
      <c r="H14" s="142" t="s">
        <v>371</v>
      </c>
      <c r="I14" s="143" t="s">
        <v>372</v>
      </c>
    </row>
    <row r="15" spans="2:9" ht="75" x14ac:dyDescent="0.25">
      <c r="B15" s="144"/>
      <c r="C15" s="145"/>
      <c r="D15" s="141" t="s">
        <v>373</v>
      </c>
      <c r="E15" s="141" t="s">
        <v>368</v>
      </c>
      <c r="F15" s="146" t="s">
        <v>374</v>
      </c>
      <c r="G15" s="144"/>
      <c r="H15" s="144"/>
      <c r="I15" s="145"/>
    </row>
    <row r="16" spans="2:9" ht="75" x14ac:dyDescent="0.25">
      <c r="B16" s="141" t="s">
        <v>375</v>
      </c>
      <c r="C16" s="146" t="s">
        <v>304</v>
      </c>
      <c r="D16" s="141" t="s">
        <v>376</v>
      </c>
      <c r="E16" s="141" t="s">
        <v>377</v>
      </c>
      <c r="F16" s="146" t="s">
        <v>378</v>
      </c>
      <c r="G16" s="141" t="s">
        <v>379</v>
      </c>
      <c r="H16" s="141" t="s">
        <v>380</v>
      </c>
      <c r="I16" s="146" t="s">
        <v>381</v>
      </c>
    </row>
    <row r="17" spans="2:9" ht="90" x14ac:dyDescent="0.25">
      <c r="B17" s="141" t="s">
        <v>382</v>
      </c>
      <c r="C17" s="146" t="s">
        <v>306</v>
      </c>
      <c r="D17" s="141" t="s">
        <v>383</v>
      </c>
      <c r="E17" s="141" t="s">
        <v>384</v>
      </c>
      <c r="F17" s="146" t="s">
        <v>385</v>
      </c>
      <c r="G17" s="141" t="s">
        <v>386</v>
      </c>
      <c r="H17" s="141" t="s">
        <v>387</v>
      </c>
      <c r="I17" s="146" t="s">
        <v>388</v>
      </c>
    </row>
    <row r="18" spans="2:9" ht="117.75" customHeight="1" x14ac:dyDescent="0.25">
      <c r="B18" s="141" t="s">
        <v>389</v>
      </c>
      <c r="C18" s="146" t="s">
        <v>308</v>
      </c>
      <c r="D18" s="141" t="s">
        <v>390</v>
      </c>
      <c r="E18" s="141" t="s">
        <v>391</v>
      </c>
      <c r="F18" s="146" t="s">
        <v>392</v>
      </c>
      <c r="G18" s="141" t="s">
        <v>393</v>
      </c>
      <c r="H18" s="141" t="s">
        <v>394</v>
      </c>
      <c r="I18" s="146" t="s">
        <v>395</v>
      </c>
    </row>
    <row r="19" spans="2:9" ht="60" x14ac:dyDescent="0.25">
      <c r="B19" s="142" t="s">
        <v>396</v>
      </c>
      <c r="C19" s="143" t="s">
        <v>310</v>
      </c>
      <c r="D19" s="141" t="s">
        <v>397</v>
      </c>
      <c r="E19" s="142" t="s">
        <v>398</v>
      </c>
      <c r="F19" s="146" t="s">
        <v>399</v>
      </c>
      <c r="G19" s="142" t="s">
        <v>400</v>
      </c>
      <c r="H19" s="142" t="s">
        <v>401</v>
      </c>
      <c r="I19" s="143" t="s">
        <v>402</v>
      </c>
    </row>
    <row r="20" spans="2:9" ht="30" x14ac:dyDescent="0.25">
      <c r="B20" s="144"/>
      <c r="C20" s="145"/>
      <c r="D20" s="141" t="s">
        <v>403</v>
      </c>
      <c r="E20" s="144"/>
      <c r="F20" s="146" t="s">
        <v>404</v>
      </c>
      <c r="G20" s="144"/>
      <c r="H20" s="144"/>
      <c r="I20" s="145"/>
    </row>
    <row r="21" spans="2:9" ht="111" customHeight="1" x14ac:dyDescent="0.25">
      <c r="B21" s="141" t="s">
        <v>405</v>
      </c>
      <c r="C21" s="146" t="s">
        <v>312</v>
      </c>
      <c r="D21" s="141" t="s">
        <v>406</v>
      </c>
      <c r="E21" s="141" t="s">
        <v>407</v>
      </c>
      <c r="F21" s="152" t="s">
        <v>408</v>
      </c>
      <c r="G21" s="147" t="s">
        <v>409</v>
      </c>
      <c r="H21" s="141" t="s">
        <v>410</v>
      </c>
      <c r="I21" s="146" t="s">
        <v>411</v>
      </c>
    </row>
    <row r="22" spans="2:9" ht="78.75" customHeight="1" x14ac:dyDescent="0.25">
      <c r="B22" s="142" t="s">
        <v>412</v>
      </c>
      <c r="C22" s="143" t="s">
        <v>314</v>
      </c>
      <c r="D22" s="142" t="s">
        <v>413</v>
      </c>
      <c r="E22" s="142" t="s">
        <v>414</v>
      </c>
      <c r="F22" s="143" t="s">
        <v>415</v>
      </c>
      <c r="G22" s="141" t="s">
        <v>416</v>
      </c>
      <c r="H22" s="142" t="s">
        <v>417</v>
      </c>
      <c r="I22" s="146" t="s">
        <v>498</v>
      </c>
    </row>
    <row r="23" spans="2:9" ht="63" customHeight="1" x14ac:dyDescent="0.25">
      <c r="B23" s="144"/>
      <c r="C23" s="145"/>
      <c r="D23" s="144"/>
      <c r="E23" s="144"/>
      <c r="F23" s="145"/>
      <c r="G23" s="141" t="s">
        <v>418</v>
      </c>
      <c r="H23" s="144"/>
      <c r="I23" s="146" t="s">
        <v>419</v>
      </c>
    </row>
    <row r="24" spans="2:9" ht="117" customHeight="1" x14ac:dyDescent="0.25">
      <c r="B24" s="141" t="s">
        <v>420</v>
      </c>
      <c r="C24" s="146" t="s">
        <v>316</v>
      </c>
      <c r="D24" s="141" t="s">
        <v>421</v>
      </c>
      <c r="E24" s="141" t="s">
        <v>422</v>
      </c>
      <c r="F24" s="146" t="s">
        <v>423</v>
      </c>
      <c r="G24" s="141" t="s">
        <v>424</v>
      </c>
      <c r="H24" s="141" t="s">
        <v>425</v>
      </c>
      <c r="I24" s="146" t="s">
        <v>426</v>
      </c>
    </row>
    <row r="25" spans="2:9" x14ac:dyDescent="0.25">
      <c r="B25" s="156" t="s">
        <v>319</v>
      </c>
      <c r="C25" s="156"/>
      <c r="D25" s="161"/>
      <c r="E25" s="156" t="s">
        <v>427</v>
      </c>
      <c r="F25" s="156"/>
      <c r="G25" s="161"/>
      <c r="H25" s="156" t="s">
        <v>428</v>
      </c>
      <c r="I25" s="156"/>
    </row>
    <row r="26" spans="2:9" x14ac:dyDescent="0.25">
      <c r="B26" s="142" t="s">
        <v>429</v>
      </c>
      <c r="C26" s="143" t="s">
        <v>320</v>
      </c>
      <c r="D26" s="142" t="s">
        <v>430</v>
      </c>
      <c r="E26" s="142" t="s">
        <v>431</v>
      </c>
      <c r="F26" s="143" t="s">
        <v>432</v>
      </c>
      <c r="G26" s="138" t="s">
        <v>433</v>
      </c>
      <c r="H26" s="142" t="s">
        <v>434</v>
      </c>
      <c r="I26" s="151" t="s">
        <v>435</v>
      </c>
    </row>
    <row r="27" spans="2:9" ht="136.5" customHeight="1" x14ac:dyDescent="0.25">
      <c r="B27" s="144"/>
      <c r="C27" s="145"/>
      <c r="D27" s="144"/>
      <c r="E27" s="144"/>
      <c r="F27" s="145"/>
      <c r="G27" s="138"/>
      <c r="H27" s="148"/>
      <c r="I27" s="151"/>
    </row>
    <row r="28" spans="2:9" ht="60" x14ac:dyDescent="0.25">
      <c r="B28" s="142" t="s">
        <v>436</v>
      </c>
      <c r="C28" s="143" t="s">
        <v>321</v>
      </c>
      <c r="D28" s="141" t="s">
        <v>437</v>
      </c>
      <c r="E28" s="141" t="s">
        <v>438</v>
      </c>
      <c r="F28" s="146" t="s">
        <v>439</v>
      </c>
      <c r="G28" s="138" t="s">
        <v>440</v>
      </c>
      <c r="H28" s="148"/>
      <c r="I28" s="143" t="s">
        <v>441</v>
      </c>
    </row>
    <row r="29" spans="2:9" ht="45" x14ac:dyDescent="0.25">
      <c r="B29" s="144"/>
      <c r="C29" s="145"/>
      <c r="D29" s="149" t="s">
        <v>442</v>
      </c>
      <c r="E29" s="141" t="s">
        <v>438</v>
      </c>
      <c r="F29" s="154" t="s">
        <v>443</v>
      </c>
      <c r="G29" s="138"/>
      <c r="H29" s="144"/>
      <c r="I29" s="145"/>
    </row>
    <row r="30" spans="2:9" ht="78" customHeight="1" x14ac:dyDescent="0.25">
      <c r="B30" s="142" t="s">
        <v>444</v>
      </c>
      <c r="C30" s="143" t="s">
        <v>322</v>
      </c>
      <c r="D30" s="142" t="s">
        <v>445</v>
      </c>
      <c r="E30" s="142" t="s">
        <v>446</v>
      </c>
      <c r="F30" s="143" t="s">
        <v>447</v>
      </c>
      <c r="G30" s="141" t="s">
        <v>448</v>
      </c>
      <c r="H30" s="141" t="s">
        <v>449</v>
      </c>
      <c r="I30" s="146" t="s">
        <v>450</v>
      </c>
    </row>
    <row r="31" spans="2:9" ht="95.25" customHeight="1" x14ac:dyDescent="0.25">
      <c r="B31" s="144"/>
      <c r="C31" s="145"/>
      <c r="D31" s="144"/>
      <c r="E31" s="144"/>
      <c r="F31" s="145"/>
      <c r="G31" s="141" t="s">
        <v>451</v>
      </c>
      <c r="H31" s="141" t="s">
        <v>452</v>
      </c>
      <c r="I31" s="146" t="s">
        <v>453</v>
      </c>
    </row>
    <row r="32" spans="2:9" ht="104.25" customHeight="1" x14ac:dyDescent="0.25">
      <c r="B32" s="141" t="s">
        <v>454</v>
      </c>
      <c r="C32" s="146" t="s">
        <v>323</v>
      </c>
      <c r="D32" s="141" t="s">
        <v>455</v>
      </c>
      <c r="E32" s="141" t="s">
        <v>456</v>
      </c>
      <c r="F32" s="155" t="s">
        <v>457</v>
      </c>
      <c r="G32" s="150" t="s">
        <v>458</v>
      </c>
      <c r="H32" s="141" t="s">
        <v>459</v>
      </c>
      <c r="I32" s="146" t="s">
        <v>460</v>
      </c>
    </row>
    <row r="33" spans="2:9" ht="99.75" customHeight="1" x14ac:dyDescent="0.25">
      <c r="B33" s="141" t="s">
        <v>461</v>
      </c>
      <c r="C33" s="146" t="s">
        <v>462</v>
      </c>
      <c r="D33" s="141" t="s">
        <v>463</v>
      </c>
      <c r="E33" s="141" t="s">
        <v>464</v>
      </c>
      <c r="F33" s="146" t="s">
        <v>465</v>
      </c>
      <c r="G33" s="141" t="s">
        <v>466</v>
      </c>
      <c r="H33" s="141" t="s">
        <v>467</v>
      </c>
      <c r="I33" s="146" t="s">
        <v>468</v>
      </c>
    </row>
    <row r="34" spans="2:9" ht="108" customHeight="1" x14ac:dyDescent="0.25">
      <c r="B34" s="141" t="s">
        <v>469</v>
      </c>
      <c r="C34" s="146" t="s">
        <v>325</v>
      </c>
      <c r="D34" s="141" t="s">
        <v>470</v>
      </c>
      <c r="E34" s="141" t="s">
        <v>471</v>
      </c>
      <c r="F34" s="146" t="s">
        <v>472</v>
      </c>
      <c r="G34" s="141" t="s">
        <v>473</v>
      </c>
      <c r="H34" s="141" t="s">
        <v>474</v>
      </c>
      <c r="I34" s="146" t="s">
        <v>475</v>
      </c>
    </row>
    <row r="35" spans="2:9" ht="30" x14ac:dyDescent="0.25">
      <c r="B35" s="142" t="s">
        <v>476</v>
      </c>
      <c r="C35" s="143" t="s">
        <v>326</v>
      </c>
      <c r="D35" s="141" t="s">
        <v>477</v>
      </c>
      <c r="E35" s="142" t="s">
        <v>478</v>
      </c>
      <c r="F35" s="146" t="s">
        <v>499</v>
      </c>
      <c r="G35" s="142" t="s">
        <v>479</v>
      </c>
      <c r="H35" s="142" t="s">
        <v>459</v>
      </c>
      <c r="I35" s="143" t="s">
        <v>480</v>
      </c>
    </row>
    <row r="36" spans="2:9" ht="127.5" customHeight="1" x14ac:dyDescent="0.25">
      <c r="B36" s="144"/>
      <c r="C36" s="145"/>
      <c r="D36" s="141" t="s">
        <v>481</v>
      </c>
      <c r="E36" s="144"/>
      <c r="F36" s="146" t="s">
        <v>482</v>
      </c>
      <c r="G36" s="144"/>
      <c r="H36" s="144"/>
      <c r="I36" s="145"/>
    </row>
    <row r="37" spans="2:9" ht="117" customHeight="1" x14ac:dyDescent="0.25">
      <c r="B37" s="141" t="s">
        <v>483</v>
      </c>
      <c r="C37" s="146" t="s">
        <v>484</v>
      </c>
      <c r="D37" s="141" t="s">
        <v>485</v>
      </c>
      <c r="E37" s="141" t="s">
        <v>486</v>
      </c>
      <c r="F37" s="146" t="s">
        <v>487</v>
      </c>
      <c r="G37" s="141" t="s">
        <v>488</v>
      </c>
      <c r="H37" s="141" t="s">
        <v>489</v>
      </c>
      <c r="I37" s="146" t="s">
        <v>475</v>
      </c>
    </row>
    <row r="38" spans="2:9" ht="105.75" customHeight="1" x14ac:dyDescent="0.25">
      <c r="B38" s="141" t="s">
        <v>490</v>
      </c>
      <c r="C38" s="146" t="s">
        <v>491</v>
      </c>
      <c r="D38" s="141" t="s">
        <v>492</v>
      </c>
      <c r="E38" s="141" t="s">
        <v>493</v>
      </c>
      <c r="F38" s="146" t="s">
        <v>494</v>
      </c>
      <c r="G38" s="141" t="s">
        <v>495</v>
      </c>
      <c r="H38" s="141" t="s">
        <v>496</v>
      </c>
      <c r="I38" s="146" t="s">
        <v>497</v>
      </c>
    </row>
  </sheetData>
  <mergeCells count="67">
    <mergeCell ref="B35:B36"/>
    <mergeCell ref="C35:C36"/>
    <mergeCell ref="E35:E36"/>
    <mergeCell ref="G35:G36"/>
    <mergeCell ref="H35:H36"/>
    <mergeCell ref="I35:I36"/>
    <mergeCell ref="I26:I27"/>
    <mergeCell ref="B28:B29"/>
    <mergeCell ref="C28:C29"/>
    <mergeCell ref="G28:G29"/>
    <mergeCell ref="I28:I29"/>
    <mergeCell ref="B30:B31"/>
    <mergeCell ref="C30:C31"/>
    <mergeCell ref="D30:D31"/>
    <mergeCell ref="E30:E31"/>
    <mergeCell ref="F30:F31"/>
    <mergeCell ref="B25:C25"/>
    <mergeCell ref="E25:F25"/>
    <mergeCell ref="H25:I25"/>
    <mergeCell ref="B26:B27"/>
    <mergeCell ref="C26:C27"/>
    <mergeCell ref="D26:D27"/>
    <mergeCell ref="E26:E27"/>
    <mergeCell ref="F26:F27"/>
    <mergeCell ref="G26:G27"/>
    <mergeCell ref="H26:H29"/>
    <mergeCell ref="I19:I20"/>
    <mergeCell ref="B22:B23"/>
    <mergeCell ref="C22:C23"/>
    <mergeCell ref="D22:D23"/>
    <mergeCell ref="E22:E23"/>
    <mergeCell ref="F22:F23"/>
    <mergeCell ref="H22:H23"/>
    <mergeCell ref="B14:B15"/>
    <mergeCell ref="C14:C15"/>
    <mergeCell ref="G14:G15"/>
    <mergeCell ref="H14:H15"/>
    <mergeCell ref="I14:I15"/>
    <mergeCell ref="B19:B20"/>
    <mergeCell ref="C19:C20"/>
    <mergeCell ref="E19:E20"/>
    <mergeCell ref="G19:G20"/>
    <mergeCell ref="H19:H20"/>
    <mergeCell ref="D10:E10"/>
    <mergeCell ref="G10:H10"/>
    <mergeCell ref="D11:E11"/>
    <mergeCell ref="G11:H11"/>
    <mergeCell ref="B12:C12"/>
    <mergeCell ref="D12:F12"/>
    <mergeCell ref="G12:I12"/>
    <mergeCell ref="G6:H6"/>
    <mergeCell ref="D7:E7"/>
    <mergeCell ref="G7:H7"/>
    <mergeCell ref="D8:E8"/>
    <mergeCell ref="G8:H8"/>
    <mergeCell ref="D9:E9"/>
    <mergeCell ref="G9:H9"/>
    <mergeCell ref="B2:C11"/>
    <mergeCell ref="D2:F2"/>
    <mergeCell ref="G2:I2"/>
    <mergeCell ref="D3:E3"/>
    <mergeCell ref="G3:H3"/>
    <mergeCell ref="D4:E4"/>
    <mergeCell ref="G4:H4"/>
    <mergeCell ref="D5:E5"/>
    <mergeCell ref="G5:H5"/>
    <mergeCell ref="D6:E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S51"/>
  <sheetViews>
    <sheetView topLeftCell="C1" zoomScale="78" zoomScaleNormal="78" workbookViewId="0">
      <selection activeCell="M1" sqref="M1"/>
    </sheetView>
  </sheetViews>
  <sheetFormatPr baseColWidth="10" defaultRowHeight="15" x14ac:dyDescent="0.25"/>
  <cols>
    <col min="3" max="3" width="50.42578125" customWidth="1"/>
  </cols>
  <sheetData>
    <row r="2" spans="2:19" ht="20.25" x14ac:dyDescent="0.3">
      <c r="B2" s="162" t="s">
        <v>500</v>
      </c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</row>
    <row r="3" spans="2:19" x14ac:dyDescent="0.25">
      <c r="B3" s="163"/>
      <c r="C3" s="164"/>
      <c r="D3" s="165" t="s">
        <v>259</v>
      </c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</row>
    <row r="4" spans="2:19" x14ac:dyDescent="0.25">
      <c r="B4" s="166" t="s">
        <v>501</v>
      </c>
      <c r="C4" s="166" t="s">
        <v>502</v>
      </c>
      <c r="D4" s="115" t="s">
        <v>260</v>
      </c>
      <c r="E4" s="115"/>
      <c r="F4" s="115"/>
      <c r="G4" s="115" t="s">
        <v>261</v>
      </c>
      <c r="H4" s="115"/>
      <c r="I4" s="115"/>
      <c r="J4" s="115" t="s">
        <v>263</v>
      </c>
      <c r="K4" s="115"/>
      <c r="L4" s="115"/>
      <c r="M4" s="115" t="s">
        <v>264</v>
      </c>
      <c r="N4" s="115"/>
      <c r="O4" s="115"/>
      <c r="P4" s="115" t="s">
        <v>265</v>
      </c>
      <c r="Q4" s="115"/>
      <c r="R4" s="115"/>
      <c r="S4" s="115"/>
    </row>
    <row r="5" spans="2:19" ht="51" x14ac:dyDescent="0.25">
      <c r="B5" s="167"/>
      <c r="C5" s="167"/>
      <c r="D5" s="116" t="s">
        <v>266</v>
      </c>
      <c r="E5" s="116" t="s">
        <v>267</v>
      </c>
      <c r="F5" s="116" t="s">
        <v>268</v>
      </c>
      <c r="G5" s="116" t="s">
        <v>270</v>
      </c>
      <c r="H5" s="116" t="s">
        <v>271</v>
      </c>
      <c r="I5" s="116" t="s">
        <v>272</v>
      </c>
      <c r="J5" s="116" t="s">
        <v>276</v>
      </c>
      <c r="K5" s="116" t="s">
        <v>277</v>
      </c>
      <c r="L5" s="116" t="s">
        <v>278</v>
      </c>
      <c r="M5" s="116" t="s">
        <v>279</v>
      </c>
      <c r="N5" s="116" t="s">
        <v>280</v>
      </c>
      <c r="O5" s="116" t="s">
        <v>281</v>
      </c>
      <c r="P5" s="116" t="s">
        <v>282</v>
      </c>
      <c r="Q5" s="116" t="s">
        <v>283</v>
      </c>
      <c r="R5" s="116" t="s">
        <v>284</v>
      </c>
      <c r="S5" s="117" t="s">
        <v>269</v>
      </c>
    </row>
    <row r="6" spans="2:19" x14ac:dyDescent="0.25">
      <c r="B6" s="168"/>
      <c r="C6" s="169" t="s">
        <v>503</v>
      </c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</row>
    <row r="7" spans="2:19" ht="45" x14ac:dyDescent="0.25">
      <c r="B7" s="170" t="s">
        <v>360</v>
      </c>
      <c r="C7" s="141" t="s">
        <v>362</v>
      </c>
      <c r="D7" s="36">
        <v>1</v>
      </c>
      <c r="E7" s="36">
        <v>0</v>
      </c>
      <c r="F7" s="36">
        <v>1</v>
      </c>
      <c r="G7" s="36">
        <v>0</v>
      </c>
      <c r="H7" s="171">
        <v>1</v>
      </c>
      <c r="I7" s="36">
        <v>0</v>
      </c>
      <c r="J7" s="36">
        <v>1</v>
      </c>
      <c r="K7" s="36">
        <v>0</v>
      </c>
      <c r="L7" s="36">
        <v>1</v>
      </c>
      <c r="M7" s="36">
        <v>0</v>
      </c>
      <c r="N7" s="36">
        <v>0</v>
      </c>
      <c r="O7" s="36">
        <v>1</v>
      </c>
      <c r="P7" s="36">
        <v>1</v>
      </c>
      <c r="Q7" s="36">
        <v>1</v>
      </c>
      <c r="R7" s="36">
        <v>1</v>
      </c>
      <c r="S7" s="36">
        <f>SUM(D7:R7)</f>
        <v>9</v>
      </c>
    </row>
    <row r="8" spans="2:19" ht="45" x14ac:dyDescent="0.25">
      <c r="B8" s="170" t="s">
        <v>367</v>
      </c>
      <c r="C8" s="141" t="s">
        <v>504</v>
      </c>
      <c r="D8" s="36">
        <v>1</v>
      </c>
      <c r="E8" s="36">
        <v>1</v>
      </c>
      <c r="F8" s="36">
        <v>1</v>
      </c>
      <c r="G8" s="36">
        <v>1</v>
      </c>
      <c r="H8" s="171">
        <v>1</v>
      </c>
      <c r="I8" s="36">
        <v>1</v>
      </c>
      <c r="J8" s="36">
        <v>1</v>
      </c>
      <c r="K8" s="36">
        <v>1</v>
      </c>
      <c r="L8" s="36">
        <v>0</v>
      </c>
      <c r="M8" s="36">
        <v>1</v>
      </c>
      <c r="N8" s="36">
        <v>1</v>
      </c>
      <c r="O8" s="36">
        <v>1</v>
      </c>
      <c r="P8" s="36">
        <v>1</v>
      </c>
      <c r="Q8" s="36">
        <v>0</v>
      </c>
      <c r="R8" s="36">
        <v>0</v>
      </c>
      <c r="S8" s="36">
        <f>SUM(D8:R8)</f>
        <v>12</v>
      </c>
    </row>
    <row r="9" spans="2:19" ht="102.75" customHeight="1" x14ac:dyDescent="0.25">
      <c r="B9" s="170" t="s">
        <v>373</v>
      </c>
      <c r="C9" s="141" t="s">
        <v>505</v>
      </c>
      <c r="D9" s="36">
        <v>0</v>
      </c>
      <c r="E9" s="36">
        <v>0</v>
      </c>
      <c r="F9" s="36">
        <v>0</v>
      </c>
      <c r="G9" s="36">
        <v>0</v>
      </c>
      <c r="H9" s="171">
        <v>1</v>
      </c>
      <c r="I9" s="36">
        <v>1</v>
      </c>
      <c r="J9" s="36">
        <v>1</v>
      </c>
      <c r="K9" s="36">
        <v>1</v>
      </c>
      <c r="L9" s="36">
        <v>1</v>
      </c>
      <c r="M9" s="36">
        <v>0</v>
      </c>
      <c r="N9" s="36">
        <v>0</v>
      </c>
      <c r="O9" s="36">
        <v>1</v>
      </c>
      <c r="P9" s="36">
        <v>1</v>
      </c>
      <c r="Q9" s="36">
        <v>1</v>
      </c>
      <c r="R9" s="36">
        <v>1</v>
      </c>
      <c r="S9" s="36">
        <f>SUM(D9:R9)</f>
        <v>9</v>
      </c>
    </row>
    <row r="10" spans="2:19" ht="58.5" customHeight="1" x14ac:dyDescent="0.25">
      <c r="B10" s="170" t="s">
        <v>376</v>
      </c>
      <c r="C10" s="141" t="s">
        <v>378</v>
      </c>
      <c r="D10" s="36">
        <v>1</v>
      </c>
      <c r="E10" s="36">
        <v>0</v>
      </c>
      <c r="F10" s="36">
        <v>0</v>
      </c>
      <c r="G10" s="36">
        <v>0</v>
      </c>
      <c r="H10" s="171">
        <v>0</v>
      </c>
      <c r="I10" s="36">
        <v>0</v>
      </c>
      <c r="J10" s="36">
        <v>1</v>
      </c>
      <c r="K10" s="36">
        <v>1</v>
      </c>
      <c r="L10" s="36">
        <v>1</v>
      </c>
      <c r="M10" s="36">
        <v>0</v>
      </c>
      <c r="N10" s="36">
        <v>1</v>
      </c>
      <c r="O10" s="36">
        <v>1</v>
      </c>
      <c r="P10" s="36">
        <v>1</v>
      </c>
      <c r="Q10" s="36">
        <v>0</v>
      </c>
      <c r="R10" s="36">
        <v>1</v>
      </c>
      <c r="S10" s="36">
        <f>SUM(D10:R10)</f>
        <v>8</v>
      </c>
    </row>
    <row r="11" spans="2:19" ht="98.25" customHeight="1" x14ac:dyDescent="0.25">
      <c r="B11" s="170" t="s">
        <v>383</v>
      </c>
      <c r="C11" s="141" t="s">
        <v>385</v>
      </c>
      <c r="D11" s="36">
        <v>0</v>
      </c>
      <c r="E11" s="36">
        <v>0</v>
      </c>
      <c r="F11" s="36">
        <v>0</v>
      </c>
      <c r="G11" s="36">
        <v>1</v>
      </c>
      <c r="H11" s="171">
        <v>1</v>
      </c>
      <c r="I11" s="36">
        <v>1</v>
      </c>
      <c r="J11" s="36">
        <v>1</v>
      </c>
      <c r="K11" s="36">
        <v>1</v>
      </c>
      <c r="L11" s="36">
        <v>1</v>
      </c>
      <c r="M11" s="36">
        <v>1</v>
      </c>
      <c r="N11" s="36">
        <v>1</v>
      </c>
      <c r="O11" s="36">
        <v>1</v>
      </c>
      <c r="P11" s="36">
        <v>1</v>
      </c>
      <c r="Q11" s="36">
        <v>1</v>
      </c>
      <c r="R11" s="36">
        <v>1</v>
      </c>
      <c r="S11" s="36">
        <f>SUM(D11:R11)</f>
        <v>12</v>
      </c>
    </row>
    <row r="12" spans="2:19" ht="91.5" customHeight="1" x14ac:dyDescent="0.25">
      <c r="B12" s="170" t="s">
        <v>390</v>
      </c>
      <c r="C12" s="141" t="s">
        <v>506</v>
      </c>
      <c r="D12" s="36">
        <v>1</v>
      </c>
      <c r="E12" s="36">
        <v>0</v>
      </c>
      <c r="F12" s="36">
        <v>1</v>
      </c>
      <c r="G12" s="36">
        <v>0</v>
      </c>
      <c r="H12" s="171">
        <v>0</v>
      </c>
      <c r="I12" s="36">
        <v>0</v>
      </c>
      <c r="J12" s="36">
        <v>1</v>
      </c>
      <c r="K12" s="36">
        <v>1</v>
      </c>
      <c r="L12" s="36">
        <v>1</v>
      </c>
      <c r="M12" s="36">
        <v>1</v>
      </c>
      <c r="N12" s="36">
        <v>1</v>
      </c>
      <c r="O12" s="36">
        <v>0</v>
      </c>
      <c r="P12" s="36">
        <v>1</v>
      </c>
      <c r="Q12" s="36">
        <v>0</v>
      </c>
      <c r="R12" s="36">
        <v>1</v>
      </c>
      <c r="S12" s="36">
        <f>SUM(D12:R12)</f>
        <v>9</v>
      </c>
    </row>
    <row r="13" spans="2:19" ht="63.75" customHeight="1" x14ac:dyDescent="0.25">
      <c r="B13" s="170" t="s">
        <v>397</v>
      </c>
      <c r="C13" s="141" t="s">
        <v>507</v>
      </c>
      <c r="D13" s="36">
        <v>1</v>
      </c>
      <c r="E13" s="36">
        <v>1</v>
      </c>
      <c r="F13" s="36">
        <v>1</v>
      </c>
      <c r="G13" s="36">
        <v>0</v>
      </c>
      <c r="H13" s="171">
        <v>0</v>
      </c>
      <c r="I13" s="36">
        <v>0</v>
      </c>
      <c r="J13" s="36">
        <v>1</v>
      </c>
      <c r="K13" s="36">
        <v>1</v>
      </c>
      <c r="L13" s="36">
        <v>0</v>
      </c>
      <c r="M13" s="36">
        <v>1</v>
      </c>
      <c r="N13" s="36">
        <v>1</v>
      </c>
      <c r="O13" s="36">
        <v>1</v>
      </c>
      <c r="P13" s="36">
        <v>0</v>
      </c>
      <c r="Q13" s="36">
        <v>0</v>
      </c>
      <c r="R13" s="36">
        <v>0</v>
      </c>
      <c r="S13" s="36">
        <f>SUM(D13:R13)</f>
        <v>8</v>
      </c>
    </row>
    <row r="14" spans="2:19" ht="37.5" customHeight="1" x14ac:dyDescent="0.25">
      <c r="B14" s="170" t="s">
        <v>403</v>
      </c>
      <c r="C14" s="141" t="s">
        <v>508</v>
      </c>
      <c r="D14" s="36">
        <v>1</v>
      </c>
      <c r="E14" s="36">
        <v>1</v>
      </c>
      <c r="F14" s="36">
        <v>1</v>
      </c>
      <c r="G14" s="36">
        <v>0</v>
      </c>
      <c r="H14" s="171">
        <v>1</v>
      </c>
      <c r="I14" s="36">
        <v>0</v>
      </c>
      <c r="J14" s="36">
        <v>0</v>
      </c>
      <c r="K14" s="36">
        <v>1</v>
      </c>
      <c r="L14" s="36">
        <v>0</v>
      </c>
      <c r="M14" s="36">
        <v>1</v>
      </c>
      <c r="N14" s="36">
        <v>1</v>
      </c>
      <c r="O14" s="36">
        <v>1</v>
      </c>
      <c r="P14" s="36">
        <v>1</v>
      </c>
      <c r="Q14" s="36">
        <v>0</v>
      </c>
      <c r="R14" s="36">
        <v>0</v>
      </c>
      <c r="S14" s="36">
        <f>SUM(D14:R14)</f>
        <v>9</v>
      </c>
    </row>
    <row r="15" spans="2:19" ht="76.5" customHeight="1" x14ac:dyDescent="0.25">
      <c r="B15" s="170" t="s">
        <v>406</v>
      </c>
      <c r="C15" s="147" t="s">
        <v>408</v>
      </c>
      <c r="D15" s="36">
        <v>0</v>
      </c>
      <c r="E15" s="36">
        <v>0</v>
      </c>
      <c r="F15" s="36">
        <v>0</v>
      </c>
      <c r="G15" s="36">
        <v>0</v>
      </c>
      <c r="H15" s="171">
        <v>0</v>
      </c>
      <c r="I15" s="36">
        <v>0</v>
      </c>
      <c r="J15" s="36">
        <v>1</v>
      </c>
      <c r="K15" s="36">
        <v>0</v>
      </c>
      <c r="L15" s="36">
        <v>1</v>
      </c>
      <c r="M15" s="36">
        <v>0</v>
      </c>
      <c r="N15" s="36">
        <v>0</v>
      </c>
      <c r="O15" s="36">
        <v>0</v>
      </c>
      <c r="P15" s="36">
        <v>1</v>
      </c>
      <c r="Q15" s="36">
        <v>1</v>
      </c>
      <c r="R15" s="36">
        <v>1</v>
      </c>
      <c r="S15" s="36">
        <f>SUM(D15:R15)</f>
        <v>5</v>
      </c>
    </row>
    <row r="16" spans="2:19" ht="108" customHeight="1" x14ac:dyDescent="0.25">
      <c r="B16" s="170" t="s">
        <v>413</v>
      </c>
      <c r="C16" s="141" t="s">
        <v>509</v>
      </c>
      <c r="D16" s="36">
        <v>0</v>
      </c>
      <c r="E16" s="36">
        <v>0</v>
      </c>
      <c r="F16" s="36">
        <v>0</v>
      </c>
      <c r="G16" s="36">
        <v>0</v>
      </c>
      <c r="H16" s="171">
        <v>1</v>
      </c>
      <c r="I16" s="36">
        <v>1</v>
      </c>
      <c r="J16" s="36">
        <v>1</v>
      </c>
      <c r="K16" s="36">
        <v>0</v>
      </c>
      <c r="L16" s="36">
        <v>1</v>
      </c>
      <c r="M16" s="36">
        <v>1</v>
      </c>
      <c r="N16" s="36">
        <v>1</v>
      </c>
      <c r="O16" s="36">
        <v>1</v>
      </c>
      <c r="P16" s="36">
        <v>1</v>
      </c>
      <c r="Q16" s="36">
        <v>1</v>
      </c>
      <c r="R16" s="36">
        <v>1</v>
      </c>
      <c r="S16" s="36">
        <f>SUM(D16:R16)</f>
        <v>10</v>
      </c>
    </row>
    <row r="17" spans="2:19" ht="51" customHeight="1" x14ac:dyDescent="0.25">
      <c r="B17" s="170" t="s">
        <v>421</v>
      </c>
      <c r="C17" s="141" t="s">
        <v>423</v>
      </c>
      <c r="D17" s="36">
        <v>0</v>
      </c>
      <c r="E17" s="36">
        <v>0</v>
      </c>
      <c r="F17" s="36">
        <v>0</v>
      </c>
      <c r="G17" s="36">
        <v>0</v>
      </c>
      <c r="H17" s="171">
        <v>0</v>
      </c>
      <c r="I17" s="36">
        <v>0</v>
      </c>
      <c r="J17" s="36">
        <v>1</v>
      </c>
      <c r="K17" s="36">
        <v>0</v>
      </c>
      <c r="L17" s="36">
        <v>1</v>
      </c>
      <c r="M17" s="36">
        <v>0</v>
      </c>
      <c r="N17" s="36">
        <v>0</v>
      </c>
      <c r="O17" s="36">
        <v>0</v>
      </c>
      <c r="P17" s="36">
        <v>1</v>
      </c>
      <c r="Q17" s="36">
        <v>1</v>
      </c>
      <c r="R17" s="36">
        <v>1</v>
      </c>
      <c r="S17" s="36">
        <f>SUM(D17:R17)</f>
        <v>5</v>
      </c>
    </row>
    <row r="18" spans="2:19" x14ac:dyDescent="0.25">
      <c r="B18" s="172" t="s">
        <v>510</v>
      </c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</row>
    <row r="19" spans="2:19" ht="90" customHeight="1" x14ac:dyDescent="0.25">
      <c r="B19" s="170" t="s">
        <v>363</v>
      </c>
      <c r="C19" s="147" t="s">
        <v>511</v>
      </c>
      <c r="D19" s="36">
        <v>0</v>
      </c>
      <c r="E19" s="36">
        <v>0</v>
      </c>
      <c r="F19" s="36">
        <v>0</v>
      </c>
      <c r="G19" s="36">
        <v>1</v>
      </c>
      <c r="H19" s="171">
        <v>1</v>
      </c>
      <c r="I19" s="36">
        <v>1</v>
      </c>
      <c r="J19" s="36">
        <v>1</v>
      </c>
      <c r="K19" s="36">
        <v>1</v>
      </c>
      <c r="L19" s="36">
        <v>1</v>
      </c>
      <c r="M19" s="36">
        <v>1</v>
      </c>
      <c r="N19" s="36">
        <v>0</v>
      </c>
      <c r="O19" s="36">
        <v>1</v>
      </c>
      <c r="P19" s="36">
        <v>1</v>
      </c>
      <c r="Q19" s="36">
        <v>1</v>
      </c>
      <c r="R19" s="36">
        <v>1</v>
      </c>
      <c r="S19" s="36">
        <f>SUM(D19:R19)</f>
        <v>11</v>
      </c>
    </row>
    <row r="20" spans="2:19" ht="409.5" x14ac:dyDescent="0.25">
      <c r="B20" s="170" t="s">
        <v>370</v>
      </c>
      <c r="C20" s="141" t="s">
        <v>372</v>
      </c>
      <c r="D20" s="36">
        <v>1</v>
      </c>
      <c r="E20" s="36">
        <v>1</v>
      </c>
      <c r="F20" s="36">
        <v>1</v>
      </c>
      <c r="G20" s="36">
        <v>0</v>
      </c>
      <c r="H20" s="171">
        <v>1</v>
      </c>
      <c r="I20" s="36">
        <v>1</v>
      </c>
      <c r="J20" s="36">
        <v>0</v>
      </c>
      <c r="K20" s="36">
        <v>1</v>
      </c>
      <c r="L20" s="36">
        <v>1</v>
      </c>
      <c r="M20" s="36">
        <v>1</v>
      </c>
      <c r="N20" s="36">
        <v>1</v>
      </c>
      <c r="O20" s="36">
        <v>0</v>
      </c>
      <c r="P20" s="36">
        <v>1</v>
      </c>
      <c r="Q20" s="36">
        <v>1</v>
      </c>
      <c r="R20" s="36">
        <v>1</v>
      </c>
      <c r="S20" s="36">
        <f>SUM(D20:R20)</f>
        <v>12</v>
      </c>
    </row>
    <row r="21" spans="2:19" ht="72" customHeight="1" x14ac:dyDescent="0.25">
      <c r="B21" s="170" t="s">
        <v>379</v>
      </c>
      <c r="C21" s="141" t="s">
        <v>381</v>
      </c>
      <c r="D21" s="36">
        <v>0</v>
      </c>
      <c r="E21" s="36">
        <v>0</v>
      </c>
      <c r="F21" s="36">
        <v>0</v>
      </c>
      <c r="G21" s="36">
        <v>0</v>
      </c>
      <c r="H21" s="171">
        <v>1</v>
      </c>
      <c r="I21" s="36">
        <v>0</v>
      </c>
      <c r="J21" s="36">
        <v>0</v>
      </c>
      <c r="K21" s="36">
        <v>1</v>
      </c>
      <c r="L21" s="36">
        <v>1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1</v>
      </c>
      <c r="S21" s="36">
        <f>SUM(D21:R21)</f>
        <v>4</v>
      </c>
    </row>
    <row r="22" spans="2:19" ht="88.5" customHeight="1" x14ac:dyDescent="0.25">
      <c r="B22" s="170" t="s">
        <v>386</v>
      </c>
      <c r="C22" s="141" t="s">
        <v>512</v>
      </c>
      <c r="D22" s="36">
        <v>1</v>
      </c>
      <c r="E22" s="36">
        <v>0</v>
      </c>
      <c r="F22" s="36">
        <v>0</v>
      </c>
      <c r="G22" s="36">
        <v>0</v>
      </c>
      <c r="H22" s="171">
        <v>1</v>
      </c>
      <c r="I22" s="36">
        <v>1</v>
      </c>
      <c r="J22" s="36">
        <v>0</v>
      </c>
      <c r="K22" s="36">
        <v>1</v>
      </c>
      <c r="L22" s="36">
        <v>0</v>
      </c>
      <c r="M22" s="36">
        <v>1</v>
      </c>
      <c r="N22" s="36">
        <v>1</v>
      </c>
      <c r="O22" s="36">
        <v>1</v>
      </c>
      <c r="P22" s="36">
        <v>1</v>
      </c>
      <c r="Q22" s="36">
        <v>0</v>
      </c>
      <c r="R22" s="36">
        <v>0</v>
      </c>
      <c r="S22" s="36">
        <f>SUM(D22:R22)</f>
        <v>8</v>
      </c>
    </row>
    <row r="23" spans="2:19" ht="93.75" customHeight="1" x14ac:dyDescent="0.25">
      <c r="B23" s="170" t="s">
        <v>393</v>
      </c>
      <c r="C23" s="141" t="s">
        <v>513</v>
      </c>
      <c r="D23" s="36">
        <v>0</v>
      </c>
      <c r="E23" s="36">
        <v>0</v>
      </c>
      <c r="F23" s="36">
        <v>0</v>
      </c>
      <c r="G23" s="36">
        <v>0</v>
      </c>
      <c r="H23" s="171">
        <v>1</v>
      </c>
      <c r="I23" s="36">
        <v>0</v>
      </c>
      <c r="J23" s="36">
        <v>0</v>
      </c>
      <c r="K23" s="36">
        <v>1</v>
      </c>
      <c r="L23" s="36">
        <v>1</v>
      </c>
      <c r="M23" s="36">
        <v>0</v>
      </c>
      <c r="N23" s="36">
        <v>0</v>
      </c>
      <c r="O23" s="36">
        <v>1</v>
      </c>
      <c r="P23" s="36">
        <v>1</v>
      </c>
      <c r="Q23" s="36">
        <v>0</v>
      </c>
      <c r="R23" s="36">
        <v>0</v>
      </c>
      <c r="S23" s="36">
        <f>SUM(D23:R23)</f>
        <v>5</v>
      </c>
    </row>
    <row r="24" spans="2:19" ht="84.75" customHeight="1" x14ac:dyDescent="0.25">
      <c r="B24" s="170" t="s">
        <v>400</v>
      </c>
      <c r="C24" s="141" t="s">
        <v>514</v>
      </c>
      <c r="D24" s="36">
        <v>1</v>
      </c>
      <c r="E24" s="36">
        <v>0</v>
      </c>
      <c r="F24" s="36">
        <v>1</v>
      </c>
      <c r="G24" s="36">
        <v>0</v>
      </c>
      <c r="H24" s="171">
        <v>1</v>
      </c>
      <c r="I24" s="36">
        <v>0</v>
      </c>
      <c r="J24" s="36">
        <v>1</v>
      </c>
      <c r="K24" s="36">
        <v>1</v>
      </c>
      <c r="L24" s="36">
        <v>0</v>
      </c>
      <c r="M24" s="36">
        <v>1</v>
      </c>
      <c r="N24" s="36">
        <v>1</v>
      </c>
      <c r="O24" s="36">
        <v>1</v>
      </c>
      <c r="P24" s="36">
        <v>0</v>
      </c>
      <c r="Q24" s="36">
        <v>0</v>
      </c>
      <c r="R24" s="36">
        <v>1</v>
      </c>
      <c r="S24" s="36">
        <f>SUM(D24:R24)</f>
        <v>9</v>
      </c>
    </row>
    <row r="25" spans="2:19" ht="87" customHeight="1" x14ac:dyDescent="0.25">
      <c r="B25" s="170" t="s">
        <v>409</v>
      </c>
      <c r="C25" s="141" t="s">
        <v>515</v>
      </c>
      <c r="D25" s="36">
        <v>1</v>
      </c>
      <c r="E25" s="36">
        <v>0</v>
      </c>
      <c r="F25" s="36">
        <v>1</v>
      </c>
      <c r="G25" s="36">
        <v>0</v>
      </c>
      <c r="H25" s="171">
        <v>1</v>
      </c>
      <c r="I25" s="36">
        <v>0</v>
      </c>
      <c r="J25" s="36">
        <v>0</v>
      </c>
      <c r="K25" s="36">
        <v>1</v>
      </c>
      <c r="L25" s="36">
        <v>0</v>
      </c>
      <c r="M25" s="36">
        <v>1</v>
      </c>
      <c r="N25" s="36">
        <v>1</v>
      </c>
      <c r="O25" s="36">
        <v>1</v>
      </c>
      <c r="P25" s="36">
        <v>0</v>
      </c>
      <c r="Q25" s="36">
        <v>1</v>
      </c>
      <c r="R25" s="36">
        <v>0</v>
      </c>
      <c r="S25" s="36">
        <f>SUM(D25:R25)</f>
        <v>8</v>
      </c>
    </row>
    <row r="26" spans="2:19" ht="60" customHeight="1" x14ac:dyDescent="0.25">
      <c r="B26" s="170" t="s">
        <v>416</v>
      </c>
      <c r="C26" s="141" t="s">
        <v>498</v>
      </c>
      <c r="D26" s="36">
        <v>0</v>
      </c>
      <c r="E26" s="36">
        <v>0</v>
      </c>
      <c r="F26" s="36">
        <v>0</v>
      </c>
      <c r="G26" s="36">
        <v>0</v>
      </c>
      <c r="H26" s="171">
        <v>1</v>
      </c>
      <c r="I26" s="36">
        <v>0</v>
      </c>
      <c r="J26" s="36">
        <v>1</v>
      </c>
      <c r="K26" s="36">
        <v>0</v>
      </c>
      <c r="L26" s="36">
        <v>1</v>
      </c>
      <c r="M26" s="36">
        <v>0</v>
      </c>
      <c r="N26" s="36">
        <v>0</v>
      </c>
      <c r="O26" s="36">
        <v>1</v>
      </c>
      <c r="P26" s="36">
        <v>1</v>
      </c>
      <c r="Q26" s="36">
        <v>1</v>
      </c>
      <c r="R26" s="36">
        <v>1</v>
      </c>
      <c r="S26" s="36">
        <f>SUM(D26:R26)</f>
        <v>7</v>
      </c>
    </row>
    <row r="27" spans="2:19" ht="58.5" customHeight="1" x14ac:dyDescent="0.25">
      <c r="B27" s="170" t="s">
        <v>418</v>
      </c>
      <c r="C27" s="141" t="s">
        <v>419</v>
      </c>
      <c r="D27" s="36">
        <v>0</v>
      </c>
      <c r="E27" s="36">
        <v>0</v>
      </c>
      <c r="F27" s="36">
        <v>0</v>
      </c>
      <c r="G27" s="36">
        <v>0</v>
      </c>
      <c r="H27" s="171">
        <v>1</v>
      </c>
      <c r="I27" s="36">
        <v>0</v>
      </c>
      <c r="J27" s="36">
        <v>0</v>
      </c>
      <c r="K27" s="36">
        <v>0</v>
      </c>
      <c r="L27" s="36">
        <v>1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1</v>
      </c>
      <c r="S27" s="36">
        <f>SUM(D27:R27)</f>
        <v>3</v>
      </c>
    </row>
    <row r="28" spans="2:19" ht="75" x14ac:dyDescent="0.25">
      <c r="B28" s="170" t="s">
        <v>424</v>
      </c>
      <c r="C28" s="141" t="s">
        <v>516</v>
      </c>
      <c r="D28" s="36">
        <v>0</v>
      </c>
      <c r="E28" s="36">
        <v>0</v>
      </c>
      <c r="F28" s="36">
        <v>0</v>
      </c>
      <c r="G28" s="36">
        <v>0</v>
      </c>
      <c r="H28" s="171">
        <v>1</v>
      </c>
      <c r="I28" s="36">
        <v>0</v>
      </c>
      <c r="J28" s="36">
        <v>1</v>
      </c>
      <c r="K28" s="36">
        <v>0</v>
      </c>
      <c r="L28" s="36">
        <v>1</v>
      </c>
      <c r="M28" s="36">
        <v>0</v>
      </c>
      <c r="N28" s="36">
        <v>0</v>
      </c>
      <c r="O28" s="36">
        <v>0</v>
      </c>
      <c r="P28" s="36">
        <v>1</v>
      </c>
      <c r="Q28" s="36">
        <v>1</v>
      </c>
      <c r="R28" s="36">
        <v>1</v>
      </c>
      <c r="S28" s="36">
        <f>SUM(D28:R28)</f>
        <v>6</v>
      </c>
    </row>
    <row r="29" spans="2:19" x14ac:dyDescent="0.25">
      <c r="B29" s="172" t="s">
        <v>517</v>
      </c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</row>
    <row r="30" spans="2:19" ht="30" x14ac:dyDescent="0.25">
      <c r="B30" s="170" t="s">
        <v>430</v>
      </c>
      <c r="C30" s="141" t="s">
        <v>432</v>
      </c>
      <c r="D30" s="36">
        <v>0</v>
      </c>
      <c r="E30" s="36">
        <v>0</v>
      </c>
      <c r="F30" s="36">
        <v>0</v>
      </c>
      <c r="G30" s="36">
        <v>0</v>
      </c>
      <c r="H30" s="171">
        <v>0</v>
      </c>
      <c r="I30" s="36">
        <v>0</v>
      </c>
      <c r="J30" s="36">
        <v>0</v>
      </c>
      <c r="K30" s="36">
        <v>0</v>
      </c>
      <c r="L30" s="36">
        <v>1</v>
      </c>
      <c r="M30" s="36">
        <v>0</v>
      </c>
      <c r="N30" s="36">
        <v>0</v>
      </c>
      <c r="O30" s="36">
        <v>0</v>
      </c>
      <c r="P30" s="36">
        <v>0</v>
      </c>
      <c r="Q30" s="36">
        <v>1</v>
      </c>
      <c r="R30" s="36">
        <v>0</v>
      </c>
      <c r="S30" s="36">
        <f>SUM(D30:R30)</f>
        <v>2</v>
      </c>
    </row>
    <row r="31" spans="2:19" ht="45" x14ac:dyDescent="0.25">
      <c r="B31" s="170" t="s">
        <v>437</v>
      </c>
      <c r="C31" s="141" t="s">
        <v>518</v>
      </c>
      <c r="D31" s="36">
        <v>0</v>
      </c>
      <c r="E31" s="36">
        <v>0</v>
      </c>
      <c r="F31" s="36">
        <v>0</v>
      </c>
      <c r="G31" s="36">
        <v>0</v>
      </c>
      <c r="H31" s="171">
        <v>0</v>
      </c>
      <c r="I31" s="36">
        <v>1</v>
      </c>
      <c r="J31" s="36">
        <v>0</v>
      </c>
      <c r="K31" s="36">
        <v>0</v>
      </c>
      <c r="L31" s="36">
        <v>1</v>
      </c>
      <c r="M31" s="36">
        <v>0</v>
      </c>
      <c r="N31" s="36">
        <v>0</v>
      </c>
      <c r="O31" s="36">
        <v>0</v>
      </c>
      <c r="P31" s="36">
        <v>1</v>
      </c>
      <c r="Q31" s="36">
        <v>1</v>
      </c>
      <c r="R31" s="36">
        <v>0</v>
      </c>
      <c r="S31" s="36">
        <f>SUM(D31:R31)</f>
        <v>4</v>
      </c>
    </row>
    <row r="32" spans="2:19" ht="49.5" customHeight="1" x14ac:dyDescent="0.25">
      <c r="B32" s="170" t="s">
        <v>442</v>
      </c>
      <c r="C32" s="141" t="s">
        <v>519</v>
      </c>
      <c r="D32" s="36">
        <v>0</v>
      </c>
      <c r="E32" s="36">
        <v>0</v>
      </c>
      <c r="F32" s="36">
        <v>0</v>
      </c>
      <c r="G32" s="36">
        <v>0</v>
      </c>
      <c r="H32" s="171">
        <v>0</v>
      </c>
      <c r="I32" s="36">
        <v>1</v>
      </c>
      <c r="J32" s="36">
        <v>0</v>
      </c>
      <c r="K32" s="36">
        <v>0</v>
      </c>
      <c r="L32" s="36">
        <v>1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f>SUM(D32:R32)</f>
        <v>2</v>
      </c>
    </row>
    <row r="33" spans="2:19" ht="45" x14ac:dyDescent="0.25">
      <c r="B33" s="170" t="s">
        <v>445</v>
      </c>
      <c r="C33" s="147" t="s">
        <v>520</v>
      </c>
      <c r="D33" s="36">
        <v>1</v>
      </c>
      <c r="E33" s="36">
        <v>1</v>
      </c>
      <c r="F33" s="36">
        <v>1</v>
      </c>
      <c r="G33" s="36">
        <v>0</v>
      </c>
      <c r="H33" s="171">
        <v>1</v>
      </c>
      <c r="I33" s="36">
        <v>1</v>
      </c>
      <c r="J33" s="36">
        <v>1</v>
      </c>
      <c r="K33" s="36">
        <v>0</v>
      </c>
      <c r="L33" s="36">
        <v>1</v>
      </c>
      <c r="M33" s="36">
        <v>1</v>
      </c>
      <c r="N33" s="36">
        <v>1</v>
      </c>
      <c r="O33" s="36">
        <v>1</v>
      </c>
      <c r="P33" s="36">
        <v>1</v>
      </c>
      <c r="Q33" s="36">
        <v>1</v>
      </c>
      <c r="R33" s="36">
        <v>1</v>
      </c>
      <c r="S33" s="36">
        <f>SUM(D33:R33)</f>
        <v>13</v>
      </c>
    </row>
    <row r="34" spans="2:19" ht="108" customHeight="1" x14ac:dyDescent="0.25">
      <c r="B34" s="170" t="s">
        <v>455</v>
      </c>
      <c r="C34" s="173" t="s">
        <v>457</v>
      </c>
      <c r="D34" s="36">
        <v>0</v>
      </c>
      <c r="E34" s="36">
        <v>0</v>
      </c>
      <c r="F34" s="36">
        <v>0</v>
      </c>
      <c r="G34" s="36">
        <v>0</v>
      </c>
      <c r="H34" s="171">
        <v>1</v>
      </c>
      <c r="I34" s="36">
        <v>1</v>
      </c>
      <c r="J34" s="36">
        <v>1</v>
      </c>
      <c r="K34" s="36">
        <v>0</v>
      </c>
      <c r="L34" s="36">
        <v>1</v>
      </c>
      <c r="M34" s="36">
        <v>0</v>
      </c>
      <c r="N34" s="36">
        <v>0</v>
      </c>
      <c r="O34" s="36">
        <v>1</v>
      </c>
      <c r="P34" s="36">
        <v>1</v>
      </c>
      <c r="Q34" s="36">
        <v>0</v>
      </c>
      <c r="R34" s="36">
        <v>1</v>
      </c>
      <c r="S34" s="36">
        <f>SUM(D34:R34)</f>
        <v>7</v>
      </c>
    </row>
    <row r="35" spans="2:19" ht="65.25" customHeight="1" x14ac:dyDescent="0.25">
      <c r="B35" s="170" t="s">
        <v>463</v>
      </c>
      <c r="C35" s="141" t="s">
        <v>465</v>
      </c>
      <c r="D35" s="36">
        <v>0</v>
      </c>
      <c r="E35" s="36">
        <v>0</v>
      </c>
      <c r="F35" s="36">
        <v>0</v>
      </c>
      <c r="G35" s="36">
        <v>0</v>
      </c>
      <c r="H35" s="171">
        <v>0</v>
      </c>
      <c r="I35" s="36">
        <v>0</v>
      </c>
      <c r="J35" s="36">
        <v>0</v>
      </c>
      <c r="K35" s="36">
        <v>0</v>
      </c>
      <c r="L35" s="36">
        <v>1</v>
      </c>
      <c r="M35" s="36">
        <v>0</v>
      </c>
      <c r="N35" s="36">
        <v>0</v>
      </c>
      <c r="O35" s="36">
        <v>0</v>
      </c>
      <c r="P35" s="36">
        <v>0</v>
      </c>
      <c r="Q35" s="36">
        <v>1</v>
      </c>
      <c r="R35" s="36">
        <v>0</v>
      </c>
      <c r="S35" s="36">
        <f>SUM(D35:R35)</f>
        <v>2</v>
      </c>
    </row>
    <row r="36" spans="2:19" ht="57" customHeight="1" x14ac:dyDescent="0.25">
      <c r="B36" s="170" t="s">
        <v>470</v>
      </c>
      <c r="C36" s="141" t="s">
        <v>472</v>
      </c>
      <c r="D36" s="36">
        <v>0</v>
      </c>
      <c r="E36" s="36">
        <v>0</v>
      </c>
      <c r="F36" s="36">
        <v>0</v>
      </c>
      <c r="G36" s="36">
        <v>0</v>
      </c>
      <c r="H36" s="171">
        <v>1</v>
      </c>
      <c r="I36" s="36">
        <v>1</v>
      </c>
      <c r="J36" s="36">
        <v>0</v>
      </c>
      <c r="K36" s="36">
        <v>1</v>
      </c>
      <c r="L36" s="36">
        <v>1</v>
      </c>
      <c r="M36" s="36">
        <v>0</v>
      </c>
      <c r="N36" s="36">
        <v>0</v>
      </c>
      <c r="O36" s="36">
        <v>0</v>
      </c>
      <c r="P36" s="36">
        <v>0</v>
      </c>
      <c r="Q36" s="36">
        <v>1</v>
      </c>
      <c r="R36" s="36">
        <v>1</v>
      </c>
      <c r="S36" s="36">
        <f>SUM(D36:R36)</f>
        <v>6</v>
      </c>
    </row>
    <row r="37" spans="2:19" ht="36" customHeight="1" x14ac:dyDescent="0.25">
      <c r="B37" s="170" t="s">
        <v>477</v>
      </c>
      <c r="C37" s="141" t="s">
        <v>499</v>
      </c>
      <c r="D37" s="36">
        <v>0</v>
      </c>
      <c r="E37" s="36">
        <v>0</v>
      </c>
      <c r="F37" s="36">
        <v>0</v>
      </c>
      <c r="G37" s="36">
        <v>0</v>
      </c>
      <c r="H37" s="171">
        <v>1</v>
      </c>
      <c r="I37" s="36">
        <v>1</v>
      </c>
      <c r="J37" s="36">
        <v>1</v>
      </c>
      <c r="K37" s="36">
        <v>0</v>
      </c>
      <c r="L37" s="36">
        <v>1</v>
      </c>
      <c r="M37" s="36">
        <v>0</v>
      </c>
      <c r="N37" s="36">
        <v>0</v>
      </c>
      <c r="O37" s="36">
        <v>1</v>
      </c>
      <c r="P37" s="36">
        <v>1</v>
      </c>
      <c r="Q37" s="36">
        <v>1</v>
      </c>
      <c r="R37" s="36">
        <v>1</v>
      </c>
      <c r="S37" s="36">
        <f>SUM(D37:R37)</f>
        <v>8</v>
      </c>
    </row>
    <row r="38" spans="2:19" ht="60" x14ac:dyDescent="0.25">
      <c r="B38" s="170" t="s">
        <v>481</v>
      </c>
      <c r="C38" s="141" t="s">
        <v>521</v>
      </c>
      <c r="D38" s="36">
        <v>0</v>
      </c>
      <c r="E38" s="36">
        <v>0</v>
      </c>
      <c r="F38" s="36">
        <v>0</v>
      </c>
      <c r="G38" s="36">
        <v>1</v>
      </c>
      <c r="H38" s="171">
        <v>1</v>
      </c>
      <c r="I38" s="36">
        <v>1</v>
      </c>
      <c r="J38" s="36">
        <v>1</v>
      </c>
      <c r="K38" s="36">
        <v>0</v>
      </c>
      <c r="L38" s="36">
        <v>1</v>
      </c>
      <c r="M38" s="36">
        <v>1</v>
      </c>
      <c r="N38" s="36">
        <v>1</v>
      </c>
      <c r="O38" s="36">
        <v>1</v>
      </c>
      <c r="P38" s="36">
        <v>1</v>
      </c>
      <c r="Q38" s="36">
        <v>1</v>
      </c>
      <c r="R38" s="36">
        <v>1</v>
      </c>
      <c r="S38" s="36">
        <f>SUM(D38:R38)</f>
        <v>11</v>
      </c>
    </row>
    <row r="39" spans="2:19" ht="57" customHeight="1" x14ac:dyDescent="0.25">
      <c r="B39" s="170" t="s">
        <v>485</v>
      </c>
      <c r="C39" s="141" t="s">
        <v>487</v>
      </c>
      <c r="D39" s="36">
        <v>0</v>
      </c>
      <c r="E39" s="36">
        <v>0</v>
      </c>
      <c r="F39" s="36">
        <v>0</v>
      </c>
      <c r="G39" s="36">
        <v>0</v>
      </c>
      <c r="H39" s="174">
        <v>0</v>
      </c>
      <c r="I39" s="36">
        <v>0</v>
      </c>
      <c r="J39" s="36">
        <v>0</v>
      </c>
      <c r="K39" s="36">
        <v>0</v>
      </c>
      <c r="L39" s="36">
        <v>1</v>
      </c>
      <c r="M39" s="36">
        <v>0</v>
      </c>
      <c r="N39" s="36">
        <v>0</v>
      </c>
      <c r="O39" s="36">
        <v>0</v>
      </c>
      <c r="P39" s="36">
        <v>0</v>
      </c>
      <c r="Q39" s="36">
        <v>1</v>
      </c>
      <c r="R39" s="36">
        <v>0</v>
      </c>
      <c r="S39" s="36">
        <f>SUM(D39:R39)</f>
        <v>2</v>
      </c>
    </row>
    <row r="40" spans="2:19" ht="34.5" customHeight="1" x14ac:dyDescent="0.25">
      <c r="B40" s="170" t="s">
        <v>492</v>
      </c>
      <c r="C40" s="141" t="s">
        <v>494</v>
      </c>
      <c r="D40" s="36">
        <v>0</v>
      </c>
      <c r="E40" s="36">
        <v>0</v>
      </c>
      <c r="F40" s="36">
        <v>1</v>
      </c>
      <c r="G40" s="36">
        <v>0</v>
      </c>
      <c r="H40" s="171">
        <v>0</v>
      </c>
      <c r="I40" s="36">
        <v>0</v>
      </c>
      <c r="J40" s="36">
        <v>0</v>
      </c>
      <c r="K40" s="36">
        <v>0</v>
      </c>
      <c r="L40" s="36">
        <v>1</v>
      </c>
      <c r="M40" s="36">
        <v>0</v>
      </c>
      <c r="N40" s="36">
        <v>0</v>
      </c>
      <c r="O40" s="36">
        <v>0</v>
      </c>
      <c r="P40" s="36">
        <v>0</v>
      </c>
      <c r="Q40" s="36">
        <v>1</v>
      </c>
      <c r="R40" s="36">
        <v>0</v>
      </c>
      <c r="S40" s="36">
        <f>SUM(D40:R40)</f>
        <v>3</v>
      </c>
    </row>
    <row r="41" spans="2:19" x14ac:dyDescent="0.25">
      <c r="B41" s="172" t="s">
        <v>522</v>
      </c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</row>
    <row r="42" spans="2:19" ht="75" x14ac:dyDescent="0.25">
      <c r="B42" s="170" t="s">
        <v>433</v>
      </c>
      <c r="C42" s="141" t="s">
        <v>523</v>
      </c>
      <c r="D42" s="36">
        <v>0</v>
      </c>
      <c r="E42" s="36">
        <v>0</v>
      </c>
      <c r="F42" s="36">
        <v>0</v>
      </c>
      <c r="G42" s="36">
        <v>1</v>
      </c>
      <c r="H42" s="171">
        <v>1</v>
      </c>
      <c r="I42" s="36">
        <v>1</v>
      </c>
      <c r="J42" s="36">
        <v>1</v>
      </c>
      <c r="K42" s="36">
        <v>1</v>
      </c>
      <c r="L42" s="36">
        <v>1</v>
      </c>
      <c r="M42" s="36">
        <v>1</v>
      </c>
      <c r="N42" s="36">
        <v>0</v>
      </c>
      <c r="O42" s="36">
        <v>1</v>
      </c>
      <c r="P42" s="36">
        <v>1</v>
      </c>
      <c r="Q42" s="36">
        <v>1</v>
      </c>
      <c r="R42" s="36">
        <v>1</v>
      </c>
      <c r="S42" s="36">
        <f>SUM(D42:R42)</f>
        <v>11</v>
      </c>
    </row>
    <row r="43" spans="2:19" ht="60" x14ac:dyDescent="0.25">
      <c r="B43" s="170" t="s">
        <v>440</v>
      </c>
      <c r="C43" s="141" t="s">
        <v>441</v>
      </c>
      <c r="D43" s="36">
        <v>0</v>
      </c>
      <c r="E43" s="36">
        <v>0</v>
      </c>
      <c r="F43" s="36">
        <v>0</v>
      </c>
      <c r="G43" s="36">
        <v>0</v>
      </c>
      <c r="H43" s="171">
        <v>0</v>
      </c>
      <c r="I43" s="36">
        <v>0</v>
      </c>
      <c r="J43" s="36">
        <v>0</v>
      </c>
      <c r="K43" s="36">
        <v>0</v>
      </c>
      <c r="L43" s="36">
        <v>1</v>
      </c>
      <c r="M43" s="36">
        <v>1</v>
      </c>
      <c r="N43" s="36">
        <v>0</v>
      </c>
      <c r="O43" s="36">
        <v>1</v>
      </c>
      <c r="P43" s="36">
        <v>1</v>
      </c>
      <c r="Q43" s="36">
        <v>1</v>
      </c>
      <c r="R43" s="36">
        <v>1</v>
      </c>
      <c r="S43" s="36">
        <f t="shared" ref="S43:S51" si="0">SUM(D43:R43)</f>
        <v>6</v>
      </c>
    </row>
    <row r="44" spans="2:19" ht="45" x14ac:dyDescent="0.25">
      <c r="B44" s="170" t="s">
        <v>448</v>
      </c>
      <c r="C44" s="141" t="s">
        <v>524</v>
      </c>
      <c r="D44" s="36">
        <v>0</v>
      </c>
      <c r="E44" s="36">
        <v>0</v>
      </c>
      <c r="F44" s="36">
        <v>0</v>
      </c>
      <c r="G44" s="36">
        <v>0</v>
      </c>
      <c r="H44" s="171">
        <v>1</v>
      </c>
      <c r="I44" s="36">
        <v>0</v>
      </c>
      <c r="J44" s="36">
        <v>1</v>
      </c>
      <c r="K44" s="36">
        <v>1</v>
      </c>
      <c r="L44" s="36">
        <v>0</v>
      </c>
      <c r="M44" s="36">
        <v>1</v>
      </c>
      <c r="N44" s="36">
        <v>1</v>
      </c>
      <c r="O44" s="36">
        <v>0</v>
      </c>
      <c r="P44" s="36">
        <v>1</v>
      </c>
      <c r="Q44" s="36">
        <v>0</v>
      </c>
      <c r="R44" s="36">
        <v>1</v>
      </c>
      <c r="S44" s="36">
        <f t="shared" si="0"/>
        <v>7</v>
      </c>
    </row>
    <row r="45" spans="2:19" ht="60" customHeight="1" x14ac:dyDescent="0.25">
      <c r="B45" s="170" t="s">
        <v>451</v>
      </c>
      <c r="C45" s="141" t="s">
        <v>453</v>
      </c>
      <c r="D45" s="36">
        <v>1</v>
      </c>
      <c r="E45" s="36">
        <v>0</v>
      </c>
      <c r="F45" s="36">
        <v>1</v>
      </c>
      <c r="G45" s="36">
        <v>0</v>
      </c>
      <c r="H45" s="171">
        <v>0</v>
      </c>
      <c r="I45" s="36">
        <v>0</v>
      </c>
      <c r="J45" s="36">
        <v>0</v>
      </c>
      <c r="K45" s="36">
        <v>1</v>
      </c>
      <c r="L45" s="36">
        <v>1</v>
      </c>
      <c r="M45" s="36">
        <v>1</v>
      </c>
      <c r="N45" s="36">
        <v>1</v>
      </c>
      <c r="O45" s="36">
        <v>1</v>
      </c>
      <c r="P45" s="36">
        <v>1</v>
      </c>
      <c r="Q45" s="36">
        <v>0</v>
      </c>
      <c r="R45" s="36">
        <v>1</v>
      </c>
      <c r="S45" s="36">
        <f t="shared" si="0"/>
        <v>9</v>
      </c>
    </row>
    <row r="46" spans="2:19" ht="60" x14ac:dyDescent="0.25">
      <c r="B46" s="170" t="s">
        <v>458</v>
      </c>
      <c r="C46" s="141" t="s">
        <v>460</v>
      </c>
      <c r="D46" s="36">
        <v>0</v>
      </c>
      <c r="E46" s="36">
        <v>0</v>
      </c>
      <c r="F46" s="36">
        <v>0</v>
      </c>
      <c r="G46" s="36">
        <v>0</v>
      </c>
      <c r="H46" s="171">
        <v>1</v>
      </c>
      <c r="I46" s="36">
        <v>1</v>
      </c>
      <c r="J46" s="36">
        <v>1</v>
      </c>
      <c r="K46" s="36">
        <v>0</v>
      </c>
      <c r="L46" s="36">
        <v>1</v>
      </c>
      <c r="M46" s="36">
        <v>1</v>
      </c>
      <c r="N46" s="36">
        <v>0</v>
      </c>
      <c r="O46" s="36">
        <v>1</v>
      </c>
      <c r="P46" s="36">
        <v>1</v>
      </c>
      <c r="Q46" s="36">
        <v>1</v>
      </c>
      <c r="R46" s="36">
        <v>1</v>
      </c>
      <c r="S46" s="36">
        <f t="shared" si="0"/>
        <v>9</v>
      </c>
    </row>
    <row r="47" spans="2:19" ht="66" customHeight="1" x14ac:dyDescent="0.25">
      <c r="B47" s="170" t="s">
        <v>466</v>
      </c>
      <c r="C47" s="141" t="s">
        <v>468</v>
      </c>
      <c r="D47" s="36">
        <v>0</v>
      </c>
      <c r="E47" s="36">
        <v>0</v>
      </c>
      <c r="F47" s="36">
        <v>1</v>
      </c>
      <c r="G47" s="36">
        <v>0</v>
      </c>
      <c r="H47" s="171">
        <v>0</v>
      </c>
      <c r="I47" s="36">
        <v>1</v>
      </c>
      <c r="J47" s="36">
        <v>0</v>
      </c>
      <c r="K47" s="36">
        <v>1</v>
      </c>
      <c r="L47" s="36">
        <v>1</v>
      </c>
      <c r="M47" s="36">
        <v>1</v>
      </c>
      <c r="N47" s="36">
        <v>0</v>
      </c>
      <c r="O47" s="36">
        <v>1</v>
      </c>
      <c r="P47" s="36">
        <v>1</v>
      </c>
      <c r="Q47" s="36">
        <v>1</v>
      </c>
      <c r="R47" s="36">
        <v>1</v>
      </c>
      <c r="S47" s="36">
        <f t="shared" si="0"/>
        <v>9</v>
      </c>
    </row>
    <row r="48" spans="2:19" ht="85.5" customHeight="1" x14ac:dyDescent="0.25">
      <c r="B48" s="170" t="s">
        <v>473</v>
      </c>
      <c r="C48" s="141" t="s">
        <v>475</v>
      </c>
      <c r="D48" s="36">
        <v>0</v>
      </c>
      <c r="E48" s="36">
        <v>0</v>
      </c>
      <c r="F48" s="36">
        <v>0</v>
      </c>
      <c r="G48" s="36">
        <v>0</v>
      </c>
      <c r="H48" s="171">
        <v>1</v>
      </c>
      <c r="I48" s="36">
        <v>0</v>
      </c>
      <c r="J48" s="36">
        <v>0</v>
      </c>
      <c r="K48" s="36">
        <v>1</v>
      </c>
      <c r="L48" s="36">
        <v>1</v>
      </c>
      <c r="M48" s="36">
        <v>1</v>
      </c>
      <c r="N48" s="36">
        <v>1</v>
      </c>
      <c r="O48" s="36">
        <v>1</v>
      </c>
      <c r="P48" s="36">
        <v>1</v>
      </c>
      <c r="Q48" s="36">
        <v>1</v>
      </c>
      <c r="R48" s="36">
        <v>1</v>
      </c>
      <c r="S48" s="36">
        <f t="shared" si="0"/>
        <v>9</v>
      </c>
    </row>
    <row r="49" spans="2:19" ht="75" x14ac:dyDescent="0.25">
      <c r="B49" s="170" t="s">
        <v>479</v>
      </c>
      <c r="C49" s="141" t="s">
        <v>525</v>
      </c>
      <c r="D49" s="36">
        <v>0</v>
      </c>
      <c r="E49" s="36">
        <v>0</v>
      </c>
      <c r="F49" s="36">
        <v>0</v>
      </c>
      <c r="G49" s="36">
        <v>0</v>
      </c>
      <c r="H49" s="171">
        <v>1</v>
      </c>
      <c r="I49" s="36">
        <v>0</v>
      </c>
      <c r="J49" s="36">
        <v>1</v>
      </c>
      <c r="K49" s="36">
        <v>0</v>
      </c>
      <c r="L49" s="36">
        <v>1</v>
      </c>
      <c r="M49" s="36">
        <v>1</v>
      </c>
      <c r="N49" s="36">
        <v>1</v>
      </c>
      <c r="O49" s="36">
        <v>1</v>
      </c>
      <c r="P49" s="36">
        <v>1</v>
      </c>
      <c r="Q49" s="36">
        <v>1</v>
      </c>
      <c r="R49" s="36">
        <v>1</v>
      </c>
      <c r="S49" s="36">
        <f>SUM(D49:R49)</f>
        <v>9</v>
      </c>
    </row>
    <row r="50" spans="2:19" ht="75" x14ac:dyDescent="0.25">
      <c r="B50" s="170" t="s">
        <v>488</v>
      </c>
      <c r="C50" s="141" t="s">
        <v>475</v>
      </c>
      <c r="D50" s="175">
        <v>0</v>
      </c>
      <c r="E50" s="175">
        <v>0</v>
      </c>
      <c r="F50" s="175">
        <v>0</v>
      </c>
      <c r="G50" s="175">
        <v>1</v>
      </c>
      <c r="H50" s="176">
        <v>0</v>
      </c>
      <c r="I50" s="175">
        <v>0</v>
      </c>
      <c r="J50" s="175">
        <v>1</v>
      </c>
      <c r="K50" s="175">
        <v>1</v>
      </c>
      <c r="L50" s="175">
        <v>0</v>
      </c>
      <c r="M50" s="175">
        <v>0</v>
      </c>
      <c r="N50" s="175">
        <v>1</v>
      </c>
      <c r="O50" s="175">
        <v>1</v>
      </c>
      <c r="P50" s="175">
        <v>1</v>
      </c>
      <c r="Q50" s="175">
        <v>1</v>
      </c>
      <c r="R50" s="175">
        <v>1</v>
      </c>
      <c r="S50" s="36">
        <f>SUM(D50:R50)</f>
        <v>8</v>
      </c>
    </row>
    <row r="51" spans="2:19" ht="60" x14ac:dyDescent="0.25">
      <c r="B51" s="170" t="s">
        <v>495</v>
      </c>
      <c r="C51" s="141" t="s">
        <v>526</v>
      </c>
      <c r="D51" s="36">
        <v>0</v>
      </c>
      <c r="E51" s="36">
        <v>0</v>
      </c>
      <c r="F51" s="36">
        <v>0</v>
      </c>
      <c r="G51" s="36">
        <v>0</v>
      </c>
      <c r="H51" s="171">
        <v>0</v>
      </c>
      <c r="I51" s="36">
        <v>0</v>
      </c>
      <c r="J51" s="36">
        <v>1</v>
      </c>
      <c r="K51" s="36">
        <v>0</v>
      </c>
      <c r="L51" s="36">
        <v>1</v>
      </c>
      <c r="M51" s="36">
        <v>1</v>
      </c>
      <c r="N51" s="36">
        <v>1</v>
      </c>
      <c r="O51" s="36">
        <v>1</v>
      </c>
      <c r="P51" s="36">
        <v>1</v>
      </c>
      <c r="Q51" s="36">
        <v>1</v>
      </c>
      <c r="R51" s="36">
        <v>1</v>
      </c>
      <c r="S51" s="36">
        <f t="shared" si="0"/>
        <v>8</v>
      </c>
    </row>
  </sheetData>
  <mergeCells count="13">
    <mergeCell ref="C6:S6"/>
    <mergeCell ref="B18:S18"/>
    <mergeCell ref="B29:S29"/>
    <mergeCell ref="B41:S41"/>
    <mergeCell ref="B2:S2"/>
    <mergeCell ref="D3:S3"/>
    <mergeCell ref="B4:B5"/>
    <mergeCell ref="C4:C5"/>
    <mergeCell ref="D4:F4"/>
    <mergeCell ref="G4:I4"/>
    <mergeCell ref="J4:L4"/>
    <mergeCell ref="M4:O4"/>
    <mergeCell ref="P4:S4"/>
  </mergeCells>
  <conditionalFormatting sqref="S2:S51">
    <cfRule type="cellIs" dxfId="6" priority="1" operator="between">
      <formula>11</formula>
      <formula>15</formula>
    </cfRule>
    <cfRule type="cellIs" dxfId="5" priority="2" operator="between">
      <formula>6</formula>
      <formula>10</formula>
    </cfRule>
    <cfRule type="cellIs" dxfId="4" priority="3" operator="between">
      <formula>0</formula>
      <formula>5</formula>
    </cfRule>
    <cfRule type="cellIs" dxfId="3" priority="4" operator="between">
      <formula>12</formula>
      <formula>18</formula>
    </cfRule>
    <cfRule type="cellIs" dxfId="2" priority="5" operator="between">
      <formula>6</formula>
      <formula>11</formula>
    </cfRule>
    <cfRule type="cellIs" dxfId="1" priority="6" operator="between">
      <formula>0</formula>
      <formula>5</formula>
    </cfRule>
    <cfRule type="cellIs" dxfId="0" priority="7" operator="between">
      <formula>0</formula>
      <formula>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 </vt:lpstr>
      <vt:lpstr>Aspectos e Impactos Ambientales</vt:lpstr>
      <vt:lpstr>Cuadro de Stakeholders</vt:lpstr>
      <vt:lpstr>Priozacióncriteriosstakeholders</vt:lpstr>
      <vt:lpstr>DOFA</vt:lpstr>
      <vt:lpstr>DOFA Cruzada</vt:lpstr>
      <vt:lpstr>Priorizaciónestrategiascriterio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camilaaa</dc:creator>
  <cp:lastModifiedBy>Angie Lorena</cp:lastModifiedBy>
  <dcterms:created xsi:type="dcterms:W3CDTF">2015-04-18T21:17:19Z</dcterms:created>
  <dcterms:modified xsi:type="dcterms:W3CDTF">2015-09-06T03:36:40Z</dcterms:modified>
</cp:coreProperties>
</file>